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embeddings/oleObject1.bin" ContentType="application/vnd.openxmlformats-officedocument.oleObject"/>
  <Override PartName="/xl/drawings/drawing3.xml" ContentType="application/vnd.openxmlformats-officedocument.drawing+xml"/>
  <Override PartName="/xl/embeddings/oleObject2.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24226"/>
  <mc:AlternateContent xmlns:mc="http://schemas.openxmlformats.org/markup-compatibility/2006">
    <mc:Choice Requires="x15">
      <x15ac:absPath xmlns:x15ac="http://schemas.microsoft.com/office/spreadsheetml/2010/11/ac" url="Q:\Q _PROYECTOS\P22033 Valid. PRTR C. Madrid\2\Datos 2025\F_1\1. Carta inicio y guía\DEF ENVIADA 27.11.2025\"/>
    </mc:Choice>
  </mc:AlternateContent>
  <xr:revisionPtr revIDLastSave="0" documentId="13_ncr:1_{63B2240D-B9D3-47DE-BC38-86BF47B112F5}" xr6:coauthVersionLast="47" xr6:coauthVersionMax="47" xr10:uidLastSave="{00000000-0000-0000-0000-000000000000}"/>
  <bookViews>
    <workbookView xWindow="-23148" yWindow="-108" windowWidth="23256" windowHeight="12456" tabRatio="834" xr2:uid="{00000000-000D-0000-FFFF-FFFF00000000}"/>
  </bookViews>
  <sheets>
    <sheet name="INSTRUCCIONES" sheetId="1" r:id="rId1"/>
    <sheet name="Complejo" sheetId="2" r:id="rId2"/>
    <sheet name="Contaminantes" sheetId="4" r:id="rId3"/>
    <sheet name="Focos atmósfera" sheetId="3" r:id="rId4"/>
    <sheet name="MEDICIONES A LA ATMÓSFERA" sheetId="7" r:id="rId5"/>
    <sheet name="Unidades" sheetId="13" r:id="rId6"/>
    <sheet name="Límite detección_atmósfera" sheetId="14" r:id="rId7"/>
    <sheet name="Puntos de vertido" sheetId="9" r:id="rId8"/>
    <sheet name="MEDICIONES AL AGUA" sheetId="12" r:id="rId9"/>
    <sheet name="Límite detección_agua" sheetId="21" r:id="rId10"/>
    <sheet name="CARGA CONTAMINANTE MEDICIONES" sheetId="10" r:id="rId11"/>
    <sheet name="Cálculo CO2 y COVNM" sheetId="19" r:id="rId12"/>
    <sheet name="Cálculo ins.comb" sheetId="22" r:id="rId13"/>
    <sheet name="CARGA CONTAMINANTE CÁLCULOS" sheetId="23" r:id="rId14"/>
  </sheets>
  <definedNames>
    <definedName name="_xlnm.Print_Area" localSheetId="13">'CARGA CONTAMINANTE CÁLCULOS'!$A$1:$G$20</definedName>
    <definedName name="_xlnm.Print_Area" localSheetId="10">'CARGA CONTAMINANTE MEDICIONES'!$A$1:$J$53</definedName>
    <definedName name="_xlnm.Print_Area" localSheetId="1">Complejo!$A$1:$G$24</definedName>
    <definedName name="_xlnm.Print_Area" localSheetId="2">Contaminantes!$A$1:$G$98</definedName>
    <definedName name="_xlnm.Print_Area" localSheetId="0">INSTRUCCIONES!$A$1:$C$25</definedName>
    <definedName name="_xlnm.Print_Area" localSheetId="9">'Límite detección_agua'!$A$2:$L$39</definedName>
    <definedName name="_xlnm.Print_Area" localSheetId="6">'Límite detección_atmósfera'!$A$2:$L$34</definedName>
    <definedName name="_xlnm.Print_Area" localSheetId="4">'MEDICIONES A LA ATMÓSFERA'!$A$5:$S$57</definedName>
    <definedName name="_xlnm.Print_Area" localSheetId="8">'MEDICIONES AL AGUA'!$A$1:$AB$54</definedName>
    <definedName name="_xlnm.Print_Area" localSheetId="5">Unidades!$A$1:$U$31</definedName>
    <definedName name="Contaminantes_Agua">#REF!</definedName>
    <definedName name="Contaminantes_Atm">#REF!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3" i="10" l="1"/>
  <c r="H14" i="10"/>
  <c r="H15" i="10"/>
  <c r="H16" i="10"/>
  <c r="H17" i="10"/>
  <c r="H18" i="10"/>
  <c r="H19" i="10"/>
  <c r="H20" i="10"/>
  <c r="H21" i="10"/>
  <c r="H22" i="10"/>
  <c r="H23" i="10"/>
  <c r="H24" i="10"/>
  <c r="H25" i="10"/>
  <c r="H26" i="10"/>
  <c r="H27" i="10"/>
  <c r="H28" i="10"/>
  <c r="H29" i="10"/>
  <c r="H30" i="10"/>
  <c r="H31" i="10"/>
  <c r="H32" i="10"/>
  <c r="H33" i="10"/>
  <c r="H34" i="10"/>
  <c r="H35" i="10"/>
  <c r="H36" i="10"/>
  <c r="H37" i="10"/>
  <c r="H38" i="10"/>
  <c r="H39" i="10"/>
  <c r="H40" i="10"/>
  <c r="H41" i="10"/>
  <c r="H42" i="10"/>
  <c r="H43" i="10"/>
  <c r="H44" i="10"/>
  <c r="H45" i="10"/>
  <c r="H46" i="10"/>
  <c r="H47" i="10"/>
  <c r="H48" i="10"/>
  <c r="H49" i="10"/>
  <c r="H50" i="10"/>
  <c r="H51" i="10"/>
  <c r="H12" i="10"/>
  <c r="S17" i="13"/>
  <c r="H30" i="21"/>
  <c r="H31" i="21"/>
  <c r="H32" i="21"/>
  <c r="AG2413" i="7"/>
  <c r="R2506" i="7"/>
  <c r="P2506" i="7"/>
  <c r="K2506" i="7"/>
  <c r="F2506" i="7"/>
  <c r="R2482" i="7"/>
  <c r="P2482" i="7"/>
  <c r="K2482" i="7"/>
  <c r="F2482" i="7"/>
  <c r="R2458" i="7"/>
  <c r="P2458" i="7"/>
  <c r="K2458" i="7"/>
  <c r="F2458" i="7"/>
  <c r="R2434" i="7"/>
  <c r="P2434" i="7"/>
  <c r="K2434" i="7"/>
  <c r="F2434" i="7"/>
  <c r="R2410" i="7"/>
  <c r="P2410" i="7"/>
  <c r="K2410" i="7"/>
  <c r="F2410" i="7"/>
  <c r="AB2528" i="7"/>
  <c r="Z2528" i="7"/>
  <c r="AA2528" i="7" s="1"/>
  <c r="AG2528" i="7" s="1"/>
  <c r="V2528" i="7"/>
  <c r="U2528" i="7"/>
  <c r="W2528" i="7" s="1"/>
  <c r="L2528" i="7"/>
  <c r="C2528" i="7"/>
  <c r="Z2527" i="7"/>
  <c r="AB2527" i="7" s="1"/>
  <c r="U2527" i="7"/>
  <c r="W2527" i="7" s="1"/>
  <c r="L2527" i="7"/>
  <c r="C2527" i="7"/>
  <c r="AE2526" i="7"/>
  <c r="AA2526" i="7"/>
  <c r="AG2526" i="7" s="1"/>
  <c r="Z2526" i="7"/>
  <c r="AB2526" i="7" s="1"/>
  <c r="W2526" i="7"/>
  <c r="V2526" i="7"/>
  <c r="U2526" i="7"/>
  <c r="L2526" i="7"/>
  <c r="C2526" i="7"/>
  <c r="AB2525" i="7"/>
  <c r="AA2525" i="7"/>
  <c r="AG2525" i="7" s="1"/>
  <c r="Z2525" i="7"/>
  <c r="W2525" i="7"/>
  <c r="U2525" i="7"/>
  <c r="V2525" i="7" s="1"/>
  <c r="AE2525" i="7" s="1"/>
  <c r="L2525" i="7"/>
  <c r="C2525" i="7"/>
  <c r="Z2524" i="7"/>
  <c r="AB2524" i="7" s="1"/>
  <c r="U2524" i="7"/>
  <c r="W2524" i="7" s="1"/>
  <c r="L2524" i="7"/>
  <c r="C2524" i="7"/>
  <c r="AA2523" i="7"/>
  <c r="Z2523" i="7"/>
  <c r="AB2523" i="7" s="1"/>
  <c r="U2523" i="7"/>
  <c r="W2523" i="7" s="1"/>
  <c r="L2523" i="7"/>
  <c r="C2523" i="7"/>
  <c r="AB2522" i="7"/>
  <c r="Z2522" i="7"/>
  <c r="AA2522" i="7" s="1"/>
  <c r="AG2522" i="7" s="1"/>
  <c r="W2522" i="7"/>
  <c r="V2522" i="7"/>
  <c r="AE2522" i="7" s="1"/>
  <c r="U2522" i="7"/>
  <c r="L2522" i="7"/>
  <c r="C2522" i="7"/>
  <c r="Z2521" i="7"/>
  <c r="AB2521" i="7" s="1"/>
  <c r="U2521" i="7"/>
  <c r="W2521" i="7" s="1"/>
  <c r="L2521" i="7"/>
  <c r="C2521" i="7"/>
  <c r="AE2520" i="7"/>
  <c r="AA2520" i="7"/>
  <c r="Z2520" i="7"/>
  <c r="AB2520" i="7" s="1"/>
  <c r="W2520" i="7"/>
  <c r="V2520" i="7"/>
  <c r="U2520" i="7"/>
  <c r="L2520" i="7"/>
  <c r="C2520" i="7"/>
  <c r="AB2519" i="7"/>
  <c r="AA2519" i="7"/>
  <c r="AG2519" i="7" s="1"/>
  <c r="Z2519" i="7"/>
  <c r="W2519" i="7"/>
  <c r="U2519" i="7"/>
  <c r="V2519" i="7" s="1"/>
  <c r="AE2519" i="7" s="1"/>
  <c r="L2519" i="7"/>
  <c r="C2519" i="7"/>
  <c r="AB2518" i="7"/>
  <c r="Z2518" i="7"/>
  <c r="AA2518" i="7" s="1"/>
  <c r="AG2518" i="7" s="1"/>
  <c r="U2518" i="7"/>
  <c r="W2518" i="7" s="1"/>
  <c r="L2518" i="7"/>
  <c r="C2518" i="7"/>
  <c r="AA2517" i="7"/>
  <c r="Z2517" i="7"/>
  <c r="AB2517" i="7" s="1"/>
  <c r="U2517" i="7"/>
  <c r="W2517" i="7" s="1"/>
  <c r="L2517" i="7"/>
  <c r="C2517" i="7"/>
  <c r="AB2516" i="7"/>
  <c r="Z2516" i="7"/>
  <c r="AA2516" i="7" s="1"/>
  <c r="AG2516" i="7" s="1"/>
  <c r="W2516" i="7"/>
  <c r="V2516" i="7"/>
  <c r="AE2516" i="7" s="1"/>
  <c r="U2516" i="7"/>
  <c r="L2516" i="7"/>
  <c r="C2516" i="7"/>
  <c r="Z2515" i="7"/>
  <c r="AB2515" i="7" s="1"/>
  <c r="U2515" i="7"/>
  <c r="W2515" i="7" s="1"/>
  <c r="L2515" i="7"/>
  <c r="C2515" i="7"/>
  <c r="AE2514" i="7"/>
  <c r="AA2514" i="7"/>
  <c r="Z2514" i="7"/>
  <c r="AB2514" i="7" s="1"/>
  <c r="W2514" i="7"/>
  <c r="V2514" i="7"/>
  <c r="U2514" i="7"/>
  <c r="L2514" i="7"/>
  <c r="C2514" i="7"/>
  <c r="AB2513" i="7"/>
  <c r="AA2513" i="7"/>
  <c r="AG2513" i="7" s="1"/>
  <c r="Z2513" i="7"/>
  <c r="W2513" i="7"/>
  <c r="U2513" i="7"/>
  <c r="V2513" i="7" s="1"/>
  <c r="AE2513" i="7" s="1"/>
  <c r="L2513" i="7"/>
  <c r="C2513" i="7"/>
  <c r="AB2512" i="7"/>
  <c r="Z2512" i="7"/>
  <c r="AA2512" i="7" s="1"/>
  <c r="AG2512" i="7" s="1"/>
  <c r="U2512" i="7"/>
  <c r="W2512" i="7" s="1"/>
  <c r="L2512" i="7"/>
  <c r="C2512" i="7"/>
  <c r="AA2511" i="7"/>
  <c r="Z2511" i="7"/>
  <c r="AB2511" i="7" s="1"/>
  <c r="U2511" i="7"/>
  <c r="W2511" i="7" s="1"/>
  <c r="L2511" i="7"/>
  <c r="C2511" i="7"/>
  <c r="AB2510" i="7"/>
  <c r="Z2510" i="7"/>
  <c r="AA2510" i="7" s="1"/>
  <c r="AG2510" i="7" s="1"/>
  <c r="W2510" i="7"/>
  <c r="V2510" i="7"/>
  <c r="AE2510" i="7" s="1"/>
  <c r="U2510" i="7"/>
  <c r="L2510" i="7"/>
  <c r="C2510" i="7"/>
  <c r="Z2509" i="7"/>
  <c r="AB2509" i="7" s="1"/>
  <c r="U2509" i="7"/>
  <c r="W2509" i="7" s="1"/>
  <c r="L2509" i="7"/>
  <c r="C2509" i="7"/>
  <c r="AB2504" i="7"/>
  <c r="Z2504" i="7"/>
  <c r="AA2504" i="7" s="1"/>
  <c r="AG2504" i="7" s="1"/>
  <c r="U2504" i="7"/>
  <c r="W2504" i="7" s="1"/>
  <c r="L2504" i="7"/>
  <c r="C2504" i="7"/>
  <c r="Z2503" i="7"/>
  <c r="AB2503" i="7" s="1"/>
  <c r="V2503" i="7"/>
  <c r="U2503" i="7"/>
  <c r="W2503" i="7" s="1"/>
  <c r="L2503" i="7"/>
  <c r="C2503" i="7"/>
  <c r="AE2502" i="7"/>
  <c r="AB2502" i="7"/>
  <c r="Z2502" i="7"/>
  <c r="AA2502" i="7" s="1"/>
  <c r="AG2502" i="7" s="1"/>
  <c r="W2502" i="7"/>
  <c r="V2502" i="7"/>
  <c r="U2502" i="7"/>
  <c r="L2502" i="7"/>
  <c r="C2502" i="7"/>
  <c r="Z2501" i="7"/>
  <c r="AA2501" i="7" s="1"/>
  <c r="U2501" i="7"/>
  <c r="V2501" i="7" s="1"/>
  <c r="L2501" i="7"/>
  <c r="C2501" i="7"/>
  <c r="AB2500" i="7"/>
  <c r="AA2500" i="7"/>
  <c r="AG2500" i="7" s="1"/>
  <c r="Z2500" i="7"/>
  <c r="W2500" i="7"/>
  <c r="V2500" i="7"/>
  <c r="AE2500" i="7" s="1"/>
  <c r="U2500" i="7"/>
  <c r="L2500" i="7"/>
  <c r="C2500" i="7"/>
  <c r="Z2499" i="7"/>
  <c r="AB2499" i="7" s="1"/>
  <c r="U2499" i="7"/>
  <c r="W2499" i="7" s="1"/>
  <c r="L2499" i="7"/>
  <c r="C2499" i="7"/>
  <c r="AB2498" i="7"/>
  <c r="Z2498" i="7"/>
  <c r="AA2498" i="7" s="1"/>
  <c r="AG2498" i="7" s="1"/>
  <c r="U2498" i="7"/>
  <c r="W2498" i="7" s="1"/>
  <c r="L2498" i="7"/>
  <c r="C2498" i="7"/>
  <c r="Z2497" i="7"/>
  <c r="AB2497" i="7" s="1"/>
  <c r="V2497" i="7"/>
  <c r="AE2497" i="7" s="1"/>
  <c r="U2497" i="7"/>
  <c r="W2497" i="7" s="1"/>
  <c r="L2497" i="7"/>
  <c r="C2497" i="7"/>
  <c r="AE2496" i="7"/>
  <c r="AB2496" i="7"/>
  <c r="Z2496" i="7"/>
  <c r="AA2496" i="7" s="1"/>
  <c r="AG2496" i="7" s="1"/>
  <c r="W2496" i="7"/>
  <c r="V2496" i="7"/>
  <c r="U2496" i="7"/>
  <c r="L2496" i="7"/>
  <c r="C2496" i="7"/>
  <c r="Z2495" i="7"/>
  <c r="AA2495" i="7" s="1"/>
  <c r="U2495" i="7"/>
  <c r="V2495" i="7" s="1"/>
  <c r="L2495" i="7"/>
  <c r="C2495" i="7"/>
  <c r="AB2494" i="7"/>
  <c r="AA2494" i="7"/>
  <c r="AG2494" i="7" s="1"/>
  <c r="Z2494" i="7"/>
  <c r="W2494" i="7"/>
  <c r="V2494" i="7"/>
  <c r="AE2494" i="7" s="1"/>
  <c r="U2494" i="7"/>
  <c r="L2494" i="7"/>
  <c r="C2494" i="7"/>
  <c r="Z2493" i="7"/>
  <c r="AB2493" i="7" s="1"/>
  <c r="U2493" i="7"/>
  <c r="W2493" i="7" s="1"/>
  <c r="L2493" i="7"/>
  <c r="C2493" i="7"/>
  <c r="AB2492" i="7"/>
  <c r="Z2492" i="7"/>
  <c r="AA2492" i="7" s="1"/>
  <c r="AG2492" i="7" s="1"/>
  <c r="U2492" i="7"/>
  <c r="W2492" i="7" s="1"/>
  <c r="L2492" i="7"/>
  <c r="C2492" i="7"/>
  <c r="Z2491" i="7"/>
  <c r="AB2491" i="7" s="1"/>
  <c r="V2491" i="7"/>
  <c r="AE2491" i="7" s="1"/>
  <c r="U2491" i="7"/>
  <c r="W2491" i="7" s="1"/>
  <c r="L2491" i="7"/>
  <c r="C2491" i="7"/>
  <c r="AE2490" i="7"/>
  <c r="AB2490" i="7"/>
  <c r="Z2490" i="7"/>
  <c r="AA2490" i="7" s="1"/>
  <c r="AG2490" i="7" s="1"/>
  <c r="W2490" i="7"/>
  <c r="V2490" i="7"/>
  <c r="U2490" i="7"/>
  <c r="L2490" i="7"/>
  <c r="C2490" i="7"/>
  <c r="Z2489" i="7"/>
  <c r="AA2489" i="7" s="1"/>
  <c r="U2489" i="7"/>
  <c r="V2489" i="7" s="1"/>
  <c r="L2489" i="7"/>
  <c r="C2489" i="7"/>
  <c r="AB2488" i="7"/>
  <c r="AA2488" i="7"/>
  <c r="AG2488" i="7" s="1"/>
  <c r="Z2488" i="7"/>
  <c r="W2488" i="7"/>
  <c r="V2488" i="7"/>
  <c r="AE2488" i="7" s="1"/>
  <c r="U2488" i="7"/>
  <c r="L2488" i="7"/>
  <c r="C2488" i="7"/>
  <c r="Z2487" i="7"/>
  <c r="AB2487" i="7" s="1"/>
  <c r="U2487" i="7"/>
  <c r="W2487" i="7" s="1"/>
  <c r="L2487" i="7"/>
  <c r="C2487" i="7"/>
  <c r="AB2486" i="7"/>
  <c r="Z2486" i="7"/>
  <c r="AA2486" i="7" s="1"/>
  <c r="AG2486" i="7" s="1"/>
  <c r="U2486" i="7"/>
  <c r="W2486" i="7" s="1"/>
  <c r="L2486" i="7"/>
  <c r="C2486" i="7"/>
  <c r="Z2485" i="7"/>
  <c r="AB2485" i="7" s="1"/>
  <c r="V2485" i="7"/>
  <c r="U2485" i="7"/>
  <c r="W2485" i="7" s="1"/>
  <c r="L2485" i="7"/>
  <c r="C2485" i="7"/>
  <c r="AB2480" i="7"/>
  <c r="Z2480" i="7"/>
  <c r="AA2480" i="7" s="1"/>
  <c r="AG2480" i="7" s="1"/>
  <c r="U2480" i="7"/>
  <c r="W2480" i="7" s="1"/>
  <c r="L2480" i="7"/>
  <c r="C2480" i="7"/>
  <c r="Z2479" i="7"/>
  <c r="AB2479" i="7" s="1"/>
  <c r="V2479" i="7"/>
  <c r="U2479" i="7"/>
  <c r="W2479" i="7" s="1"/>
  <c r="AE2479" i="7" s="1"/>
  <c r="L2479" i="7"/>
  <c r="C2479" i="7"/>
  <c r="AB2478" i="7"/>
  <c r="AA2478" i="7"/>
  <c r="AG2478" i="7" s="1"/>
  <c r="Z2478" i="7"/>
  <c r="W2478" i="7"/>
  <c r="V2478" i="7"/>
  <c r="AE2478" i="7" s="1"/>
  <c r="U2478" i="7"/>
  <c r="L2478" i="7"/>
  <c r="C2478" i="7"/>
  <c r="Z2477" i="7"/>
  <c r="AB2477" i="7" s="1"/>
  <c r="W2477" i="7"/>
  <c r="U2477" i="7"/>
  <c r="V2477" i="7" s="1"/>
  <c r="AE2477" i="7" s="1"/>
  <c r="L2477" i="7"/>
  <c r="C2477" i="7"/>
  <c r="AA2476" i="7"/>
  <c r="Z2476" i="7"/>
  <c r="AB2476" i="7" s="1"/>
  <c r="U2476" i="7"/>
  <c r="W2476" i="7" s="1"/>
  <c r="L2476" i="7"/>
  <c r="C2476" i="7"/>
  <c r="Z2475" i="7"/>
  <c r="AB2475" i="7" s="1"/>
  <c r="W2475" i="7"/>
  <c r="V2475" i="7"/>
  <c r="AE2475" i="7" s="1"/>
  <c r="U2475" i="7"/>
  <c r="L2475" i="7"/>
  <c r="C2475" i="7"/>
  <c r="AB2474" i="7"/>
  <c r="Z2474" i="7"/>
  <c r="AA2474" i="7" s="1"/>
  <c r="AG2474" i="7" s="1"/>
  <c r="U2474" i="7"/>
  <c r="W2474" i="7" s="1"/>
  <c r="L2474" i="7"/>
  <c r="C2474" i="7"/>
  <c r="AE2473" i="7"/>
  <c r="Z2473" i="7"/>
  <c r="AB2473" i="7" s="1"/>
  <c r="W2473" i="7"/>
  <c r="V2473" i="7"/>
  <c r="U2473" i="7"/>
  <c r="L2473" i="7"/>
  <c r="C2473" i="7"/>
  <c r="AB2472" i="7"/>
  <c r="AA2472" i="7"/>
  <c r="AG2472" i="7" s="1"/>
  <c r="Z2472" i="7"/>
  <c r="W2472" i="7"/>
  <c r="V2472" i="7"/>
  <c r="AE2472" i="7" s="1"/>
  <c r="U2472" i="7"/>
  <c r="L2472" i="7"/>
  <c r="C2472" i="7"/>
  <c r="Z2471" i="7"/>
  <c r="AB2471" i="7" s="1"/>
  <c r="W2471" i="7"/>
  <c r="U2471" i="7"/>
  <c r="V2471" i="7" s="1"/>
  <c r="AE2471" i="7" s="1"/>
  <c r="L2471" i="7"/>
  <c r="C2471" i="7"/>
  <c r="AA2470" i="7"/>
  <c r="Z2470" i="7"/>
  <c r="AB2470" i="7" s="1"/>
  <c r="U2470" i="7"/>
  <c r="V2470" i="7" s="1"/>
  <c r="L2470" i="7"/>
  <c r="C2470" i="7"/>
  <c r="Z2469" i="7"/>
  <c r="AB2469" i="7" s="1"/>
  <c r="W2469" i="7"/>
  <c r="V2469" i="7"/>
  <c r="AE2469" i="7" s="1"/>
  <c r="U2469" i="7"/>
  <c r="L2469" i="7"/>
  <c r="C2469" i="7"/>
  <c r="AB2468" i="7"/>
  <c r="Z2468" i="7"/>
  <c r="AA2468" i="7" s="1"/>
  <c r="AG2468" i="7" s="1"/>
  <c r="U2468" i="7"/>
  <c r="W2468" i="7" s="1"/>
  <c r="L2468" i="7"/>
  <c r="C2468" i="7"/>
  <c r="AE2467" i="7"/>
  <c r="Z2467" i="7"/>
  <c r="AB2467" i="7" s="1"/>
  <c r="W2467" i="7"/>
  <c r="V2467" i="7"/>
  <c r="U2467" i="7"/>
  <c r="L2467" i="7"/>
  <c r="C2467" i="7"/>
  <c r="AB2466" i="7"/>
  <c r="AA2466" i="7"/>
  <c r="AG2466" i="7" s="1"/>
  <c r="Z2466" i="7"/>
  <c r="W2466" i="7"/>
  <c r="V2466" i="7"/>
  <c r="AE2466" i="7" s="1"/>
  <c r="U2466" i="7"/>
  <c r="L2466" i="7"/>
  <c r="C2466" i="7"/>
  <c r="Z2465" i="7"/>
  <c r="AB2465" i="7" s="1"/>
  <c r="W2465" i="7"/>
  <c r="U2465" i="7"/>
  <c r="V2465" i="7" s="1"/>
  <c r="AE2465" i="7" s="1"/>
  <c r="L2465" i="7"/>
  <c r="C2465" i="7"/>
  <c r="Z2464" i="7"/>
  <c r="AB2464" i="7" s="1"/>
  <c r="U2464" i="7"/>
  <c r="V2464" i="7" s="1"/>
  <c r="L2464" i="7"/>
  <c r="C2464" i="7"/>
  <c r="Z2463" i="7"/>
  <c r="AB2463" i="7" s="1"/>
  <c r="W2463" i="7"/>
  <c r="V2463" i="7"/>
  <c r="AE2463" i="7" s="1"/>
  <c r="U2463" i="7"/>
  <c r="L2463" i="7"/>
  <c r="C2463" i="7"/>
  <c r="AB2462" i="7"/>
  <c r="Z2462" i="7"/>
  <c r="AA2462" i="7" s="1"/>
  <c r="AG2462" i="7" s="1"/>
  <c r="U2462" i="7"/>
  <c r="W2462" i="7" s="1"/>
  <c r="L2462" i="7"/>
  <c r="C2462" i="7"/>
  <c r="AE2461" i="7"/>
  <c r="Z2461" i="7"/>
  <c r="AB2461" i="7" s="1"/>
  <c r="W2461" i="7"/>
  <c r="V2461" i="7"/>
  <c r="U2461" i="7"/>
  <c r="L2461" i="7"/>
  <c r="C2461" i="7"/>
  <c r="Z2456" i="7"/>
  <c r="AB2456" i="7" s="1"/>
  <c r="U2456" i="7"/>
  <c r="W2456" i="7" s="1"/>
  <c r="L2456" i="7"/>
  <c r="C2456" i="7"/>
  <c r="Z2455" i="7"/>
  <c r="AB2455" i="7" s="1"/>
  <c r="V2455" i="7"/>
  <c r="U2455" i="7"/>
  <c r="W2455" i="7" s="1"/>
  <c r="L2455" i="7"/>
  <c r="C2455" i="7"/>
  <c r="AE2454" i="7"/>
  <c r="AB2454" i="7"/>
  <c r="Z2454" i="7"/>
  <c r="AA2454" i="7" s="1"/>
  <c r="AG2454" i="7" s="1"/>
  <c r="W2454" i="7"/>
  <c r="V2454" i="7"/>
  <c r="U2454" i="7"/>
  <c r="L2454" i="7"/>
  <c r="C2454" i="7"/>
  <c r="Z2453" i="7"/>
  <c r="AA2453" i="7" s="1"/>
  <c r="U2453" i="7"/>
  <c r="V2453" i="7" s="1"/>
  <c r="L2453" i="7"/>
  <c r="C2453" i="7"/>
  <c r="AB2452" i="7"/>
  <c r="AA2452" i="7"/>
  <c r="AG2452" i="7" s="1"/>
  <c r="Z2452" i="7"/>
  <c r="W2452" i="7"/>
  <c r="V2452" i="7"/>
  <c r="AE2452" i="7" s="1"/>
  <c r="U2452" i="7"/>
  <c r="L2452" i="7"/>
  <c r="C2452" i="7"/>
  <c r="Z2451" i="7"/>
  <c r="AB2451" i="7" s="1"/>
  <c r="U2451" i="7"/>
  <c r="W2451" i="7" s="1"/>
  <c r="L2451" i="7"/>
  <c r="C2451" i="7"/>
  <c r="Z2450" i="7"/>
  <c r="AB2450" i="7" s="1"/>
  <c r="U2450" i="7"/>
  <c r="W2450" i="7" s="1"/>
  <c r="L2450" i="7"/>
  <c r="C2450" i="7"/>
  <c r="AA2449" i="7"/>
  <c r="Z2449" i="7"/>
  <c r="AB2449" i="7" s="1"/>
  <c r="AG2449" i="7" s="1"/>
  <c r="W2449" i="7"/>
  <c r="V2449" i="7"/>
  <c r="AE2449" i="7" s="1"/>
  <c r="U2449" i="7"/>
  <c r="L2449" i="7"/>
  <c r="C2449" i="7"/>
  <c r="AE2448" i="7"/>
  <c r="AB2448" i="7"/>
  <c r="Z2448" i="7"/>
  <c r="AA2448" i="7" s="1"/>
  <c r="AG2448" i="7" s="1"/>
  <c r="W2448" i="7"/>
  <c r="V2448" i="7"/>
  <c r="U2448" i="7"/>
  <c r="L2448" i="7"/>
  <c r="C2448" i="7"/>
  <c r="Z2447" i="7"/>
  <c r="AA2447" i="7" s="1"/>
  <c r="U2447" i="7"/>
  <c r="V2447" i="7" s="1"/>
  <c r="L2447" i="7"/>
  <c r="C2447" i="7"/>
  <c r="AB2446" i="7"/>
  <c r="AA2446" i="7"/>
  <c r="AG2446" i="7" s="1"/>
  <c r="Z2446" i="7"/>
  <c r="W2446" i="7"/>
  <c r="V2446" i="7"/>
  <c r="AE2446" i="7" s="1"/>
  <c r="U2446" i="7"/>
  <c r="L2446" i="7"/>
  <c r="C2446" i="7"/>
  <c r="Z2445" i="7"/>
  <c r="AB2445" i="7" s="1"/>
  <c r="U2445" i="7"/>
  <c r="W2445" i="7" s="1"/>
  <c r="L2445" i="7"/>
  <c r="C2445" i="7"/>
  <c r="AB2444" i="7"/>
  <c r="Z2444" i="7"/>
  <c r="AA2444" i="7" s="1"/>
  <c r="AG2444" i="7" s="1"/>
  <c r="U2444" i="7"/>
  <c r="W2444" i="7" s="1"/>
  <c r="L2444" i="7"/>
  <c r="C2444" i="7"/>
  <c r="Z2443" i="7"/>
  <c r="AB2443" i="7" s="1"/>
  <c r="W2443" i="7"/>
  <c r="V2443" i="7"/>
  <c r="AE2443" i="7" s="1"/>
  <c r="U2443" i="7"/>
  <c r="L2443" i="7"/>
  <c r="C2443" i="7"/>
  <c r="AE2442" i="7"/>
  <c r="AB2442" i="7"/>
  <c r="Z2442" i="7"/>
  <c r="AA2442" i="7" s="1"/>
  <c r="AG2442" i="7" s="1"/>
  <c r="W2442" i="7"/>
  <c r="V2442" i="7"/>
  <c r="U2442" i="7"/>
  <c r="L2442" i="7"/>
  <c r="C2442" i="7"/>
  <c r="Z2441" i="7"/>
  <c r="AA2441" i="7" s="1"/>
  <c r="U2441" i="7"/>
  <c r="V2441" i="7" s="1"/>
  <c r="L2441" i="7"/>
  <c r="C2441" i="7"/>
  <c r="AB2440" i="7"/>
  <c r="AA2440" i="7"/>
  <c r="AG2440" i="7" s="1"/>
  <c r="Z2440" i="7"/>
  <c r="W2440" i="7"/>
  <c r="V2440" i="7"/>
  <c r="AE2440" i="7" s="1"/>
  <c r="U2440" i="7"/>
  <c r="L2440" i="7"/>
  <c r="C2440" i="7"/>
  <c r="Z2439" i="7"/>
  <c r="AB2439" i="7" s="1"/>
  <c r="U2439" i="7"/>
  <c r="W2439" i="7" s="1"/>
  <c r="L2439" i="7"/>
  <c r="C2439" i="7"/>
  <c r="AB2438" i="7"/>
  <c r="Z2438" i="7"/>
  <c r="AA2438" i="7" s="1"/>
  <c r="AG2438" i="7" s="1"/>
  <c r="U2438" i="7"/>
  <c r="W2438" i="7" s="1"/>
  <c r="L2438" i="7"/>
  <c r="C2438" i="7"/>
  <c r="Z2437" i="7"/>
  <c r="AB2437" i="7" s="1"/>
  <c r="V2437" i="7"/>
  <c r="AE2437" i="7" s="1"/>
  <c r="U2437" i="7"/>
  <c r="W2437" i="7" s="1"/>
  <c r="L2437" i="7"/>
  <c r="C2437" i="7"/>
  <c r="Z2432" i="7"/>
  <c r="AB2432" i="7" s="1"/>
  <c r="U2432" i="7"/>
  <c r="W2432" i="7" s="1"/>
  <c r="L2432" i="7"/>
  <c r="C2432" i="7"/>
  <c r="Z2431" i="7"/>
  <c r="AB2431" i="7" s="1"/>
  <c r="V2431" i="7"/>
  <c r="U2431" i="7"/>
  <c r="W2431" i="7" s="1"/>
  <c r="L2431" i="7"/>
  <c r="C2431" i="7"/>
  <c r="Z2430" i="7"/>
  <c r="AB2430" i="7" s="1"/>
  <c r="U2430" i="7"/>
  <c r="W2430" i="7" s="1"/>
  <c r="L2430" i="7"/>
  <c r="C2430" i="7"/>
  <c r="Z2429" i="7"/>
  <c r="AB2429" i="7" s="1"/>
  <c r="V2429" i="7"/>
  <c r="AE2429" i="7" s="1"/>
  <c r="U2429" i="7"/>
  <c r="W2429" i="7" s="1"/>
  <c r="L2429" i="7"/>
  <c r="C2429" i="7"/>
  <c r="Z2428" i="7"/>
  <c r="AB2428" i="7" s="1"/>
  <c r="V2428" i="7"/>
  <c r="U2428" i="7"/>
  <c r="W2428" i="7" s="1"/>
  <c r="L2428" i="7"/>
  <c r="C2428" i="7"/>
  <c r="AE2427" i="7"/>
  <c r="AB2427" i="7"/>
  <c r="AG2427" i="7" s="1"/>
  <c r="AA2427" i="7"/>
  <c r="Z2427" i="7"/>
  <c r="W2427" i="7"/>
  <c r="V2427" i="7"/>
  <c r="U2427" i="7"/>
  <c r="L2427" i="7"/>
  <c r="C2427" i="7"/>
  <c r="Z2426" i="7"/>
  <c r="AB2426" i="7" s="1"/>
  <c r="U2426" i="7"/>
  <c r="W2426" i="7" s="1"/>
  <c r="L2426" i="7"/>
  <c r="C2426" i="7"/>
  <c r="AB2425" i="7"/>
  <c r="Z2425" i="7"/>
  <c r="AA2425" i="7" s="1"/>
  <c r="AG2425" i="7" s="1"/>
  <c r="W2425" i="7"/>
  <c r="V2425" i="7"/>
  <c r="AE2425" i="7" s="1"/>
  <c r="U2425" i="7"/>
  <c r="L2425" i="7"/>
  <c r="C2425" i="7"/>
  <c r="Z2424" i="7"/>
  <c r="AB2424" i="7" s="1"/>
  <c r="U2424" i="7"/>
  <c r="W2424" i="7" s="1"/>
  <c r="L2424" i="7"/>
  <c r="C2424" i="7"/>
  <c r="Z2423" i="7"/>
  <c r="AB2423" i="7" s="1"/>
  <c r="W2423" i="7"/>
  <c r="V2423" i="7"/>
  <c r="AE2423" i="7" s="1"/>
  <c r="U2423" i="7"/>
  <c r="L2423" i="7"/>
  <c r="C2423" i="7"/>
  <c r="Z2422" i="7"/>
  <c r="AB2422" i="7" s="1"/>
  <c r="V2422" i="7"/>
  <c r="U2422" i="7"/>
  <c r="W2422" i="7" s="1"/>
  <c r="L2422" i="7"/>
  <c r="C2422" i="7"/>
  <c r="AE2421" i="7"/>
  <c r="AB2421" i="7"/>
  <c r="AG2421" i="7" s="1"/>
  <c r="AA2421" i="7"/>
  <c r="Z2421" i="7"/>
  <c r="W2421" i="7"/>
  <c r="V2421" i="7"/>
  <c r="U2421" i="7"/>
  <c r="L2421" i="7"/>
  <c r="C2421" i="7"/>
  <c r="Z2420" i="7"/>
  <c r="AB2420" i="7" s="1"/>
  <c r="U2420" i="7"/>
  <c r="W2420" i="7" s="1"/>
  <c r="L2420" i="7"/>
  <c r="C2420" i="7"/>
  <c r="AB2419" i="7"/>
  <c r="AG2419" i="7" s="1"/>
  <c r="AA2419" i="7"/>
  <c r="Z2419" i="7"/>
  <c r="W2419" i="7"/>
  <c r="V2419" i="7"/>
  <c r="AE2419" i="7" s="1"/>
  <c r="U2419" i="7"/>
  <c r="L2419" i="7"/>
  <c r="C2419" i="7"/>
  <c r="Z2418" i="7"/>
  <c r="AB2418" i="7" s="1"/>
  <c r="U2418" i="7"/>
  <c r="W2418" i="7" s="1"/>
  <c r="L2418" i="7"/>
  <c r="C2418" i="7"/>
  <c r="Z2417" i="7"/>
  <c r="AB2417" i="7" s="1"/>
  <c r="W2417" i="7"/>
  <c r="V2417" i="7"/>
  <c r="AE2417" i="7" s="1"/>
  <c r="U2417" i="7"/>
  <c r="L2417" i="7"/>
  <c r="C2417" i="7"/>
  <c r="Z2416" i="7"/>
  <c r="AB2416" i="7" s="1"/>
  <c r="V2416" i="7"/>
  <c r="U2416" i="7"/>
  <c r="W2416" i="7" s="1"/>
  <c r="L2416" i="7"/>
  <c r="C2416" i="7"/>
  <c r="AB2415" i="7"/>
  <c r="Z2415" i="7"/>
  <c r="AA2415" i="7" s="1"/>
  <c r="AG2415" i="7" s="1"/>
  <c r="V2415" i="7"/>
  <c r="U2415" i="7"/>
  <c r="W2415" i="7" s="1"/>
  <c r="AE2415" i="7" s="1"/>
  <c r="L2415" i="7"/>
  <c r="C2415" i="7"/>
  <c r="Z2414" i="7"/>
  <c r="AB2414" i="7" s="1"/>
  <c r="U2414" i="7"/>
  <c r="W2414" i="7" s="1"/>
  <c r="L2414" i="7"/>
  <c r="C2414" i="7"/>
  <c r="AB2413" i="7"/>
  <c r="AA2413" i="7"/>
  <c r="Z2413" i="7"/>
  <c r="W2413" i="7"/>
  <c r="V2413" i="7"/>
  <c r="AE2413" i="7" s="1"/>
  <c r="U2413" i="7"/>
  <c r="L2413" i="7"/>
  <c r="C2413" i="7"/>
  <c r="AG2514" i="7" l="1"/>
  <c r="AG2520" i="7"/>
  <c r="AG2511" i="7"/>
  <c r="AG2523" i="7"/>
  <c r="AG2517" i="7"/>
  <c r="AE2528" i="7"/>
  <c r="V2512" i="7"/>
  <c r="AE2512" i="7" s="1"/>
  <c r="V2518" i="7"/>
  <c r="AE2518" i="7" s="1"/>
  <c r="V2524" i="7"/>
  <c r="AE2524" i="7" s="1"/>
  <c r="V2511" i="7"/>
  <c r="AE2511" i="7" s="1"/>
  <c r="V2517" i="7"/>
  <c r="AE2517" i="7" s="1"/>
  <c r="V2523" i="7"/>
  <c r="AE2523" i="7" s="1"/>
  <c r="AA2524" i="7"/>
  <c r="AG2524" i="7" s="1"/>
  <c r="V2509" i="7"/>
  <c r="AE2509" i="7" s="1"/>
  <c r="V2515" i="7"/>
  <c r="AE2515" i="7" s="1"/>
  <c r="V2521" i="7"/>
  <c r="AE2521" i="7" s="1"/>
  <c r="V2527" i="7"/>
  <c r="AE2527" i="7" s="1"/>
  <c r="AA2509" i="7"/>
  <c r="AG2509" i="7" s="1"/>
  <c r="AA2515" i="7"/>
  <c r="AG2515" i="7" s="1"/>
  <c r="AA2521" i="7"/>
  <c r="AG2521" i="7" s="1"/>
  <c r="AA2527" i="7"/>
  <c r="AG2527" i="7" s="1"/>
  <c r="AE2485" i="7"/>
  <c r="AG2489" i="7"/>
  <c r="AE2503" i="7"/>
  <c r="W2489" i="7"/>
  <c r="AE2489" i="7" s="1"/>
  <c r="W2495" i="7"/>
  <c r="AE2495" i="7" s="1"/>
  <c r="W2501" i="7"/>
  <c r="AE2501" i="7" s="1"/>
  <c r="V2487" i="7"/>
  <c r="AE2487" i="7" s="1"/>
  <c r="AB2489" i="7"/>
  <c r="V2493" i="7"/>
  <c r="AE2493" i="7" s="1"/>
  <c r="AB2495" i="7"/>
  <c r="AG2495" i="7" s="1"/>
  <c r="V2499" i="7"/>
  <c r="AE2499" i="7" s="1"/>
  <c r="AB2501" i="7"/>
  <c r="AG2501" i="7" s="1"/>
  <c r="V2486" i="7"/>
  <c r="AE2486" i="7" s="1"/>
  <c r="V2492" i="7"/>
  <c r="AE2492" i="7" s="1"/>
  <c r="V2498" i="7"/>
  <c r="AE2498" i="7" s="1"/>
  <c r="V2504" i="7"/>
  <c r="AE2504" i="7" s="1"/>
  <c r="AA2487" i="7"/>
  <c r="AG2487" i="7" s="1"/>
  <c r="AA2493" i="7"/>
  <c r="AG2493" i="7" s="1"/>
  <c r="AA2499" i="7"/>
  <c r="AG2499" i="7" s="1"/>
  <c r="AA2485" i="7"/>
  <c r="AG2485" i="7" s="1"/>
  <c r="AA2491" i="7"/>
  <c r="AG2491" i="7" s="1"/>
  <c r="AA2497" i="7"/>
  <c r="AG2497" i="7" s="1"/>
  <c r="AA2503" i="7"/>
  <c r="AG2503" i="7" s="1"/>
  <c r="AE2464" i="7"/>
  <c r="AG2470" i="7"/>
  <c r="AG2476" i="7"/>
  <c r="V2476" i="7"/>
  <c r="AE2476" i="7" s="1"/>
  <c r="W2464" i="7"/>
  <c r="AA2465" i="7"/>
  <c r="AG2465" i="7" s="1"/>
  <c r="W2470" i="7"/>
  <c r="AE2470" i="7" s="1"/>
  <c r="AA2471" i="7"/>
  <c r="AG2471" i="7" s="1"/>
  <c r="AA2477" i="7"/>
  <c r="AG2477" i="7" s="1"/>
  <c r="AA2464" i="7"/>
  <c r="AG2464" i="7" s="1"/>
  <c r="V2462" i="7"/>
  <c r="AE2462" i="7" s="1"/>
  <c r="V2468" i="7"/>
  <c r="AE2468" i="7" s="1"/>
  <c r="V2474" i="7"/>
  <c r="AE2474" i="7" s="1"/>
  <c r="V2480" i="7"/>
  <c r="AE2480" i="7" s="1"/>
  <c r="AA2463" i="7"/>
  <c r="AG2463" i="7" s="1"/>
  <c r="AA2469" i="7"/>
  <c r="AG2469" i="7" s="1"/>
  <c r="AA2475" i="7"/>
  <c r="AG2475" i="7" s="1"/>
  <c r="AA2461" i="7"/>
  <c r="AG2461" i="7" s="1"/>
  <c r="AA2467" i="7"/>
  <c r="AG2467" i="7" s="1"/>
  <c r="AA2473" i="7"/>
  <c r="AG2473" i="7" s="1"/>
  <c r="AA2479" i="7"/>
  <c r="AG2479" i="7" s="1"/>
  <c r="AE2447" i="7"/>
  <c r="AG2453" i="7"/>
  <c r="AE2455" i="7"/>
  <c r="W2441" i="7"/>
  <c r="AE2441" i="7" s="1"/>
  <c r="W2447" i="7"/>
  <c r="W2453" i="7"/>
  <c r="AE2453" i="7" s="1"/>
  <c r="V2439" i="7"/>
  <c r="AE2439" i="7" s="1"/>
  <c r="AB2441" i="7"/>
  <c r="AG2441" i="7" s="1"/>
  <c r="V2445" i="7"/>
  <c r="AE2445" i="7" s="1"/>
  <c r="AB2447" i="7"/>
  <c r="AG2447" i="7" s="1"/>
  <c r="V2451" i="7"/>
  <c r="AE2451" i="7" s="1"/>
  <c r="AB2453" i="7"/>
  <c r="V2438" i="7"/>
  <c r="AE2438" i="7" s="1"/>
  <c r="V2444" i="7"/>
  <c r="AE2444" i="7" s="1"/>
  <c r="V2450" i="7"/>
  <c r="AE2450" i="7" s="1"/>
  <c r="V2456" i="7"/>
  <c r="AE2456" i="7" s="1"/>
  <c r="AA2439" i="7"/>
  <c r="AG2439" i="7" s="1"/>
  <c r="AA2445" i="7"/>
  <c r="AG2445" i="7" s="1"/>
  <c r="AA2451" i="7"/>
  <c r="AG2451" i="7" s="1"/>
  <c r="AA2450" i="7"/>
  <c r="AG2450" i="7" s="1"/>
  <c r="AA2456" i="7"/>
  <c r="AG2456" i="7" s="1"/>
  <c r="AA2437" i="7"/>
  <c r="AG2437" i="7" s="1"/>
  <c r="AA2443" i="7"/>
  <c r="AG2443" i="7" s="1"/>
  <c r="AA2455" i="7"/>
  <c r="AG2455" i="7" s="1"/>
  <c r="AE2431" i="7"/>
  <c r="AE2416" i="7"/>
  <c r="AE2428" i="7"/>
  <c r="AE2422" i="7"/>
  <c r="AA2418" i="7"/>
  <c r="AG2418" i="7" s="1"/>
  <c r="AA2424" i="7"/>
  <c r="AG2424" i="7" s="1"/>
  <c r="AA2430" i="7"/>
  <c r="AG2430" i="7" s="1"/>
  <c r="AA2420" i="7"/>
  <c r="AG2420" i="7" s="1"/>
  <c r="AA2417" i="7"/>
  <c r="AG2417" i="7" s="1"/>
  <c r="AA2423" i="7"/>
  <c r="AG2423" i="7" s="1"/>
  <c r="AA2429" i="7"/>
  <c r="AG2429" i="7" s="1"/>
  <c r="AA2416" i="7"/>
  <c r="AG2416" i="7" s="1"/>
  <c r="AA2422" i="7"/>
  <c r="AG2422" i="7" s="1"/>
  <c r="AA2428" i="7"/>
  <c r="AG2428" i="7" s="1"/>
  <c r="AA2414" i="7"/>
  <c r="AG2414" i="7" s="1"/>
  <c r="V2414" i="7"/>
  <c r="AE2414" i="7" s="1"/>
  <c r="V2420" i="7"/>
  <c r="AE2420" i="7" s="1"/>
  <c r="V2426" i="7"/>
  <c r="AE2426" i="7" s="1"/>
  <c r="V2432" i="7"/>
  <c r="AE2432" i="7" s="1"/>
  <c r="AA2432" i="7"/>
  <c r="AG2432" i="7" s="1"/>
  <c r="AA2426" i="7"/>
  <c r="AG2426" i="7" s="1"/>
  <c r="V2418" i="7"/>
  <c r="AE2418" i="7" s="1"/>
  <c r="V2424" i="7"/>
  <c r="AE2424" i="7" s="1"/>
  <c r="V2430" i="7"/>
  <c r="AE2430" i="7" s="1"/>
  <c r="AA2431" i="7"/>
  <c r="AG2431" i="7" s="1"/>
  <c r="J196" i="14" l="1"/>
  <c r="J195" i="14"/>
  <c r="J194" i="14"/>
  <c r="J166" i="14"/>
  <c r="J165" i="14"/>
  <c r="J164" i="14"/>
  <c r="J151" i="14"/>
  <c r="J150" i="14"/>
  <c r="J149" i="14"/>
  <c r="J136" i="14"/>
  <c r="J135" i="14"/>
  <c r="J134" i="14"/>
  <c r="J121" i="14"/>
  <c r="J119" i="14"/>
  <c r="J120" i="14"/>
  <c r="J106" i="14"/>
  <c r="J105" i="14"/>
  <c r="J104" i="14"/>
  <c r="J91" i="14"/>
  <c r="J90" i="14"/>
  <c r="J89" i="14"/>
  <c r="J76" i="14"/>
  <c r="J75" i="14"/>
  <c r="J74" i="14"/>
  <c r="J61" i="14"/>
  <c r="J60" i="14"/>
  <c r="J59" i="14"/>
  <c r="H46" i="14"/>
  <c r="H45" i="14"/>
  <c r="H44" i="14"/>
  <c r="H31" i="14"/>
  <c r="H29" i="14"/>
  <c r="C14" i="10"/>
  <c r="C12" i="10"/>
  <c r="C132" i="12"/>
  <c r="C131" i="12"/>
  <c r="C130" i="12"/>
  <c r="C108" i="12"/>
  <c r="C107" i="12"/>
  <c r="C106" i="12"/>
  <c r="C84" i="12"/>
  <c r="C83" i="12"/>
  <c r="C82" i="12"/>
  <c r="C60" i="12"/>
  <c r="C59" i="12"/>
  <c r="C58" i="12"/>
  <c r="C36" i="12"/>
  <c r="C35" i="12"/>
  <c r="C34" i="12"/>
  <c r="C12" i="12"/>
  <c r="C10" i="12"/>
  <c r="H47" i="14" l="1"/>
  <c r="J46" i="14" s="1"/>
  <c r="C2391" i="7"/>
  <c r="C2390" i="7"/>
  <c r="C2389" i="7"/>
  <c r="C2367" i="7"/>
  <c r="C2366" i="7"/>
  <c r="C2365" i="7"/>
  <c r="C2343" i="7"/>
  <c r="C2342" i="7"/>
  <c r="C2341" i="7"/>
  <c r="C2319" i="7"/>
  <c r="C2318" i="7"/>
  <c r="C2317" i="7"/>
  <c r="C2295" i="7"/>
  <c r="C2294" i="7"/>
  <c r="C2293" i="7"/>
  <c r="C2271" i="7"/>
  <c r="C2270" i="7"/>
  <c r="C2269" i="7"/>
  <c r="C2247" i="7"/>
  <c r="C2246" i="7"/>
  <c r="C2245" i="7"/>
  <c r="C2223" i="7"/>
  <c r="C2222" i="7"/>
  <c r="C2221" i="7"/>
  <c r="C2199" i="7"/>
  <c r="C2198" i="7"/>
  <c r="C2197" i="7"/>
  <c r="C2175" i="7"/>
  <c r="C2174" i="7"/>
  <c r="C2173" i="7"/>
  <c r="C2151" i="7"/>
  <c r="C2150" i="7"/>
  <c r="C2149" i="7"/>
  <c r="C2127" i="7"/>
  <c r="C2126" i="7"/>
  <c r="C2125" i="7"/>
  <c r="C2103" i="7"/>
  <c r="C2102" i="7"/>
  <c r="C2101" i="7"/>
  <c r="C2079" i="7"/>
  <c r="C2078" i="7"/>
  <c r="C2077" i="7"/>
  <c r="C2055" i="7"/>
  <c r="C2054" i="7"/>
  <c r="C2053" i="7"/>
  <c r="C2031" i="7"/>
  <c r="C2030" i="7"/>
  <c r="C2029" i="7"/>
  <c r="C2007" i="7"/>
  <c r="C2006" i="7"/>
  <c r="C2005" i="7"/>
  <c r="C1983" i="7"/>
  <c r="C1982" i="7"/>
  <c r="C1981" i="7"/>
  <c r="C1959" i="7"/>
  <c r="C1958" i="7"/>
  <c r="C1957" i="7"/>
  <c r="C1935" i="7"/>
  <c r="C1934" i="7"/>
  <c r="C1933" i="7"/>
  <c r="C1911" i="7"/>
  <c r="C1910" i="7"/>
  <c r="C1909" i="7"/>
  <c r="C1887" i="7"/>
  <c r="C1886" i="7"/>
  <c r="C1885" i="7"/>
  <c r="C1863" i="7"/>
  <c r="C1862" i="7"/>
  <c r="C1861" i="7"/>
  <c r="C1839" i="7"/>
  <c r="C1838" i="7"/>
  <c r="C1837" i="7"/>
  <c r="C1815" i="7"/>
  <c r="C1814" i="7"/>
  <c r="C1813" i="7"/>
  <c r="C1791" i="7"/>
  <c r="C1790" i="7"/>
  <c r="C1789" i="7"/>
  <c r="C1767" i="7"/>
  <c r="C1766" i="7"/>
  <c r="C1765" i="7"/>
  <c r="C1743" i="7"/>
  <c r="C1742" i="7"/>
  <c r="C1741" i="7"/>
  <c r="C1719" i="7"/>
  <c r="C1718" i="7"/>
  <c r="C1717" i="7"/>
  <c r="C1695" i="7"/>
  <c r="C1694" i="7"/>
  <c r="C1693" i="7"/>
  <c r="C1671" i="7"/>
  <c r="C1670" i="7"/>
  <c r="C1669" i="7"/>
  <c r="C1647" i="7"/>
  <c r="C1646" i="7"/>
  <c r="C1645" i="7"/>
  <c r="C1623" i="7"/>
  <c r="C1622" i="7"/>
  <c r="C1621" i="7"/>
  <c r="C1599" i="7"/>
  <c r="C1598" i="7"/>
  <c r="C1597" i="7"/>
  <c r="C1575" i="7"/>
  <c r="C1574" i="7"/>
  <c r="C1573" i="7"/>
  <c r="C1551" i="7"/>
  <c r="C1550" i="7"/>
  <c r="C1549" i="7"/>
  <c r="C1527" i="7"/>
  <c r="C1526" i="7"/>
  <c r="C1525" i="7"/>
  <c r="C1503" i="7"/>
  <c r="C1502" i="7"/>
  <c r="C1501" i="7"/>
  <c r="C1479" i="7"/>
  <c r="C1478" i="7"/>
  <c r="C1477" i="7"/>
  <c r="C1455" i="7"/>
  <c r="C1454" i="7"/>
  <c r="C1453" i="7"/>
  <c r="C1431" i="7"/>
  <c r="C1430" i="7"/>
  <c r="C1429" i="7"/>
  <c r="C1407" i="7"/>
  <c r="C1406" i="7"/>
  <c r="C1405" i="7"/>
  <c r="C1383" i="7"/>
  <c r="C1382" i="7"/>
  <c r="C1381" i="7"/>
  <c r="C1359" i="7"/>
  <c r="C1358" i="7"/>
  <c r="C1357" i="7"/>
  <c r="C1335" i="7"/>
  <c r="C1334" i="7"/>
  <c r="C1333" i="7"/>
  <c r="C1311" i="7"/>
  <c r="C1310" i="7"/>
  <c r="C1309" i="7"/>
  <c r="C1287" i="7"/>
  <c r="C1286" i="7"/>
  <c r="C1285" i="7"/>
  <c r="C1263" i="7"/>
  <c r="C1262" i="7"/>
  <c r="C1261" i="7"/>
  <c r="C1239" i="7"/>
  <c r="C1238" i="7"/>
  <c r="C1237" i="7"/>
  <c r="C1215" i="7"/>
  <c r="C1214" i="7"/>
  <c r="C1213" i="7"/>
  <c r="C1191" i="7"/>
  <c r="C1190" i="7"/>
  <c r="C1189" i="7"/>
  <c r="C1167" i="7"/>
  <c r="C1166" i="7"/>
  <c r="C1165" i="7"/>
  <c r="C1143" i="7"/>
  <c r="C1142" i="7"/>
  <c r="C1141" i="7"/>
  <c r="C1119" i="7"/>
  <c r="C1118" i="7"/>
  <c r="C1117" i="7"/>
  <c r="C1095" i="7"/>
  <c r="C1094" i="7"/>
  <c r="C1093" i="7"/>
  <c r="C1071" i="7"/>
  <c r="C1070" i="7"/>
  <c r="C1069" i="7"/>
  <c r="C1047" i="7"/>
  <c r="C1046" i="7"/>
  <c r="C1045" i="7"/>
  <c r="C1023" i="7"/>
  <c r="C1022" i="7"/>
  <c r="C1021" i="7"/>
  <c r="C999" i="7"/>
  <c r="C998" i="7"/>
  <c r="C997" i="7"/>
  <c r="C975" i="7"/>
  <c r="C974" i="7"/>
  <c r="C973" i="7"/>
  <c r="C951" i="7"/>
  <c r="C950" i="7"/>
  <c r="C949" i="7"/>
  <c r="C927" i="7"/>
  <c r="C926" i="7"/>
  <c r="C925" i="7"/>
  <c r="C903" i="7"/>
  <c r="C902" i="7"/>
  <c r="C901" i="7"/>
  <c r="C879" i="7"/>
  <c r="C878" i="7"/>
  <c r="C877" i="7"/>
  <c r="C855" i="7"/>
  <c r="C854" i="7"/>
  <c r="C853" i="7"/>
  <c r="C831" i="7"/>
  <c r="C830" i="7"/>
  <c r="C829" i="7"/>
  <c r="C807" i="7"/>
  <c r="C806" i="7"/>
  <c r="C805" i="7"/>
  <c r="C783" i="7"/>
  <c r="C782" i="7"/>
  <c r="C781" i="7"/>
  <c r="C759" i="7"/>
  <c r="C758" i="7"/>
  <c r="C757" i="7"/>
  <c r="C735" i="7"/>
  <c r="C734" i="7"/>
  <c r="C733" i="7"/>
  <c r="C711" i="7"/>
  <c r="C710" i="7"/>
  <c r="C709" i="7"/>
  <c r="C687" i="7"/>
  <c r="C686" i="7"/>
  <c r="C685" i="7"/>
  <c r="C663" i="7"/>
  <c r="C662" i="7"/>
  <c r="C661" i="7"/>
  <c r="C639" i="7"/>
  <c r="C638" i="7"/>
  <c r="C637" i="7"/>
  <c r="C615" i="7"/>
  <c r="C614" i="7"/>
  <c r="C613" i="7"/>
  <c r="C591" i="7"/>
  <c r="C590" i="7"/>
  <c r="C589" i="7"/>
  <c r="C567" i="7"/>
  <c r="C566" i="7"/>
  <c r="C565" i="7"/>
  <c r="C543" i="7"/>
  <c r="C542" i="7"/>
  <c r="C541" i="7"/>
  <c r="C519" i="7"/>
  <c r="C518" i="7"/>
  <c r="C517" i="7"/>
  <c r="C495" i="7"/>
  <c r="C494" i="7"/>
  <c r="C493" i="7"/>
  <c r="C471" i="7"/>
  <c r="C470" i="7"/>
  <c r="C469" i="7"/>
  <c r="C447" i="7"/>
  <c r="C446" i="7"/>
  <c r="C445" i="7"/>
  <c r="C423" i="7"/>
  <c r="C422" i="7"/>
  <c r="C421" i="7"/>
  <c r="C399" i="7"/>
  <c r="C398" i="7"/>
  <c r="C397" i="7"/>
  <c r="C375" i="7"/>
  <c r="C374" i="7"/>
  <c r="C373" i="7"/>
  <c r="C351" i="7"/>
  <c r="C350" i="7"/>
  <c r="C349" i="7"/>
  <c r="C327" i="7"/>
  <c r="C326" i="7"/>
  <c r="C325" i="7"/>
  <c r="C303" i="7"/>
  <c r="C302" i="7"/>
  <c r="C301" i="7"/>
  <c r="C279" i="7"/>
  <c r="C278" i="7"/>
  <c r="C277" i="7"/>
  <c r="C255" i="7"/>
  <c r="C254" i="7"/>
  <c r="C253" i="7"/>
  <c r="C231" i="7"/>
  <c r="C230" i="7"/>
  <c r="C229" i="7"/>
  <c r="C207" i="7"/>
  <c r="C206" i="7"/>
  <c r="C205" i="7"/>
  <c r="C183" i="7"/>
  <c r="C182" i="7"/>
  <c r="C181" i="7"/>
  <c r="C159" i="7"/>
  <c r="C158" i="7"/>
  <c r="C157" i="7"/>
  <c r="C135" i="7"/>
  <c r="C134" i="7"/>
  <c r="C133" i="7"/>
  <c r="C111" i="7"/>
  <c r="C110" i="7"/>
  <c r="C109" i="7"/>
  <c r="C87" i="7"/>
  <c r="C86" i="7"/>
  <c r="C85" i="7"/>
  <c r="C63" i="7"/>
  <c r="C62" i="7"/>
  <c r="C61" i="7"/>
  <c r="C39" i="7"/>
  <c r="C38" i="7"/>
  <c r="C37" i="7"/>
  <c r="C15" i="7"/>
  <c r="C13" i="7"/>
  <c r="C13" i="10"/>
  <c r="C15" i="10"/>
  <c r="C16" i="10"/>
  <c r="C17" i="10"/>
  <c r="C18" i="10"/>
  <c r="C19" i="10"/>
  <c r="C20" i="10"/>
  <c r="C21" i="10"/>
  <c r="C22" i="10"/>
  <c r="C23" i="10"/>
  <c r="C24" i="10"/>
  <c r="C25" i="10"/>
  <c r="C26" i="10"/>
  <c r="C27" i="10"/>
  <c r="C28" i="10"/>
  <c r="C29" i="10"/>
  <c r="C30" i="10"/>
  <c r="C31" i="10"/>
  <c r="C32" i="10"/>
  <c r="C33" i="10"/>
  <c r="C34" i="10"/>
  <c r="C35" i="10"/>
  <c r="C36" i="10"/>
  <c r="C37" i="10"/>
  <c r="C38" i="10"/>
  <c r="C39" i="10"/>
  <c r="C40" i="10"/>
  <c r="C41" i="10"/>
  <c r="C42" i="10"/>
  <c r="C43" i="10"/>
  <c r="C44" i="10"/>
  <c r="C45" i="10"/>
  <c r="C46" i="10"/>
  <c r="C47" i="10"/>
  <c r="C48" i="10"/>
  <c r="C49" i="10"/>
  <c r="C50" i="10"/>
  <c r="C51" i="10"/>
  <c r="H296" i="21"/>
  <c r="H295" i="21"/>
  <c r="H294" i="21"/>
  <c r="H293" i="21"/>
  <c r="H292" i="21"/>
  <c r="H291" i="21"/>
  <c r="H290" i="21"/>
  <c r="H289" i="21"/>
  <c r="H297" i="21" s="1"/>
  <c r="H276" i="21"/>
  <c r="H275" i="21"/>
  <c r="H274" i="21"/>
  <c r="H273" i="21"/>
  <c r="H272" i="21"/>
  <c r="H271" i="21"/>
  <c r="H270" i="21"/>
  <c r="H269" i="21"/>
  <c r="H277" i="21" s="1"/>
  <c r="H256" i="21"/>
  <c r="H255" i="21"/>
  <c r="H254" i="21"/>
  <c r="H253" i="21"/>
  <c r="H252" i="21"/>
  <c r="H251" i="21"/>
  <c r="H250" i="21"/>
  <c r="H249" i="21"/>
  <c r="H257" i="21" s="1"/>
  <c r="H236" i="21"/>
  <c r="H235" i="21"/>
  <c r="H234" i="21"/>
  <c r="H233" i="21"/>
  <c r="H232" i="21"/>
  <c r="H231" i="21"/>
  <c r="H230" i="21"/>
  <c r="H229" i="21"/>
  <c r="H237" i="21" s="1"/>
  <c r="H216" i="21"/>
  <c r="H215" i="21"/>
  <c r="H214" i="21"/>
  <c r="H213" i="21"/>
  <c r="H217" i="21" s="1"/>
  <c r="H212" i="21"/>
  <c r="H211" i="21"/>
  <c r="H210" i="21"/>
  <c r="H209" i="21"/>
  <c r="H196" i="21"/>
  <c r="H195" i="21"/>
  <c r="H194" i="21"/>
  <c r="H193" i="21"/>
  <c r="H192" i="21"/>
  <c r="H191" i="21"/>
  <c r="H190" i="21"/>
  <c r="H189" i="21"/>
  <c r="H197" i="21" s="1"/>
  <c r="H176" i="21"/>
  <c r="H175" i="21"/>
  <c r="H174" i="21"/>
  <c r="H173" i="21"/>
  <c r="H172" i="21"/>
  <c r="H171" i="21"/>
  <c r="H170" i="21"/>
  <c r="H177" i="21" s="1"/>
  <c r="H169" i="21"/>
  <c r="H156" i="21"/>
  <c r="H155" i="21"/>
  <c r="H154" i="21"/>
  <c r="H153" i="21"/>
  <c r="H152" i="21"/>
  <c r="H151" i="21"/>
  <c r="H150" i="21"/>
  <c r="H149" i="21"/>
  <c r="H136" i="21"/>
  <c r="H135" i="21"/>
  <c r="H134" i="21"/>
  <c r="H133" i="21"/>
  <c r="H132" i="21"/>
  <c r="H131" i="21"/>
  <c r="H130" i="21"/>
  <c r="H129" i="21"/>
  <c r="H137" i="21" s="1"/>
  <c r="H116" i="21"/>
  <c r="H115" i="21"/>
  <c r="H114" i="21"/>
  <c r="H113" i="21"/>
  <c r="H112" i="21"/>
  <c r="H111" i="21"/>
  <c r="H110" i="21"/>
  <c r="H109" i="21"/>
  <c r="H96" i="21"/>
  <c r="H95" i="21"/>
  <c r="H94" i="21"/>
  <c r="H93" i="21"/>
  <c r="H92" i="21"/>
  <c r="H91" i="21"/>
  <c r="H90" i="21"/>
  <c r="H89" i="21"/>
  <c r="H76" i="21"/>
  <c r="H75" i="21"/>
  <c r="H74" i="21"/>
  <c r="H73" i="21"/>
  <c r="H72" i="21"/>
  <c r="H71" i="21"/>
  <c r="H70" i="21"/>
  <c r="H69" i="21"/>
  <c r="H56" i="21"/>
  <c r="H55" i="21"/>
  <c r="H54" i="21"/>
  <c r="H53" i="21"/>
  <c r="H52" i="21"/>
  <c r="H51" i="21"/>
  <c r="H50" i="21"/>
  <c r="H49" i="21"/>
  <c r="H36" i="21"/>
  <c r="H35" i="21"/>
  <c r="H34" i="21"/>
  <c r="H33" i="21"/>
  <c r="H29" i="21"/>
  <c r="H76" i="14"/>
  <c r="H30" i="14"/>
  <c r="H32" i="14" s="1"/>
  <c r="H196" i="14"/>
  <c r="H195" i="14"/>
  <c r="H194" i="14"/>
  <c r="H197" i="14" s="1"/>
  <c r="H181" i="14"/>
  <c r="H180" i="14"/>
  <c r="H179" i="14"/>
  <c r="H166" i="14"/>
  <c r="H167" i="14" s="1"/>
  <c r="H165" i="14"/>
  <c r="H164" i="14"/>
  <c r="H151" i="14"/>
  <c r="H150" i="14"/>
  <c r="H149" i="14"/>
  <c r="H136" i="14"/>
  <c r="H135" i="14"/>
  <c r="H134" i="14"/>
  <c r="H121" i="14"/>
  <c r="H120" i="14"/>
  <c r="H119" i="14"/>
  <c r="H106" i="14"/>
  <c r="H105" i="14"/>
  <c r="H104" i="14"/>
  <c r="H91" i="14"/>
  <c r="H90" i="14"/>
  <c r="H92" i="14" s="1"/>
  <c r="H89" i="14"/>
  <c r="H75" i="14"/>
  <c r="H74" i="14"/>
  <c r="H61" i="14"/>
  <c r="H60" i="14"/>
  <c r="H59" i="14"/>
  <c r="Q10" i="12"/>
  <c r="R10" i="12" s="1"/>
  <c r="U10" i="12"/>
  <c r="V10" i="12" s="1"/>
  <c r="Q11" i="12"/>
  <c r="R11" i="12" s="1"/>
  <c r="U11" i="12"/>
  <c r="V11" i="12" s="1"/>
  <c r="Q12" i="12"/>
  <c r="R12" i="12" s="1"/>
  <c r="U12" i="12"/>
  <c r="V12" i="12" s="1"/>
  <c r="Q13" i="12"/>
  <c r="R13" i="12" s="1"/>
  <c r="U13" i="12"/>
  <c r="V13" i="12"/>
  <c r="Q14" i="12"/>
  <c r="R14" i="12" s="1"/>
  <c r="U14" i="12"/>
  <c r="V14" i="12"/>
  <c r="Q15" i="12"/>
  <c r="R15" i="12" s="1"/>
  <c r="U15" i="12"/>
  <c r="V15" i="12" s="1"/>
  <c r="Q16" i="12"/>
  <c r="R16" i="12" s="1"/>
  <c r="U16" i="12"/>
  <c r="V16" i="12" s="1"/>
  <c r="Q17" i="12"/>
  <c r="R17" i="12" s="1"/>
  <c r="U17" i="12"/>
  <c r="V17" i="12"/>
  <c r="Q18" i="12"/>
  <c r="R18" i="12" s="1"/>
  <c r="U18" i="12"/>
  <c r="V18" i="12"/>
  <c r="Q19" i="12"/>
  <c r="R19" i="12" s="1"/>
  <c r="U19" i="12"/>
  <c r="V19" i="12"/>
  <c r="Q20" i="12"/>
  <c r="R20" i="12" s="1"/>
  <c r="U20" i="12"/>
  <c r="V20" i="12"/>
  <c r="Q21" i="12"/>
  <c r="R21" i="12" s="1"/>
  <c r="U21" i="12"/>
  <c r="V21" i="12"/>
  <c r="Q22" i="12"/>
  <c r="R22" i="12"/>
  <c r="U22" i="12"/>
  <c r="V22" i="12"/>
  <c r="Q23" i="12"/>
  <c r="R23" i="12" s="1"/>
  <c r="U23" i="12"/>
  <c r="V23" i="12"/>
  <c r="Q24" i="12"/>
  <c r="R24" i="12" s="1"/>
  <c r="U24" i="12"/>
  <c r="V24" i="12"/>
  <c r="Q25" i="12"/>
  <c r="R25" i="12" s="1"/>
  <c r="U25" i="12"/>
  <c r="V25" i="12"/>
  <c r="Q26" i="12"/>
  <c r="R26" i="12" s="1"/>
  <c r="U26" i="12"/>
  <c r="V26" i="12"/>
  <c r="Q27" i="12"/>
  <c r="R27" i="12" s="1"/>
  <c r="U27" i="12"/>
  <c r="V27" i="12"/>
  <c r="Q28" i="12"/>
  <c r="R28" i="12" s="1"/>
  <c r="U28" i="12"/>
  <c r="V28" i="12"/>
  <c r="Q29" i="12"/>
  <c r="R29" i="12" s="1"/>
  <c r="U29" i="12"/>
  <c r="V29" i="12"/>
  <c r="Q34" i="12"/>
  <c r="R34" i="12"/>
  <c r="U34" i="12"/>
  <c r="V34" i="12"/>
  <c r="Q35" i="12"/>
  <c r="R35" i="12"/>
  <c r="U35" i="12"/>
  <c r="V35" i="12"/>
  <c r="Q36" i="12"/>
  <c r="R36" i="12"/>
  <c r="U36" i="12"/>
  <c r="V36" i="12"/>
  <c r="Q37" i="12"/>
  <c r="R37" i="12"/>
  <c r="U37" i="12"/>
  <c r="V37" i="12"/>
  <c r="Q38" i="12"/>
  <c r="R38" i="12"/>
  <c r="U38" i="12"/>
  <c r="V38" i="12"/>
  <c r="Q39" i="12"/>
  <c r="R39" i="12"/>
  <c r="U39" i="12"/>
  <c r="V39" i="12"/>
  <c r="Q40" i="12"/>
  <c r="R40" i="12"/>
  <c r="U40" i="12"/>
  <c r="V40" i="12"/>
  <c r="Q41" i="12"/>
  <c r="R41" i="12"/>
  <c r="U41" i="12"/>
  <c r="V41" i="12"/>
  <c r="Q42" i="12"/>
  <c r="R42" i="12"/>
  <c r="U42" i="12"/>
  <c r="V42" i="12"/>
  <c r="Q43" i="12"/>
  <c r="R43" i="12"/>
  <c r="U43" i="12"/>
  <c r="V43" i="12"/>
  <c r="Q44" i="12"/>
  <c r="R44" i="12"/>
  <c r="U44" i="12"/>
  <c r="V44" i="12"/>
  <c r="Q45" i="12"/>
  <c r="R45" i="12"/>
  <c r="U45" i="12"/>
  <c r="V45" i="12"/>
  <c r="Q46" i="12"/>
  <c r="R46" i="12"/>
  <c r="U46" i="12"/>
  <c r="V46" i="12"/>
  <c r="Q47" i="12"/>
  <c r="R47" i="12"/>
  <c r="U47" i="12"/>
  <c r="V47" i="12"/>
  <c r="Q48" i="12"/>
  <c r="R48" i="12"/>
  <c r="U48" i="12"/>
  <c r="V48" i="12"/>
  <c r="Q49" i="12"/>
  <c r="R49" i="12"/>
  <c r="U49" i="12"/>
  <c r="V49" i="12"/>
  <c r="Q50" i="12"/>
  <c r="R50" i="12"/>
  <c r="U50" i="12"/>
  <c r="V50" i="12"/>
  <c r="Q51" i="12"/>
  <c r="R51" i="12"/>
  <c r="U51" i="12"/>
  <c r="V51" i="12"/>
  <c r="Q52" i="12"/>
  <c r="R52" i="12"/>
  <c r="U52" i="12"/>
  <c r="V52" i="12"/>
  <c r="Q53" i="12"/>
  <c r="R53" i="12"/>
  <c r="U53" i="12"/>
  <c r="V53" i="12"/>
  <c r="Q58" i="12"/>
  <c r="R58" i="12"/>
  <c r="U58" i="12"/>
  <c r="V58" i="12"/>
  <c r="AA58" i="12"/>
  <c r="Q59" i="12"/>
  <c r="R59" i="12"/>
  <c r="U59" i="12"/>
  <c r="V59" i="12"/>
  <c r="Q60" i="12"/>
  <c r="R60" i="12"/>
  <c r="U60" i="12"/>
  <c r="V60" i="12"/>
  <c r="Q61" i="12"/>
  <c r="R61" i="12"/>
  <c r="U61" i="12"/>
  <c r="V61" i="12"/>
  <c r="Q62" i="12"/>
  <c r="R62" i="12"/>
  <c r="U62" i="12"/>
  <c r="V62" i="12"/>
  <c r="Q63" i="12"/>
  <c r="R63" i="12"/>
  <c r="U63" i="12"/>
  <c r="V63" i="12"/>
  <c r="Q64" i="12"/>
  <c r="R64" i="12"/>
  <c r="U64" i="12"/>
  <c r="V64" i="12"/>
  <c r="Q65" i="12"/>
  <c r="R65" i="12"/>
  <c r="U65" i="12"/>
  <c r="V65" i="12"/>
  <c r="Q66" i="12"/>
  <c r="R66" i="12"/>
  <c r="U66" i="12"/>
  <c r="V66" i="12"/>
  <c r="Q67" i="12"/>
  <c r="R67" i="12"/>
  <c r="U67" i="12"/>
  <c r="V67" i="12"/>
  <c r="Q68" i="12"/>
  <c r="R68" i="12"/>
  <c r="Y68" i="12"/>
  <c r="U68" i="12"/>
  <c r="V68" i="12"/>
  <c r="Q69" i="12"/>
  <c r="R69" i="12"/>
  <c r="U69" i="12"/>
  <c r="V69" i="12"/>
  <c r="Q70" i="12"/>
  <c r="R70" i="12"/>
  <c r="U70" i="12"/>
  <c r="V70" i="12"/>
  <c r="Q71" i="12"/>
  <c r="R71" i="12"/>
  <c r="U71" i="12"/>
  <c r="V71" i="12"/>
  <c r="Q72" i="12"/>
  <c r="R72" i="12"/>
  <c r="U72" i="12"/>
  <c r="V72" i="12"/>
  <c r="Q73" i="12"/>
  <c r="R73" i="12"/>
  <c r="U73" i="12"/>
  <c r="V73" i="12"/>
  <c r="Q74" i="12"/>
  <c r="R74" i="12"/>
  <c r="U74" i="12"/>
  <c r="V74" i="12"/>
  <c r="Q75" i="12"/>
  <c r="R75" i="12"/>
  <c r="U75" i="12"/>
  <c r="V75" i="12"/>
  <c r="Q76" i="12"/>
  <c r="R76" i="12"/>
  <c r="U76" i="12"/>
  <c r="V76" i="12"/>
  <c r="Q77" i="12"/>
  <c r="R77" i="12"/>
  <c r="U77" i="12"/>
  <c r="V77" i="12"/>
  <c r="AA77" i="12"/>
  <c r="Q82" i="12"/>
  <c r="R82" i="12"/>
  <c r="U82" i="12"/>
  <c r="V82" i="12"/>
  <c r="Q83" i="12"/>
  <c r="R83" i="12"/>
  <c r="U83" i="12"/>
  <c r="V83" i="12"/>
  <c r="Q84" i="12"/>
  <c r="R84" i="12"/>
  <c r="Y84" i="12"/>
  <c r="U84" i="12"/>
  <c r="V84" i="12"/>
  <c r="Q85" i="12"/>
  <c r="R85" i="12"/>
  <c r="U85" i="12"/>
  <c r="V85" i="12"/>
  <c r="Q86" i="12"/>
  <c r="R86" i="12"/>
  <c r="U86" i="12"/>
  <c r="V86" i="12"/>
  <c r="Q87" i="12"/>
  <c r="R87" i="12"/>
  <c r="U87" i="12"/>
  <c r="V87" i="12"/>
  <c r="Q88" i="12"/>
  <c r="R88" i="12"/>
  <c r="U88" i="12"/>
  <c r="V88" i="12"/>
  <c r="Q89" i="12"/>
  <c r="R89" i="12"/>
  <c r="U89" i="12"/>
  <c r="V89" i="12"/>
  <c r="Q90" i="12"/>
  <c r="R90" i="12"/>
  <c r="U90" i="12"/>
  <c r="V90" i="12"/>
  <c r="Q91" i="12"/>
  <c r="R91" i="12"/>
  <c r="U91" i="12"/>
  <c r="V91" i="12"/>
  <c r="Q92" i="12"/>
  <c r="R92" i="12"/>
  <c r="U92" i="12"/>
  <c r="V92" i="12"/>
  <c r="Q93" i="12"/>
  <c r="R93" i="12"/>
  <c r="U93" i="12"/>
  <c r="V93" i="12"/>
  <c r="Q94" i="12"/>
  <c r="R94" i="12"/>
  <c r="U94" i="12"/>
  <c r="V94" i="12"/>
  <c r="Q95" i="12"/>
  <c r="R95" i="12"/>
  <c r="U95" i="12"/>
  <c r="V95" i="12"/>
  <c r="Q96" i="12"/>
  <c r="R96" i="12"/>
  <c r="U96" i="12"/>
  <c r="V96" i="12"/>
  <c r="Q97" i="12"/>
  <c r="R97" i="12"/>
  <c r="U97" i="12"/>
  <c r="V97" i="12"/>
  <c r="Q98" i="12"/>
  <c r="R98" i="12"/>
  <c r="U98" i="12"/>
  <c r="V98" i="12"/>
  <c r="Q99" i="12"/>
  <c r="R99" i="12"/>
  <c r="U99" i="12"/>
  <c r="V99" i="12"/>
  <c r="Q100" i="12"/>
  <c r="R100" i="12"/>
  <c r="Y100" i="12"/>
  <c r="U100" i="12"/>
  <c r="V100" i="12"/>
  <c r="Q101" i="12"/>
  <c r="R101" i="12"/>
  <c r="U101" i="12"/>
  <c r="V101" i="12"/>
  <c r="Q106" i="12"/>
  <c r="R106" i="12"/>
  <c r="U106" i="12"/>
  <c r="V106" i="12"/>
  <c r="Q107" i="12"/>
  <c r="R107" i="12"/>
  <c r="U107" i="12"/>
  <c r="V107" i="12"/>
  <c r="Q108" i="12"/>
  <c r="R108" i="12"/>
  <c r="Y108" i="12"/>
  <c r="U108" i="12"/>
  <c r="V108" i="12"/>
  <c r="Q109" i="12"/>
  <c r="R109" i="12"/>
  <c r="U109" i="12"/>
  <c r="V109" i="12"/>
  <c r="Q110" i="12"/>
  <c r="R110" i="12"/>
  <c r="U110" i="12"/>
  <c r="V110" i="12"/>
  <c r="Q111" i="12"/>
  <c r="R111" i="12"/>
  <c r="Y111" i="12"/>
  <c r="U111" i="12"/>
  <c r="V111" i="12"/>
  <c r="Q112" i="12"/>
  <c r="R112" i="12"/>
  <c r="U112" i="12"/>
  <c r="V112" i="12"/>
  <c r="Q113" i="12"/>
  <c r="R113" i="12"/>
  <c r="U113" i="12"/>
  <c r="V113" i="12"/>
  <c r="Q114" i="12"/>
  <c r="R114" i="12"/>
  <c r="U114" i="12"/>
  <c r="V114" i="12"/>
  <c r="Q115" i="12"/>
  <c r="R115" i="12"/>
  <c r="Y115" i="12"/>
  <c r="U115" i="12"/>
  <c r="V115" i="12"/>
  <c r="Q116" i="12"/>
  <c r="R116" i="12"/>
  <c r="U116" i="12"/>
  <c r="V116" i="12"/>
  <c r="Q117" i="12"/>
  <c r="R117" i="12"/>
  <c r="U117" i="12"/>
  <c r="V117" i="12"/>
  <c r="Q118" i="12"/>
  <c r="R118" i="12"/>
  <c r="U118" i="12"/>
  <c r="V118" i="12"/>
  <c r="AA118" i="12"/>
  <c r="Q119" i="12"/>
  <c r="R119" i="12"/>
  <c r="U119" i="12"/>
  <c r="V119" i="12"/>
  <c r="AA119" i="12"/>
  <c r="Q120" i="12"/>
  <c r="R120" i="12"/>
  <c r="U120" i="12"/>
  <c r="V120" i="12"/>
  <c r="AA120" i="12"/>
  <c r="Q121" i="12"/>
  <c r="R121" i="12"/>
  <c r="U121" i="12"/>
  <c r="V121" i="12"/>
  <c r="Q122" i="12"/>
  <c r="R122" i="12"/>
  <c r="U122" i="12"/>
  <c r="V122" i="12"/>
  <c r="AA122" i="12"/>
  <c r="Q123" i="12"/>
  <c r="R123" i="12"/>
  <c r="U123" i="12"/>
  <c r="V123" i="12"/>
  <c r="Q124" i="12"/>
  <c r="R124" i="12"/>
  <c r="U124" i="12"/>
  <c r="V124" i="12"/>
  <c r="Q125" i="12"/>
  <c r="R125" i="12"/>
  <c r="U125" i="12"/>
  <c r="V125" i="12"/>
  <c r="Q130" i="12"/>
  <c r="R130" i="12"/>
  <c r="U130" i="12"/>
  <c r="V130" i="12"/>
  <c r="Q131" i="12"/>
  <c r="R131" i="12"/>
  <c r="U131" i="12"/>
  <c r="V131" i="12"/>
  <c r="Q132" i="12"/>
  <c r="R132" i="12"/>
  <c r="U132" i="12"/>
  <c r="V132" i="12"/>
  <c r="Q133" i="12"/>
  <c r="R133" i="12"/>
  <c r="U133" i="12"/>
  <c r="V133" i="12"/>
  <c r="AA133" i="12"/>
  <c r="Q134" i="12"/>
  <c r="R134" i="12"/>
  <c r="U134" i="12"/>
  <c r="V134" i="12"/>
  <c r="Q135" i="12"/>
  <c r="R135" i="12"/>
  <c r="U135" i="12"/>
  <c r="V135" i="12"/>
  <c r="Q136" i="12"/>
  <c r="R136" i="12"/>
  <c r="U136" i="12"/>
  <c r="V136" i="12"/>
  <c r="Q137" i="12"/>
  <c r="R137" i="12"/>
  <c r="U137" i="12"/>
  <c r="V137" i="12"/>
  <c r="Q138" i="12"/>
  <c r="R138" i="12"/>
  <c r="U138" i="12"/>
  <c r="V138" i="12"/>
  <c r="Q139" i="12"/>
  <c r="R139" i="12"/>
  <c r="U139" i="12"/>
  <c r="V139" i="12"/>
  <c r="Q140" i="12"/>
  <c r="R140" i="12"/>
  <c r="U140" i="12"/>
  <c r="V140" i="12"/>
  <c r="Q141" i="12"/>
  <c r="R141" i="12"/>
  <c r="U141" i="12"/>
  <c r="V141" i="12"/>
  <c r="Q142" i="12"/>
  <c r="R142" i="12"/>
  <c r="U142" i="12"/>
  <c r="V142" i="12"/>
  <c r="AA142" i="12"/>
  <c r="Q143" i="12"/>
  <c r="R143" i="12"/>
  <c r="U143" i="12"/>
  <c r="V143" i="12"/>
  <c r="Q144" i="12"/>
  <c r="R144" i="12"/>
  <c r="U144" i="12"/>
  <c r="V144" i="12"/>
  <c r="Q145" i="12"/>
  <c r="R145" i="12"/>
  <c r="U145" i="12"/>
  <c r="V145" i="12"/>
  <c r="Q146" i="12"/>
  <c r="R146" i="12"/>
  <c r="U146" i="12"/>
  <c r="V146" i="12"/>
  <c r="Q147" i="12"/>
  <c r="R147" i="12"/>
  <c r="Y147" i="12"/>
  <c r="U147" i="12"/>
  <c r="V147" i="12"/>
  <c r="Q148" i="12"/>
  <c r="R148" i="12"/>
  <c r="Y148" i="12"/>
  <c r="U148" i="12"/>
  <c r="V148" i="12"/>
  <c r="Q149" i="12"/>
  <c r="R149" i="12"/>
  <c r="U149" i="12"/>
  <c r="V149" i="12"/>
  <c r="D12" i="23"/>
  <c r="E24" i="19"/>
  <c r="G24" i="19" s="1"/>
  <c r="K26" i="22"/>
  <c r="K27" i="22"/>
  <c r="K28" i="22"/>
  <c r="K29" i="22"/>
  <c r="K25" i="22"/>
  <c r="K16" i="22"/>
  <c r="K17" i="22"/>
  <c r="K18" i="22"/>
  <c r="K15" i="22"/>
  <c r="E26" i="22"/>
  <c r="E27" i="22"/>
  <c r="E28" i="22"/>
  <c r="E29" i="22"/>
  <c r="D18" i="23" s="1"/>
  <c r="E25" i="22"/>
  <c r="E18" i="22"/>
  <c r="E16" i="22"/>
  <c r="E17" i="22"/>
  <c r="E15" i="22"/>
  <c r="D13" i="23"/>
  <c r="G20" i="19"/>
  <c r="I20" i="19"/>
  <c r="G22" i="19"/>
  <c r="I22" i="19"/>
  <c r="G18" i="19"/>
  <c r="K127" i="12"/>
  <c r="G103" i="12"/>
  <c r="G127" i="12"/>
  <c r="AA137" i="12"/>
  <c r="E127" i="12"/>
  <c r="J149" i="12"/>
  <c r="C149" i="12"/>
  <c r="J148" i="12"/>
  <c r="C148" i="12"/>
  <c r="J147" i="12"/>
  <c r="C147" i="12"/>
  <c r="J146" i="12"/>
  <c r="C146" i="12"/>
  <c r="J145" i="12"/>
  <c r="C145" i="12"/>
  <c r="J144" i="12"/>
  <c r="C144" i="12"/>
  <c r="J143" i="12"/>
  <c r="C143" i="12"/>
  <c r="J142" i="12"/>
  <c r="C142" i="12"/>
  <c r="J141" i="12"/>
  <c r="C141" i="12"/>
  <c r="J140" i="12"/>
  <c r="C140" i="12"/>
  <c r="J139" i="12"/>
  <c r="C139" i="12"/>
  <c r="J138" i="12"/>
  <c r="C138" i="12"/>
  <c r="J137" i="12"/>
  <c r="C137" i="12"/>
  <c r="J136" i="12"/>
  <c r="C136" i="12"/>
  <c r="J135" i="12"/>
  <c r="C135" i="12"/>
  <c r="J134" i="12"/>
  <c r="C134" i="12"/>
  <c r="J133" i="12"/>
  <c r="C133" i="12"/>
  <c r="J132" i="12"/>
  <c r="J131" i="12"/>
  <c r="J130" i="12"/>
  <c r="P2386" i="7"/>
  <c r="P2362" i="7"/>
  <c r="P2338" i="7"/>
  <c r="P2314" i="7"/>
  <c r="P2290" i="7"/>
  <c r="P2266" i="7"/>
  <c r="P2242" i="7"/>
  <c r="P2218" i="7"/>
  <c r="P2194" i="7"/>
  <c r="P2170" i="7"/>
  <c r="P2146" i="7"/>
  <c r="P2122" i="7"/>
  <c r="P2098" i="7"/>
  <c r="P2074" i="7"/>
  <c r="P2050" i="7"/>
  <c r="P2026" i="7"/>
  <c r="P2002" i="7"/>
  <c r="P1978" i="7"/>
  <c r="P1954" i="7"/>
  <c r="P1930" i="7"/>
  <c r="P1906" i="7"/>
  <c r="P1882" i="7"/>
  <c r="P1858" i="7"/>
  <c r="P1834" i="7"/>
  <c r="P1810" i="7"/>
  <c r="P1786" i="7"/>
  <c r="P1762" i="7"/>
  <c r="P1738" i="7"/>
  <c r="P1714" i="7"/>
  <c r="P1690" i="7"/>
  <c r="P1666" i="7"/>
  <c r="P1642" i="7"/>
  <c r="P1618" i="7"/>
  <c r="P1594" i="7"/>
  <c r="P1570" i="7"/>
  <c r="P1546" i="7"/>
  <c r="P1522" i="7"/>
  <c r="P1498" i="7"/>
  <c r="P1474" i="7"/>
  <c r="P1450" i="7"/>
  <c r="P1426" i="7"/>
  <c r="P1402" i="7"/>
  <c r="P1378" i="7"/>
  <c r="P1354" i="7"/>
  <c r="P1330" i="7"/>
  <c r="P1306" i="7"/>
  <c r="P1282" i="7"/>
  <c r="P1258" i="7"/>
  <c r="P1234" i="7"/>
  <c r="P1210" i="7"/>
  <c r="P1186" i="7"/>
  <c r="P1162" i="7"/>
  <c r="P1138" i="7"/>
  <c r="P1114" i="7"/>
  <c r="P1090" i="7"/>
  <c r="P1066" i="7"/>
  <c r="P1042" i="7"/>
  <c r="P1018" i="7"/>
  <c r="P994" i="7"/>
  <c r="P970" i="7"/>
  <c r="P946" i="7"/>
  <c r="P922" i="7"/>
  <c r="P898" i="7"/>
  <c r="P874" i="7"/>
  <c r="P850" i="7"/>
  <c r="P826" i="7"/>
  <c r="P802" i="7"/>
  <c r="P778" i="7"/>
  <c r="P754" i="7"/>
  <c r="P730" i="7"/>
  <c r="P706" i="7"/>
  <c r="P682" i="7"/>
  <c r="P658" i="7"/>
  <c r="P634" i="7"/>
  <c r="P610" i="7"/>
  <c r="P586" i="7"/>
  <c r="P562" i="7"/>
  <c r="P538" i="7"/>
  <c r="P514" i="7"/>
  <c r="P490" i="7"/>
  <c r="P466" i="7"/>
  <c r="P442" i="7"/>
  <c r="P418" i="7"/>
  <c r="P394" i="7"/>
  <c r="P370" i="7"/>
  <c r="P346" i="7"/>
  <c r="P322" i="7"/>
  <c r="P298" i="7"/>
  <c r="P274" i="7"/>
  <c r="P250" i="7"/>
  <c r="P226" i="7"/>
  <c r="P202" i="7"/>
  <c r="P178" i="7"/>
  <c r="P154" i="7"/>
  <c r="P130" i="7"/>
  <c r="P106" i="7"/>
  <c r="P82" i="7"/>
  <c r="AG91" i="7" s="1"/>
  <c r="P58" i="7"/>
  <c r="P34" i="7"/>
  <c r="P10" i="7"/>
  <c r="R2386" i="7"/>
  <c r="K2386" i="7"/>
  <c r="R2362" i="7"/>
  <c r="K2362" i="7"/>
  <c r="R2338" i="7"/>
  <c r="K2338" i="7"/>
  <c r="R2290" i="7"/>
  <c r="R2314" i="7"/>
  <c r="K2314" i="7"/>
  <c r="K2290" i="7"/>
  <c r="R2266" i="7"/>
  <c r="K2266" i="7"/>
  <c r="R2242" i="7"/>
  <c r="K2242" i="7"/>
  <c r="R2218" i="7"/>
  <c r="K2218" i="7"/>
  <c r="R2194" i="7"/>
  <c r="K2194" i="7"/>
  <c r="R2170" i="7"/>
  <c r="K2170" i="7"/>
  <c r="R2146" i="7"/>
  <c r="K2146" i="7"/>
  <c r="R2122" i="7"/>
  <c r="K2122" i="7"/>
  <c r="R2098" i="7"/>
  <c r="K2098" i="7"/>
  <c r="R2074" i="7"/>
  <c r="K2074" i="7"/>
  <c r="R2050" i="7"/>
  <c r="K2050" i="7"/>
  <c r="R2026" i="7"/>
  <c r="K2026" i="7"/>
  <c r="R2002" i="7"/>
  <c r="K2002" i="7"/>
  <c r="R1978" i="7"/>
  <c r="K1978" i="7"/>
  <c r="R1954" i="7"/>
  <c r="K1954" i="7"/>
  <c r="R1930" i="7"/>
  <c r="K1930" i="7"/>
  <c r="R1906" i="7"/>
  <c r="K1906" i="7"/>
  <c r="R1882" i="7"/>
  <c r="K1882" i="7"/>
  <c r="R1858" i="7"/>
  <c r="K1858" i="7"/>
  <c r="R1834" i="7"/>
  <c r="K1834" i="7"/>
  <c r="R1810" i="7"/>
  <c r="K1810" i="7"/>
  <c r="R1786" i="7"/>
  <c r="K1786" i="7"/>
  <c r="R1762" i="7"/>
  <c r="K1762" i="7"/>
  <c r="R1738" i="7"/>
  <c r="K1738" i="7"/>
  <c r="R1714" i="7"/>
  <c r="K1714" i="7"/>
  <c r="R1690" i="7"/>
  <c r="K1690" i="7"/>
  <c r="R1666" i="7"/>
  <c r="K1666" i="7"/>
  <c r="R1642" i="7"/>
  <c r="K1642" i="7"/>
  <c r="R1618" i="7"/>
  <c r="K1618" i="7"/>
  <c r="R1594" i="7"/>
  <c r="K1594" i="7"/>
  <c r="R1570" i="7"/>
  <c r="K1570" i="7"/>
  <c r="R1546" i="7"/>
  <c r="K1546" i="7"/>
  <c r="R1522" i="7"/>
  <c r="K1522" i="7"/>
  <c r="R1498" i="7"/>
  <c r="K1498" i="7"/>
  <c r="R1474" i="7"/>
  <c r="K1474" i="7"/>
  <c r="R1450" i="7"/>
  <c r="K1450" i="7"/>
  <c r="R1426" i="7"/>
  <c r="K1426" i="7"/>
  <c r="R1402" i="7"/>
  <c r="K1402" i="7"/>
  <c r="R1378" i="7"/>
  <c r="K1378" i="7"/>
  <c r="R1354" i="7"/>
  <c r="K1354" i="7"/>
  <c r="R1330" i="7"/>
  <c r="K1330" i="7"/>
  <c r="R1306" i="7"/>
  <c r="K1306" i="7"/>
  <c r="R1282" i="7"/>
  <c r="K1282" i="7"/>
  <c r="R1258" i="7"/>
  <c r="K1258" i="7"/>
  <c r="R1234" i="7"/>
  <c r="K1234" i="7"/>
  <c r="R1210" i="7"/>
  <c r="K1210" i="7"/>
  <c r="R1186" i="7"/>
  <c r="K1186" i="7"/>
  <c r="R1162" i="7"/>
  <c r="K1162" i="7"/>
  <c r="R1138" i="7"/>
  <c r="K1138" i="7"/>
  <c r="R1114" i="7"/>
  <c r="K1114" i="7"/>
  <c r="R1090" i="7"/>
  <c r="K1090" i="7"/>
  <c r="R1066" i="7"/>
  <c r="K1066" i="7"/>
  <c r="R1042" i="7"/>
  <c r="K1042" i="7"/>
  <c r="R1018" i="7"/>
  <c r="K1018" i="7"/>
  <c r="R994" i="7"/>
  <c r="K994" i="7"/>
  <c r="R970" i="7"/>
  <c r="K970" i="7"/>
  <c r="R946" i="7"/>
  <c r="K946" i="7"/>
  <c r="R922" i="7"/>
  <c r="K922" i="7"/>
  <c r="R898" i="7"/>
  <c r="K898" i="7"/>
  <c r="R874" i="7"/>
  <c r="K874" i="7"/>
  <c r="R850" i="7"/>
  <c r="K850" i="7"/>
  <c r="R826" i="7"/>
  <c r="K826" i="7"/>
  <c r="R802" i="7"/>
  <c r="K802" i="7"/>
  <c r="R778" i="7"/>
  <c r="K778" i="7"/>
  <c r="R754" i="7"/>
  <c r="K754" i="7"/>
  <c r="R730" i="7"/>
  <c r="K730" i="7"/>
  <c r="R706" i="7"/>
  <c r="K706" i="7"/>
  <c r="R682" i="7"/>
  <c r="K682" i="7"/>
  <c r="R658" i="7"/>
  <c r="K658" i="7"/>
  <c r="R634" i="7"/>
  <c r="K634" i="7"/>
  <c r="R610" i="7"/>
  <c r="K610" i="7"/>
  <c r="R586" i="7"/>
  <c r="K586" i="7"/>
  <c r="R562" i="7"/>
  <c r="K562" i="7"/>
  <c r="R538" i="7"/>
  <c r="K538" i="7"/>
  <c r="R514" i="7"/>
  <c r="K514" i="7"/>
  <c r="R490" i="7"/>
  <c r="K490" i="7"/>
  <c r="R466" i="7"/>
  <c r="K466" i="7"/>
  <c r="R442" i="7"/>
  <c r="K442" i="7"/>
  <c r="R418" i="7"/>
  <c r="K418" i="7"/>
  <c r="R394" i="7"/>
  <c r="K394" i="7"/>
  <c r="R370" i="7"/>
  <c r="K370" i="7"/>
  <c r="R346" i="7"/>
  <c r="K346" i="7"/>
  <c r="R322" i="7"/>
  <c r="K322" i="7"/>
  <c r="R298" i="7"/>
  <c r="K298" i="7"/>
  <c r="R274" i="7"/>
  <c r="K274" i="7"/>
  <c r="R250" i="7"/>
  <c r="K250" i="7"/>
  <c r="R226" i="7"/>
  <c r="K226" i="7"/>
  <c r="R202" i="7"/>
  <c r="K202" i="7"/>
  <c r="R178" i="7"/>
  <c r="K178" i="7"/>
  <c r="R154" i="7"/>
  <c r="K154" i="7"/>
  <c r="R130" i="7"/>
  <c r="K130" i="7"/>
  <c r="R106" i="7"/>
  <c r="K106" i="7"/>
  <c r="R82" i="7"/>
  <c r="K82" i="7"/>
  <c r="R58" i="7"/>
  <c r="K58" i="7"/>
  <c r="R34" i="7"/>
  <c r="K34" i="7"/>
  <c r="R10" i="7"/>
  <c r="K10" i="7"/>
  <c r="E103" i="12"/>
  <c r="E79" i="12"/>
  <c r="E55" i="12"/>
  <c r="F10" i="7"/>
  <c r="F34" i="7"/>
  <c r="K103" i="12"/>
  <c r="J125" i="12"/>
  <c r="C125" i="12"/>
  <c r="J124" i="12"/>
  <c r="C124" i="12"/>
  <c r="J123" i="12"/>
  <c r="C123" i="12"/>
  <c r="J122" i="12"/>
  <c r="C122" i="12"/>
  <c r="J121" i="12"/>
  <c r="C121" i="12"/>
  <c r="J120" i="12"/>
  <c r="C120" i="12"/>
  <c r="J119" i="12"/>
  <c r="C119" i="12"/>
  <c r="J118" i="12"/>
  <c r="C118" i="12"/>
  <c r="J117" i="12"/>
  <c r="C117" i="12"/>
  <c r="J116" i="12"/>
  <c r="C116" i="12"/>
  <c r="J115" i="12"/>
  <c r="C115" i="12"/>
  <c r="J114" i="12"/>
  <c r="C114" i="12"/>
  <c r="J113" i="12"/>
  <c r="C113" i="12"/>
  <c r="J112" i="12"/>
  <c r="C112" i="12"/>
  <c r="J111" i="12"/>
  <c r="C111" i="12"/>
  <c r="J110" i="12"/>
  <c r="C110" i="12"/>
  <c r="J109" i="12"/>
  <c r="C109" i="12"/>
  <c r="J108" i="12"/>
  <c r="J107" i="12"/>
  <c r="J106" i="12"/>
  <c r="G79" i="12"/>
  <c r="Y93" i="12"/>
  <c r="Y97" i="12"/>
  <c r="K79" i="12"/>
  <c r="J101" i="12"/>
  <c r="C101" i="12"/>
  <c r="J100" i="12"/>
  <c r="C100" i="12"/>
  <c r="J99" i="12"/>
  <c r="C99" i="12"/>
  <c r="J98" i="12"/>
  <c r="C98" i="12"/>
  <c r="J97" i="12"/>
  <c r="C97" i="12"/>
  <c r="J96" i="12"/>
  <c r="C96" i="12"/>
  <c r="J95" i="12"/>
  <c r="C95" i="12"/>
  <c r="J94" i="12"/>
  <c r="C94" i="12"/>
  <c r="J93" i="12"/>
  <c r="C93" i="12"/>
  <c r="J92" i="12"/>
  <c r="C92" i="12"/>
  <c r="J91" i="12"/>
  <c r="C91" i="12"/>
  <c r="J90" i="12"/>
  <c r="C90" i="12"/>
  <c r="J89" i="12"/>
  <c r="C89" i="12"/>
  <c r="J88" i="12"/>
  <c r="C88" i="12"/>
  <c r="J87" i="12"/>
  <c r="C87" i="12"/>
  <c r="J86" i="12"/>
  <c r="C86" i="12"/>
  <c r="J85" i="12"/>
  <c r="C85" i="12"/>
  <c r="J84" i="12"/>
  <c r="J83" i="12"/>
  <c r="J82" i="12"/>
  <c r="Z2408" i="7"/>
  <c r="AB2408" i="7"/>
  <c r="Z2407" i="7"/>
  <c r="AA2407" i="7"/>
  <c r="Z2406" i="7"/>
  <c r="AB2406" i="7"/>
  <c r="Z2405" i="7"/>
  <c r="AA2405" i="7"/>
  <c r="Z2404" i="7"/>
  <c r="AB2404" i="7"/>
  <c r="Z2403" i="7"/>
  <c r="AA2403" i="7"/>
  <c r="Z2402" i="7"/>
  <c r="Z2401" i="7"/>
  <c r="Z2400" i="7"/>
  <c r="AB2400" i="7"/>
  <c r="Z2399" i="7"/>
  <c r="AA2399" i="7"/>
  <c r="Z2398" i="7"/>
  <c r="AB2398" i="7"/>
  <c r="Z2397" i="7"/>
  <c r="AA2397" i="7"/>
  <c r="Z2396" i="7"/>
  <c r="Z2395" i="7"/>
  <c r="Z2394" i="7"/>
  <c r="AB2394" i="7"/>
  <c r="Z2393" i="7"/>
  <c r="AA2393" i="7"/>
  <c r="Z2392" i="7"/>
  <c r="AB2392" i="7"/>
  <c r="Z2391" i="7"/>
  <c r="AA2391" i="7"/>
  <c r="Z2390" i="7"/>
  <c r="Z2389" i="7"/>
  <c r="AA2389" i="7"/>
  <c r="Z2384" i="7"/>
  <c r="AB2384" i="7"/>
  <c r="Z2383" i="7"/>
  <c r="AA2383" i="7"/>
  <c r="Z2382" i="7"/>
  <c r="AB2382" i="7"/>
  <c r="Z2381" i="7"/>
  <c r="AA2381" i="7"/>
  <c r="Z2380" i="7"/>
  <c r="Z2379" i="7"/>
  <c r="AA2379" i="7"/>
  <c r="Z2378" i="7"/>
  <c r="AB2378" i="7"/>
  <c r="Z2377" i="7"/>
  <c r="AA2377" i="7"/>
  <c r="AG2377" i="7"/>
  <c r="Z2376" i="7"/>
  <c r="AB2376" i="7"/>
  <c r="Z2375" i="7"/>
  <c r="Z2374" i="7"/>
  <c r="AB2374" i="7"/>
  <c r="Z2373" i="7"/>
  <c r="AA2373" i="7"/>
  <c r="Z2372" i="7"/>
  <c r="Z2371" i="7"/>
  <c r="AA2371" i="7"/>
  <c r="Z2370" i="7"/>
  <c r="AB2370" i="7"/>
  <c r="Z2369" i="7"/>
  <c r="Z2368" i="7"/>
  <c r="AB2368" i="7"/>
  <c r="Z2367" i="7"/>
  <c r="Z2366" i="7"/>
  <c r="AB2366" i="7"/>
  <c r="Z2365" i="7"/>
  <c r="AA2365" i="7"/>
  <c r="AG2365" i="7"/>
  <c r="Z2360" i="7"/>
  <c r="AB2360" i="7"/>
  <c r="Z2359" i="7"/>
  <c r="Z2358" i="7"/>
  <c r="AB2358" i="7"/>
  <c r="Z2357" i="7"/>
  <c r="Z2356" i="7"/>
  <c r="AB2356" i="7"/>
  <c r="Z2355" i="7"/>
  <c r="AA2355" i="7"/>
  <c r="Z2354" i="7"/>
  <c r="Z2353" i="7"/>
  <c r="Z2352" i="7"/>
  <c r="AB2352" i="7"/>
  <c r="Z2351" i="7"/>
  <c r="AA2351" i="7"/>
  <c r="Z2350" i="7"/>
  <c r="AB2350" i="7"/>
  <c r="Z2349" i="7"/>
  <c r="Z2348" i="7"/>
  <c r="AB2348" i="7"/>
  <c r="Z2347" i="7"/>
  <c r="Z2346" i="7"/>
  <c r="Z2345" i="7"/>
  <c r="AB2345" i="7"/>
  <c r="Z2344" i="7"/>
  <c r="Z2343" i="7"/>
  <c r="AB2343" i="7"/>
  <c r="Z2342" i="7"/>
  <c r="AB2342" i="7"/>
  <c r="Z2341" i="7"/>
  <c r="Z2336" i="7"/>
  <c r="Z2335" i="7"/>
  <c r="AB2335" i="7"/>
  <c r="Z2334" i="7"/>
  <c r="AB2334" i="7"/>
  <c r="Z2333" i="7"/>
  <c r="Z2332" i="7"/>
  <c r="Z2331" i="7"/>
  <c r="AA2331" i="7"/>
  <c r="Z2330" i="7"/>
  <c r="AB2330" i="7"/>
  <c r="Z2329" i="7"/>
  <c r="AA2329" i="7"/>
  <c r="Z2328" i="7"/>
  <c r="AB2328" i="7"/>
  <c r="Z2327" i="7"/>
  <c r="AA2327" i="7"/>
  <c r="Z2326" i="7"/>
  <c r="AB2326" i="7"/>
  <c r="Z2325" i="7"/>
  <c r="AA2325" i="7"/>
  <c r="Z2324" i="7"/>
  <c r="AB2324" i="7"/>
  <c r="Z2323" i="7"/>
  <c r="AA2323" i="7"/>
  <c r="Z2322" i="7"/>
  <c r="AB2322" i="7"/>
  <c r="Z2321" i="7"/>
  <c r="AA2321" i="7"/>
  <c r="Z2320" i="7"/>
  <c r="AB2320" i="7"/>
  <c r="Z2319" i="7"/>
  <c r="AA2319" i="7"/>
  <c r="Z2318" i="7"/>
  <c r="AB2318" i="7"/>
  <c r="Z2317" i="7"/>
  <c r="AA2317" i="7"/>
  <c r="Z2312" i="7"/>
  <c r="Z2311" i="7"/>
  <c r="Z2310" i="7"/>
  <c r="AB2310" i="7"/>
  <c r="Z2309" i="7"/>
  <c r="AA2309" i="7"/>
  <c r="Z2308" i="7"/>
  <c r="AB2308" i="7"/>
  <c r="Z2307" i="7"/>
  <c r="Z2306" i="7"/>
  <c r="AB2306" i="7"/>
  <c r="Z2305" i="7"/>
  <c r="AA2305" i="7"/>
  <c r="Z2304" i="7"/>
  <c r="AB2304" i="7"/>
  <c r="Z2303" i="7"/>
  <c r="AA2303" i="7"/>
  <c r="Z2302" i="7"/>
  <c r="AB2302" i="7"/>
  <c r="Z2301" i="7"/>
  <c r="Z2300" i="7"/>
  <c r="AB2300" i="7"/>
  <c r="Z2299" i="7"/>
  <c r="AA2299" i="7"/>
  <c r="Z2298" i="7"/>
  <c r="AB2298" i="7"/>
  <c r="Z2297" i="7"/>
  <c r="AA2297" i="7"/>
  <c r="Z2296" i="7"/>
  <c r="AB2296" i="7"/>
  <c r="Z2295" i="7"/>
  <c r="AA2295" i="7"/>
  <c r="Z2294" i="7"/>
  <c r="AB2294" i="7"/>
  <c r="Z2293" i="7"/>
  <c r="AA2293" i="7"/>
  <c r="Z2288" i="7"/>
  <c r="AB2288" i="7"/>
  <c r="Z2287" i="7"/>
  <c r="AA2287" i="7"/>
  <c r="Z2286" i="7"/>
  <c r="AB2286" i="7"/>
  <c r="Z2285" i="7"/>
  <c r="Z2284" i="7"/>
  <c r="AB2284" i="7"/>
  <c r="Z2283" i="7"/>
  <c r="AA2283" i="7"/>
  <c r="Z2282" i="7"/>
  <c r="AB2282" i="7"/>
  <c r="Z2281" i="7"/>
  <c r="AA2281" i="7"/>
  <c r="Z2280" i="7"/>
  <c r="AB2280" i="7"/>
  <c r="Z2279" i="7"/>
  <c r="AA2279" i="7"/>
  <c r="Z2278" i="7"/>
  <c r="AB2278" i="7"/>
  <c r="Z2277" i="7"/>
  <c r="Z2276" i="7"/>
  <c r="AB2276" i="7"/>
  <c r="Z2275" i="7"/>
  <c r="AA2275" i="7"/>
  <c r="Z2274" i="7"/>
  <c r="Z2273" i="7"/>
  <c r="AA2273" i="7"/>
  <c r="Z2272" i="7"/>
  <c r="AB2272" i="7"/>
  <c r="Z2271" i="7"/>
  <c r="AA2271" i="7"/>
  <c r="AG2271" i="7"/>
  <c r="Z2270" i="7"/>
  <c r="AB2270" i="7"/>
  <c r="Z2269" i="7"/>
  <c r="AA2269" i="7"/>
  <c r="Z2264" i="7"/>
  <c r="AA2264" i="7"/>
  <c r="Z2263" i="7"/>
  <c r="AA2263" i="7"/>
  <c r="Z2262" i="7"/>
  <c r="Z2261" i="7"/>
  <c r="AA2261" i="7"/>
  <c r="AG2261" i="7"/>
  <c r="Z2260" i="7"/>
  <c r="AA2260" i="7"/>
  <c r="Z2259" i="7"/>
  <c r="AA2259" i="7"/>
  <c r="Z2258" i="7"/>
  <c r="AA2258" i="7"/>
  <c r="Z2257" i="7"/>
  <c r="AA2257" i="7"/>
  <c r="Z2256" i="7"/>
  <c r="AA2256" i="7"/>
  <c r="Z2255" i="7"/>
  <c r="AA2255" i="7"/>
  <c r="Z2254" i="7"/>
  <c r="AA2254" i="7"/>
  <c r="Z2253" i="7"/>
  <c r="AA2253" i="7"/>
  <c r="AG2253" i="7"/>
  <c r="Z2252" i="7"/>
  <c r="AA2252" i="7"/>
  <c r="Z2251" i="7"/>
  <c r="AA2251" i="7"/>
  <c r="Z2250" i="7"/>
  <c r="AA2250" i="7"/>
  <c r="Z2249" i="7"/>
  <c r="AA2249" i="7"/>
  <c r="Z2248" i="7"/>
  <c r="AA2248" i="7"/>
  <c r="Z2247" i="7"/>
  <c r="AA2247" i="7"/>
  <c r="Z2246" i="7"/>
  <c r="AA2246" i="7"/>
  <c r="Z2245" i="7"/>
  <c r="AA2245" i="7"/>
  <c r="AG2245" i="7"/>
  <c r="Z2240" i="7"/>
  <c r="AB2240" i="7"/>
  <c r="Z2239" i="7"/>
  <c r="AA2239" i="7"/>
  <c r="Z2238" i="7"/>
  <c r="AB2238" i="7"/>
  <c r="Z2237" i="7"/>
  <c r="Z2236" i="7"/>
  <c r="AB2236" i="7"/>
  <c r="Z2235" i="7"/>
  <c r="AA2235" i="7"/>
  <c r="Z2234" i="7"/>
  <c r="AB2234" i="7"/>
  <c r="Z2233" i="7"/>
  <c r="AA2233" i="7"/>
  <c r="Z2232" i="7"/>
  <c r="AB2232" i="7"/>
  <c r="Z2231" i="7"/>
  <c r="AA2231" i="7"/>
  <c r="Z2230" i="7"/>
  <c r="AB2230" i="7"/>
  <c r="Z2229" i="7"/>
  <c r="AA2229" i="7"/>
  <c r="AG2229" i="7"/>
  <c r="Z2228" i="7"/>
  <c r="AB2228" i="7"/>
  <c r="Z2227" i="7"/>
  <c r="AA2227" i="7"/>
  <c r="Z2226" i="7"/>
  <c r="AB2226" i="7"/>
  <c r="Z2225" i="7"/>
  <c r="AA2225" i="7"/>
  <c r="Z2224" i="7"/>
  <c r="AB2224" i="7"/>
  <c r="AG2224" i="7"/>
  <c r="Z2223" i="7"/>
  <c r="AA2223" i="7"/>
  <c r="Z2222" i="7"/>
  <c r="AB2222" i="7"/>
  <c r="Z2221" i="7"/>
  <c r="AA2221" i="7"/>
  <c r="Z2216" i="7"/>
  <c r="AB2216" i="7"/>
  <c r="Z2215" i="7"/>
  <c r="Z2214" i="7"/>
  <c r="AB2214" i="7"/>
  <c r="AG2214" i="7"/>
  <c r="Z2213" i="7"/>
  <c r="Z2212" i="7"/>
  <c r="Z2211" i="7"/>
  <c r="Z2210" i="7"/>
  <c r="AB2210" i="7"/>
  <c r="Z2209" i="7"/>
  <c r="Z2208" i="7"/>
  <c r="AB2208" i="7"/>
  <c r="Z2207" i="7"/>
  <c r="Z2206" i="7"/>
  <c r="AB2206" i="7"/>
  <c r="Z2205" i="7"/>
  <c r="Z2204" i="7"/>
  <c r="AB2204" i="7"/>
  <c r="Z2203" i="7"/>
  <c r="Z2202" i="7"/>
  <c r="AB2202" i="7"/>
  <c r="Z2201" i="7"/>
  <c r="Z2200" i="7"/>
  <c r="AB2200" i="7"/>
  <c r="AG2200" i="7"/>
  <c r="Z2199" i="7"/>
  <c r="Z2198" i="7"/>
  <c r="AB2198" i="7"/>
  <c r="Z2197" i="7"/>
  <c r="AB2197" i="7"/>
  <c r="AA2197" i="7"/>
  <c r="Z2192" i="7"/>
  <c r="Z2191" i="7"/>
  <c r="AA2191" i="7"/>
  <c r="Z2190" i="7"/>
  <c r="Z2189" i="7"/>
  <c r="AA2189" i="7"/>
  <c r="Z2188" i="7"/>
  <c r="Z2187" i="7"/>
  <c r="AA2187" i="7"/>
  <c r="Z2186" i="7"/>
  <c r="Z2185" i="7"/>
  <c r="AA2185" i="7"/>
  <c r="Z2184" i="7"/>
  <c r="Z2183" i="7"/>
  <c r="AA2183" i="7"/>
  <c r="AG2183" i="7"/>
  <c r="Z2182" i="7"/>
  <c r="Z2181" i="7"/>
  <c r="AA2181" i="7"/>
  <c r="Z2180" i="7"/>
  <c r="Z2179" i="7"/>
  <c r="AA2179" i="7"/>
  <c r="Z2178" i="7"/>
  <c r="AA2178" i="7"/>
  <c r="AB2178" i="7"/>
  <c r="Z2177" i="7"/>
  <c r="AA2177" i="7"/>
  <c r="Z2176" i="7"/>
  <c r="Z2175" i="7"/>
  <c r="AA2175" i="7"/>
  <c r="Z2174" i="7"/>
  <c r="AA2174" i="7"/>
  <c r="AB2174" i="7"/>
  <c r="Z2173" i="7"/>
  <c r="AA2173" i="7"/>
  <c r="Z2168" i="7"/>
  <c r="AB2168" i="7"/>
  <c r="Z2167" i="7"/>
  <c r="Z2166" i="7"/>
  <c r="AB2166" i="7"/>
  <c r="AG2166" i="7"/>
  <c r="Z2165" i="7"/>
  <c r="Z2164" i="7"/>
  <c r="AB2164" i="7"/>
  <c r="Z2163" i="7"/>
  <c r="Z2162" i="7"/>
  <c r="AB2162" i="7"/>
  <c r="Z2161" i="7"/>
  <c r="Z2160" i="7"/>
  <c r="AB2160" i="7"/>
  <c r="Z2159" i="7"/>
  <c r="Z2158" i="7"/>
  <c r="AB2158" i="7"/>
  <c r="Z2157" i="7"/>
  <c r="Z2156" i="7"/>
  <c r="AB2156" i="7"/>
  <c r="Z2155" i="7"/>
  <c r="Z2154" i="7"/>
  <c r="AB2154" i="7"/>
  <c r="Z2153" i="7"/>
  <c r="Z2152" i="7"/>
  <c r="AB2152" i="7"/>
  <c r="Z2151" i="7"/>
  <c r="Z2150" i="7"/>
  <c r="AB2150" i="7"/>
  <c r="Z2149" i="7"/>
  <c r="Z2144" i="7"/>
  <c r="AB2144" i="7"/>
  <c r="Z2143" i="7"/>
  <c r="Z2142" i="7"/>
  <c r="AB2142" i="7"/>
  <c r="Z2141" i="7"/>
  <c r="Z2140" i="7"/>
  <c r="Z2139" i="7"/>
  <c r="Z2138" i="7"/>
  <c r="AB2138" i="7"/>
  <c r="Z2137" i="7"/>
  <c r="Z2136" i="7"/>
  <c r="AB2136" i="7"/>
  <c r="Z2135" i="7"/>
  <c r="AA2135" i="7"/>
  <c r="Z2134" i="7"/>
  <c r="AB2134" i="7"/>
  <c r="Z2133" i="7"/>
  <c r="Z2132" i="7"/>
  <c r="AB2132" i="7"/>
  <c r="Z2131" i="7"/>
  <c r="AA2131" i="7"/>
  <c r="Z2130" i="7"/>
  <c r="AB2130" i="7"/>
  <c r="Z2129" i="7"/>
  <c r="AA2129" i="7"/>
  <c r="Z2128" i="7"/>
  <c r="AB2128" i="7"/>
  <c r="Z2127" i="7"/>
  <c r="AA2127" i="7"/>
  <c r="Z2126" i="7"/>
  <c r="AB2126" i="7"/>
  <c r="Z2125" i="7"/>
  <c r="Z2120" i="7"/>
  <c r="AB2120" i="7"/>
  <c r="Z2119" i="7"/>
  <c r="Z2118" i="7"/>
  <c r="AB2118" i="7"/>
  <c r="Z2117" i="7"/>
  <c r="Z2116" i="7"/>
  <c r="AB2116" i="7"/>
  <c r="Z2115" i="7"/>
  <c r="Z2114" i="7"/>
  <c r="AB2114" i="7"/>
  <c r="AG2114" i="7"/>
  <c r="Z2113" i="7"/>
  <c r="AB2113" i="7"/>
  <c r="Z2112" i="7"/>
  <c r="AB2112" i="7"/>
  <c r="Z2111" i="7"/>
  <c r="Z2110" i="7"/>
  <c r="AB2110" i="7"/>
  <c r="Z2109" i="7"/>
  <c r="Z2108" i="7"/>
  <c r="AB2108" i="7"/>
  <c r="Z2107" i="7"/>
  <c r="Z2106" i="7"/>
  <c r="AB2106" i="7"/>
  <c r="Z2105" i="7"/>
  <c r="AA2105" i="7"/>
  <c r="Z2104" i="7"/>
  <c r="AB2104" i="7"/>
  <c r="Z2103" i="7"/>
  <c r="Z2102" i="7"/>
  <c r="AB2102" i="7"/>
  <c r="Z2101" i="7"/>
  <c r="Z2096" i="7"/>
  <c r="AB2096" i="7"/>
  <c r="AG2096" i="7"/>
  <c r="Z2095" i="7"/>
  <c r="Z2094" i="7"/>
  <c r="AB2094" i="7"/>
  <c r="Z2093" i="7"/>
  <c r="Z2092" i="7"/>
  <c r="Z2091" i="7"/>
  <c r="AA2091" i="7"/>
  <c r="Z2090" i="7"/>
  <c r="AB2090" i="7"/>
  <c r="Z2089" i="7"/>
  <c r="AA2089" i="7"/>
  <c r="Z2088" i="7"/>
  <c r="AB2088" i="7"/>
  <c r="Z2087" i="7"/>
  <c r="Z2086" i="7"/>
  <c r="AB2086" i="7"/>
  <c r="Z2085" i="7"/>
  <c r="Z2084" i="7"/>
  <c r="AB2084" i="7"/>
  <c r="Z2083" i="7"/>
  <c r="Z2082" i="7"/>
  <c r="AB2082" i="7"/>
  <c r="AG2082" i="7"/>
  <c r="Z2081" i="7"/>
  <c r="AA2081" i="7"/>
  <c r="Z2080" i="7"/>
  <c r="AB2080" i="7"/>
  <c r="Z2079" i="7"/>
  <c r="AA2079" i="7"/>
  <c r="Z2078" i="7"/>
  <c r="AB2078" i="7"/>
  <c r="Z2077" i="7"/>
  <c r="AA2077" i="7"/>
  <c r="AG2077" i="7"/>
  <c r="Z2072" i="7"/>
  <c r="AB2072" i="7"/>
  <c r="Z2071" i="7"/>
  <c r="Z2070" i="7"/>
  <c r="AB2070" i="7"/>
  <c r="Z2069" i="7"/>
  <c r="Z2068" i="7"/>
  <c r="AB2068" i="7"/>
  <c r="Z2067" i="7"/>
  <c r="Z2066" i="7"/>
  <c r="AB2066" i="7"/>
  <c r="AG2066" i="7"/>
  <c r="Z2065" i="7"/>
  <c r="Z2064" i="7"/>
  <c r="AB2064" i="7"/>
  <c r="Z2063" i="7"/>
  <c r="Z2062" i="7"/>
  <c r="AB2062" i="7"/>
  <c r="Z2061" i="7"/>
  <c r="AB2061" i="7"/>
  <c r="Z2060" i="7"/>
  <c r="AB2060" i="7"/>
  <c r="Z2059" i="7"/>
  <c r="Z2058" i="7"/>
  <c r="AB2058" i="7"/>
  <c r="Z2057" i="7"/>
  <c r="Z2056" i="7"/>
  <c r="AB2056" i="7"/>
  <c r="Z2055" i="7"/>
  <c r="Z2054" i="7"/>
  <c r="AB2054" i="7"/>
  <c r="Z2053" i="7"/>
  <c r="AB2053" i="7"/>
  <c r="Z2048" i="7"/>
  <c r="AB2048" i="7"/>
  <c r="AG2048" i="7"/>
  <c r="Z2047" i="7"/>
  <c r="AB2047" i="7"/>
  <c r="Z2046" i="7"/>
  <c r="AB2046" i="7"/>
  <c r="Z2045" i="7"/>
  <c r="Z2044" i="7"/>
  <c r="AB2044" i="7"/>
  <c r="Z2043" i="7"/>
  <c r="Z2042" i="7"/>
  <c r="AB2042" i="7"/>
  <c r="Z2041" i="7"/>
  <c r="Z2040" i="7"/>
  <c r="AB2040" i="7"/>
  <c r="Z2039" i="7"/>
  <c r="Z2038" i="7"/>
  <c r="AB2038" i="7"/>
  <c r="Z2037" i="7"/>
  <c r="Z2036" i="7"/>
  <c r="AB2036" i="7"/>
  <c r="Z2035" i="7"/>
  <c r="Z2034" i="7"/>
  <c r="AB2034" i="7"/>
  <c r="Z2033" i="7"/>
  <c r="AA2033" i="7"/>
  <c r="Z2032" i="7"/>
  <c r="Z2031" i="7"/>
  <c r="Z2030" i="7"/>
  <c r="AB2030" i="7"/>
  <c r="Z2029" i="7"/>
  <c r="AB2029" i="7"/>
  <c r="Z2024" i="7"/>
  <c r="Z2023" i="7"/>
  <c r="AA2023" i="7"/>
  <c r="Z2022" i="7"/>
  <c r="Z2021" i="7"/>
  <c r="AA2021" i="7"/>
  <c r="Z2020" i="7"/>
  <c r="AB2020" i="7"/>
  <c r="Z2019" i="7"/>
  <c r="AA2019" i="7"/>
  <c r="Z2018" i="7"/>
  <c r="Z2017" i="7"/>
  <c r="Z2016" i="7"/>
  <c r="Z2015" i="7"/>
  <c r="AA2015" i="7"/>
  <c r="Z2014" i="7"/>
  <c r="Z2013" i="7"/>
  <c r="AA2013" i="7"/>
  <c r="Z2012" i="7"/>
  <c r="AB2012" i="7"/>
  <c r="Z2011" i="7"/>
  <c r="AA2011" i="7"/>
  <c r="Z2010" i="7"/>
  <c r="Z2009" i="7"/>
  <c r="AA2009" i="7"/>
  <c r="Z2008" i="7"/>
  <c r="Z2007" i="7"/>
  <c r="AA2007" i="7"/>
  <c r="Z2006" i="7"/>
  <c r="AA2006" i="7"/>
  <c r="AB2006" i="7"/>
  <c r="Z2005" i="7"/>
  <c r="AA2005" i="7"/>
  <c r="Z2000" i="7"/>
  <c r="AB2000" i="7"/>
  <c r="AG2000" i="7"/>
  <c r="Z1999" i="7"/>
  <c r="AA1999" i="7"/>
  <c r="Z1998" i="7"/>
  <c r="AB1998" i="7"/>
  <c r="Z1997" i="7"/>
  <c r="Z1996" i="7"/>
  <c r="AB1996" i="7"/>
  <c r="Z1995" i="7"/>
  <c r="AA1995" i="7"/>
  <c r="Z1994" i="7"/>
  <c r="AB1994" i="7"/>
  <c r="Z1993" i="7"/>
  <c r="Z1992" i="7"/>
  <c r="AB1992" i="7"/>
  <c r="Z1991" i="7"/>
  <c r="AA1991" i="7"/>
  <c r="Z1990" i="7"/>
  <c r="AB1990" i="7"/>
  <c r="Z1989" i="7"/>
  <c r="AA1989" i="7"/>
  <c r="Z1988" i="7"/>
  <c r="AB1988" i="7"/>
  <c r="Z1987" i="7"/>
  <c r="AA1987" i="7"/>
  <c r="Z1986" i="7"/>
  <c r="AB1986" i="7"/>
  <c r="Z1985" i="7"/>
  <c r="AA1985" i="7"/>
  <c r="Z1984" i="7"/>
  <c r="AB1984" i="7"/>
  <c r="Z1983" i="7"/>
  <c r="AA1983" i="7"/>
  <c r="Z1982" i="7"/>
  <c r="AB1982" i="7"/>
  <c r="Z1981" i="7"/>
  <c r="AA1981" i="7"/>
  <c r="Z1976" i="7"/>
  <c r="AB1976" i="7"/>
  <c r="Z1975" i="7"/>
  <c r="AA1975" i="7"/>
  <c r="Z1974" i="7"/>
  <c r="AB1974" i="7"/>
  <c r="Z1973" i="7"/>
  <c r="AA1973" i="7"/>
  <c r="Z1972" i="7"/>
  <c r="AB1972" i="7"/>
  <c r="Z1971" i="7"/>
  <c r="AA1971" i="7"/>
  <c r="Z1970" i="7"/>
  <c r="AB1970" i="7"/>
  <c r="Z1969" i="7"/>
  <c r="AB1969" i="7"/>
  <c r="Z1968" i="7"/>
  <c r="AB1968" i="7"/>
  <c r="Z1967" i="7"/>
  <c r="AA1967" i="7"/>
  <c r="Z1966" i="7"/>
  <c r="AB1966" i="7"/>
  <c r="Z1965" i="7"/>
  <c r="AB1965" i="7"/>
  <c r="AA1965" i="7"/>
  <c r="Z1964" i="7"/>
  <c r="AB1964" i="7"/>
  <c r="Z1963" i="7"/>
  <c r="Z1962" i="7"/>
  <c r="AB1962" i="7"/>
  <c r="Z1961" i="7"/>
  <c r="Z1960" i="7"/>
  <c r="AB1960" i="7"/>
  <c r="Z1959" i="7"/>
  <c r="AA1959" i="7"/>
  <c r="Z1958" i="7"/>
  <c r="AB1958" i="7"/>
  <c r="Z1957" i="7"/>
  <c r="Z1952" i="7"/>
  <c r="AA1952" i="7"/>
  <c r="Z1951" i="7"/>
  <c r="AA1951" i="7"/>
  <c r="Z1950" i="7"/>
  <c r="AA1950" i="7"/>
  <c r="Z1949" i="7"/>
  <c r="AA1949" i="7"/>
  <c r="Z1948" i="7"/>
  <c r="AA1948" i="7"/>
  <c r="Z1947" i="7"/>
  <c r="AA1947" i="7"/>
  <c r="Z1946" i="7"/>
  <c r="AA1946" i="7"/>
  <c r="Z1945" i="7"/>
  <c r="AA1945" i="7"/>
  <c r="AG1945" i="7"/>
  <c r="Z1944" i="7"/>
  <c r="AA1944" i="7"/>
  <c r="Z1943" i="7"/>
  <c r="AA1943" i="7"/>
  <c r="Z1942" i="7"/>
  <c r="AA1942" i="7"/>
  <c r="Z1941" i="7"/>
  <c r="AA1941" i="7"/>
  <c r="Z1940" i="7"/>
  <c r="AA1940" i="7"/>
  <c r="Z1939" i="7"/>
  <c r="AA1939" i="7"/>
  <c r="Z1938" i="7"/>
  <c r="AA1938" i="7"/>
  <c r="Z1937" i="7"/>
  <c r="AA1937" i="7"/>
  <c r="AG1937" i="7"/>
  <c r="Z1936" i="7"/>
  <c r="AA1936" i="7"/>
  <c r="Z1935" i="7"/>
  <c r="AA1935" i="7"/>
  <c r="Z1934" i="7"/>
  <c r="AA1934" i="7"/>
  <c r="Z1933" i="7"/>
  <c r="AA1933" i="7"/>
  <c r="Z1928" i="7"/>
  <c r="AA1928" i="7"/>
  <c r="Z1927" i="7"/>
  <c r="AA1927" i="7"/>
  <c r="Z1926" i="7"/>
  <c r="Z1925" i="7"/>
  <c r="AA1925" i="7"/>
  <c r="AG1925" i="7"/>
  <c r="Z1924" i="7"/>
  <c r="AA1924" i="7"/>
  <c r="Z1923" i="7"/>
  <c r="AA1923" i="7"/>
  <c r="Z1922" i="7"/>
  <c r="Z1921" i="7"/>
  <c r="AA1921" i="7"/>
  <c r="Z1920" i="7"/>
  <c r="AA1920" i="7"/>
  <c r="Z1919" i="7"/>
  <c r="AA1919" i="7"/>
  <c r="Z1918" i="7"/>
  <c r="AA1918" i="7"/>
  <c r="Z1917" i="7"/>
  <c r="AA1917" i="7"/>
  <c r="Z1916" i="7"/>
  <c r="AB1916" i="7"/>
  <c r="Z1915" i="7"/>
  <c r="AA1915" i="7"/>
  <c r="Z1914" i="7"/>
  <c r="Z1913" i="7"/>
  <c r="AA1913" i="7"/>
  <c r="Z1912" i="7"/>
  <c r="Z1911" i="7"/>
  <c r="AA1911" i="7"/>
  <c r="Z1910" i="7"/>
  <c r="AA1910" i="7"/>
  <c r="Z1909" i="7"/>
  <c r="AA1909" i="7"/>
  <c r="Z1904" i="7"/>
  <c r="AB1904" i="7"/>
  <c r="Z1903" i="7"/>
  <c r="AB1903" i="7"/>
  <c r="AA1903" i="7"/>
  <c r="Z1902" i="7"/>
  <c r="AB1902" i="7"/>
  <c r="Z1901" i="7"/>
  <c r="AA1901" i="7"/>
  <c r="Z1900" i="7"/>
  <c r="AB1900" i="7"/>
  <c r="Z1899" i="7"/>
  <c r="Z1898" i="7"/>
  <c r="AB1898" i="7"/>
  <c r="Z1897" i="7"/>
  <c r="AA1897" i="7"/>
  <c r="Z1896" i="7"/>
  <c r="AB1896" i="7"/>
  <c r="Z1895" i="7"/>
  <c r="AA1895" i="7"/>
  <c r="Z1894" i="7"/>
  <c r="AB1894" i="7"/>
  <c r="Z1893" i="7"/>
  <c r="AA1893" i="7"/>
  <c r="Z1892" i="7"/>
  <c r="AB1892" i="7"/>
  <c r="Z1891" i="7"/>
  <c r="AA1891" i="7"/>
  <c r="Z1890" i="7"/>
  <c r="AB1890" i="7"/>
  <c r="Z1889" i="7"/>
  <c r="AA1889" i="7"/>
  <c r="Z1888" i="7"/>
  <c r="AB1888" i="7"/>
  <c r="Z1887" i="7"/>
  <c r="AB1887" i="7"/>
  <c r="Z1886" i="7"/>
  <c r="AB1886" i="7"/>
  <c r="Z1885" i="7"/>
  <c r="AA1885" i="7"/>
  <c r="Z1880" i="7"/>
  <c r="AA1880" i="7"/>
  <c r="Z1879" i="7"/>
  <c r="AA1879" i="7"/>
  <c r="Z1878" i="7"/>
  <c r="Z1877" i="7"/>
  <c r="AA1877" i="7"/>
  <c r="Z1876" i="7"/>
  <c r="AA1876" i="7"/>
  <c r="Z1875" i="7"/>
  <c r="AA1875" i="7"/>
  <c r="Z1874" i="7"/>
  <c r="Z1873" i="7"/>
  <c r="AA1873" i="7"/>
  <c r="Z1872" i="7"/>
  <c r="AA1872" i="7"/>
  <c r="Z1871" i="7"/>
  <c r="AA1871" i="7"/>
  <c r="Z1870" i="7"/>
  <c r="AB1870" i="7"/>
  <c r="Z1869" i="7"/>
  <c r="AA1869" i="7"/>
  <c r="Z1868" i="7"/>
  <c r="AA1868" i="7"/>
  <c r="Z1867" i="7"/>
  <c r="AA1867" i="7"/>
  <c r="Z1866" i="7"/>
  <c r="AB1866" i="7"/>
  <c r="Z1865" i="7"/>
  <c r="AA1865" i="7"/>
  <c r="Z1864" i="7"/>
  <c r="AA1864" i="7"/>
  <c r="Z1863" i="7"/>
  <c r="AA1863" i="7"/>
  <c r="Z1862" i="7"/>
  <c r="AA1862" i="7"/>
  <c r="Z1861" i="7"/>
  <c r="AA1861" i="7"/>
  <c r="Z1856" i="7"/>
  <c r="AA1856" i="7"/>
  <c r="Z1855" i="7"/>
  <c r="AA1855" i="7"/>
  <c r="Z1854" i="7"/>
  <c r="AA1854" i="7"/>
  <c r="Z1853" i="7"/>
  <c r="AA1853" i="7"/>
  <c r="Z1852" i="7"/>
  <c r="AA1852" i="7"/>
  <c r="Z1851" i="7"/>
  <c r="AA1851" i="7"/>
  <c r="Z1850" i="7"/>
  <c r="AA1850" i="7"/>
  <c r="Z1849" i="7"/>
  <c r="AA1849" i="7"/>
  <c r="Z1848" i="7"/>
  <c r="AA1848" i="7"/>
  <c r="Z1847" i="7"/>
  <c r="AA1847" i="7"/>
  <c r="Z1846" i="7"/>
  <c r="AA1846" i="7"/>
  <c r="Z1845" i="7"/>
  <c r="Z1844" i="7"/>
  <c r="AA1844" i="7"/>
  <c r="Z1843" i="7"/>
  <c r="AA1843" i="7"/>
  <c r="Z1842" i="7"/>
  <c r="AA1842" i="7"/>
  <c r="Z1841" i="7"/>
  <c r="AA1841" i="7"/>
  <c r="Z1840" i="7"/>
  <c r="AA1840" i="7"/>
  <c r="Z1839" i="7"/>
  <c r="AA1839" i="7"/>
  <c r="Z1838" i="7"/>
  <c r="AA1838" i="7"/>
  <c r="Z1837" i="7"/>
  <c r="AA1837" i="7"/>
  <c r="Z1832" i="7"/>
  <c r="AB1832" i="7"/>
  <c r="Z1831" i="7"/>
  <c r="AA1831" i="7"/>
  <c r="Z1830" i="7"/>
  <c r="AB1830" i="7"/>
  <c r="Z1829" i="7"/>
  <c r="AA1829" i="7"/>
  <c r="Z1828" i="7"/>
  <c r="AB1828" i="7"/>
  <c r="Z1827" i="7"/>
  <c r="AA1827" i="7"/>
  <c r="Z1826" i="7"/>
  <c r="AB1826" i="7"/>
  <c r="Z1825" i="7"/>
  <c r="AA1825" i="7"/>
  <c r="Z1824" i="7"/>
  <c r="AB1824" i="7"/>
  <c r="Z1823" i="7"/>
  <c r="Z1822" i="7"/>
  <c r="AB1822" i="7"/>
  <c r="Z1821" i="7"/>
  <c r="AA1821" i="7"/>
  <c r="Z1820" i="7"/>
  <c r="AB1820" i="7"/>
  <c r="Z1819" i="7"/>
  <c r="Z1818" i="7"/>
  <c r="AB1818" i="7"/>
  <c r="Z1817" i="7"/>
  <c r="Z1816" i="7"/>
  <c r="AB1816" i="7"/>
  <c r="Z1815" i="7"/>
  <c r="AA1815" i="7"/>
  <c r="Z1814" i="7"/>
  <c r="AB1814" i="7"/>
  <c r="Z1813" i="7"/>
  <c r="Z1808" i="7"/>
  <c r="Z1807" i="7"/>
  <c r="AA1807" i="7"/>
  <c r="Z1806" i="7"/>
  <c r="Z1805" i="7"/>
  <c r="AA1805" i="7"/>
  <c r="Z1804" i="7"/>
  <c r="Z1803" i="7"/>
  <c r="AA1803" i="7"/>
  <c r="Z1802" i="7"/>
  <c r="Z1801" i="7"/>
  <c r="Z1800" i="7"/>
  <c r="Z1799" i="7"/>
  <c r="AA1799" i="7"/>
  <c r="Z1798" i="7"/>
  <c r="Z1797" i="7"/>
  <c r="AA1797" i="7"/>
  <c r="Z1796" i="7"/>
  <c r="Z1795" i="7"/>
  <c r="AA1795" i="7"/>
  <c r="Z1794" i="7"/>
  <c r="Z1793" i="7"/>
  <c r="AA1793" i="7"/>
  <c r="Z1792" i="7"/>
  <c r="Z1791" i="7"/>
  <c r="AA1791" i="7"/>
  <c r="Z1790" i="7"/>
  <c r="Z1789" i="7"/>
  <c r="AA1789" i="7"/>
  <c r="Z1784" i="7"/>
  <c r="AB1784" i="7"/>
  <c r="Z1783" i="7"/>
  <c r="Z1782" i="7"/>
  <c r="AB1782" i="7"/>
  <c r="Z1781" i="7"/>
  <c r="Z1780" i="7"/>
  <c r="AB1780" i="7"/>
  <c r="Z1779" i="7"/>
  <c r="Z1778" i="7"/>
  <c r="AB1778" i="7"/>
  <c r="Z1777" i="7"/>
  <c r="Z1776" i="7"/>
  <c r="AB1776" i="7"/>
  <c r="Z1775" i="7"/>
  <c r="Z1774" i="7"/>
  <c r="AB1774" i="7"/>
  <c r="Z1773" i="7"/>
  <c r="Z1772" i="7"/>
  <c r="AB1772" i="7"/>
  <c r="Z1771" i="7"/>
  <c r="AB1771" i="7"/>
  <c r="Z1770" i="7"/>
  <c r="AB1770" i="7"/>
  <c r="Z1769" i="7"/>
  <c r="Z1768" i="7"/>
  <c r="Z1767" i="7"/>
  <c r="Z1766" i="7"/>
  <c r="AB1766" i="7"/>
  <c r="Z1765" i="7"/>
  <c r="Z1760" i="7"/>
  <c r="Z1759" i="7"/>
  <c r="AA1759" i="7"/>
  <c r="Z1758" i="7"/>
  <c r="Z1757" i="7"/>
  <c r="AA1757" i="7"/>
  <c r="Z1756" i="7"/>
  <c r="Z1755" i="7"/>
  <c r="AA1755" i="7"/>
  <c r="Z1754" i="7"/>
  <c r="Z1753" i="7"/>
  <c r="AA1753" i="7"/>
  <c r="Z1752" i="7"/>
  <c r="Z1751" i="7"/>
  <c r="AA1751" i="7"/>
  <c r="Z1750" i="7"/>
  <c r="Z1749" i="7"/>
  <c r="AA1749" i="7"/>
  <c r="Z1748" i="7"/>
  <c r="Z1747" i="7"/>
  <c r="AA1747" i="7"/>
  <c r="Z1746" i="7"/>
  <c r="Z1745" i="7"/>
  <c r="AA1745" i="7"/>
  <c r="Z1744" i="7"/>
  <c r="Z1743" i="7"/>
  <c r="AA1743" i="7"/>
  <c r="Z1742" i="7"/>
  <c r="Z1741" i="7"/>
  <c r="AA1741" i="7"/>
  <c r="Z1736" i="7"/>
  <c r="AB1736" i="7"/>
  <c r="Z1735" i="7"/>
  <c r="Z1734" i="7"/>
  <c r="AB1734" i="7"/>
  <c r="Z1733" i="7"/>
  <c r="Z1732" i="7"/>
  <c r="AB1732" i="7"/>
  <c r="Z1731" i="7"/>
  <c r="Z1730" i="7"/>
  <c r="AB1730" i="7"/>
  <c r="Z1729" i="7"/>
  <c r="Z1728" i="7"/>
  <c r="AB1728" i="7"/>
  <c r="Z1727" i="7"/>
  <c r="Z1726" i="7"/>
  <c r="AB1726" i="7"/>
  <c r="Z1725" i="7"/>
  <c r="Z1724" i="7"/>
  <c r="AB1724" i="7"/>
  <c r="Z1723" i="7"/>
  <c r="Z1722" i="7"/>
  <c r="AB1722" i="7"/>
  <c r="Z1721" i="7"/>
  <c r="AA1721" i="7"/>
  <c r="AB1721" i="7"/>
  <c r="Z1720" i="7"/>
  <c r="AB1720" i="7"/>
  <c r="Z1719" i="7"/>
  <c r="AA1719" i="7"/>
  <c r="Z1718" i="7"/>
  <c r="AB1718" i="7"/>
  <c r="Z1717" i="7"/>
  <c r="AA1717" i="7"/>
  <c r="AB1717" i="7"/>
  <c r="Z1712" i="7"/>
  <c r="AB1712" i="7"/>
  <c r="Z1711" i="7"/>
  <c r="AA1711" i="7"/>
  <c r="Z1710" i="7"/>
  <c r="AB1710" i="7"/>
  <c r="Z1709" i="7"/>
  <c r="AA1709" i="7"/>
  <c r="Z1708" i="7"/>
  <c r="AB1708" i="7"/>
  <c r="Z1707" i="7"/>
  <c r="AA1707" i="7"/>
  <c r="Z1706" i="7"/>
  <c r="AB1706" i="7"/>
  <c r="Z1705" i="7"/>
  <c r="AB1705" i="7"/>
  <c r="Z1704" i="7"/>
  <c r="AB1704" i="7"/>
  <c r="Z1703" i="7"/>
  <c r="Z1702" i="7"/>
  <c r="AB1702" i="7"/>
  <c r="Z1701" i="7"/>
  <c r="Z1700" i="7"/>
  <c r="AB1700" i="7"/>
  <c r="Z1699" i="7"/>
  <c r="AA1699" i="7"/>
  <c r="Z1698" i="7"/>
  <c r="AB1698" i="7"/>
  <c r="Z1697" i="7"/>
  <c r="Z1696" i="7"/>
  <c r="AB1696" i="7"/>
  <c r="Z1695" i="7"/>
  <c r="AA1695" i="7"/>
  <c r="Z1694" i="7"/>
  <c r="AB1694" i="7"/>
  <c r="Z1693" i="7"/>
  <c r="AA1693" i="7"/>
  <c r="Z1688" i="7"/>
  <c r="AB1688" i="7"/>
  <c r="Z1687" i="7"/>
  <c r="Z1686" i="7"/>
  <c r="AB1686" i="7"/>
  <c r="Z1685" i="7"/>
  <c r="Z1684" i="7"/>
  <c r="AB1684" i="7"/>
  <c r="Z1683" i="7"/>
  <c r="AB1683" i="7"/>
  <c r="Z1682" i="7"/>
  <c r="AB1682" i="7"/>
  <c r="Z1681" i="7"/>
  <c r="Z1680" i="7"/>
  <c r="AB1680" i="7"/>
  <c r="Z1679" i="7"/>
  <c r="Z1678" i="7"/>
  <c r="AB1678" i="7"/>
  <c r="Z1677" i="7"/>
  <c r="Z1676" i="7"/>
  <c r="AB1676" i="7"/>
  <c r="Z1675" i="7"/>
  <c r="Z1674" i="7"/>
  <c r="AB1674" i="7"/>
  <c r="Z1673" i="7"/>
  <c r="Z1672" i="7"/>
  <c r="AB1672" i="7"/>
  <c r="Z1671" i="7"/>
  <c r="Z1670" i="7"/>
  <c r="AB1670" i="7"/>
  <c r="Z1669" i="7"/>
  <c r="Z1664" i="7"/>
  <c r="AB1664" i="7"/>
  <c r="Z1663" i="7"/>
  <c r="Z1662" i="7"/>
  <c r="AB1662" i="7"/>
  <c r="Z1661" i="7"/>
  <c r="Z1660" i="7"/>
  <c r="AB1660" i="7"/>
  <c r="Z1659" i="7"/>
  <c r="Z1658" i="7"/>
  <c r="AB1658" i="7"/>
  <c r="Z1657" i="7"/>
  <c r="Z1656" i="7"/>
  <c r="AB1656" i="7"/>
  <c r="Z1655" i="7"/>
  <c r="Z1654" i="7"/>
  <c r="AB1654" i="7"/>
  <c r="Z1653" i="7"/>
  <c r="Z1652" i="7"/>
  <c r="AB1652" i="7"/>
  <c r="Z1651" i="7"/>
  <c r="AA1651" i="7"/>
  <c r="Z1650" i="7"/>
  <c r="AB1650" i="7"/>
  <c r="Z1649" i="7"/>
  <c r="AA1649" i="7"/>
  <c r="Z1648" i="7"/>
  <c r="AB1648" i="7"/>
  <c r="Z1647" i="7"/>
  <c r="Z1646" i="7"/>
  <c r="AB1646" i="7"/>
  <c r="Z1645" i="7"/>
  <c r="Z1640" i="7"/>
  <c r="AB1640" i="7"/>
  <c r="Z1639" i="7"/>
  <c r="Z1638" i="7"/>
  <c r="AB1638" i="7"/>
  <c r="Z1637" i="7"/>
  <c r="Z1636" i="7"/>
  <c r="AB1636" i="7"/>
  <c r="Z1635" i="7"/>
  <c r="Z1634" i="7"/>
  <c r="AB1634" i="7"/>
  <c r="Z1633" i="7"/>
  <c r="Z1632" i="7"/>
  <c r="AB1632" i="7"/>
  <c r="Z1631" i="7"/>
  <c r="Z1630" i="7"/>
  <c r="Z1629" i="7"/>
  <c r="Z1628" i="7"/>
  <c r="AB1628" i="7"/>
  <c r="Z1627" i="7"/>
  <c r="Z1626" i="7"/>
  <c r="AB1626" i="7"/>
  <c r="Z1625" i="7"/>
  <c r="Z1624" i="7"/>
  <c r="AB1624" i="7"/>
  <c r="Z1623" i="7"/>
  <c r="AA1623" i="7"/>
  <c r="AB1623" i="7"/>
  <c r="Z1622" i="7"/>
  <c r="AB1622" i="7"/>
  <c r="Z1621" i="7"/>
  <c r="Z1616" i="7"/>
  <c r="AB1616" i="7"/>
  <c r="Z1615" i="7"/>
  <c r="Z1614" i="7"/>
  <c r="AB1614" i="7"/>
  <c r="Z1613" i="7"/>
  <c r="Z1612" i="7"/>
  <c r="AB1612" i="7"/>
  <c r="Z1611" i="7"/>
  <c r="Z1610" i="7"/>
  <c r="AB1610" i="7"/>
  <c r="Z1609" i="7"/>
  <c r="AB1609" i="7"/>
  <c r="Z1608" i="7"/>
  <c r="AB1608" i="7"/>
  <c r="Z1607" i="7"/>
  <c r="AA1607" i="7"/>
  <c r="Z1606" i="7"/>
  <c r="AB1606" i="7"/>
  <c r="Z1605" i="7"/>
  <c r="AA1605" i="7"/>
  <c r="Z1604" i="7"/>
  <c r="AB1604" i="7"/>
  <c r="Z1603" i="7"/>
  <c r="AA1603" i="7"/>
  <c r="Z1602" i="7"/>
  <c r="AB1602" i="7"/>
  <c r="Z1601" i="7"/>
  <c r="AA1601" i="7"/>
  <c r="Z1600" i="7"/>
  <c r="AB1600" i="7"/>
  <c r="Z1599" i="7"/>
  <c r="AA1599" i="7"/>
  <c r="Z1598" i="7"/>
  <c r="AB1598" i="7"/>
  <c r="Z1597" i="7"/>
  <c r="AA1597" i="7"/>
  <c r="Z1592" i="7"/>
  <c r="AB1592" i="7"/>
  <c r="Z1591" i="7"/>
  <c r="AA1591" i="7"/>
  <c r="Z1590" i="7"/>
  <c r="AB1590" i="7"/>
  <c r="Z1589" i="7"/>
  <c r="AA1589" i="7"/>
  <c r="Z1588" i="7"/>
  <c r="AB1588" i="7"/>
  <c r="Z1587" i="7"/>
  <c r="AA1587" i="7"/>
  <c r="Z1586" i="7"/>
  <c r="AB1586" i="7"/>
  <c r="Z1585" i="7"/>
  <c r="AA1585" i="7"/>
  <c r="Z1584" i="7"/>
  <c r="AB1584" i="7"/>
  <c r="Z1583" i="7"/>
  <c r="AA1583" i="7"/>
  <c r="Z1582" i="7"/>
  <c r="AB1582" i="7"/>
  <c r="Z1581" i="7"/>
  <c r="AA1581" i="7"/>
  <c r="Z1580" i="7"/>
  <c r="AB1580" i="7"/>
  <c r="Z1579" i="7"/>
  <c r="AA1579" i="7"/>
  <c r="Z1578" i="7"/>
  <c r="AB1578" i="7"/>
  <c r="Z1577" i="7"/>
  <c r="AA1577" i="7"/>
  <c r="Z1576" i="7"/>
  <c r="AB1576" i="7"/>
  <c r="Z1575" i="7"/>
  <c r="AA1575" i="7"/>
  <c r="Z1574" i="7"/>
  <c r="AB1574" i="7"/>
  <c r="Z1573" i="7"/>
  <c r="AA1573" i="7"/>
  <c r="Z1568" i="7"/>
  <c r="AA1568" i="7"/>
  <c r="Z1567" i="7"/>
  <c r="AA1567" i="7"/>
  <c r="Z1566" i="7"/>
  <c r="AB1566" i="7"/>
  <c r="Z1565" i="7"/>
  <c r="AA1565" i="7"/>
  <c r="Z1564" i="7"/>
  <c r="AA1564" i="7"/>
  <c r="Z1563" i="7"/>
  <c r="AA1563" i="7"/>
  <c r="Z1562" i="7"/>
  <c r="AA1562" i="7"/>
  <c r="Z1561" i="7"/>
  <c r="AA1561" i="7"/>
  <c r="Z1560" i="7"/>
  <c r="AA1560" i="7"/>
  <c r="Z1559" i="7"/>
  <c r="AA1559" i="7"/>
  <c r="Z1558" i="7"/>
  <c r="AB1558" i="7"/>
  <c r="Z1557" i="7"/>
  <c r="AA1557" i="7"/>
  <c r="Z1556" i="7"/>
  <c r="AA1556" i="7"/>
  <c r="Z1555" i="7"/>
  <c r="AA1555" i="7"/>
  <c r="Z1554" i="7"/>
  <c r="AA1554" i="7"/>
  <c r="Z1553" i="7"/>
  <c r="AA1553" i="7"/>
  <c r="Z1552" i="7"/>
  <c r="AA1552" i="7"/>
  <c r="Z1551" i="7"/>
  <c r="AA1551" i="7"/>
  <c r="Z1550" i="7"/>
  <c r="AB1550" i="7"/>
  <c r="Z1549" i="7"/>
  <c r="AA1549" i="7"/>
  <c r="Z1544" i="7"/>
  <c r="AB1544" i="7"/>
  <c r="Z1543" i="7"/>
  <c r="AA1543" i="7"/>
  <c r="Z1542" i="7"/>
  <c r="AB1542" i="7"/>
  <c r="Z1541" i="7"/>
  <c r="Z1540" i="7"/>
  <c r="AB1540" i="7"/>
  <c r="Z1539" i="7"/>
  <c r="AA1539" i="7"/>
  <c r="Z1538" i="7"/>
  <c r="AB1538" i="7"/>
  <c r="Z1537" i="7"/>
  <c r="Z1536" i="7"/>
  <c r="AB1536" i="7"/>
  <c r="Z1535" i="7"/>
  <c r="Z1534" i="7"/>
  <c r="AB1534" i="7"/>
  <c r="Z1533" i="7"/>
  <c r="AA1533" i="7"/>
  <c r="Z1532" i="7"/>
  <c r="AB1532" i="7"/>
  <c r="Z1531" i="7"/>
  <c r="AA1531" i="7"/>
  <c r="Z1530" i="7"/>
  <c r="AB1530" i="7"/>
  <c r="Z1529" i="7"/>
  <c r="AA1529" i="7"/>
  <c r="Z1528" i="7"/>
  <c r="AB1528" i="7"/>
  <c r="Z1527" i="7"/>
  <c r="AA1527" i="7"/>
  <c r="Z1526" i="7"/>
  <c r="AB1526" i="7"/>
  <c r="Z1525" i="7"/>
  <c r="AA1525" i="7"/>
  <c r="Z1520" i="7"/>
  <c r="AB1520" i="7"/>
  <c r="Z1519" i="7"/>
  <c r="AA1519" i="7"/>
  <c r="Z1518" i="7"/>
  <c r="AB1518" i="7"/>
  <c r="Z1517" i="7"/>
  <c r="AA1517" i="7"/>
  <c r="Z1516" i="7"/>
  <c r="AB1516" i="7"/>
  <c r="Z1515" i="7"/>
  <c r="AA1515" i="7"/>
  <c r="Z1514" i="7"/>
  <c r="AB1514" i="7"/>
  <c r="Z1513" i="7"/>
  <c r="AA1513" i="7"/>
  <c r="Z1512" i="7"/>
  <c r="AB1512" i="7"/>
  <c r="Z1511" i="7"/>
  <c r="AA1511" i="7"/>
  <c r="Z1510" i="7"/>
  <c r="AB1510" i="7"/>
  <c r="Z1509" i="7"/>
  <c r="AA1509" i="7"/>
  <c r="Z1508" i="7"/>
  <c r="AB1508" i="7"/>
  <c r="Z1507" i="7"/>
  <c r="AA1507" i="7"/>
  <c r="Z1506" i="7"/>
  <c r="AB1506" i="7"/>
  <c r="Z1505" i="7"/>
  <c r="AA1505" i="7"/>
  <c r="Z1504" i="7"/>
  <c r="AB1504" i="7"/>
  <c r="Z1503" i="7"/>
  <c r="AA1503" i="7"/>
  <c r="Z1502" i="7"/>
  <c r="AB1502" i="7"/>
  <c r="Z1501" i="7"/>
  <c r="AA1501" i="7"/>
  <c r="Z1496" i="7"/>
  <c r="AB1496" i="7"/>
  <c r="Z1495" i="7"/>
  <c r="AA1495" i="7"/>
  <c r="Z1494" i="7"/>
  <c r="AB1494" i="7"/>
  <c r="Z1493" i="7"/>
  <c r="AA1493" i="7"/>
  <c r="Z1492" i="7"/>
  <c r="AB1492" i="7"/>
  <c r="Z1491" i="7"/>
  <c r="AA1491" i="7"/>
  <c r="Z1490" i="7"/>
  <c r="AB1490" i="7"/>
  <c r="Z1489" i="7"/>
  <c r="AA1489" i="7"/>
  <c r="Z1488" i="7"/>
  <c r="AB1488" i="7"/>
  <c r="Z1487" i="7"/>
  <c r="AA1487" i="7"/>
  <c r="Z1486" i="7"/>
  <c r="AB1486" i="7"/>
  <c r="Z1485" i="7"/>
  <c r="AA1485" i="7"/>
  <c r="Z1484" i="7"/>
  <c r="AB1484" i="7"/>
  <c r="Z1483" i="7"/>
  <c r="AA1483" i="7"/>
  <c r="Z1482" i="7"/>
  <c r="AB1482" i="7"/>
  <c r="Z1481" i="7"/>
  <c r="AA1481" i="7"/>
  <c r="Z1480" i="7"/>
  <c r="AB1480" i="7"/>
  <c r="Z1479" i="7"/>
  <c r="AA1479" i="7"/>
  <c r="Z1478" i="7"/>
  <c r="AB1478" i="7"/>
  <c r="Z1477" i="7"/>
  <c r="AB1477" i="7"/>
  <c r="AA1477" i="7"/>
  <c r="Z1472" i="7"/>
  <c r="AB1472" i="7"/>
  <c r="Z1471" i="7"/>
  <c r="Z1470" i="7"/>
  <c r="AB1470" i="7"/>
  <c r="Z1469" i="7"/>
  <c r="Z1468" i="7"/>
  <c r="AB1468" i="7"/>
  <c r="Z1467" i="7"/>
  <c r="AA1467" i="7"/>
  <c r="Z1466" i="7"/>
  <c r="AB1466" i="7"/>
  <c r="Z1465" i="7"/>
  <c r="AA1465" i="7"/>
  <c r="Z1464" i="7"/>
  <c r="AB1464" i="7"/>
  <c r="Z1463" i="7"/>
  <c r="AA1463" i="7"/>
  <c r="Z1462" i="7"/>
  <c r="AB1462" i="7"/>
  <c r="Z1461" i="7"/>
  <c r="AA1461" i="7"/>
  <c r="Z1460" i="7"/>
  <c r="AB1460" i="7"/>
  <c r="Z1459" i="7"/>
  <c r="AA1459" i="7"/>
  <c r="Z1458" i="7"/>
  <c r="AB1458" i="7"/>
  <c r="Z1457" i="7"/>
  <c r="AA1457" i="7"/>
  <c r="Z1456" i="7"/>
  <c r="AB1456" i="7"/>
  <c r="Z1455" i="7"/>
  <c r="AA1455" i="7"/>
  <c r="Z1454" i="7"/>
  <c r="AB1454" i="7"/>
  <c r="Z1453" i="7"/>
  <c r="AA1453" i="7"/>
  <c r="Z1448" i="7"/>
  <c r="AB1448" i="7"/>
  <c r="Z1447" i="7"/>
  <c r="Z1446" i="7"/>
  <c r="AB1446" i="7"/>
  <c r="Z1445" i="7"/>
  <c r="AA1445" i="7"/>
  <c r="Z1444" i="7"/>
  <c r="AB1444" i="7"/>
  <c r="Z1443" i="7"/>
  <c r="Z1442" i="7"/>
  <c r="AB1442" i="7"/>
  <c r="Z1441" i="7"/>
  <c r="Z1440" i="7"/>
  <c r="AB1440" i="7"/>
  <c r="Z1439" i="7"/>
  <c r="AA1439" i="7"/>
  <c r="Z1438" i="7"/>
  <c r="AB1438" i="7"/>
  <c r="Z1437" i="7"/>
  <c r="Z1436" i="7"/>
  <c r="AB1436" i="7"/>
  <c r="Z1435" i="7"/>
  <c r="AA1435" i="7"/>
  <c r="Z1434" i="7"/>
  <c r="AB1434" i="7"/>
  <c r="Z1433" i="7"/>
  <c r="AA1433" i="7"/>
  <c r="Z1432" i="7"/>
  <c r="AB1432" i="7"/>
  <c r="Z1431" i="7"/>
  <c r="Z1430" i="7"/>
  <c r="AB1430" i="7"/>
  <c r="Z1429" i="7"/>
  <c r="AA1429" i="7"/>
  <c r="Z1424" i="7"/>
  <c r="AB1424" i="7"/>
  <c r="AA1424" i="7"/>
  <c r="Z1423" i="7"/>
  <c r="AA1423" i="7"/>
  <c r="Z1422" i="7"/>
  <c r="AA1422" i="7"/>
  <c r="Z1421" i="7"/>
  <c r="AA1421" i="7"/>
  <c r="Z1420" i="7"/>
  <c r="AA1420" i="7"/>
  <c r="Z1419" i="7"/>
  <c r="AA1419" i="7"/>
  <c r="Z1418" i="7"/>
  <c r="AA1418" i="7"/>
  <c r="Z1417" i="7"/>
  <c r="AA1417" i="7"/>
  <c r="Z1416" i="7"/>
  <c r="AA1416" i="7"/>
  <c r="Z1415" i="7"/>
  <c r="AA1415" i="7"/>
  <c r="Z1414" i="7"/>
  <c r="Z1413" i="7"/>
  <c r="AA1413" i="7"/>
  <c r="Z1412" i="7"/>
  <c r="AA1412" i="7"/>
  <c r="Z1411" i="7"/>
  <c r="AA1411" i="7"/>
  <c r="Z1410" i="7"/>
  <c r="AB1410" i="7"/>
  <c r="Z1409" i="7"/>
  <c r="AA1409" i="7"/>
  <c r="Z1408" i="7"/>
  <c r="AA1408" i="7"/>
  <c r="Z1407" i="7"/>
  <c r="AA1407" i="7"/>
  <c r="Z1406" i="7"/>
  <c r="AA1406" i="7"/>
  <c r="Z1405" i="7"/>
  <c r="AA1405" i="7"/>
  <c r="Z1400" i="7"/>
  <c r="AA1400" i="7"/>
  <c r="Z1399" i="7"/>
  <c r="AA1399" i="7"/>
  <c r="Z1398" i="7"/>
  <c r="AA1398" i="7"/>
  <c r="Z1397" i="7"/>
  <c r="AA1397" i="7"/>
  <c r="Z1396" i="7"/>
  <c r="AA1396" i="7"/>
  <c r="AB1396" i="7"/>
  <c r="Z1395" i="7"/>
  <c r="AA1395" i="7"/>
  <c r="Z1394" i="7"/>
  <c r="AA1394" i="7"/>
  <c r="Z1393" i="7"/>
  <c r="AA1393" i="7"/>
  <c r="Z1392" i="7"/>
  <c r="AA1392" i="7"/>
  <c r="Z1391" i="7"/>
  <c r="AA1391" i="7"/>
  <c r="Z1390" i="7"/>
  <c r="AA1390" i="7"/>
  <c r="Z1389" i="7"/>
  <c r="AA1389" i="7"/>
  <c r="Z1388" i="7"/>
  <c r="AA1388" i="7"/>
  <c r="Z1387" i="7"/>
  <c r="AA1387" i="7"/>
  <c r="Z1386" i="7"/>
  <c r="AA1386" i="7"/>
  <c r="Z1385" i="7"/>
  <c r="AA1385" i="7"/>
  <c r="Z1384" i="7"/>
  <c r="AA1384" i="7"/>
  <c r="Z1383" i="7"/>
  <c r="AA1383" i="7"/>
  <c r="Z1382" i="7"/>
  <c r="AB1382" i="7"/>
  <c r="AA1382" i="7"/>
  <c r="Z1381" i="7"/>
  <c r="AA1381" i="7"/>
  <c r="Z1376" i="7"/>
  <c r="AB1376" i="7"/>
  <c r="Z1375" i="7"/>
  <c r="AA1375" i="7"/>
  <c r="Z1374" i="7"/>
  <c r="AB1374" i="7"/>
  <c r="Z1373" i="7"/>
  <c r="AA1373" i="7"/>
  <c r="Z1372" i="7"/>
  <c r="AB1372" i="7"/>
  <c r="Z1371" i="7"/>
  <c r="AA1371" i="7"/>
  <c r="Z1370" i="7"/>
  <c r="AB1370" i="7"/>
  <c r="Z1369" i="7"/>
  <c r="AA1369" i="7"/>
  <c r="Z1368" i="7"/>
  <c r="AB1368" i="7"/>
  <c r="Z1367" i="7"/>
  <c r="AA1367" i="7"/>
  <c r="Z1366" i="7"/>
  <c r="AB1366" i="7"/>
  <c r="Z1365" i="7"/>
  <c r="AA1365" i="7"/>
  <c r="Z1364" i="7"/>
  <c r="AB1364" i="7"/>
  <c r="Z1363" i="7"/>
  <c r="AA1363" i="7"/>
  <c r="Z1362" i="7"/>
  <c r="AB1362" i="7"/>
  <c r="Z1361" i="7"/>
  <c r="AA1361" i="7"/>
  <c r="Z1360" i="7"/>
  <c r="AB1360" i="7"/>
  <c r="Z1359" i="7"/>
  <c r="AA1359" i="7"/>
  <c r="Z1358" i="7"/>
  <c r="AB1358" i="7"/>
  <c r="Z1357" i="7"/>
  <c r="AA1357" i="7"/>
  <c r="Z1352" i="7"/>
  <c r="AA1352" i="7"/>
  <c r="Z1351" i="7"/>
  <c r="AA1351" i="7"/>
  <c r="Z1350" i="7"/>
  <c r="Z1349" i="7"/>
  <c r="AA1349" i="7"/>
  <c r="Z1348" i="7"/>
  <c r="AA1348" i="7"/>
  <c r="Z1347" i="7"/>
  <c r="AA1347" i="7"/>
  <c r="Z1346" i="7"/>
  <c r="Z1345" i="7"/>
  <c r="AA1345" i="7"/>
  <c r="Z1344" i="7"/>
  <c r="AA1344" i="7"/>
  <c r="Z1343" i="7"/>
  <c r="AA1343" i="7"/>
  <c r="Z1342" i="7"/>
  <c r="AA1342" i="7"/>
  <c r="Z1341" i="7"/>
  <c r="AA1341" i="7"/>
  <c r="Z1340" i="7"/>
  <c r="AA1340" i="7"/>
  <c r="Z1339" i="7"/>
  <c r="AA1339" i="7"/>
  <c r="Z1338" i="7"/>
  <c r="AA1338" i="7"/>
  <c r="Z1337" i="7"/>
  <c r="AA1337" i="7"/>
  <c r="Z1336" i="7"/>
  <c r="AA1336" i="7"/>
  <c r="Z1335" i="7"/>
  <c r="AA1335" i="7"/>
  <c r="Z1334" i="7"/>
  <c r="AA1334" i="7"/>
  <c r="Z1333" i="7"/>
  <c r="AA1333" i="7"/>
  <c r="Z1328" i="7"/>
  <c r="AB1328" i="7"/>
  <c r="AA1328" i="7"/>
  <c r="Z1327" i="7"/>
  <c r="AA1327" i="7"/>
  <c r="Z1326" i="7"/>
  <c r="AA1326" i="7"/>
  <c r="Z1325" i="7"/>
  <c r="AA1325" i="7"/>
  <c r="Z1324" i="7"/>
  <c r="AA1324" i="7"/>
  <c r="Z1323" i="7"/>
  <c r="AA1323" i="7"/>
  <c r="Z1322" i="7"/>
  <c r="AB1322" i="7"/>
  <c r="Z1321" i="7"/>
  <c r="AA1321" i="7"/>
  <c r="Z1320" i="7"/>
  <c r="AA1320" i="7"/>
  <c r="Z1319" i="7"/>
  <c r="AA1319" i="7"/>
  <c r="Z1318" i="7"/>
  <c r="Z1317" i="7"/>
  <c r="AA1317" i="7"/>
  <c r="Z1316" i="7"/>
  <c r="AA1316" i="7"/>
  <c r="Z1315" i="7"/>
  <c r="AA1315" i="7"/>
  <c r="Z1314" i="7"/>
  <c r="AB1314" i="7"/>
  <c r="Z1313" i="7"/>
  <c r="AA1313" i="7"/>
  <c r="Z1312" i="7"/>
  <c r="AA1312" i="7"/>
  <c r="Z1311" i="7"/>
  <c r="AA1311" i="7"/>
  <c r="Z1310" i="7"/>
  <c r="AA1310" i="7"/>
  <c r="Z1309" i="7"/>
  <c r="AA1309" i="7"/>
  <c r="Z1304" i="7"/>
  <c r="AA1304" i="7"/>
  <c r="Z1303" i="7"/>
  <c r="AA1303" i="7"/>
  <c r="Z1302" i="7"/>
  <c r="Z1301" i="7"/>
  <c r="AA1301" i="7"/>
  <c r="Z1300" i="7"/>
  <c r="AA1300" i="7"/>
  <c r="Z1299" i="7"/>
  <c r="AA1299" i="7"/>
  <c r="Z1298" i="7"/>
  <c r="AA1298" i="7"/>
  <c r="Z1297" i="7"/>
  <c r="AA1297" i="7"/>
  <c r="Z1296" i="7"/>
  <c r="AA1296" i="7"/>
  <c r="Z1295" i="7"/>
  <c r="AA1295" i="7"/>
  <c r="Z1294" i="7"/>
  <c r="AA1294" i="7"/>
  <c r="Z1293" i="7"/>
  <c r="AA1293" i="7"/>
  <c r="Z1292" i="7"/>
  <c r="AA1292" i="7"/>
  <c r="Z1291" i="7"/>
  <c r="AA1291" i="7"/>
  <c r="Z1290" i="7"/>
  <c r="AB1290" i="7"/>
  <c r="AA1290" i="7"/>
  <c r="Z1289" i="7"/>
  <c r="AA1289" i="7"/>
  <c r="Z1288" i="7"/>
  <c r="AA1288" i="7"/>
  <c r="Z1287" i="7"/>
  <c r="AA1287" i="7"/>
  <c r="Z1286" i="7"/>
  <c r="AA1286" i="7"/>
  <c r="Z1285" i="7"/>
  <c r="AA1285" i="7"/>
  <c r="Z1280" i="7"/>
  <c r="AB1280" i="7"/>
  <c r="Z1279" i="7"/>
  <c r="Z1278" i="7"/>
  <c r="AB1278" i="7"/>
  <c r="Z1277" i="7"/>
  <c r="AA1277" i="7"/>
  <c r="Z1276" i="7"/>
  <c r="AB1276" i="7"/>
  <c r="Z1275" i="7"/>
  <c r="AA1275" i="7"/>
  <c r="Z1274" i="7"/>
  <c r="AB1274" i="7"/>
  <c r="Z1273" i="7"/>
  <c r="AA1273" i="7"/>
  <c r="Z1272" i="7"/>
  <c r="AB1272" i="7"/>
  <c r="Z1271" i="7"/>
  <c r="Z1270" i="7"/>
  <c r="AB1270" i="7"/>
  <c r="Z1269" i="7"/>
  <c r="AA1269" i="7"/>
  <c r="Z1268" i="7"/>
  <c r="AB1268" i="7"/>
  <c r="Z1267" i="7"/>
  <c r="AA1267" i="7"/>
  <c r="Z1266" i="7"/>
  <c r="AB1266" i="7"/>
  <c r="Z1265" i="7"/>
  <c r="Z1264" i="7"/>
  <c r="AB1264" i="7"/>
  <c r="Z1263" i="7"/>
  <c r="AA1263" i="7"/>
  <c r="Z1262" i="7"/>
  <c r="AB1262" i="7"/>
  <c r="Z1261" i="7"/>
  <c r="AA1261" i="7"/>
  <c r="Z1256" i="7"/>
  <c r="AB1256" i="7"/>
  <c r="Z1255" i="7"/>
  <c r="Z1254" i="7"/>
  <c r="AB1254" i="7"/>
  <c r="Z1253" i="7"/>
  <c r="AA1253" i="7"/>
  <c r="Z1252" i="7"/>
  <c r="AB1252" i="7"/>
  <c r="Z1251" i="7"/>
  <c r="AA1251" i="7"/>
  <c r="Z1250" i="7"/>
  <c r="AB1250" i="7"/>
  <c r="Z1249" i="7"/>
  <c r="AA1249" i="7"/>
  <c r="Z1248" i="7"/>
  <c r="AB1248" i="7"/>
  <c r="Z1247" i="7"/>
  <c r="AA1247" i="7"/>
  <c r="Z1246" i="7"/>
  <c r="AB1246" i="7"/>
  <c r="Z1245" i="7"/>
  <c r="AA1245" i="7"/>
  <c r="Z1244" i="7"/>
  <c r="AB1244" i="7"/>
  <c r="Z1243" i="7"/>
  <c r="AA1243" i="7"/>
  <c r="Z1242" i="7"/>
  <c r="AB1242" i="7"/>
  <c r="Z1241" i="7"/>
  <c r="AA1241" i="7"/>
  <c r="Z1240" i="7"/>
  <c r="AB1240" i="7"/>
  <c r="Z1239" i="7"/>
  <c r="AA1239" i="7"/>
  <c r="Z1238" i="7"/>
  <c r="AB1238" i="7"/>
  <c r="Z1237" i="7"/>
  <c r="AA1237" i="7"/>
  <c r="Z1232" i="7"/>
  <c r="AB1232" i="7"/>
  <c r="Z1231" i="7"/>
  <c r="Z1230" i="7"/>
  <c r="AB1230" i="7"/>
  <c r="Z1229" i="7"/>
  <c r="AA1229" i="7"/>
  <c r="Z1228" i="7"/>
  <c r="AB1228" i="7"/>
  <c r="Z1227" i="7"/>
  <c r="AA1227" i="7"/>
  <c r="Z1226" i="7"/>
  <c r="AB1226" i="7"/>
  <c r="Z1225" i="7"/>
  <c r="AA1225" i="7"/>
  <c r="Z1224" i="7"/>
  <c r="AB1224" i="7"/>
  <c r="Z1223" i="7"/>
  <c r="AA1223" i="7"/>
  <c r="Z1222" i="7"/>
  <c r="AB1222" i="7"/>
  <c r="Z1221" i="7"/>
  <c r="AA1221" i="7"/>
  <c r="Z1220" i="7"/>
  <c r="AB1220" i="7"/>
  <c r="Z1219" i="7"/>
  <c r="AA1219" i="7"/>
  <c r="Z1218" i="7"/>
  <c r="AB1218" i="7"/>
  <c r="Z1217" i="7"/>
  <c r="AA1217" i="7"/>
  <c r="Z1216" i="7"/>
  <c r="AB1216" i="7"/>
  <c r="Z1215" i="7"/>
  <c r="AA1215" i="7"/>
  <c r="Z1214" i="7"/>
  <c r="AB1214" i="7"/>
  <c r="Z1213" i="7"/>
  <c r="AA1213" i="7"/>
  <c r="Z1208" i="7"/>
  <c r="AB1208" i="7"/>
  <c r="Z1207" i="7"/>
  <c r="AA1207" i="7"/>
  <c r="Z1206" i="7"/>
  <c r="AB1206" i="7"/>
  <c r="Z1205" i="7"/>
  <c r="AA1205" i="7"/>
  <c r="Z1204" i="7"/>
  <c r="AB1204" i="7"/>
  <c r="Z1203" i="7"/>
  <c r="AA1203" i="7"/>
  <c r="Z1202" i="7"/>
  <c r="AB1202" i="7"/>
  <c r="Z1201" i="7"/>
  <c r="Z1200" i="7"/>
  <c r="AB1200" i="7"/>
  <c r="Z1199" i="7"/>
  <c r="AA1199" i="7"/>
  <c r="Z1198" i="7"/>
  <c r="AB1198" i="7"/>
  <c r="Z1197" i="7"/>
  <c r="AA1197" i="7"/>
  <c r="Z1196" i="7"/>
  <c r="AB1196" i="7"/>
  <c r="Z1195" i="7"/>
  <c r="AA1195" i="7"/>
  <c r="Z1194" i="7"/>
  <c r="AB1194" i="7"/>
  <c r="Z1193" i="7"/>
  <c r="AA1193" i="7"/>
  <c r="Z1192" i="7"/>
  <c r="AB1192" i="7"/>
  <c r="Z1191" i="7"/>
  <c r="AA1191" i="7"/>
  <c r="Z1190" i="7"/>
  <c r="AB1190" i="7"/>
  <c r="Z1189" i="7"/>
  <c r="AA1189" i="7"/>
  <c r="Z1184" i="7"/>
  <c r="AB1184" i="7"/>
  <c r="Z1183" i="7"/>
  <c r="AA1183" i="7"/>
  <c r="Z1182" i="7"/>
  <c r="AB1182" i="7"/>
  <c r="Z1181" i="7"/>
  <c r="AA1181" i="7"/>
  <c r="Z1180" i="7"/>
  <c r="AB1180" i="7"/>
  <c r="Z1179" i="7"/>
  <c r="AA1179" i="7"/>
  <c r="Z1178" i="7"/>
  <c r="AB1178" i="7"/>
  <c r="Z1177" i="7"/>
  <c r="AA1177" i="7"/>
  <c r="Z1176" i="7"/>
  <c r="AB1176" i="7"/>
  <c r="Z1175" i="7"/>
  <c r="AA1175" i="7"/>
  <c r="Z1174" i="7"/>
  <c r="AB1174" i="7"/>
  <c r="Z1173" i="7"/>
  <c r="AA1173" i="7"/>
  <c r="Z1172" i="7"/>
  <c r="Z1171" i="7"/>
  <c r="AA1171" i="7"/>
  <c r="Z1170" i="7"/>
  <c r="AB1170" i="7"/>
  <c r="Z1169" i="7"/>
  <c r="AA1169" i="7"/>
  <c r="Z1168" i="7"/>
  <c r="AB1168" i="7"/>
  <c r="Z1167" i="7"/>
  <c r="AA1167" i="7"/>
  <c r="Z1166" i="7"/>
  <c r="AB1166" i="7"/>
  <c r="Z1165" i="7"/>
  <c r="Z1160" i="7"/>
  <c r="AB1160" i="7"/>
  <c r="Z1159" i="7"/>
  <c r="Z1158" i="7"/>
  <c r="AB1158" i="7"/>
  <c r="Z1157" i="7"/>
  <c r="AA1157" i="7"/>
  <c r="Z1156" i="7"/>
  <c r="AB1156" i="7"/>
  <c r="Z1155" i="7"/>
  <c r="AA1155" i="7"/>
  <c r="Z1154" i="7"/>
  <c r="AB1154" i="7"/>
  <c r="Z1153" i="7"/>
  <c r="AA1153" i="7"/>
  <c r="Z1152" i="7"/>
  <c r="AB1152" i="7"/>
  <c r="Z1151" i="7"/>
  <c r="AA1151" i="7"/>
  <c r="Z1150" i="7"/>
  <c r="AB1150" i="7"/>
  <c r="Z1149" i="7"/>
  <c r="AA1149" i="7"/>
  <c r="Z1148" i="7"/>
  <c r="AB1148" i="7"/>
  <c r="Z1147" i="7"/>
  <c r="AA1147" i="7"/>
  <c r="Z1146" i="7"/>
  <c r="AB1146" i="7"/>
  <c r="Z1145" i="7"/>
  <c r="AA1145" i="7"/>
  <c r="Z1144" i="7"/>
  <c r="AB1144" i="7"/>
  <c r="Z1143" i="7"/>
  <c r="AA1143" i="7"/>
  <c r="Z1142" i="7"/>
  <c r="AB1142" i="7"/>
  <c r="Z1141" i="7"/>
  <c r="AA1141" i="7"/>
  <c r="Z1136" i="7"/>
  <c r="AB1136" i="7"/>
  <c r="Z1135" i="7"/>
  <c r="Z1134" i="7"/>
  <c r="AB1134" i="7"/>
  <c r="Z1133" i="7"/>
  <c r="AA1133" i="7"/>
  <c r="Z1132" i="7"/>
  <c r="AB1132" i="7"/>
  <c r="Z1131" i="7"/>
  <c r="AA1131" i="7"/>
  <c r="Z1130" i="7"/>
  <c r="AB1130" i="7"/>
  <c r="Z1129" i="7"/>
  <c r="AA1129" i="7"/>
  <c r="Z1128" i="7"/>
  <c r="AB1128" i="7"/>
  <c r="Z1127" i="7"/>
  <c r="AA1127" i="7"/>
  <c r="Z1126" i="7"/>
  <c r="AB1126" i="7"/>
  <c r="Z1125" i="7"/>
  <c r="AA1125" i="7"/>
  <c r="Z1124" i="7"/>
  <c r="AB1124" i="7"/>
  <c r="Z1123" i="7"/>
  <c r="AA1123" i="7"/>
  <c r="Z1122" i="7"/>
  <c r="AB1122" i="7"/>
  <c r="Z1121" i="7"/>
  <c r="AA1121" i="7"/>
  <c r="Z1120" i="7"/>
  <c r="AB1120" i="7"/>
  <c r="Z1119" i="7"/>
  <c r="AA1119" i="7"/>
  <c r="Z1118" i="7"/>
  <c r="AB1118" i="7"/>
  <c r="Z1117" i="7"/>
  <c r="AB1117" i="7"/>
  <c r="Z1112" i="7"/>
  <c r="AB1112" i="7"/>
  <c r="Z1111" i="7"/>
  <c r="Z1110" i="7"/>
  <c r="AB1110" i="7"/>
  <c r="Z1109" i="7"/>
  <c r="AA1109" i="7"/>
  <c r="Z1108" i="7"/>
  <c r="AB1108" i="7"/>
  <c r="Z1107" i="7"/>
  <c r="Z1106" i="7"/>
  <c r="AB1106" i="7"/>
  <c r="Z1105" i="7"/>
  <c r="AA1105" i="7"/>
  <c r="Z1104" i="7"/>
  <c r="AB1104" i="7"/>
  <c r="Z1103" i="7"/>
  <c r="AA1103" i="7"/>
  <c r="Z1102" i="7"/>
  <c r="AB1102" i="7"/>
  <c r="Z1101" i="7"/>
  <c r="AA1101" i="7"/>
  <c r="Z1100" i="7"/>
  <c r="AB1100" i="7"/>
  <c r="Z1099" i="7"/>
  <c r="AA1099" i="7"/>
  <c r="Z1098" i="7"/>
  <c r="AB1098" i="7"/>
  <c r="Z1097" i="7"/>
  <c r="AA1097" i="7"/>
  <c r="Z1096" i="7"/>
  <c r="AB1096" i="7"/>
  <c r="Z1095" i="7"/>
  <c r="AA1095" i="7"/>
  <c r="Z1094" i="7"/>
  <c r="AB1094" i="7"/>
  <c r="Z1093" i="7"/>
  <c r="AA1093" i="7"/>
  <c r="Z1088" i="7"/>
  <c r="AA1088" i="7"/>
  <c r="Z1087" i="7"/>
  <c r="AA1087" i="7"/>
  <c r="Z1086" i="7"/>
  <c r="AA1086" i="7"/>
  <c r="Z1085" i="7"/>
  <c r="AA1085" i="7"/>
  <c r="AA1084" i="7"/>
  <c r="Z1084" i="7"/>
  <c r="AB1084" i="7"/>
  <c r="Z1083" i="7"/>
  <c r="AA1083" i="7"/>
  <c r="Z1082" i="7"/>
  <c r="AA1082" i="7"/>
  <c r="Z1081" i="7"/>
  <c r="AA1081" i="7"/>
  <c r="Z1080" i="7"/>
  <c r="AA1080" i="7"/>
  <c r="Z1079" i="7"/>
  <c r="AA1079" i="7"/>
  <c r="Z1078" i="7"/>
  <c r="AA1078" i="7"/>
  <c r="Z1077" i="7"/>
  <c r="AA1077" i="7"/>
  <c r="Z1076" i="7"/>
  <c r="AA1076" i="7"/>
  <c r="Z1075" i="7"/>
  <c r="AA1075" i="7"/>
  <c r="Z1074" i="7"/>
  <c r="AB1074" i="7"/>
  <c r="Z1073" i="7"/>
  <c r="AA1073" i="7"/>
  <c r="Z1072" i="7"/>
  <c r="AA1072" i="7"/>
  <c r="Z1071" i="7"/>
  <c r="AA1071" i="7"/>
  <c r="Z1070" i="7"/>
  <c r="AB1070" i="7"/>
  <c r="Z1069" i="7"/>
  <c r="AA1069" i="7"/>
  <c r="Z1064" i="7"/>
  <c r="AB1064" i="7"/>
  <c r="Z1063" i="7"/>
  <c r="AA1063" i="7"/>
  <c r="Z1062" i="7"/>
  <c r="AB1062" i="7"/>
  <c r="Z1061" i="7"/>
  <c r="Z1060" i="7"/>
  <c r="AB1060" i="7"/>
  <c r="Z1059" i="7"/>
  <c r="AA1059" i="7"/>
  <c r="Z1058" i="7"/>
  <c r="AB1058" i="7"/>
  <c r="Z1057" i="7"/>
  <c r="AA1057" i="7"/>
  <c r="Z1056" i="7"/>
  <c r="AB1056" i="7"/>
  <c r="Z1055" i="7"/>
  <c r="AA1055" i="7"/>
  <c r="Z1054" i="7"/>
  <c r="AB1054" i="7"/>
  <c r="Z1053" i="7"/>
  <c r="AA1053" i="7"/>
  <c r="Z1052" i="7"/>
  <c r="AB1052" i="7"/>
  <c r="Z1051" i="7"/>
  <c r="AA1051" i="7"/>
  <c r="Z1050" i="7"/>
  <c r="AB1050" i="7"/>
  <c r="Z1049" i="7"/>
  <c r="AA1049" i="7"/>
  <c r="Z1048" i="7"/>
  <c r="AB1048" i="7"/>
  <c r="Z1047" i="7"/>
  <c r="AA1047" i="7"/>
  <c r="Z1046" i="7"/>
  <c r="AB1046" i="7"/>
  <c r="AG1046" i="7"/>
  <c r="Z1045" i="7"/>
  <c r="AA1045" i="7"/>
  <c r="Z1040" i="7"/>
  <c r="AB1040" i="7"/>
  <c r="Z1039" i="7"/>
  <c r="Z1038" i="7"/>
  <c r="AB1038" i="7"/>
  <c r="Z1037" i="7"/>
  <c r="AB1037" i="7"/>
  <c r="Z1036" i="7"/>
  <c r="AB1036" i="7"/>
  <c r="Z1035" i="7"/>
  <c r="Z1034" i="7"/>
  <c r="AB1034" i="7"/>
  <c r="Z1033" i="7"/>
  <c r="Z1032" i="7"/>
  <c r="AB1032" i="7"/>
  <c r="Z1031" i="7"/>
  <c r="Z1030" i="7"/>
  <c r="Z1029" i="7"/>
  <c r="AA1029" i="7"/>
  <c r="Z1028" i="7"/>
  <c r="AB1028" i="7"/>
  <c r="Z1027" i="7"/>
  <c r="AA1027" i="7"/>
  <c r="Z1026" i="7"/>
  <c r="AB1026" i="7"/>
  <c r="Z1025" i="7"/>
  <c r="AA1025" i="7"/>
  <c r="Z1024" i="7"/>
  <c r="AB1024" i="7"/>
  <c r="Z1023" i="7"/>
  <c r="AA1023" i="7"/>
  <c r="Z1022" i="7"/>
  <c r="Z1021" i="7"/>
  <c r="AA1021" i="7"/>
  <c r="Z1016" i="7"/>
  <c r="AA1016" i="7"/>
  <c r="Z1015" i="7"/>
  <c r="AA1015" i="7"/>
  <c r="Z1014" i="7"/>
  <c r="AB1014" i="7"/>
  <c r="Z1013" i="7"/>
  <c r="AA1013" i="7"/>
  <c r="Z1012" i="7"/>
  <c r="AA1012" i="7"/>
  <c r="Z1011" i="7"/>
  <c r="AA1011" i="7"/>
  <c r="Z1010" i="7"/>
  <c r="Z1009" i="7"/>
  <c r="AA1009" i="7"/>
  <c r="Z1008" i="7"/>
  <c r="AB1008" i="7"/>
  <c r="Z1007" i="7"/>
  <c r="AA1007" i="7"/>
  <c r="Z1006" i="7"/>
  <c r="AB1006" i="7"/>
  <c r="Z1005" i="7"/>
  <c r="AA1005" i="7"/>
  <c r="Z1004" i="7"/>
  <c r="AA1004" i="7"/>
  <c r="Z1003" i="7"/>
  <c r="AA1003" i="7"/>
  <c r="Z1002" i="7"/>
  <c r="AA1002" i="7"/>
  <c r="AG1002" i="7"/>
  <c r="Z1001" i="7"/>
  <c r="AA1001" i="7"/>
  <c r="Z1000" i="7"/>
  <c r="AA1000" i="7"/>
  <c r="Z999" i="7"/>
  <c r="AA999" i="7"/>
  <c r="Z998" i="7"/>
  <c r="AA998" i="7"/>
  <c r="AG998" i="7"/>
  <c r="Z997" i="7"/>
  <c r="AA997" i="7"/>
  <c r="Z992" i="7"/>
  <c r="AB992" i="7"/>
  <c r="Z991" i="7"/>
  <c r="AA991" i="7"/>
  <c r="Z990" i="7"/>
  <c r="AB990" i="7"/>
  <c r="AG990" i="7"/>
  <c r="Z989" i="7"/>
  <c r="AA989" i="7"/>
  <c r="Z988" i="7"/>
  <c r="AB988" i="7"/>
  <c r="Z987" i="7"/>
  <c r="AA987" i="7"/>
  <c r="Z986" i="7"/>
  <c r="AB986" i="7"/>
  <c r="AG986" i="7"/>
  <c r="Z985" i="7"/>
  <c r="AA985" i="7"/>
  <c r="Z984" i="7"/>
  <c r="AB984" i="7"/>
  <c r="Z983" i="7"/>
  <c r="AA983" i="7"/>
  <c r="Z982" i="7"/>
  <c r="AB982" i="7"/>
  <c r="AG982" i="7"/>
  <c r="Z981" i="7"/>
  <c r="AA981" i="7"/>
  <c r="Z980" i="7"/>
  <c r="AB980" i="7"/>
  <c r="Z979" i="7"/>
  <c r="AA979" i="7"/>
  <c r="Z978" i="7"/>
  <c r="AB978" i="7"/>
  <c r="AG978" i="7"/>
  <c r="Z977" i="7"/>
  <c r="AA977" i="7"/>
  <c r="Z976" i="7"/>
  <c r="Z975" i="7"/>
  <c r="Z974" i="7"/>
  <c r="AB974" i="7"/>
  <c r="Z973" i="7"/>
  <c r="AA973" i="7"/>
  <c r="AG973" i="7"/>
  <c r="Z968" i="7"/>
  <c r="AB968" i="7"/>
  <c r="Z967" i="7"/>
  <c r="AB967" i="7"/>
  <c r="Z966" i="7"/>
  <c r="AB966" i="7"/>
  <c r="Z965" i="7"/>
  <c r="AA965" i="7"/>
  <c r="AB965" i="7"/>
  <c r="Z964" i="7"/>
  <c r="Z963" i="7"/>
  <c r="AA963" i="7"/>
  <c r="Z962" i="7"/>
  <c r="AB962" i="7"/>
  <c r="Z961" i="7"/>
  <c r="AA961" i="7"/>
  <c r="AG961" i="7"/>
  <c r="Z960" i="7"/>
  <c r="AB960" i="7"/>
  <c r="Z959" i="7"/>
  <c r="AA959" i="7"/>
  <c r="Z958" i="7"/>
  <c r="AB958" i="7"/>
  <c r="Z957" i="7"/>
  <c r="AA957" i="7"/>
  <c r="Z956" i="7"/>
  <c r="AB956" i="7"/>
  <c r="Z955" i="7"/>
  <c r="AA955" i="7"/>
  <c r="Z954" i="7"/>
  <c r="AB954" i="7"/>
  <c r="Z953" i="7"/>
  <c r="AA953" i="7"/>
  <c r="Z952" i="7"/>
  <c r="AB952" i="7"/>
  <c r="AG952" i="7"/>
  <c r="Z951" i="7"/>
  <c r="AB951" i="7"/>
  <c r="Z950" i="7"/>
  <c r="AB950" i="7"/>
  <c r="Z949" i="7"/>
  <c r="Z944" i="7"/>
  <c r="Z943" i="7"/>
  <c r="AA943" i="7"/>
  <c r="Z942" i="7"/>
  <c r="AB942" i="7"/>
  <c r="AG942" i="7"/>
  <c r="AA942" i="7"/>
  <c r="Z941" i="7"/>
  <c r="AA941" i="7"/>
  <c r="Z940" i="7"/>
  <c r="AA940" i="7"/>
  <c r="AB940" i="7"/>
  <c r="Z939" i="7"/>
  <c r="AA939" i="7"/>
  <c r="Z938" i="7"/>
  <c r="Z937" i="7"/>
  <c r="AA937" i="7"/>
  <c r="AG937" i="7"/>
  <c r="Z936" i="7"/>
  <c r="Z935" i="7"/>
  <c r="AA935" i="7"/>
  <c r="Z934" i="7"/>
  <c r="AA934" i="7"/>
  <c r="Z933" i="7"/>
  <c r="AA933" i="7"/>
  <c r="Z932" i="7"/>
  <c r="AB932" i="7"/>
  <c r="Z931" i="7"/>
  <c r="AA931" i="7"/>
  <c r="Z930" i="7"/>
  <c r="AA930" i="7"/>
  <c r="Z929" i="7"/>
  <c r="AA929" i="7"/>
  <c r="Z928" i="7"/>
  <c r="Z927" i="7"/>
  <c r="AA927" i="7"/>
  <c r="Z926" i="7"/>
  <c r="Z925" i="7"/>
  <c r="AA925" i="7"/>
  <c r="Z920" i="7"/>
  <c r="AA920" i="7"/>
  <c r="Z919" i="7"/>
  <c r="AB919" i="7"/>
  <c r="AA919" i="7"/>
  <c r="Z918" i="7"/>
  <c r="AA918" i="7"/>
  <c r="Z917" i="7"/>
  <c r="AA917" i="7"/>
  <c r="Z916" i="7"/>
  <c r="AA916" i="7"/>
  <c r="Z915" i="7"/>
  <c r="Z914" i="7"/>
  <c r="AA914" i="7"/>
  <c r="Z913" i="7"/>
  <c r="Z912" i="7"/>
  <c r="AA912" i="7"/>
  <c r="Z911" i="7"/>
  <c r="AB911" i="7"/>
  <c r="AA911" i="7"/>
  <c r="Z910" i="7"/>
  <c r="AA910" i="7"/>
  <c r="Z909" i="7"/>
  <c r="AA909" i="7"/>
  <c r="Z908" i="7"/>
  <c r="AA908" i="7"/>
  <c r="Z907" i="7"/>
  <c r="AB907" i="7"/>
  <c r="Z906" i="7"/>
  <c r="AA906" i="7"/>
  <c r="Z905" i="7"/>
  <c r="AA905" i="7"/>
  <c r="Z904" i="7"/>
  <c r="AA904" i="7"/>
  <c r="Z903" i="7"/>
  <c r="Z902" i="7"/>
  <c r="AA902" i="7"/>
  <c r="Z901" i="7"/>
  <c r="AA901" i="7"/>
  <c r="Z896" i="7"/>
  <c r="AB896" i="7"/>
  <c r="Z895" i="7"/>
  <c r="Z894" i="7"/>
  <c r="AB894" i="7"/>
  <c r="Z893" i="7"/>
  <c r="Z892" i="7"/>
  <c r="AB892" i="7"/>
  <c r="Z891" i="7"/>
  <c r="Z890" i="7"/>
  <c r="AB890" i="7"/>
  <c r="Z889" i="7"/>
  <c r="AA889" i="7"/>
  <c r="Z888" i="7"/>
  <c r="AB888" i="7"/>
  <c r="Z887" i="7"/>
  <c r="Z886" i="7"/>
  <c r="AB886" i="7"/>
  <c r="Z885" i="7"/>
  <c r="AA885" i="7"/>
  <c r="Z884" i="7"/>
  <c r="AB884" i="7"/>
  <c r="Z883" i="7"/>
  <c r="AA883" i="7"/>
  <c r="Z882" i="7"/>
  <c r="AB882" i="7"/>
  <c r="Z881" i="7"/>
  <c r="AA881" i="7"/>
  <c r="Z880" i="7"/>
  <c r="Z879" i="7"/>
  <c r="AA879" i="7"/>
  <c r="Z878" i="7"/>
  <c r="AB878" i="7"/>
  <c r="Z877" i="7"/>
  <c r="AA877" i="7"/>
  <c r="Z872" i="7"/>
  <c r="AB872" i="7"/>
  <c r="Z871" i="7"/>
  <c r="AB871" i="7"/>
  <c r="Z870" i="7"/>
  <c r="AB870" i="7"/>
  <c r="Z869" i="7"/>
  <c r="AA869" i="7"/>
  <c r="Z868" i="7"/>
  <c r="Z867" i="7"/>
  <c r="Z866" i="7"/>
  <c r="AB866" i="7"/>
  <c r="Z865" i="7"/>
  <c r="AA865" i="7"/>
  <c r="Z864" i="7"/>
  <c r="AB864" i="7"/>
  <c r="Z863" i="7"/>
  <c r="AA863" i="7"/>
  <c r="Z862" i="7"/>
  <c r="AB862" i="7"/>
  <c r="Z861" i="7"/>
  <c r="AA861" i="7"/>
  <c r="Z860" i="7"/>
  <c r="AB860" i="7"/>
  <c r="Z859" i="7"/>
  <c r="AA859" i="7"/>
  <c r="Z858" i="7"/>
  <c r="AB858" i="7"/>
  <c r="Z857" i="7"/>
  <c r="AA857" i="7"/>
  <c r="Z856" i="7"/>
  <c r="AB856" i="7"/>
  <c r="Z855" i="7"/>
  <c r="AA855" i="7"/>
  <c r="Z854" i="7"/>
  <c r="AB854" i="7"/>
  <c r="Z853" i="7"/>
  <c r="Z848" i="7"/>
  <c r="AB848" i="7"/>
  <c r="Z847" i="7"/>
  <c r="Z846" i="7"/>
  <c r="AB846" i="7"/>
  <c r="Z845" i="7"/>
  <c r="AA845" i="7"/>
  <c r="Z844" i="7"/>
  <c r="AB844" i="7"/>
  <c r="Z843" i="7"/>
  <c r="AA843" i="7"/>
  <c r="AG843" i="7"/>
  <c r="Z842" i="7"/>
  <c r="AB842" i="7"/>
  <c r="Z841" i="7"/>
  <c r="AA841" i="7"/>
  <c r="Z840" i="7"/>
  <c r="AB840" i="7"/>
  <c r="Z839" i="7"/>
  <c r="AA839" i="7"/>
  <c r="Z838" i="7"/>
  <c r="AB838" i="7"/>
  <c r="Z837" i="7"/>
  <c r="AA837" i="7"/>
  <c r="AG837" i="7"/>
  <c r="Z836" i="7"/>
  <c r="AB836" i="7"/>
  <c r="Z835" i="7"/>
  <c r="AA835" i="7"/>
  <c r="Z834" i="7"/>
  <c r="AB834" i="7"/>
  <c r="Z833" i="7"/>
  <c r="AA833" i="7"/>
  <c r="Z832" i="7"/>
  <c r="AB832" i="7"/>
  <c r="AG832" i="7"/>
  <c r="Z831" i="7"/>
  <c r="AA831" i="7"/>
  <c r="Z830" i="7"/>
  <c r="AB830" i="7"/>
  <c r="Z829" i="7"/>
  <c r="AA829" i="7"/>
  <c r="Z824" i="7"/>
  <c r="AB824" i="7"/>
  <c r="Z823" i="7"/>
  <c r="Z822" i="7"/>
  <c r="Z821" i="7"/>
  <c r="AA821" i="7"/>
  <c r="Z820" i="7"/>
  <c r="AB820" i="7"/>
  <c r="Z819" i="7"/>
  <c r="AA819" i="7"/>
  <c r="Z818" i="7"/>
  <c r="AB818" i="7"/>
  <c r="Z817" i="7"/>
  <c r="AA817" i="7"/>
  <c r="Z816" i="7"/>
  <c r="AB816" i="7"/>
  <c r="Z815" i="7"/>
  <c r="AA815" i="7"/>
  <c r="Z814" i="7"/>
  <c r="Z813" i="7"/>
  <c r="AA813" i="7"/>
  <c r="Z812" i="7"/>
  <c r="AB812" i="7"/>
  <c r="Z811" i="7"/>
  <c r="AA811" i="7"/>
  <c r="Z810" i="7"/>
  <c r="AB810" i="7"/>
  <c r="Z809" i="7"/>
  <c r="AA809" i="7"/>
  <c r="Z808" i="7"/>
  <c r="AB808" i="7"/>
  <c r="Z807" i="7"/>
  <c r="AA807" i="7"/>
  <c r="Z806" i="7"/>
  <c r="AB806" i="7"/>
  <c r="Z805" i="7"/>
  <c r="AA805" i="7"/>
  <c r="Z800" i="7"/>
  <c r="AB800" i="7"/>
  <c r="Z799" i="7"/>
  <c r="AA799" i="7"/>
  <c r="Z798" i="7"/>
  <c r="AB798" i="7"/>
  <c r="Z797" i="7"/>
  <c r="AA797" i="7"/>
  <c r="Z796" i="7"/>
  <c r="AB796" i="7"/>
  <c r="Z795" i="7"/>
  <c r="Z794" i="7"/>
  <c r="AB794" i="7"/>
  <c r="Z793" i="7"/>
  <c r="Z792" i="7"/>
  <c r="AB792" i="7"/>
  <c r="Z791" i="7"/>
  <c r="AA791" i="7"/>
  <c r="Z790" i="7"/>
  <c r="AB790" i="7"/>
  <c r="Z789" i="7"/>
  <c r="AA789" i="7"/>
  <c r="Z788" i="7"/>
  <c r="AB788" i="7"/>
  <c r="Z787" i="7"/>
  <c r="AA787" i="7"/>
  <c r="Z786" i="7"/>
  <c r="AB786" i="7"/>
  <c r="Z785" i="7"/>
  <c r="AA785" i="7"/>
  <c r="AG785" i="7"/>
  <c r="Z784" i="7"/>
  <c r="AB784" i="7"/>
  <c r="Z783" i="7"/>
  <c r="AA783" i="7"/>
  <c r="Z782" i="7"/>
  <c r="AB782" i="7"/>
  <c r="Z781" i="7"/>
  <c r="AA781" i="7"/>
  <c r="Z776" i="7"/>
  <c r="AA776" i="7"/>
  <c r="Z775" i="7"/>
  <c r="AA775" i="7"/>
  <c r="Z774" i="7"/>
  <c r="AA774" i="7"/>
  <c r="Z773" i="7"/>
  <c r="AA773" i="7"/>
  <c r="Z772" i="7"/>
  <c r="AA772" i="7"/>
  <c r="Z771" i="7"/>
  <c r="AA771" i="7"/>
  <c r="Z770" i="7"/>
  <c r="AA770" i="7"/>
  <c r="Z769" i="7"/>
  <c r="AA769" i="7"/>
  <c r="Z768" i="7"/>
  <c r="AA768" i="7"/>
  <c r="Z767" i="7"/>
  <c r="AA767" i="7"/>
  <c r="Z766" i="7"/>
  <c r="AA766" i="7"/>
  <c r="Z765" i="7"/>
  <c r="AA765" i="7"/>
  <c r="AG765" i="7"/>
  <c r="Z764" i="7"/>
  <c r="AA764" i="7"/>
  <c r="Z763" i="7"/>
  <c r="AA763" i="7"/>
  <c r="Z762" i="7"/>
  <c r="AA762" i="7"/>
  <c r="Z761" i="7"/>
  <c r="AA761" i="7"/>
  <c r="Z760" i="7"/>
  <c r="AA760" i="7"/>
  <c r="Z759" i="7"/>
  <c r="AA759" i="7"/>
  <c r="Z758" i="7"/>
  <c r="AA758" i="7"/>
  <c r="Z757" i="7"/>
  <c r="AA757" i="7"/>
  <c r="Z752" i="7"/>
  <c r="AB752" i="7"/>
  <c r="Z751" i="7"/>
  <c r="AB751" i="7"/>
  <c r="Z750" i="7"/>
  <c r="AB750" i="7"/>
  <c r="Z749" i="7"/>
  <c r="AA749" i="7"/>
  <c r="Z748" i="7"/>
  <c r="AB748" i="7"/>
  <c r="Z747" i="7"/>
  <c r="AA747" i="7"/>
  <c r="Z746" i="7"/>
  <c r="AB746" i="7"/>
  <c r="Z745" i="7"/>
  <c r="AA745" i="7"/>
  <c r="AG745" i="7"/>
  <c r="Z744" i="7"/>
  <c r="AB744" i="7"/>
  <c r="Z743" i="7"/>
  <c r="AA743" i="7"/>
  <c r="Z742" i="7"/>
  <c r="AB742" i="7"/>
  <c r="Z741" i="7"/>
  <c r="AA741" i="7"/>
  <c r="Z740" i="7"/>
  <c r="AB740" i="7"/>
  <c r="Z739" i="7"/>
  <c r="AA739" i="7"/>
  <c r="Z738" i="7"/>
  <c r="Z737" i="7"/>
  <c r="AA737" i="7"/>
  <c r="Z736" i="7"/>
  <c r="AB736" i="7"/>
  <c r="Z735" i="7"/>
  <c r="AA735" i="7"/>
  <c r="Z734" i="7"/>
  <c r="Z733" i="7"/>
  <c r="AA733" i="7"/>
  <c r="Z728" i="7"/>
  <c r="AB728" i="7"/>
  <c r="Z727" i="7"/>
  <c r="AA727" i="7"/>
  <c r="Z726" i="7"/>
  <c r="AB726" i="7"/>
  <c r="Z725" i="7"/>
  <c r="AA725" i="7"/>
  <c r="Z724" i="7"/>
  <c r="AB724" i="7"/>
  <c r="Z723" i="7"/>
  <c r="AA723" i="7"/>
  <c r="Z722" i="7"/>
  <c r="AB722" i="7"/>
  <c r="Z721" i="7"/>
  <c r="AA721" i="7"/>
  <c r="Z720" i="7"/>
  <c r="AB720" i="7"/>
  <c r="Z719" i="7"/>
  <c r="AA719" i="7"/>
  <c r="Z718" i="7"/>
  <c r="AB718" i="7"/>
  <c r="Z717" i="7"/>
  <c r="AB717" i="7"/>
  <c r="Z716" i="7"/>
  <c r="AB716" i="7"/>
  <c r="Z715" i="7"/>
  <c r="AA715" i="7"/>
  <c r="Z714" i="7"/>
  <c r="Z713" i="7"/>
  <c r="AA713" i="7"/>
  <c r="Z712" i="7"/>
  <c r="AB712" i="7"/>
  <c r="Z711" i="7"/>
  <c r="AA711" i="7"/>
  <c r="Z710" i="7"/>
  <c r="AB710" i="7"/>
  <c r="Z709" i="7"/>
  <c r="AA709" i="7"/>
  <c r="Z704" i="7"/>
  <c r="AB704" i="7"/>
  <c r="Z703" i="7"/>
  <c r="AA703" i="7"/>
  <c r="Z702" i="7"/>
  <c r="AB702" i="7"/>
  <c r="Z701" i="7"/>
  <c r="AA701" i="7"/>
  <c r="Z700" i="7"/>
  <c r="AB700" i="7"/>
  <c r="Z699" i="7"/>
  <c r="AA699" i="7"/>
  <c r="Z698" i="7"/>
  <c r="AB698" i="7"/>
  <c r="Z697" i="7"/>
  <c r="Z696" i="7"/>
  <c r="AB696" i="7"/>
  <c r="Z695" i="7"/>
  <c r="AA695" i="7"/>
  <c r="Z694" i="7"/>
  <c r="AB694" i="7"/>
  <c r="Z693" i="7"/>
  <c r="AA693" i="7"/>
  <c r="Z692" i="7"/>
  <c r="AB692" i="7"/>
  <c r="Z691" i="7"/>
  <c r="AA691" i="7"/>
  <c r="Z690" i="7"/>
  <c r="AB690" i="7"/>
  <c r="Z689" i="7"/>
  <c r="Z688" i="7"/>
  <c r="AB688" i="7"/>
  <c r="Z687" i="7"/>
  <c r="AA687" i="7"/>
  <c r="Z686" i="7"/>
  <c r="AB686" i="7"/>
  <c r="Z685" i="7"/>
  <c r="AA685" i="7"/>
  <c r="Z680" i="7"/>
  <c r="AB680" i="7"/>
  <c r="Z679" i="7"/>
  <c r="AA679" i="7"/>
  <c r="Z678" i="7"/>
  <c r="AB678" i="7"/>
  <c r="Z677" i="7"/>
  <c r="Z676" i="7"/>
  <c r="AB676" i="7"/>
  <c r="Z675" i="7"/>
  <c r="AA675" i="7"/>
  <c r="Z674" i="7"/>
  <c r="AB674" i="7"/>
  <c r="Z673" i="7"/>
  <c r="AA673" i="7"/>
  <c r="Z672" i="7"/>
  <c r="AB672" i="7"/>
  <c r="Z671" i="7"/>
  <c r="AA671" i="7"/>
  <c r="Z670" i="7"/>
  <c r="AB670" i="7"/>
  <c r="Z669" i="7"/>
  <c r="Z668" i="7"/>
  <c r="AB668" i="7"/>
  <c r="Z667" i="7"/>
  <c r="AA667" i="7"/>
  <c r="Z666" i="7"/>
  <c r="AB666" i="7"/>
  <c r="Z665" i="7"/>
  <c r="AA665" i="7"/>
  <c r="Z664" i="7"/>
  <c r="AB664" i="7"/>
  <c r="Z663" i="7"/>
  <c r="AA663" i="7"/>
  <c r="Z662" i="7"/>
  <c r="AB662" i="7"/>
  <c r="Z661" i="7"/>
  <c r="Z656" i="7"/>
  <c r="AB656" i="7"/>
  <c r="Z655" i="7"/>
  <c r="AA655" i="7"/>
  <c r="Z654" i="7"/>
  <c r="AB654" i="7"/>
  <c r="Z653" i="7"/>
  <c r="AA653" i="7"/>
  <c r="AG653" i="7"/>
  <c r="Z652" i="7"/>
  <c r="AB652" i="7"/>
  <c r="Z651" i="7"/>
  <c r="AA651" i="7"/>
  <c r="Z650" i="7"/>
  <c r="AB650" i="7"/>
  <c r="Z649" i="7"/>
  <c r="AA649" i="7"/>
  <c r="Z648" i="7"/>
  <c r="AB648" i="7"/>
  <c r="Z647" i="7"/>
  <c r="Z646" i="7"/>
  <c r="AB646" i="7"/>
  <c r="Z645" i="7"/>
  <c r="AA645" i="7"/>
  <c r="Z644" i="7"/>
  <c r="AB644" i="7"/>
  <c r="Z643" i="7"/>
  <c r="AA643" i="7"/>
  <c r="Z642" i="7"/>
  <c r="AB642" i="7"/>
  <c r="Z641" i="7"/>
  <c r="AA641" i="7"/>
  <c r="Z640" i="7"/>
  <c r="AB640" i="7"/>
  <c r="Z639" i="7"/>
  <c r="AA639" i="7"/>
  <c r="AG639" i="7"/>
  <c r="Z638" i="7"/>
  <c r="AB638" i="7"/>
  <c r="Z637" i="7"/>
  <c r="AA637" i="7"/>
  <c r="Z632" i="7"/>
  <c r="AA632" i="7"/>
  <c r="Z631" i="7"/>
  <c r="AA631" i="7"/>
  <c r="Z630" i="7"/>
  <c r="AA630" i="7"/>
  <c r="Z629" i="7"/>
  <c r="AA629" i="7"/>
  <c r="Z628" i="7"/>
  <c r="AA628" i="7"/>
  <c r="Z627" i="7"/>
  <c r="AA627" i="7"/>
  <c r="AG627" i="7"/>
  <c r="Z626" i="7"/>
  <c r="AA626" i="7"/>
  <c r="Z625" i="7"/>
  <c r="Z624" i="7"/>
  <c r="AA624" i="7"/>
  <c r="Z623" i="7"/>
  <c r="AA623" i="7"/>
  <c r="Z622" i="7"/>
  <c r="AA622" i="7"/>
  <c r="Z621" i="7"/>
  <c r="AA621" i="7"/>
  <c r="Z620" i="7"/>
  <c r="AA620" i="7"/>
  <c r="Z619" i="7"/>
  <c r="AA619" i="7"/>
  <c r="Z618" i="7"/>
  <c r="AA618" i="7"/>
  <c r="Z617" i="7"/>
  <c r="AA617" i="7"/>
  <c r="Z616" i="7"/>
  <c r="AA616" i="7"/>
  <c r="Z615" i="7"/>
  <c r="AA615" i="7"/>
  <c r="Z614" i="7"/>
  <c r="AA614" i="7"/>
  <c r="Z613" i="7"/>
  <c r="AB613" i="7"/>
  <c r="Z608" i="7"/>
  <c r="AB608" i="7"/>
  <c r="Z607" i="7"/>
  <c r="Z606" i="7"/>
  <c r="AB606" i="7"/>
  <c r="Z605" i="7"/>
  <c r="AA605" i="7"/>
  <c r="Z604" i="7"/>
  <c r="AB604" i="7"/>
  <c r="Z603" i="7"/>
  <c r="AA603" i="7"/>
  <c r="Z602" i="7"/>
  <c r="AB602" i="7"/>
  <c r="Z601" i="7"/>
  <c r="AA601" i="7"/>
  <c r="Z600" i="7"/>
  <c r="Z599" i="7"/>
  <c r="AA599" i="7"/>
  <c r="Z598" i="7"/>
  <c r="AB598" i="7"/>
  <c r="Z597" i="7"/>
  <c r="AA597" i="7"/>
  <c r="Z596" i="7"/>
  <c r="AB596" i="7"/>
  <c r="Z595" i="7"/>
  <c r="AA595" i="7"/>
  <c r="Z594" i="7"/>
  <c r="AB594" i="7"/>
  <c r="Z593" i="7"/>
  <c r="AA593" i="7"/>
  <c r="Z592" i="7"/>
  <c r="Z591" i="7"/>
  <c r="Z590" i="7"/>
  <c r="AB590" i="7"/>
  <c r="Z589" i="7"/>
  <c r="AA589" i="7"/>
  <c r="Z584" i="7"/>
  <c r="AB584" i="7"/>
  <c r="Z583" i="7"/>
  <c r="AA583" i="7"/>
  <c r="Z582" i="7"/>
  <c r="Z581" i="7"/>
  <c r="Z580" i="7"/>
  <c r="Z579" i="7"/>
  <c r="AA579" i="7"/>
  <c r="Z578" i="7"/>
  <c r="AB578" i="7"/>
  <c r="Z577" i="7"/>
  <c r="AA577" i="7"/>
  <c r="Z576" i="7"/>
  <c r="AB576" i="7"/>
  <c r="Z575" i="7"/>
  <c r="AA575" i="7"/>
  <c r="AG575" i="7"/>
  <c r="Z574" i="7"/>
  <c r="AB574" i="7"/>
  <c r="Z573" i="7"/>
  <c r="AA573" i="7"/>
  <c r="Z572" i="7"/>
  <c r="AB572" i="7"/>
  <c r="Z571" i="7"/>
  <c r="AA571" i="7"/>
  <c r="Z570" i="7"/>
  <c r="AB570" i="7"/>
  <c r="Z569" i="7"/>
  <c r="AA569" i="7"/>
  <c r="Z568" i="7"/>
  <c r="AB568" i="7"/>
  <c r="Z567" i="7"/>
  <c r="AA567" i="7"/>
  <c r="AG567" i="7"/>
  <c r="Z566" i="7"/>
  <c r="AB566" i="7"/>
  <c r="Z565" i="7"/>
  <c r="Z560" i="7"/>
  <c r="AB560" i="7"/>
  <c r="Z559" i="7"/>
  <c r="Z558" i="7"/>
  <c r="AB558" i="7"/>
  <c r="Z557" i="7"/>
  <c r="AA557" i="7"/>
  <c r="Z556" i="7"/>
  <c r="AB556" i="7"/>
  <c r="Z555" i="7"/>
  <c r="AA555" i="7"/>
  <c r="AG555" i="7"/>
  <c r="Z554" i="7"/>
  <c r="AB554" i="7"/>
  <c r="Z553" i="7"/>
  <c r="Z552" i="7"/>
  <c r="AB552" i="7"/>
  <c r="Z551" i="7"/>
  <c r="AA551" i="7"/>
  <c r="Z550" i="7"/>
  <c r="AB550" i="7"/>
  <c r="Z549" i="7"/>
  <c r="AA549" i="7"/>
  <c r="AG549" i="7"/>
  <c r="Z548" i="7"/>
  <c r="AB548" i="7"/>
  <c r="Z547" i="7"/>
  <c r="AA547" i="7"/>
  <c r="Z546" i="7"/>
  <c r="AB546" i="7"/>
  <c r="Z545" i="7"/>
  <c r="AA545" i="7"/>
  <c r="Z544" i="7"/>
  <c r="AB544" i="7"/>
  <c r="AG544" i="7"/>
  <c r="Z543" i="7"/>
  <c r="AA543" i="7"/>
  <c r="Z542" i="7"/>
  <c r="AB542" i="7"/>
  <c r="Z541" i="7"/>
  <c r="AA541" i="7"/>
  <c r="Z536" i="7"/>
  <c r="AA536" i="7"/>
  <c r="Z535" i="7"/>
  <c r="AA535" i="7"/>
  <c r="Z534" i="7"/>
  <c r="Z533" i="7"/>
  <c r="AA533" i="7"/>
  <c r="Z532" i="7"/>
  <c r="AA532" i="7"/>
  <c r="Z531" i="7"/>
  <c r="AA531" i="7"/>
  <c r="Z530" i="7"/>
  <c r="AA530" i="7"/>
  <c r="Z529" i="7"/>
  <c r="AA529" i="7"/>
  <c r="Z528" i="7"/>
  <c r="AA528" i="7"/>
  <c r="Z527" i="7"/>
  <c r="Z526" i="7"/>
  <c r="AA526" i="7"/>
  <c r="Z525" i="7"/>
  <c r="AA525" i="7"/>
  <c r="Z524" i="7"/>
  <c r="AA524" i="7"/>
  <c r="Z523" i="7"/>
  <c r="AA523" i="7"/>
  <c r="Z522" i="7"/>
  <c r="AA522" i="7"/>
  <c r="Z521" i="7"/>
  <c r="AA521" i="7"/>
  <c r="Z520" i="7"/>
  <c r="AA520" i="7"/>
  <c r="Z519" i="7"/>
  <c r="Z518" i="7"/>
  <c r="AA518" i="7"/>
  <c r="Z517" i="7"/>
  <c r="AA517" i="7"/>
  <c r="Z512" i="7"/>
  <c r="AA512" i="7"/>
  <c r="Z511" i="7"/>
  <c r="AA511" i="7"/>
  <c r="Z510" i="7"/>
  <c r="AA510" i="7"/>
  <c r="Z509" i="7"/>
  <c r="AA509" i="7"/>
  <c r="Z508" i="7"/>
  <c r="AA508" i="7"/>
  <c r="Z507" i="7"/>
  <c r="Z506" i="7"/>
  <c r="AA506" i="7"/>
  <c r="Z505" i="7"/>
  <c r="AA505" i="7"/>
  <c r="Z504" i="7"/>
  <c r="AA504" i="7"/>
  <c r="Z503" i="7"/>
  <c r="AA503" i="7"/>
  <c r="Z502" i="7"/>
  <c r="Z501" i="7"/>
  <c r="AA501" i="7"/>
  <c r="Z500" i="7"/>
  <c r="AA500" i="7"/>
  <c r="AG500" i="7"/>
  <c r="Z499" i="7"/>
  <c r="AA499" i="7"/>
  <c r="Z498" i="7"/>
  <c r="Z497" i="7"/>
  <c r="AA497" i="7"/>
  <c r="Z496" i="7"/>
  <c r="AA496" i="7"/>
  <c r="Z495" i="7"/>
  <c r="AA495" i="7"/>
  <c r="Z494" i="7"/>
  <c r="Z493" i="7"/>
  <c r="AA493" i="7"/>
  <c r="Z488" i="7"/>
  <c r="AB488" i="7"/>
  <c r="Z487" i="7"/>
  <c r="AA487" i="7"/>
  <c r="Z486" i="7"/>
  <c r="AB486" i="7"/>
  <c r="Z485" i="7"/>
  <c r="AA485" i="7"/>
  <c r="Z484" i="7"/>
  <c r="AB484" i="7"/>
  <c r="AG484" i="7"/>
  <c r="Z483" i="7"/>
  <c r="AA483" i="7"/>
  <c r="Z482" i="7"/>
  <c r="AB482" i="7"/>
  <c r="Z481" i="7"/>
  <c r="AA481" i="7"/>
  <c r="Z480" i="7"/>
  <c r="AB480" i="7"/>
  <c r="Z479" i="7"/>
  <c r="AA479" i="7"/>
  <c r="AG479" i="7"/>
  <c r="Z478" i="7"/>
  <c r="AB478" i="7"/>
  <c r="Z477" i="7"/>
  <c r="AA477" i="7"/>
  <c r="Z476" i="7"/>
  <c r="AB476" i="7"/>
  <c r="Z475" i="7"/>
  <c r="AA475" i="7"/>
  <c r="Z474" i="7"/>
  <c r="AB474" i="7"/>
  <c r="AG474" i="7"/>
  <c r="Z473" i="7"/>
  <c r="AA473" i="7"/>
  <c r="Z472" i="7"/>
  <c r="AB472" i="7"/>
  <c r="Z471" i="7"/>
  <c r="AA471" i="7"/>
  <c r="Z470" i="7"/>
  <c r="AB470" i="7"/>
  <c r="Z469" i="7"/>
  <c r="AA469" i="7"/>
  <c r="Z464" i="7"/>
  <c r="AB464" i="7"/>
  <c r="AG464" i="7"/>
  <c r="Z463" i="7"/>
  <c r="AA463" i="7"/>
  <c r="Z462" i="7"/>
  <c r="AB462" i="7"/>
  <c r="Z461" i="7"/>
  <c r="AA461" i="7"/>
  <c r="Z460" i="7"/>
  <c r="AB460" i="7"/>
  <c r="Z459" i="7"/>
  <c r="AA459" i="7"/>
  <c r="AG459" i="7"/>
  <c r="Z458" i="7"/>
  <c r="AB458" i="7"/>
  <c r="Z457" i="7"/>
  <c r="AA457" i="7"/>
  <c r="Z456" i="7"/>
  <c r="AB456" i="7"/>
  <c r="Z455" i="7"/>
  <c r="AA455" i="7"/>
  <c r="Z454" i="7"/>
  <c r="AB454" i="7"/>
  <c r="Z453" i="7"/>
  <c r="AA453" i="7"/>
  <c r="Z452" i="7"/>
  <c r="AB452" i="7"/>
  <c r="Z451" i="7"/>
  <c r="AA451" i="7"/>
  <c r="Z450" i="7"/>
  <c r="AB450" i="7"/>
  <c r="Z449" i="7"/>
  <c r="AA449" i="7"/>
  <c r="Z448" i="7"/>
  <c r="AB448" i="7"/>
  <c r="Z447" i="7"/>
  <c r="AA447" i="7"/>
  <c r="Z446" i="7"/>
  <c r="AB446" i="7"/>
  <c r="Z445" i="7"/>
  <c r="AA445" i="7"/>
  <c r="Z440" i="7"/>
  <c r="AA440" i="7"/>
  <c r="Z439" i="7"/>
  <c r="AA439" i="7"/>
  <c r="AG439" i="7"/>
  <c r="Z438" i="7"/>
  <c r="Z437" i="7"/>
  <c r="AA437" i="7"/>
  <c r="Z436" i="7"/>
  <c r="AA436" i="7"/>
  <c r="Z435" i="7"/>
  <c r="AA435" i="7"/>
  <c r="Z434" i="7"/>
  <c r="AA434" i="7"/>
  <c r="AB434" i="7"/>
  <c r="AG434" i="7"/>
  <c r="Z433" i="7"/>
  <c r="AA433" i="7"/>
  <c r="Z432" i="7"/>
  <c r="AA432" i="7"/>
  <c r="Z431" i="7"/>
  <c r="AA431" i="7"/>
  <c r="Z430" i="7"/>
  <c r="Z429" i="7"/>
  <c r="AA429" i="7"/>
  <c r="Z428" i="7"/>
  <c r="AB428" i="7"/>
  <c r="Z427" i="7"/>
  <c r="AA427" i="7"/>
  <c r="Z426" i="7"/>
  <c r="AA426" i="7"/>
  <c r="Z425" i="7"/>
  <c r="AA425" i="7"/>
  <c r="Z424" i="7"/>
  <c r="AB424" i="7"/>
  <c r="Z423" i="7"/>
  <c r="AA423" i="7"/>
  <c r="Z422" i="7"/>
  <c r="AA422" i="7"/>
  <c r="AB422" i="7"/>
  <c r="Z421" i="7"/>
  <c r="AA421" i="7"/>
  <c r="Z416" i="7"/>
  <c r="AB416" i="7"/>
  <c r="Z415" i="7"/>
  <c r="AA415" i="7"/>
  <c r="Z414" i="7"/>
  <c r="AB414" i="7"/>
  <c r="AG414" i="7"/>
  <c r="Z413" i="7"/>
  <c r="AA413" i="7"/>
  <c r="Z412" i="7"/>
  <c r="AB412" i="7"/>
  <c r="Z411" i="7"/>
  <c r="AA411" i="7"/>
  <c r="Z410" i="7"/>
  <c r="AB410" i="7"/>
  <c r="Z409" i="7"/>
  <c r="AA409" i="7"/>
  <c r="Z408" i="7"/>
  <c r="AB408" i="7"/>
  <c r="AG408" i="7"/>
  <c r="Z407" i="7"/>
  <c r="AA407" i="7"/>
  <c r="Z406" i="7"/>
  <c r="Z405" i="7"/>
  <c r="AA405" i="7"/>
  <c r="Z404" i="7"/>
  <c r="AB404" i="7"/>
  <c r="Z403" i="7"/>
  <c r="AA403" i="7"/>
  <c r="Z402" i="7"/>
  <c r="AB402" i="7"/>
  <c r="Z401" i="7"/>
  <c r="AA401" i="7"/>
  <c r="Z400" i="7"/>
  <c r="AB400" i="7"/>
  <c r="Z399" i="7"/>
  <c r="AA399" i="7"/>
  <c r="Z398" i="7"/>
  <c r="AB398" i="7"/>
  <c r="Z397" i="7"/>
  <c r="AA397" i="7"/>
  <c r="Z392" i="7"/>
  <c r="Z391" i="7"/>
  <c r="AA391" i="7"/>
  <c r="Z390" i="7"/>
  <c r="AB390" i="7"/>
  <c r="Z389" i="7"/>
  <c r="Z388" i="7"/>
  <c r="AB388" i="7"/>
  <c r="Z387" i="7"/>
  <c r="AA387" i="7"/>
  <c r="Z386" i="7"/>
  <c r="AB386" i="7"/>
  <c r="Z385" i="7"/>
  <c r="AA385" i="7"/>
  <c r="AB385" i="7"/>
  <c r="Z384" i="7"/>
  <c r="AB384" i="7"/>
  <c r="Z383" i="7"/>
  <c r="Z382" i="7"/>
  <c r="AB382" i="7"/>
  <c r="Z381" i="7"/>
  <c r="AB381" i="7"/>
  <c r="Z380" i="7"/>
  <c r="AB380" i="7"/>
  <c r="Z379" i="7"/>
  <c r="Z378" i="7"/>
  <c r="AB378" i="7"/>
  <c r="Z377" i="7"/>
  <c r="Z376" i="7"/>
  <c r="AB376" i="7"/>
  <c r="Z375" i="7"/>
  <c r="Z374" i="7"/>
  <c r="AB374" i="7"/>
  <c r="Z373" i="7"/>
  <c r="AA373" i="7"/>
  <c r="Z368" i="7"/>
  <c r="AB368" i="7"/>
  <c r="Z367" i="7"/>
  <c r="AA367" i="7"/>
  <c r="Z366" i="7"/>
  <c r="AB366" i="7"/>
  <c r="Z365" i="7"/>
  <c r="AA365" i="7"/>
  <c r="Z364" i="7"/>
  <c r="AB364" i="7"/>
  <c r="Z363" i="7"/>
  <c r="AA363" i="7"/>
  <c r="Z362" i="7"/>
  <c r="AB362" i="7"/>
  <c r="Z361" i="7"/>
  <c r="AA361" i="7"/>
  <c r="Z360" i="7"/>
  <c r="AB360" i="7"/>
  <c r="Z359" i="7"/>
  <c r="AA359" i="7"/>
  <c r="Z358" i="7"/>
  <c r="AB358" i="7"/>
  <c r="AG358" i="7"/>
  <c r="Z357" i="7"/>
  <c r="AA357" i="7"/>
  <c r="Z356" i="7"/>
  <c r="AB356" i="7"/>
  <c r="Z355" i="7"/>
  <c r="AA355" i="7"/>
  <c r="Z354" i="7"/>
  <c r="AB354" i="7"/>
  <c r="Z353" i="7"/>
  <c r="AA353" i="7"/>
  <c r="Z352" i="7"/>
  <c r="AB352" i="7"/>
  <c r="Z351" i="7"/>
  <c r="AA351" i="7"/>
  <c r="Z350" i="7"/>
  <c r="AB350" i="7"/>
  <c r="Z349" i="7"/>
  <c r="AA349" i="7"/>
  <c r="Z344" i="7"/>
  <c r="AB344" i="7"/>
  <c r="Z343" i="7"/>
  <c r="AA343" i="7"/>
  <c r="Z342" i="7"/>
  <c r="AB342" i="7"/>
  <c r="AG342" i="7"/>
  <c r="Z341" i="7"/>
  <c r="AA341" i="7"/>
  <c r="Z340" i="7"/>
  <c r="AB340" i="7"/>
  <c r="Z339" i="7"/>
  <c r="AA339" i="7"/>
  <c r="Z338" i="7"/>
  <c r="AB338" i="7"/>
  <c r="Z337" i="7"/>
  <c r="AA337" i="7"/>
  <c r="Z336" i="7"/>
  <c r="AB336" i="7"/>
  <c r="Z335" i="7"/>
  <c r="AA335" i="7"/>
  <c r="Z334" i="7"/>
  <c r="AB334" i="7"/>
  <c r="Z333" i="7"/>
  <c r="AA333" i="7"/>
  <c r="Z332" i="7"/>
  <c r="AB332" i="7"/>
  <c r="Z331" i="7"/>
  <c r="Z330" i="7"/>
  <c r="AB330" i="7"/>
  <c r="Z329" i="7"/>
  <c r="AA329" i="7"/>
  <c r="Z328" i="7"/>
  <c r="AB328" i="7"/>
  <c r="Z327" i="7"/>
  <c r="AA327" i="7"/>
  <c r="Z326" i="7"/>
  <c r="AB326" i="7"/>
  <c r="Z325" i="7"/>
  <c r="AA325" i="7"/>
  <c r="Z320" i="7"/>
  <c r="AB320" i="7"/>
  <c r="Z319" i="7"/>
  <c r="AA319" i="7"/>
  <c r="Z318" i="7"/>
  <c r="AB318" i="7"/>
  <c r="Z317" i="7"/>
  <c r="AB317" i="7"/>
  <c r="Z316" i="7"/>
  <c r="AB316" i="7"/>
  <c r="Z315" i="7"/>
  <c r="AA315" i="7"/>
  <c r="Z314" i="7"/>
  <c r="AB314" i="7"/>
  <c r="Z313" i="7"/>
  <c r="Z312" i="7"/>
  <c r="AB312" i="7"/>
  <c r="Z311" i="7"/>
  <c r="AA311" i="7"/>
  <c r="Z310" i="7"/>
  <c r="AB310" i="7"/>
  <c r="Z309" i="7"/>
  <c r="AA309" i="7"/>
  <c r="Z308" i="7"/>
  <c r="AB308" i="7"/>
  <c r="Z307" i="7"/>
  <c r="AA307" i="7"/>
  <c r="Z306" i="7"/>
  <c r="AB306" i="7"/>
  <c r="Z305" i="7"/>
  <c r="AA305" i="7"/>
  <c r="Z304" i="7"/>
  <c r="AB304" i="7"/>
  <c r="Z303" i="7"/>
  <c r="AA303" i="7"/>
  <c r="Z302" i="7"/>
  <c r="AB302" i="7"/>
  <c r="Z301" i="7"/>
  <c r="AA301" i="7"/>
  <c r="Z296" i="7"/>
  <c r="AB296" i="7"/>
  <c r="Z295" i="7"/>
  <c r="Z294" i="7"/>
  <c r="AB294" i="7"/>
  <c r="Z293" i="7"/>
  <c r="AA293" i="7"/>
  <c r="Z292" i="7"/>
  <c r="AB292" i="7"/>
  <c r="Z291" i="7"/>
  <c r="AA291" i="7"/>
  <c r="Z290" i="7"/>
  <c r="AB290" i="7"/>
  <c r="Z289" i="7"/>
  <c r="Z288" i="7"/>
  <c r="AB288" i="7"/>
  <c r="Z287" i="7"/>
  <c r="AA287" i="7"/>
  <c r="Z286" i="7"/>
  <c r="AB286" i="7"/>
  <c r="Z285" i="7"/>
  <c r="Z284" i="7"/>
  <c r="AB284" i="7"/>
  <c r="Z283" i="7"/>
  <c r="AA283" i="7"/>
  <c r="Z282" i="7"/>
  <c r="AB282" i="7"/>
  <c r="Z281" i="7"/>
  <c r="Z280" i="7"/>
  <c r="AB280" i="7"/>
  <c r="Z279" i="7"/>
  <c r="AA279" i="7"/>
  <c r="Z278" i="7"/>
  <c r="AB278" i="7"/>
  <c r="Z277" i="7"/>
  <c r="AA277" i="7"/>
  <c r="Z272" i="7"/>
  <c r="AB272" i="7"/>
  <c r="Z271" i="7"/>
  <c r="Z270" i="7"/>
  <c r="AB270" i="7"/>
  <c r="Z269" i="7"/>
  <c r="AA269" i="7"/>
  <c r="Z268" i="7"/>
  <c r="AB268" i="7"/>
  <c r="Z267" i="7"/>
  <c r="AA267" i="7"/>
  <c r="Z266" i="7"/>
  <c r="AB266" i="7"/>
  <c r="Z265" i="7"/>
  <c r="AA265" i="7"/>
  <c r="Z264" i="7"/>
  <c r="AB264" i="7"/>
  <c r="Z263" i="7"/>
  <c r="AA263" i="7"/>
  <c r="Z262" i="7"/>
  <c r="AB262" i="7"/>
  <c r="Z261" i="7"/>
  <c r="AA261" i="7"/>
  <c r="Z260" i="7"/>
  <c r="AB260" i="7"/>
  <c r="Z259" i="7"/>
  <c r="AA259" i="7"/>
  <c r="Z258" i="7"/>
  <c r="AB258" i="7"/>
  <c r="Z257" i="7"/>
  <c r="Z256" i="7"/>
  <c r="AB256" i="7"/>
  <c r="Z255" i="7"/>
  <c r="AA255" i="7"/>
  <c r="Z254" i="7"/>
  <c r="AB254" i="7"/>
  <c r="Z253" i="7"/>
  <c r="Z248" i="7"/>
  <c r="AB248" i="7"/>
  <c r="Z247" i="7"/>
  <c r="AA247" i="7"/>
  <c r="Z246" i="7"/>
  <c r="AB246" i="7"/>
  <c r="Z245" i="7"/>
  <c r="AA245" i="7"/>
  <c r="Z244" i="7"/>
  <c r="Z243" i="7"/>
  <c r="AA243" i="7"/>
  <c r="Z242" i="7"/>
  <c r="AB242" i="7"/>
  <c r="Z241" i="7"/>
  <c r="AA241" i="7"/>
  <c r="Z240" i="7"/>
  <c r="AB240" i="7"/>
  <c r="Z239" i="7"/>
  <c r="AA239" i="7"/>
  <c r="Z238" i="7"/>
  <c r="AB238" i="7"/>
  <c r="Z237" i="7"/>
  <c r="AA237" i="7"/>
  <c r="Z236" i="7"/>
  <c r="AB236" i="7"/>
  <c r="Z235" i="7"/>
  <c r="Z234" i="7"/>
  <c r="Z233" i="7"/>
  <c r="AA233" i="7"/>
  <c r="Z232" i="7"/>
  <c r="AB232" i="7"/>
  <c r="Z231" i="7"/>
  <c r="AA231" i="7"/>
  <c r="Z230" i="7"/>
  <c r="AB230" i="7"/>
  <c r="Z229" i="7"/>
  <c r="Z224" i="7"/>
  <c r="AB224" i="7"/>
  <c r="Z223" i="7"/>
  <c r="AA223" i="7"/>
  <c r="Z222" i="7"/>
  <c r="AB222" i="7"/>
  <c r="Z221" i="7"/>
  <c r="AA221" i="7"/>
  <c r="Z220" i="7"/>
  <c r="AB220" i="7"/>
  <c r="Z219" i="7"/>
  <c r="AA219" i="7"/>
  <c r="Z218" i="7"/>
  <c r="AB218" i="7"/>
  <c r="Z217" i="7"/>
  <c r="AB217" i="7"/>
  <c r="Z216" i="7"/>
  <c r="AB216" i="7"/>
  <c r="Z215" i="7"/>
  <c r="AA215" i="7"/>
  <c r="Z214" i="7"/>
  <c r="AB214" i="7"/>
  <c r="Z213" i="7"/>
  <c r="AA213" i="7"/>
  <c r="Z212" i="7"/>
  <c r="AB212" i="7"/>
  <c r="Z211" i="7"/>
  <c r="AA211" i="7"/>
  <c r="Z210" i="7"/>
  <c r="AB210" i="7"/>
  <c r="Z209" i="7"/>
  <c r="AA209" i="7"/>
  <c r="Z208" i="7"/>
  <c r="AB208" i="7"/>
  <c r="Z207" i="7"/>
  <c r="AA207" i="7"/>
  <c r="Z206" i="7"/>
  <c r="AB206" i="7"/>
  <c r="Z205" i="7"/>
  <c r="Z200" i="7"/>
  <c r="AA200" i="7"/>
  <c r="Z199" i="7"/>
  <c r="AA199" i="7"/>
  <c r="Z198" i="7"/>
  <c r="AA198" i="7"/>
  <c r="Z197" i="7"/>
  <c r="AA197" i="7"/>
  <c r="Z196" i="7"/>
  <c r="AA196" i="7"/>
  <c r="Z195" i="7"/>
  <c r="AA195" i="7"/>
  <c r="Z194" i="7"/>
  <c r="AA194" i="7"/>
  <c r="AB194" i="7"/>
  <c r="Z193" i="7"/>
  <c r="AA193" i="7"/>
  <c r="Z192" i="7"/>
  <c r="AA192" i="7"/>
  <c r="Z191" i="7"/>
  <c r="AA191" i="7"/>
  <c r="Z190" i="7"/>
  <c r="Z189" i="7"/>
  <c r="AA189" i="7"/>
  <c r="Z188" i="7"/>
  <c r="AA188" i="7"/>
  <c r="Z187" i="7"/>
  <c r="AA187" i="7"/>
  <c r="Z186" i="7"/>
  <c r="AA186" i="7"/>
  <c r="Z185" i="7"/>
  <c r="AA185" i="7"/>
  <c r="Z184" i="7"/>
  <c r="AA184" i="7"/>
  <c r="Z183" i="7"/>
  <c r="AA183" i="7"/>
  <c r="Z182" i="7"/>
  <c r="AA182" i="7"/>
  <c r="Z181" i="7"/>
  <c r="AA181" i="7"/>
  <c r="Z176" i="7"/>
  <c r="AB176" i="7"/>
  <c r="Z175" i="7"/>
  <c r="AA175" i="7"/>
  <c r="Z174" i="7"/>
  <c r="AB174" i="7"/>
  <c r="Z173" i="7"/>
  <c r="AA173" i="7"/>
  <c r="Z172" i="7"/>
  <c r="AB172" i="7"/>
  <c r="Z171" i="7"/>
  <c r="AA171" i="7"/>
  <c r="Z170" i="7"/>
  <c r="AB170" i="7"/>
  <c r="Z169" i="7"/>
  <c r="Z168" i="7"/>
  <c r="AB168" i="7"/>
  <c r="Z167" i="7"/>
  <c r="AA167" i="7"/>
  <c r="Z166" i="7"/>
  <c r="AB166" i="7"/>
  <c r="Z165" i="7"/>
  <c r="Z164" i="7"/>
  <c r="AB164" i="7"/>
  <c r="Z163" i="7"/>
  <c r="Z162" i="7"/>
  <c r="AB162" i="7"/>
  <c r="Z161" i="7"/>
  <c r="AA161" i="7"/>
  <c r="Z160" i="7"/>
  <c r="AB160" i="7"/>
  <c r="Z159" i="7"/>
  <c r="AA159" i="7"/>
  <c r="Z158" i="7"/>
  <c r="AB158" i="7"/>
  <c r="Z157" i="7"/>
  <c r="AA157" i="7"/>
  <c r="Z152" i="7"/>
  <c r="AB152" i="7"/>
  <c r="Z151" i="7"/>
  <c r="AA151" i="7"/>
  <c r="Z150" i="7"/>
  <c r="AB150" i="7"/>
  <c r="Z149" i="7"/>
  <c r="AA149" i="7"/>
  <c r="Z148" i="7"/>
  <c r="AB148" i="7"/>
  <c r="Z147" i="7"/>
  <c r="AA147" i="7"/>
  <c r="Z146" i="7"/>
  <c r="AB146" i="7"/>
  <c r="Z145" i="7"/>
  <c r="Z144" i="7"/>
  <c r="AB144" i="7"/>
  <c r="Z143" i="7"/>
  <c r="AA143" i="7"/>
  <c r="Z142" i="7"/>
  <c r="AB142" i="7"/>
  <c r="Z141" i="7"/>
  <c r="AA141" i="7"/>
  <c r="Z140" i="7"/>
  <c r="Z139" i="7"/>
  <c r="AA139" i="7"/>
  <c r="Z138" i="7"/>
  <c r="AB138" i="7"/>
  <c r="Z137" i="7"/>
  <c r="AA137" i="7"/>
  <c r="Z136" i="7"/>
  <c r="AB136" i="7"/>
  <c r="Z135" i="7"/>
  <c r="AA135" i="7"/>
  <c r="Z134" i="7"/>
  <c r="AB134" i="7"/>
  <c r="Z133" i="7"/>
  <c r="AA133" i="7"/>
  <c r="Z128" i="7"/>
  <c r="Z127" i="7"/>
  <c r="Z126" i="7"/>
  <c r="AA126" i="7"/>
  <c r="Z125" i="7"/>
  <c r="Z124" i="7"/>
  <c r="AA124" i="7"/>
  <c r="Z123" i="7"/>
  <c r="AA123" i="7"/>
  <c r="Z122" i="7"/>
  <c r="AA122" i="7"/>
  <c r="AG122" i="7"/>
  <c r="Z121" i="7"/>
  <c r="AA121" i="7"/>
  <c r="Z120" i="7"/>
  <c r="AA120" i="7"/>
  <c r="Z119" i="7"/>
  <c r="AA119" i="7"/>
  <c r="Z118" i="7"/>
  <c r="AA118" i="7"/>
  <c r="Z117" i="7"/>
  <c r="AA117" i="7"/>
  <c r="Z116" i="7"/>
  <c r="Z115" i="7"/>
  <c r="AA115" i="7"/>
  <c r="Z114" i="7"/>
  <c r="AA114" i="7"/>
  <c r="Z113" i="7"/>
  <c r="AA113" i="7"/>
  <c r="Z112" i="7"/>
  <c r="AB112" i="7"/>
  <c r="Z111" i="7"/>
  <c r="AA111" i="7"/>
  <c r="Z110" i="7"/>
  <c r="AA110" i="7"/>
  <c r="Z109" i="7"/>
  <c r="AA109" i="7"/>
  <c r="Z104" i="7"/>
  <c r="AB104" i="7"/>
  <c r="Z103" i="7"/>
  <c r="AA103" i="7"/>
  <c r="Z102" i="7"/>
  <c r="AB102" i="7"/>
  <c r="Z101" i="7"/>
  <c r="Z100" i="7"/>
  <c r="AB100" i="7"/>
  <c r="Z99" i="7"/>
  <c r="Z98" i="7"/>
  <c r="AB98" i="7"/>
  <c r="Z97" i="7"/>
  <c r="Z96" i="7"/>
  <c r="Z95" i="7"/>
  <c r="AA95" i="7"/>
  <c r="Z94" i="7"/>
  <c r="AB94" i="7"/>
  <c r="Z93" i="7"/>
  <c r="AA93" i="7"/>
  <c r="Z92" i="7"/>
  <c r="AB92" i="7"/>
  <c r="Z91" i="7"/>
  <c r="AA91" i="7"/>
  <c r="Z90" i="7"/>
  <c r="AB90" i="7"/>
  <c r="Z89" i="7"/>
  <c r="AA89" i="7"/>
  <c r="Z88" i="7"/>
  <c r="AB88" i="7"/>
  <c r="Z87" i="7"/>
  <c r="AA87" i="7"/>
  <c r="Z86" i="7"/>
  <c r="AB86" i="7"/>
  <c r="Z85" i="7"/>
  <c r="AA85" i="7"/>
  <c r="Z80" i="7"/>
  <c r="AB80" i="7"/>
  <c r="Z79" i="7"/>
  <c r="AA79" i="7"/>
  <c r="Z78" i="7"/>
  <c r="Z77" i="7"/>
  <c r="AA77" i="7"/>
  <c r="Z76" i="7"/>
  <c r="AB76" i="7"/>
  <c r="Z75" i="7"/>
  <c r="Z74" i="7"/>
  <c r="AB74" i="7"/>
  <c r="AG74" i="7"/>
  <c r="Z73" i="7"/>
  <c r="Z72" i="7"/>
  <c r="AB72" i="7"/>
  <c r="Z71" i="7"/>
  <c r="AA71" i="7"/>
  <c r="Z70" i="7"/>
  <c r="AB70" i="7"/>
  <c r="Z69" i="7"/>
  <c r="AA69" i="7"/>
  <c r="Z68" i="7"/>
  <c r="AB68" i="7"/>
  <c r="Z67" i="7"/>
  <c r="AA67" i="7"/>
  <c r="Z66" i="7"/>
  <c r="AB66" i="7"/>
  <c r="Z65" i="7"/>
  <c r="AA65" i="7"/>
  <c r="Z64" i="7"/>
  <c r="AB64" i="7"/>
  <c r="Z63" i="7"/>
  <c r="Z62" i="7"/>
  <c r="AB62" i="7"/>
  <c r="Z61" i="7"/>
  <c r="AA61" i="7"/>
  <c r="Z56" i="7"/>
  <c r="AB56" i="7"/>
  <c r="Z55" i="7"/>
  <c r="AA55" i="7"/>
  <c r="Z54" i="7"/>
  <c r="AB54" i="7"/>
  <c r="Z53" i="7"/>
  <c r="AA53" i="7"/>
  <c r="Z52" i="7"/>
  <c r="AB52" i="7"/>
  <c r="Z51" i="7"/>
  <c r="AA51" i="7"/>
  <c r="Z50" i="7"/>
  <c r="AB50" i="7"/>
  <c r="Z49" i="7"/>
  <c r="AA49" i="7"/>
  <c r="Z48" i="7"/>
  <c r="AB48" i="7"/>
  <c r="Z47" i="7"/>
  <c r="Z46" i="7"/>
  <c r="AB46" i="7"/>
  <c r="Z45" i="7"/>
  <c r="AA45" i="7"/>
  <c r="Z44" i="7"/>
  <c r="AB44" i="7"/>
  <c r="Z43" i="7"/>
  <c r="Z42" i="7"/>
  <c r="AB42" i="7"/>
  <c r="Z41" i="7"/>
  <c r="AA41" i="7"/>
  <c r="Z40" i="7"/>
  <c r="AB40" i="7"/>
  <c r="Z39" i="7"/>
  <c r="Z38" i="7"/>
  <c r="AB38" i="7"/>
  <c r="Z37" i="7"/>
  <c r="AA37" i="7"/>
  <c r="U2408" i="7"/>
  <c r="V2408" i="7"/>
  <c r="U2407" i="7"/>
  <c r="U2406" i="7"/>
  <c r="V2406" i="7"/>
  <c r="U2405" i="7"/>
  <c r="V2405" i="7"/>
  <c r="U2404" i="7"/>
  <c r="V2404" i="7"/>
  <c r="U2403" i="7"/>
  <c r="V2403" i="7"/>
  <c r="U2402" i="7"/>
  <c r="V2402" i="7"/>
  <c r="U2401" i="7"/>
  <c r="U2400" i="7"/>
  <c r="V2400" i="7"/>
  <c r="U2399" i="7"/>
  <c r="V2399" i="7"/>
  <c r="U2398" i="7"/>
  <c r="V2398" i="7"/>
  <c r="U2397" i="7"/>
  <c r="V2397" i="7"/>
  <c r="U2396" i="7"/>
  <c r="U2395" i="7"/>
  <c r="U2394" i="7"/>
  <c r="V2394" i="7"/>
  <c r="U2393" i="7"/>
  <c r="W2393" i="7"/>
  <c r="U2392" i="7"/>
  <c r="V2392" i="7"/>
  <c r="U2391" i="7"/>
  <c r="U2390" i="7"/>
  <c r="V2390" i="7"/>
  <c r="U2389" i="7"/>
  <c r="V2389" i="7"/>
  <c r="U2384" i="7"/>
  <c r="W2384" i="7"/>
  <c r="U2383" i="7"/>
  <c r="U2382" i="7"/>
  <c r="U2381" i="7"/>
  <c r="V2381" i="7"/>
  <c r="U2380" i="7"/>
  <c r="W2380" i="7"/>
  <c r="U2379" i="7"/>
  <c r="W2379" i="7"/>
  <c r="U2378" i="7"/>
  <c r="W2378" i="7"/>
  <c r="U2377" i="7"/>
  <c r="V2377" i="7"/>
  <c r="U2376" i="7"/>
  <c r="W2376" i="7"/>
  <c r="U2375" i="7"/>
  <c r="V2375" i="7"/>
  <c r="U2374" i="7"/>
  <c r="W2374" i="7"/>
  <c r="U2373" i="7"/>
  <c r="U2372" i="7"/>
  <c r="W2372" i="7"/>
  <c r="U2371" i="7"/>
  <c r="V2371" i="7"/>
  <c r="U2370" i="7"/>
  <c r="W2370" i="7"/>
  <c r="U2369" i="7"/>
  <c r="V2369" i="7"/>
  <c r="W2369" i="7"/>
  <c r="U2368" i="7"/>
  <c r="W2368" i="7"/>
  <c r="U2367" i="7"/>
  <c r="V2367" i="7"/>
  <c r="U2366" i="7"/>
  <c r="W2366" i="7"/>
  <c r="U2365" i="7"/>
  <c r="U2360" i="7"/>
  <c r="W2360" i="7"/>
  <c r="U2359" i="7"/>
  <c r="W2359" i="7"/>
  <c r="U2358" i="7"/>
  <c r="W2358" i="7"/>
  <c r="U2357" i="7"/>
  <c r="V2357" i="7"/>
  <c r="W2357" i="7"/>
  <c r="U2356" i="7"/>
  <c r="W2356" i="7"/>
  <c r="U2355" i="7"/>
  <c r="U2354" i="7"/>
  <c r="W2354" i="7"/>
  <c r="U2353" i="7"/>
  <c r="U2352" i="7"/>
  <c r="W2352" i="7"/>
  <c r="U2351" i="7"/>
  <c r="W2351" i="7"/>
  <c r="V2351" i="7"/>
  <c r="U2350" i="7"/>
  <c r="W2350" i="7"/>
  <c r="U2349" i="7"/>
  <c r="W2349" i="7"/>
  <c r="V2349" i="7"/>
  <c r="U2348" i="7"/>
  <c r="W2348" i="7"/>
  <c r="U2347" i="7"/>
  <c r="U2346" i="7"/>
  <c r="W2346" i="7"/>
  <c r="U2345" i="7"/>
  <c r="W2345" i="7"/>
  <c r="U2344" i="7"/>
  <c r="W2344" i="7"/>
  <c r="U2343" i="7"/>
  <c r="V2343" i="7"/>
  <c r="U2342" i="7"/>
  <c r="W2342" i="7"/>
  <c r="U2341" i="7"/>
  <c r="U2336" i="7"/>
  <c r="W2336" i="7"/>
  <c r="U2335" i="7"/>
  <c r="U2334" i="7"/>
  <c r="W2334" i="7"/>
  <c r="U2333" i="7"/>
  <c r="V2333" i="7"/>
  <c r="U2332" i="7"/>
  <c r="W2332" i="7"/>
  <c r="U2331" i="7"/>
  <c r="U2330" i="7"/>
  <c r="W2330" i="7"/>
  <c r="U2329" i="7"/>
  <c r="V2329" i="7"/>
  <c r="U2328" i="7"/>
  <c r="W2328" i="7"/>
  <c r="U2327" i="7"/>
  <c r="W2327" i="7"/>
  <c r="U2326" i="7"/>
  <c r="W2326" i="7"/>
  <c r="U2325" i="7"/>
  <c r="V2325" i="7"/>
  <c r="U2324" i="7"/>
  <c r="W2324" i="7"/>
  <c r="U2323" i="7"/>
  <c r="V2323" i="7"/>
  <c r="U2322" i="7"/>
  <c r="W2322" i="7"/>
  <c r="U2321" i="7"/>
  <c r="V2321" i="7"/>
  <c r="AE2321" i="7"/>
  <c r="U2320" i="7"/>
  <c r="W2320" i="7"/>
  <c r="U2319" i="7"/>
  <c r="V2319" i="7"/>
  <c r="U2318" i="7"/>
  <c r="W2318" i="7"/>
  <c r="U2317" i="7"/>
  <c r="V2317" i="7"/>
  <c r="U2312" i="7"/>
  <c r="W2312" i="7"/>
  <c r="AE2312" i="7"/>
  <c r="U2311" i="7"/>
  <c r="V2311" i="7"/>
  <c r="U2310" i="7"/>
  <c r="W2310" i="7"/>
  <c r="U2309" i="7"/>
  <c r="U2308" i="7"/>
  <c r="W2308" i="7"/>
  <c r="U2307" i="7"/>
  <c r="V2307" i="7"/>
  <c r="U2306" i="7"/>
  <c r="W2306" i="7"/>
  <c r="U2305" i="7"/>
  <c r="U2304" i="7"/>
  <c r="W2304" i="7"/>
  <c r="U2303" i="7"/>
  <c r="V2303" i="7"/>
  <c r="U2302" i="7"/>
  <c r="W2302" i="7"/>
  <c r="U2301" i="7"/>
  <c r="V2301" i="7"/>
  <c r="U2300" i="7"/>
  <c r="W2300" i="7"/>
  <c r="U2299" i="7"/>
  <c r="V2299" i="7"/>
  <c r="U2298" i="7"/>
  <c r="W2298" i="7"/>
  <c r="U2297" i="7"/>
  <c r="V2297" i="7"/>
  <c r="U2296" i="7"/>
  <c r="W2296" i="7"/>
  <c r="U2295" i="7"/>
  <c r="U2294" i="7"/>
  <c r="W2294" i="7"/>
  <c r="U2293" i="7"/>
  <c r="V2293" i="7"/>
  <c r="U2288" i="7"/>
  <c r="W2288" i="7"/>
  <c r="U2287" i="7"/>
  <c r="W2287" i="7"/>
  <c r="U2286" i="7"/>
  <c r="W2286" i="7"/>
  <c r="U2285" i="7"/>
  <c r="W2285" i="7"/>
  <c r="U2284" i="7"/>
  <c r="W2284" i="7"/>
  <c r="U2283" i="7"/>
  <c r="V2283" i="7"/>
  <c r="U2282" i="7"/>
  <c r="W2282" i="7"/>
  <c r="U2281" i="7"/>
  <c r="V2281" i="7"/>
  <c r="W2281" i="7"/>
  <c r="U2280" i="7"/>
  <c r="W2280" i="7"/>
  <c r="U2279" i="7"/>
  <c r="U2278" i="7"/>
  <c r="W2278" i="7"/>
  <c r="U2277" i="7"/>
  <c r="W2277" i="7"/>
  <c r="V2277" i="7"/>
  <c r="U2276" i="7"/>
  <c r="W2276" i="7"/>
  <c r="U2275" i="7"/>
  <c r="W2275" i="7"/>
  <c r="U2274" i="7"/>
  <c r="W2274" i="7"/>
  <c r="U2273" i="7"/>
  <c r="V2273" i="7"/>
  <c r="U2272" i="7"/>
  <c r="W2272" i="7"/>
  <c r="U2271" i="7"/>
  <c r="V2271" i="7"/>
  <c r="U2270" i="7"/>
  <c r="W2270" i="7"/>
  <c r="U2269" i="7"/>
  <c r="U2264" i="7"/>
  <c r="W2264" i="7"/>
  <c r="U2263" i="7"/>
  <c r="W2263" i="7"/>
  <c r="AE2263" i="7"/>
  <c r="V2263" i="7"/>
  <c r="U2262" i="7"/>
  <c r="W2262" i="7"/>
  <c r="U2261" i="7"/>
  <c r="U2260" i="7"/>
  <c r="W2260" i="7"/>
  <c r="U2259" i="7"/>
  <c r="U2258" i="7"/>
  <c r="U2257" i="7"/>
  <c r="U2256" i="7"/>
  <c r="W2256" i="7"/>
  <c r="U2255" i="7"/>
  <c r="U2254" i="7"/>
  <c r="U2253" i="7"/>
  <c r="U2252" i="7"/>
  <c r="W2252" i="7"/>
  <c r="U2251" i="7"/>
  <c r="U2250" i="7"/>
  <c r="W2250" i="7"/>
  <c r="U2249" i="7"/>
  <c r="V2249" i="7"/>
  <c r="W2249" i="7"/>
  <c r="U2248" i="7"/>
  <c r="W2248" i="7"/>
  <c r="U2247" i="7"/>
  <c r="W2247" i="7"/>
  <c r="U2246" i="7"/>
  <c r="W2246" i="7"/>
  <c r="U2245" i="7"/>
  <c r="U2240" i="7"/>
  <c r="V2240" i="7"/>
  <c r="U2239" i="7"/>
  <c r="V2239" i="7"/>
  <c r="U2238" i="7"/>
  <c r="V2238" i="7"/>
  <c r="U2237" i="7"/>
  <c r="V2237" i="7"/>
  <c r="U2236" i="7"/>
  <c r="U2235" i="7"/>
  <c r="V2235" i="7"/>
  <c r="U2234" i="7"/>
  <c r="V2234" i="7"/>
  <c r="U2233" i="7"/>
  <c r="V2233" i="7"/>
  <c r="U2232" i="7"/>
  <c r="U2231" i="7"/>
  <c r="V2231" i="7"/>
  <c r="U2230" i="7"/>
  <c r="V2230" i="7"/>
  <c r="U2229" i="7"/>
  <c r="V2229" i="7"/>
  <c r="U2228" i="7"/>
  <c r="V2228" i="7"/>
  <c r="AE2228" i="7"/>
  <c r="W2228" i="7"/>
  <c r="U2227" i="7"/>
  <c r="V2227" i="7"/>
  <c r="U2226" i="7"/>
  <c r="V2226" i="7"/>
  <c r="U2225" i="7"/>
  <c r="V2225" i="7"/>
  <c r="U2224" i="7"/>
  <c r="U2223" i="7"/>
  <c r="V2223" i="7"/>
  <c r="U2222" i="7"/>
  <c r="V2222" i="7"/>
  <c r="U2221" i="7"/>
  <c r="V2221" i="7"/>
  <c r="U2216" i="7"/>
  <c r="U2215" i="7"/>
  <c r="V2215" i="7"/>
  <c r="U2214" i="7"/>
  <c r="V2214" i="7"/>
  <c r="U2213" i="7"/>
  <c r="V2213" i="7"/>
  <c r="U2212" i="7"/>
  <c r="V2212" i="7"/>
  <c r="U2211" i="7"/>
  <c r="V2211" i="7"/>
  <c r="U2210" i="7"/>
  <c r="V2210" i="7"/>
  <c r="U2209" i="7"/>
  <c r="V2209" i="7"/>
  <c r="U2208" i="7"/>
  <c r="U2207" i="7"/>
  <c r="V2207" i="7"/>
  <c r="U2206" i="7"/>
  <c r="V2206" i="7"/>
  <c r="U2205" i="7"/>
  <c r="V2205" i="7"/>
  <c r="U2204" i="7"/>
  <c r="U2203" i="7"/>
  <c r="V2203" i="7"/>
  <c r="U2202" i="7"/>
  <c r="V2202" i="7"/>
  <c r="U2201" i="7"/>
  <c r="V2201" i="7"/>
  <c r="U2200" i="7"/>
  <c r="U2199" i="7"/>
  <c r="V2199" i="7"/>
  <c r="U2198" i="7"/>
  <c r="V2198" i="7"/>
  <c r="U2197" i="7"/>
  <c r="V2197" i="7"/>
  <c r="U2192" i="7"/>
  <c r="W2192" i="7"/>
  <c r="U2191" i="7"/>
  <c r="V2191" i="7"/>
  <c r="U2190" i="7"/>
  <c r="W2190" i="7"/>
  <c r="U2189" i="7"/>
  <c r="U2188" i="7"/>
  <c r="U2187" i="7"/>
  <c r="V2187" i="7"/>
  <c r="U2186" i="7"/>
  <c r="W2186" i="7"/>
  <c r="U2185" i="7"/>
  <c r="V2185" i="7"/>
  <c r="U2184" i="7"/>
  <c r="W2184" i="7"/>
  <c r="U2183" i="7"/>
  <c r="U2182" i="7"/>
  <c r="W2182" i="7"/>
  <c r="U2181" i="7"/>
  <c r="U2180" i="7"/>
  <c r="W2180" i="7"/>
  <c r="U2179" i="7"/>
  <c r="U2178" i="7"/>
  <c r="W2178" i="7"/>
  <c r="U2177" i="7"/>
  <c r="V2177" i="7"/>
  <c r="W2177" i="7"/>
  <c r="U2176" i="7"/>
  <c r="W2176" i="7"/>
  <c r="U2175" i="7"/>
  <c r="U2174" i="7"/>
  <c r="W2174" i="7"/>
  <c r="U2173" i="7"/>
  <c r="V2173" i="7"/>
  <c r="U2168" i="7"/>
  <c r="W2168" i="7"/>
  <c r="U2167" i="7"/>
  <c r="W2167" i="7"/>
  <c r="AE2167" i="7"/>
  <c r="V2167" i="7"/>
  <c r="U2166" i="7"/>
  <c r="W2166" i="7"/>
  <c r="U2165" i="7"/>
  <c r="V2165" i="7"/>
  <c r="U2164" i="7"/>
  <c r="W2164" i="7"/>
  <c r="U2163" i="7"/>
  <c r="V2163" i="7"/>
  <c r="U2162" i="7"/>
  <c r="W2162" i="7"/>
  <c r="U2161" i="7"/>
  <c r="U2160" i="7"/>
  <c r="W2160" i="7"/>
  <c r="U2159" i="7"/>
  <c r="W2159" i="7"/>
  <c r="U2158" i="7"/>
  <c r="W2158" i="7"/>
  <c r="U2157" i="7"/>
  <c r="V2157" i="7"/>
  <c r="W2157" i="7"/>
  <c r="U2156" i="7"/>
  <c r="W2156" i="7"/>
  <c r="U2155" i="7"/>
  <c r="U2154" i="7"/>
  <c r="W2154" i="7"/>
  <c r="U2153" i="7"/>
  <c r="V2153" i="7"/>
  <c r="U2152" i="7"/>
  <c r="W2152" i="7"/>
  <c r="U2151" i="7"/>
  <c r="V2151" i="7"/>
  <c r="U2150" i="7"/>
  <c r="U2149" i="7"/>
  <c r="V2149" i="7"/>
  <c r="W2149" i="7"/>
  <c r="U2144" i="7"/>
  <c r="W2144" i="7"/>
  <c r="U2143" i="7"/>
  <c r="V2143" i="7"/>
  <c r="U2142" i="7"/>
  <c r="V2142" i="7"/>
  <c r="U2141" i="7"/>
  <c r="V2141" i="7"/>
  <c r="U2140" i="7"/>
  <c r="V2140" i="7"/>
  <c r="AE2140" i="7"/>
  <c r="U2139" i="7"/>
  <c r="V2139" i="7"/>
  <c r="U2138" i="7"/>
  <c r="V2138" i="7"/>
  <c r="U2137" i="7"/>
  <c r="V2137" i="7"/>
  <c r="U2136" i="7"/>
  <c r="U2135" i="7"/>
  <c r="V2135" i="7"/>
  <c r="U2134" i="7"/>
  <c r="U2133" i="7"/>
  <c r="V2133" i="7"/>
  <c r="U2132" i="7"/>
  <c r="U2131" i="7"/>
  <c r="V2131" i="7"/>
  <c r="U2130" i="7"/>
  <c r="V2130" i="7"/>
  <c r="U2129" i="7"/>
  <c r="V2129" i="7"/>
  <c r="AE2129" i="7"/>
  <c r="U2128" i="7"/>
  <c r="V2128" i="7"/>
  <c r="U2127" i="7"/>
  <c r="V2127" i="7"/>
  <c r="U2126" i="7"/>
  <c r="V2126" i="7"/>
  <c r="U2125" i="7"/>
  <c r="V2125" i="7"/>
  <c r="U2120" i="7"/>
  <c r="W2120" i="7"/>
  <c r="U2119" i="7"/>
  <c r="V2119" i="7"/>
  <c r="U2118" i="7"/>
  <c r="U2117" i="7"/>
  <c r="V2117" i="7"/>
  <c r="U2116" i="7"/>
  <c r="U2115" i="7"/>
  <c r="V2115" i="7"/>
  <c r="U2114" i="7"/>
  <c r="U2113" i="7"/>
  <c r="V2113" i="7"/>
  <c r="U2112" i="7"/>
  <c r="V2112" i="7"/>
  <c r="U2111" i="7"/>
  <c r="V2111" i="7"/>
  <c r="U2110" i="7"/>
  <c r="U2109" i="7"/>
  <c r="V2109" i="7"/>
  <c r="AE2109" i="7"/>
  <c r="U2108" i="7"/>
  <c r="U2107" i="7"/>
  <c r="V2107" i="7"/>
  <c r="U2106" i="7"/>
  <c r="V2106" i="7"/>
  <c r="U2105" i="7"/>
  <c r="V2105" i="7"/>
  <c r="U2104" i="7"/>
  <c r="U2103" i="7"/>
  <c r="V2103" i="7"/>
  <c r="U2102" i="7"/>
  <c r="V2102" i="7"/>
  <c r="U2101" i="7"/>
  <c r="V2101" i="7"/>
  <c r="U2096" i="7"/>
  <c r="W2096" i="7"/>
  <c r="U2095" i="7"/>
  <c r="V2095" i="7"/>
  <c r="U2094" i="7"/>
  <c r="W2094" i="7"/>
  <c r="U2093" i="7"/>
  <c r="V2093" i="7"/>
  <c r="U2092" i="7"/>
  <c r="W2092" i="7"/>
  <c r="U2091" i="7"/>
  <c r="W2091" i="7"/>
  <c r="U2090" i="7"/>
  <c r="W2090" i="7"/>
  <c r="AE2090" i="7"/>
  <c r="U2089" i="7"/>
  <c r="V2089" i="7"/>
  <c r="U2088" i="7"/>
  <c r="W2088" i="7"/>
  <c r="U2087" i="7"/>
  <c r="W2087" i="7"/>
  <c r="U2086" i="7"/>
  <c r="W2086" i="7"/>
  <c r="U2085" i="7"/>
  <c r="V2085" i="7"/>
  <c r="U2084" i="7"/>
  <c r="W2084" i="7"/>
  <c r="U2083" i="7"/>
  <c r="V2083" i="7"/>
  <c r="W2083" i="7"/>
  <c r="U2082" i="7"/>
  <c r="W2082" i="7"/>
  <c r="U2081" i="7"/>
  <c r="V2081" i="7"/>
  <c r="U2080" i="7"/>
  <c r="W2080" i="7"/>
  <c r="U2079" i="7"/>
  <c r="V2079" i="7"/>
  <c r="U2078" i="7"/>
  <c r="W2078" i="7"/>
  <c r="U2077" i="7"/>
  <c r="V2077" i="7"/>
  <c r="U2072" i="7"/>
  <c r="U2071" i="7"/>
  <c r="V2071" i="7"/>
  <c r="U2070" i="7"/>
  <c r="W2070" i="7"/>
  <c r="U2069" i="7"/>
  <c r="U2068" i="7"/>
  <c r="U2067" i="7"/>
  <c r="W2067" i="7"/>
  <c r="U2066" i="7"/>
  <c r="W2066" i="7"/>
  <c r="U2065" i="7"/>
  <c r="U2064" i="7"/>
  <c r="W2064" i="7"/>
  <c r="U2063" i="7"/>
  <c r="V2063" i="7"/>
  <c r="U2062" i="7"/>
  <c r="W2062" i="7"/>
  <c r="U2061" i="7"/>
  <c r="U2060" i="7"/>
  <c r="W2060" i="7"/>
  <c r="U2059" i="7"/>
  <c r="U2058" i="7"/>
  <c r="W2058" i="7"/>
  <c r="U2057" i="7"/>
  <c r="V2057" i="7"/>
  <c r="U2056" i="7"/>
  <c r="W2056" i="7"/>
  <c r="U2055" i="7"/>
  <c r="W2055" i="7"/>
  <c r="U2054" i="7"/>
  <c r="W2054" i="7"/>
  <c r="U2053" i="7"/>
  <c r="U2048" i="7"/>
  <c r="W2048" i="7"/>
  <c r="U2047" i="7"/>
  <c r="W2047" i="7"/>
  <c r="U2046" i="7"/>
  <c r="W2046" i="7"/>
  <c r="U2045" i="7"/>
  <c r="V2045" i="7"/>
  <c r="U2044" i="7"/>
  <c r="W2044" i="7"/>
  <c r="U2043" i="7"/>
  <c r="U2042" i="7"/>
  <c r="W2042" i="7"/>
  <c r="U2041" i="7"/>
  <c r="V2041" i="7"/>
  <c r="AE2041" i="7"/>
  <c r="U2040" i="7"/>
  <c r="W2040" i="7"/>
  <c r="U2039" i="7"/>
  <c r="U2038" i="7"/>
  <c r="W2038" i="7"/>
  <c r="U2037" i="7"/>
  <c r="V2037" i="7"/>
  <c r="U2036" i="7"/>
  <c r="U2035" i="7"/>
  <c r="U2034" i="7"/>
  <c r="W2034" i="7"/>
  <c r="U2033" i="7"/>
  <c r="V2033" i="7"/>
  <c r="U2032" i="7"/>
  <c r="W2032" i="7"/>
  <c r="U2031" i="7"/>
  <c r="V2031" i="7"/>
  <c r="AE2031" i="7"/>
  <c r="U2030" i="7"/>
  <c r="W2030" i="7"/>
  <c r="U2029" i="7"/>
  <c r="V2029" i="7"/>
  <c r="U2024" i="7"/>
  <c r="W2024" i="7"/>
  <c r="U2023" i="7"/>
  <c r="W2023" i="7"/>
  <c r="U2022" i="7"/>
  <c r="W2022" i="7"/>
  <c r="AE2022" i="7"/>
  <c r="U2021" i="7"/>
  <c r="U2020" i="7"/>
  <c r="W2020" i="7"/>
  <c r="U2019" i="7"/>
  <c r="U2018" i="7"/>
  <c r="W2018" i="7"/>
  <c r="U2017" i="7"/>
  <c r="V2017" i="7"/>
  <c r="U2016" i="7"/>
  <c r="W2016" i="7"/>
  <c r="U2015" i="7"/>
  <c r="V2015" i="7"/>
  <c r="W2015" i="7"/>
  <c r="U2014" i="7"/>
  <c r="W2014" i="7"/>
  <c r="U2013" i="7"/>
  <c r="V2013" i="7"/>
  <c r="U2012" i="7"/>
  <c r="W2012" i="7"/>
  <c r="U2011" i="7"/>
  <c r="U2010" i="7"/>
  <c r="W2010" i="7"/>
  <c r="U2009" i="7"/>
  <c r="U2008" i="7"/>
  <c r="W2008" i="7"/>
  <c r="U2007" i="7"/>
  <c r="V2007" i="7"/>
  <c r="U2006" i="7"/>
  <c r="W2006" i="7"/>
  <c r="U2005" i="7"/>
  <c r="V2005" i="7"/>
  <c r="U2000" i="7"/>
  <c r="W2000" i="7"/>
  <c r="U1999" i="7"/>
  <c r="V1999" i="7"/>
  <c r="U1998" i="7"/>
  <c r="W1998" i="7"/>
  <c r="U1997" i="7"/>
  <c r="W1997" i="7"/>
  <c r="U1996" i="7"/>
  <c r="W1996" i="7"/>
  <c r="U1995" i="7"/>
  <c r="U1994" i="7"/>
  <c r="W1994" i="7"/>
  <c r="U1993" i="7"/>
  <c r="U1992" i="7"/>
  <c r="W1992" i="7"/>
  <c r="U1991" i="7"/>
  <c r="U1990" i="7"/>
  <c r="W1990" i="7"/>
  <c r="U1989" i="7"/>
  <c r="W1989" i="7"/>
  <c r="U1988" i="7"/>
  <c r="W1988" i="7"/>
  <c r="U1987" i="7"/>
  <c r="W1987" i="7"/>
  <c r="U1986" i="7"/>
  <c r="W1986" i="7"/>
  <c r="U1985" i="7"/>
  <c r="U1984" i="7"/>
  <c r="W1984" i="7"/>
  <c r="U1983" i="7"/>
  <c r="U1982" i="7"/>
  <c r="W1982" i="7"/>
  <c r="U1981" i="7"/>
  <c r="U1976" i="7"/>
  <c r="U1975" i="7"/>
  <c r="U1974" i="7"/>
  <c r="W1974" i="7"/>
  <c r="U1973" i="7"/>
  <c r="V1973" i="7"/>
  <c r="U1972" i="7"/>
  <c r="W1972" i="7"/>
  <c r="U1971" i="7"/>
  <c r="V1971" i="7"/>
  <c r="W1971" i="7"/>
  <c r="AE1971" i="7"/>
  <c r="U1970" i="7"/>
  <c r="W1970" i="7"/>
  <c r="U1969" i="7"/>
  <c r="U1968" i="7"/>
  <c r="W1968" i="7"/>
  <c r="U1967" i="7"/>
  <c r="W1967" i="7"/>
  <c r="U1966" i="7"/>
  <c r="W1966" i="7"/>
  <c r="AE1966" i="7"/>
  <c r="U1965" i="7"/>
  <c r="V1965" i="7"/>
  <c r="U1964" i="7"/>
  <c r="W1964" i="7"/>
  <c r="U1963" i="7"/>
  <c r="V1963" i="7"/>
  <c r="U1962" i="7"/>
  <c r="W1962" i="7"/>
  <c r="U1961" i="7"/>
  <c r="U1960" i="7"/>
  <c r="W1960" i="7"/>
  <c r="U1959" i="7"/>
  <c r="V1959" i="7"/>
  <c r="U1958" i="7"/>
  <c r="W1958" i="7"/>
  <c r="U1957" i="7"/>
  <c r="V1957" i="7"/>
  <c r="U1952" i="7"/>
  <c r="W1952" i="7"/>
  <c r="U1951" i="7"/>
  <c r="W1951" i="7"/>
  <c r="U1950" i="7"/>
  <c r="W1950" i="7"/>
  <c r="U1949" i="7"/>
  <c r="V1949" i="7"/>
  <c r="U1948" i="7"/>
  <c r="W1948" i="7"/>
  <c r="U1947" i="7"/>
  <c r="V1947" i="7"/>
  <c r="U1946" i="7"/>
  <c r="U1945" i="7"/>
  <c r="V1945" i="7"/>
  <c r="U1944" i="7"/>
  <c r="W1944" i="7"/>
  <c r="U1943" i="7"/>
  <c r="V1943" i="7"/>
  <c r="U1942" i="7"/>
  <c r="W1942" i="7"/>
  <c r="U1941" i="7"/>
  <c r="V1941" i="7"/>
  <c r="U1940" i="7"/>
  <c r="W1940" i="7"/>
  <c r="U1939" i="7"/>
  <c r="U1938" i="7"/>
  <c r="W1938" i="7"/>
  <c r="U1937" i="7"/>
  <c r="V1937" i="7"/>
  <c r="U1936" i="7"/>
  <c r="W1936" i="7"/>
  <c r="U1935" i="7"/>
  <c r="U1934" i="7"/>
  <c r="W1934" i="7"/>
  <c r="U1933" i="7"/>
  <c r="V1933" i="7"/>
  <c r="U1928" i="7"/>
  <c r="W1928" i="7"/>
  <c r="U1927" i="7"/>
  <c r="V1927" i="7"/>
  <c r="U1926" i="7"/>
  <c r="W1926" i="7"/>
  <c r="U1925" i="7"/>
  <c r="V1925" i="7"/>
  <c r="U1924" i="7"/>
  <c r="W1924" i="7"/>
  <c r="U1923" i="7"/>
  <c r="V1923" i="7"/>
  <c r="U1922" i="7"/>
  <c r="W1922" i="7"/>
  <c r="U1921" i="7"/>
  <c r="U1920" i="7"/>
  <c r="W1920" i="7"/>
  <c r="U1919" i="7"/>
  <c r="V1919" i="7"/>
  <c r="U1918" i="7"/>
  <c r="W1918" i="7"/>
  <c r="U1917" i="7"/>
  <c r="V1917" i="7"/>
  <c r="U1916" i="7"/>
  <c r="W1916" i="7"/>
  <c r="U1915" i="7"/>
  <c r="V1915" i="7"/>
  <c r="U1914" i="7"/>
  <c r="W1914" i="7"/>
  <c r="U1913" i="7"/>
  <c r="V1913" i="7"/>
  <c r="U1912" i="7"/>
  <c r="U1911" i="7"/>
  <c r="V1911" i="7"/>
  <c r="U1910" i="7"/>
  <c r="W1910" i="7"/>
  <c r="U1909" i="7"/>
  <c r="V1909" i="7"/>
  <c r="U1904" i="7"/>
  <c r="V1904" i="7"/>
  <c r="U1903" i="7"/>
  <c r="V1903" i="7"/>
  <c r="U1902" i="7"/>
  <c r="V1902" i="7"/>
  <c r="U1901" i="7"/>
  <c r="V1901" i="7"/>
  <c r="U1900" i="7"/>
  <c r="U1899" i="7"/>
  <c r="V1899" i="7"/>
  <c r="U1898" i="7"/>
  <c r="V1898" i="7"/>
  <c r="U1897" i="7"/>
  <c r="V1897" i="7"/>
  <c r="U1896" i="7"/>
  <c r="W1896" i="7"/>
  <c r="U1895" i="7"/>
  <c r="V1895" i="7"/>
  <c r="U1894" i="7"/>
  <c r="V1894" i="7"/>
  <c r="U1893" i="7"/>
  <c r="V1893" i="7"/>
  <c r="U1892" i="7"/>
  <c r="U1891" i="7"/>
  <c r="V1891" i="7"/>
  <c r="U1890" i="7"/>
  <c r="U1889" i="7"/>
  <c r="V1889" i="7"/>
  <c r="U1888" i="7"/>
  <c r="V1888" i="7"/>
  <c r="U1887" i="7"/>
  <c r="V1887" i="7"/>
  <c r="U1886" i="7"/>
  <c r="V1886" i="7"/>
  <c r="U1885" i="7"/>
  <c r="V1885" i="7"/>
  <c r="U1880" i="7"/>
  <c r="W1880" i="7"/>
  <c r="U1879" i="7"/>
  <c r="U1878" i="7"/>
  <c r="W1878" i="7"/>
  <c r="U1877" i="7"/>
  <c r="U1876" i="7"/>
  <c r="W1876" i="7"/>
  <c r="U1875" i="7"/>
  <c r="U1874" i="7"/>
  <c r="W1874" i="7"/>
  <c r="U1873" i="7"/>
  <c r="W1873" i="7"/>
  <c r="U1872" i="7"/>
  <c r="W1872" i="7"/>
  <c r="U1871" i="7"/>
  <c r="U1870" i="7"/>
  <c r="U1869" i="7"/>
  <c r="U1868" i="7"/>
  <c r="W1868" i="7"/>
  <c r="U1867" i="7"/>
  <c r="V1867" i="7"/>
  <c r="U1866" i="7"/>
  <c r="W1866" i="7"/>
  <c r="U1865" i="7"/>
  <c r="U1864" i="7"/>
  <c r="U1863" i="7"/>
  <c r="V1863" i="7"/>
  <c r="U1862" i="7"/>
  <c r="W1862" i="7"/>
  <c r="U1861" i="7"/>
  <c r="U1856" i="7"/>
  <c r="W1856" i="7"/>
  <c r="U1855" i="7"/>
  <c r="V1855" i="7"/>
  <c r="U1854" i="7"/>
  <c r="W1854" i="7"/>
  <c r="U1853" i="7"/>
  <c r="V1853" i="7"/>
  <c r="U1852" i="7"/>
  <c r="W1852" i="7"/>
  <c r="U1851" i="7"/>
  <c r="U1850" i="7"/>
  <c r="W1850" i="7"/>
  <c r="U1849" i="7"/>
  <c r="V1849" i="7"/>
  <c r="U1848" i="7"/>
  <c r="U1847" i="7"/>
  <c r="V1847" i="7"/>
  <c r="U1846" i="7"/>
  <c r="W1846" i="7"/>
  <c r="U1845" i="7"/>
  <c r="V1845" i="7"/>
  <c r="U1844" i="7"/>
  <c r="W1844" i="7"/>
  <c r="U1843" i="7"/>
  <c r="U1842" i="7"/>
  <c r="W1842" i="7"/>
  <c r="U1841" i="7"/>
  <c r="V1841" i="7"/>
  <c r="U1840" i="7"/>
  <c r="W1840" i="7"/>
  <c r="U1839" i="7"/>
  <c r="U1838" i="7"/>
  <c r="W1838" i="7"/>
  <c r="U1837" i="7"/>
  <c r="V1837" i="7"/>
  <c r="U1832" i="7"/>
  <c r="W1832" i="7"/>
  <c r="U1831" i="7"/>
  <c r="U1830" i="7"/>
  <c r="W1830" i="7"/>
  <c r="U1829" i="7"/>
  <c r="U1828" i="7"/>
  <c r="W1828" i="7"/>
  <c r="U1827" i="7"/>
  <c r="U1826" i="7"/>
  <c r="W1826" i="7"/>
  <c r="U1825" i="7"/>
  <c r="U1824" i="7"/>
  <c r="W1824" i="7"/>
  <c r="U1823" i="7"/>
  <c r="U1822" i="7"/>
  <c r="W1822" i="7"/>
  <c r="U1821" i="7"/>
  <c r="U1820" i="7"/>
  <c r="W1820" i="7"/>
  <c r="U1819" i="7"/>
  <c r="U1818" i="7"/>
  <c r="W1818" i="7"/>
  <c r="U1817" i="7"/>
  <c r="V1817" i="7"/>
  <c r="U1816" i="7"/>
  <c r="W1816" i="7"/>
  <c r="U1815" i="7"/>
  <c r="V1815" i="7"/>
  <c r="U1814" i="7"/>
  <c r="W1814" i="7"/>
  <c r="U1813" i="7"/>
  <c r="W1813" i="7"/>
  <c r="U1808" i="7"/>
  <c r="W1808" i="7"/>
  <c r="U1807" i="7"/>
  <c r="W1807" i="7"/>
  <c r="U1806" i="7"/>
  <c r="W1806" i="7"/>
  <c r="U1805" i="7"/>
  <c r="U1804" i="7"/>
  <c r="W1804" i="7"/>
  <c r="U1803" i="7"/>
  <c r="W1803" i="7"/>
  <c r="U1802" i="7"/>
  <c r="W1802" i="7"/>
  <c r="U1801" i="7"/>
  <c r="U1800" i="7"/>
  <c r="W1800" i="7"/>
  <c r="U1799" i="7"/>
  <c r="U1798" i="7"/>
  <c r="W1798" i="7"/>
  <c r="U1797" i="7"/>
  <c r="W1797" i="7"/>
  <c r="U1796" i="7"/>
  <c r="W1796" i="7"/>
  <c r="U1795" i="7"/>
  <c r="V1795" i="7"/>
  <c r="U1794" i="7"/>
  <c r="W1794" i="7"/>
  <c r="U1793" i="7"/>
  <c r="W1793" i="7"/>
  <c r="V1793" i="7"/>
  <c r="U1792" i="7"/>
  <c r="W1792" i="7"/>
  <c r="U1791" i="7"/>
  <c r="U1790" i="7"/>
  <c r="W1790" i="7"/>
  <c r="U1789" i="7"/>
  <c r="U1784" i="7"/>
  <c r="W1784" i="7"/>
  <c r="U1783" i="7"/>
  <c r="V1783" i="7"/>
  <c r="U1782" i="7"/>
  <c r="W1782" i="7"/>
  <c r="U1781" i="7"/>
  <c r="V1781" i="7"/>
  <c r="U1780" i="7"/>
  <c r="W1780" i="7"/>
  <c r="U1779" i="7"/>
  <c r="V1779" i="7"/>
  <c r="W1779" i="7"/>
  <c r="U1778" i="7"/>
  <c r="W1778" i="7"/>
  <c r="U1777" i="7"/>
  <c r="V1777" i="7"/>
  <c r="U1776" i="7"/>
  <c r="W1776" i="7"/>
  <c r="U1775" i="7"/>
  <c r="U1774" i="7"/>
  <c r="W1774" i="7"/>
  <c r="U1773" i="7"/>
  <c r="V1773" i="7"/>
  <c r="U1772" i="7"/>
  <c r="U1771" i="7"/>
  <c r="U1770" i="7"/>
  <c r="W1770" i="7"/>
  <c r="U1769" i="7"/>
  <c r="V1769" i="7"/>
  <c r="U1768" i="7"/>
  <c r="W1768" i="7"/>
  <c r="U1767" i="7"/>
  <c r="V1767" i="7"/>
  <c r="U1766" i="7"/>
  <c r="W1766" i="7"/>
  <c r="U1765" i="7"/>
  <c r="V1765" i="7"/>
  <c r="U1760" i="7"/>
  <c r="W1760" i="7"/>
  <c r="U1759" i="7"/>
  <c r="U1758" i="7"/>
  <c r="W1758" i="7"/>
  <c r="U1757" i="7"/>
  <c r="V1757" i="7"/>
  <c r="U1756" i="7"/>
  <c r="W1756" i="7"/>
  <c r="U1755" i="7"/>
  <c r="W1755" i="7"/>
  <c r="U1754" i="7"/>
  <c r="W1754" i="7"/>
  <c r="U1753" i="7"/>
  <c r="V1753" i="7"/>
  <c r="U1752" i="7"/>
  <c r="W1752" i="7"/>
  <c r="U1751" i="7"/>
  <c r="U1750" i="7"/>
  <c r="W1750" i="7"/>
  <c r="U1749" i="7"/>
  <c r="V1749" i="7"/>
  <c r="U1748" i="7"/>
  <c r="W1748" i="7"/>
  <c r="U1747" i="7"/>
  <c r="U1746" i="7"/>
  <c r="W1746" i="7"/>
  <c r="U1745" i="7"/>
  <c r="V1745" i="7"/>
  <c r="U1744" i="7"/>
  <c r="W1744" i="7"/>
  <c r="U1743" i="7"/>
  <c r="V1743" i="7"/>
  <c r="U1742" i="7"/>
  <c r="W1742" i="7"/>
  <c r="U1741" i="7"/>
  <c r="V1741" i="7"/>
  <c r="U1736" i="7"/>
  <c r="W1736" i="7"/>
  <c r="U1735" i="7"/>
  <c r="U1734" i="7"/>
  <c r="W1734" i="7"/>
  <c r="U1733" i="7"/>
  <c r="W1733" i="7"/>
  <c r="U1732" i="7"/>
  <c r="W1732" i="7"/>
  <c r="U1731" i="7"/>
  <c r="U1730" i="7"/>
  <c r="W1730" i="7"/>
  <c r="U1729" i="7"/>
  <c r="U1728" i="7"/>
  <c r="W1728" i="7"/>
  <c r="U1727" i="7"/>
  <c r="W1727" i="7"/>
  <c r="V1727" i="7"/>
  <c r="U1726" i="7"/>
  <c r="W1726" i="7"/>
  <c r="U1725" i="7"/>
  <c r="V1725" i="7"/>
  <c r="U1724" i="7"/>
  <c r="W1724" i="7"/>
  <c r="U1723" i="7"/>
  <c r="V1723" i="7"/>
  <c r="U1722" i="7"/>
  <c r="U1721" i="7"/>
  <c r="V1721" i="7"/>
  <c r="U1720" i="7"/>
  <c r="V1720" i="7"/>
  <c r="W1720" i="7"/>
  <c r="U1719" i="7"/>
  <c r="V1719" i="7"/>
  <c r="U1718" i="7"/>
  <c r="U1717" i="7"/>
  <c r="V1717" i="7"/>
  <c r="U1712" i="7"/>
  <c r="W1712" i="7"/>
  <c r="U1711" i="7"/>
  <c r="U1710" i="7"/>
  <c r="W1710" i="7"/>
  <c r="U1709" i="7"/>
  <c r="V1709" i="7"/>
  <c r="U1708" i="7"/>
  <c r="W1708" i="7"/>
  <c r="U1707" i="7"/>
  <c r="W1707" i="7"/>
  <c r="V1707" i="7"/>
  <c r="AE1707" i="7"/>
  <c r="U1706" i="7"/>
  <c r="W1706" i="7"/>
  <c r="U1705" i="7"/>
  <c r="V1705" i="7"/>
  <c r="U1704" i="7"/>
  <c r="W1704" i="7"/>
  <c r="U1703" i="7"/>
  <c r="U1702" i="7"/>
  <c r="W1702" i="7"/>
  <c r="U1701" i="7"/>
  <c r="V1701" i="7"/>
  <c r="U1700" i="7"/>
  <c r="W1700" i="7"/>
  <c r="U1699" i="7"/>
  <c r="V1699" i="7"/>
  <c r="U1698" i="7"/>
  <c r="W1698" i="7"/>
  <c r="U1697" i="7"/>
  <c r="V1697" i="7"/>
  <c r="U1696" i="7"/>
  <c r="W1696" i="7"/>
  <c r="U1695" i="7"/>
  <c r="U1694" i="7"/>
  <c r="W1694" i="7"/>
  <c r="U1693" i="7"/>
  <c r="V1693" i="7"/>
  <c r="U1688" i="7"/>
  <c r="W1688" i="7"/>
  <c r="U1687" i="7"/>
  <c r="U1686" i="7"/>
  <c r="W1686" i="7"/>
  <c r="U1685" i="7"/>
  <c r="U1684" i="7"/>
  <c r="W1684" i="7"/>
  <c r="U1683" i="7"/>
  <c r="U1682" i="7"/>
  <c r="W1682" i="7"/>
  <c r="U1681" i="7"/>
  <c r="V1681" i="7"/>
  <c r="U1680" i="7"/>
  <c r="W1680" i="7"/>
  <c r="U1679" i="7"/>
  <c r="U1678" i="7"/>
  <c r="W1678" i="7"/>
  <c r="U1677" i="7"/>
  <c r="U1676" i="7"/>
  <c r="W1676" i="7"/>
  <c r="U1675" i="7"/>
  <c r="W1675" i="7"/>
  <c r="AE1675" i="7"/>
  <c r="V1675" i="7"/>
  <c r="U1674" i="7"/>
  <c r="W1674" i="7"/>
  <c r="U1673" i="7"/>
  <c r="V1673" i="7"/>
  <c r="U1672" i="7"/>
  <c r="W1672" i="7"/>
  <c r="U1671" i="7"/>
  <c r="U1670" i="7"/>
  <c r="W1670" i="7"/>
  <c r="U1669" i="7"/>
  <c r="U1664" i="7"/>
  <c r="W1664" i="7"/>
  <c r="U1663" i="7"/>
  <c r="U1662" i="7"/>
  <c r="W1662" i="7"/>
  <c r="U1661" i="7"/>
  <c r="W1661" i="7"/>
  <c r="U1660" i="7"/>
  <c r="W1660" i="7"/>
  <c r="U1659" i="7"/>
  <c r="U1658" i="7"/>
  <c r="W1658" i="7"/>
  <c r="U1657" i="7"/>
  <c r="U1656" i="7"/>
  <c r="W1656" i="7"/>
  <c r="U1655" i="7"/>
  <c r="U1654" i="7"/>
  <c r="W1654" i="7"/>
  <c r="U1653" i="7"/>
  <c r="V1653" i="7"/>
  <c r="U1652" i="7"/>
  <c r="U1651" i="7"/>
  <c r="U1650" i="7"/>
  <c r="W1650" i="7"/>
  <c r="U1649" i="7"/>
  <c r="V1649" i="7"/>
  <c r="U1648" i="7"/>
  <c r="U1647" i="7"/>
  <c r="U1646" i="7"/>
  <c r="W1646" i="7"/>
  <c r="U1645" i="7"/>
  <c r="V1645" i="7"/>
  <c r="U1640" i="7"/>
  <c r="W1640" i="7"/>
  <c r="U1639" i="7"/>
  <c r="V1639" i="7"/>
  <c r="U1638" i="7"/>
  <c r="W1638" i="7"/>
  <c r="U1637" i="7"/>
  <c r="W1637" i="7"/>
  <c r="V1637" i="7"/>
  <c r="U1636" i="7"/>
  <c r="W1636" i="7"/>
  <c r="U1635" i="7"/>
  <c r="U1634" i="7"/>
  <c r="W1634" i="7"/>
  <c r="U1633" i="7"/>
  <c r="U1632" i="7"/>
  <c r="W1632" i="7"/>
  <c r="U1631" i="7"/>
  <c r="V1631" i="7"/>
  <c r="U1630" i="7"/>
  <c r="W1630" i="7"/>
  <c r="U1629" i="7"/>
  <c r="U1628" i="7"/>
  <c r="W1628" i="7"/>
  <c r="U1627" i="7"/>
  <c r="U1626" i="7"/>
  <c r="W1626" i="7"/>
  <c r="U1625" i="7"/>
  <c r="U1624" i="7"/>
  <c r="W1624" i="7"/>
  <c r="U1623" i="7"/>
  <c r="U1622" i="7"/>
  <c r="W1622" i="7"/>
  <c r="U1621" i="7"/>
  <c r="U1616" i="7"/>
  <c r="W1616" i="7"/>
  <c r="U1615" i="7"/>
  <c r="U1614" i="7"/>
  <c r="W1614" i="7"/>
  <c r="U1613" i="7"/>
  <c r="U1612" i="7"/>
  <c r="W1612" i="7"/>
  <c r="U1611" i="7"/>
  <c r="V1611" i="7"/>
  <c r="U1610" i="7"/>
  <c r="W1610" i="7"/>
  <c r="U1609" i="7"/>
  <c r="W1609" i="7"/>
  <c r="U1608" i="7"/>
  <c r="W1608" i="7"/>
  <c r="U1607" i="7"/>
  <c r="U1606" i="7"/>
  <c r="W1606" i="7"/>
  <c r="U1605" i="7"/>
  <c r="V1605" i="7"/>
  <c r="U1604" i="7"/>
  <c r="W1604" i="7"/>
  <c r="U1603" i="7"/>
  <c r="V1603" i="7"/>
  <c r="U1602" i="7"/>
  <c r="W1602" i="7"/>
  <c r="U1601" i="7"/>
  <c r="V1601" i="7"/>
  <c r="U1600" i="7"/>
  <c r="V1600" i="7"/>
  <c r="U1599" i="7"/>
  <c r="V1599" i="7"/>
  <c r="U1598" i="7"/>
  <c r="W1598" i="7"/>
  <c r="U1597" i="7"/>
  <c r="V1597" i="7"/>
  <c r="U1592" i="7"/>
  <c r="W1592" i="7"/>
  <c r="U1591" i="7"/>
  <c r="W1591" i="7"/>
  <c r="V1591" i="7"/>
  <c r="U1590" i="7"/>
  <c r="W1590" i="7"/>
  <c r="U1589" i="7"/>
  <c r="V1589" i="7"/>
  <c r="U1588" i="7"/>
  <c r="W1588" i="7"/>
  <c r="U1587" i="7"/>
  <c r="V1587" i="7"/>
  <c r="U1586" i="7"/>
  <c r="W1586" i="7"/>
  <c r="U1585" i="7"/>
  <c r="V1585" i="7"/>
  <c r="U1584" i="7"/>
  <c r="W1584" i="7"/>
  <c r="U1583" i="7"/>
  <c r="W1583" i="7"/>
  <c r="U1582" i="7"/>
  <c r="W1582" i="7"/>
  <c r="U1581" i="7"/>
  <c r="V1581" i="7"/>
  <c r="U1580" i="7"/>
  <c r="W1580" i="7"/>
  <c r="U1579" i="7"/>
  <c r="U1578" i="7"/>
  <c r="W1578" i="7"/>
  <c r="U1577" i="7"/>
  <c r="V1577" i="7"/>
  <c r="U1576" i="7"/>
  <c r="W1576" i="7"/>
  <c r="U1575" i="7"/>
  <c r="U1574" i="7"/>
  <c r="W1574" i="7"/>
  <c r="AE1574" i="7"/>
  <c r="U1573" i="7"/>
  <c r="V1573" i="7"/>
  <c r="U1568" i="7"/>
  <c r="W1568" i="7"/>
  <c r="U1567" i="7"/>
  <c r="V1567" i="7"/>
  <c r="U1566" i="7"/>
  <c r="W1566" i="7"/>
  <c r="U1565" i="7"/>
  <c r="V1565" i="7"/>
  <c r="U1564" i="7"/>
  <c r="U1563" i="7"/>
  <c r="V1563" i="7"/>
  <c r="U1562" i="7"/>
  <c r="W1562" i="7"/>
  <c r="U1561" i="7"/>
  <c r="W1561" i="7"/>
  <c r="U1560" i="7"/>
  <c r="W1560" i="7"/>
  <c r="U1559" i="7"/>
  <c r="V1559" i="7"/>
  <c r="U1558" i="7"/>
  <c r="W1558" i="7"/>
  <c r="U1557" i="7"/>
  <c r="V1557" i="7"/>
  <c r="U1556" i="7"/>
  <c r="W1556" i="7"/>
  <c r="U1555" i="7"/>
  <c r="V1555" i="7"/>
  <c r="U1554" i="7"/>
  <c r="W1554" i="7"/>
  <c r="U1553" i="7"/>
  <c r="U1552" i="7"/>
  <c r="W1552" i="7"/>
  <c r="U1551" i="7"/>
  <c r="V1551" i="7"/>
  <c r="U1550" i="7"/>
  <c r="W1550" i="7"/>
  <c r="U1549" i="7"/>
  <c r="V1549" i="7"/>
  <c r="U1544" i="7"/>
  <c r="W1544" i="7"/>
  <c r="U1543" i="7"/>
  <c r="W1543" i="7"/>
  <c r="U1542" i="7"/>
  <c r="W1542" i="7"/>
  <c r="U1541" i="7"/>
  <c r="V1541" i="7"/>
  <c r="U1540" i="7"/>
  <c r="U1539" i="7"/>
  <c r="U1538" i="7"/>
  <c r="W1538" i="7"/>
  <c r="U1537" i="7"/>
  <c r="V1537" i="7"/>
  <c r="U1536" i="7"/>
  <c r="W1536" i="7"/>
  <c r="U1535" i="7"/>
  <c r="V1535" i="7"/>
  <c r="U1534" i="7"/>
  <c r="W1534" i="7"/>
  <c r="U1533" i="7"/>
  <c r="V1533" i="7"/>
  <c r="U1532" i="7"/>
  <c r="W1532" i="7"/>
  <c r="U1531" i="7"/>
  <c r="V1531" i="7"/>
  <c r="U1530" i="7"/>
  <c r="W1530" i="7"/>
  <c r="U1529" i="7"/>
  <c r="V1529" i="7"/>
  <c r="U1528" i="7"/>
  <c r="W1528" i="7"/>
  <c r="U1527" i="7"/>
  <c r="U1526" i="7"/>
  <c r="W1526" i="7"/>
  <c r="U1525" i="7"/>
  <c r="V1525" i="7"/>
  <c r="U1520" i="7"/>
  <c r="W1520" i="7"/>
  <c r="U1519" i="7"/>
  <c r="U1518" i="7"/>
  <c r="W1518" i="7"/>
  <c r="U1517" i="7"/>
  <c r="V1517" i="7"/>
  <c r="U1516" i="7"/>
  <c r="W1516" i="7"/>
  <c r="U1515" i="7"/>
  <c r="U1514" i="7"/>
  <c r="W1514" i="7"/>
  <c r="U1513" i="7"/>
  <c r="V1513" i="7"/>
  <c r="U1512" i="7"/>
  <c r="W1512" i="7"/>
  <c r="U1511" i="7"/>
  <c r="U1510" i="7"/>
  <c r="W1510" i="7"/>
  <c r="U1509" i="7"/>
  <c r="V1509" i="7"/>
  <c r="U1508" i="7"/>
  <c r="W1508" i="7"/>
  <c r="U1507" i="7"/>
  <c r="U1506" i="7"/>
  <c r="W1506" i="7"/>
  <c r="U1505" i="7"/>
  <c r="V1505" i="7"/>
  <c r="U1504" i="7"/>
  <c r="W1504" i="7"/>
  <c r="U1503" i="7"/>
  <c r="V1503" i="7"/>
  <c r="U1502" i="7"/>
  <c r="W1502" i="7"/>
  <c r="U1501" i="7"/>
  <c r="V1501" i="7"/>
  <c r="U1496" i="7"/>
  <c r="W1496" i="7"/>
  <c r="U1495" i="7"/>
  <c r="V1495" i="7"/>
  <c r="U1494" i="7"/>
  <c r="W1494" i="7"/>
  <c r="U1493" i="7"/>
  <c r="U1492" i="7"/>
  <c r="W1492" i="7"/>
  <c r="U1491" i="7"/>
  <c r="V1491" i="7"/>
  <c r="U1490" i="7"/>
  <c r="W1490" i="7"/>
  <c r="U1489" i="7"/>
  <c r="W1489" i="7"/>
  <c r="V1489" i="7"/>
  <c r="U1488" i="7"/>
  <c r="W1488" i="7"/>
  <c r="U1487" i="7"/>
  <c r="V1487" i="7"/>
  <c r="U1486" i="7"/>
  <c r="W1486" i="7"/>
  <c r="U1485" i="7"/>
  <c r="U1484" i="7"/>
  <c r="W1484" i="7"/>
  <c r="U1483" i="7"/>
  <c r="V1483" i="7"/>
  <c r="U1482" i="7"/>
  <c r="W1482" i="7"/>
  <c r="U1481" i="7"/>
  <c r="V1481" i="7"/>
  <c r="U1480" i="7"/>
  <c r="W1480" i="7"/>
  <c r="U1479" i="7"/>
  <c r="V1479" i="7"/>
  <c r="U1478" i="7"/>
  <c r="U1477" i="7"/>
  <c r="U1472" i="7"/>
  <c r="W1472" i="7"/>
  <c r="U1471" i="7"/>
  <c r="V1471" i="7"/>
  <c r="U1470" i="7"/>
  <c r="W1470" i="7"/>
  <c r="U1469" i="7"/>
  <c r="V1469" i="7"/>
  <c r="U1468" i="7"/>
  <c r="W1468" i="7"/>
  <c r="U1467" i="7"/>
  <c r="V1467" i="7"/>
  <c r="U1466" i="7"/>
  <c r="W1466" i="7"/>
  <c r="U1465" i="7"/>
  <c r="V1465" i="7"/>
  <c r="U1464" i="7"/>
  <c r="W1464" i="7"/>
  <c r="U1463" i="7"/>
  <c r="V1463" i="7"/>
  <c r="U1462" i="7"/>
  <c r="W1462" i="7"/>
  <c r="U1461" i="7"/>
  <c r="V1461" i="7"/>
  <c r="U1460" i="7"/>
  <c r="W1460" i="7"/>
  <c r="U1459" i="7"/>
  <c r="V1459" i="7"/>
  <c r="U1458" i="7"/>
  <c r="W1458" i="7"/>
  <c r="U1457" i="7"/>
  <c r="V1457" i="7"/>
  <c r="U1456" i="7"/>
  <c r="W1456" i="7"/>
  <c r="U1455" i="7"/>
  <c r="V1455" i="7"/>
  <c r="U1454" i="7"/>
  <c r="W1454" i="7"/>
  <c r="U1453" i="7"/>
  <c r="V1453" i="7"/>
  <c r="U1448" i="7"/>
  <c r="W1448" i="7"/>
  <c r="U1447" i="7"/>
  <c r="V1447" i="7"/>
  <c r="U1446" i="7"/>
  <c r="U1445" i="7"/>
  <c r="U1444" i="7"/>
  <c r="W1444" i="7"/>
  <c r="U1443" i="7"/>
  <c r="V1443" i="7"/>
  <c r="U1442" i="7"/>
  <c r="W1442" i="7"/>
  <c r="U1441" i="7"/>
  <c r="U1440" i="7"/>
  <c r="W1440" i="7"/>
  <c r="U1439" i="7"/>
  <c r="V1439" i="7"/>
  <c r="U1438" i="7"/>
  <c r="W1438" i="7"/>
  <c r="U1437" i="7"/>
  <c r="U1436" i="7"/>
  <c r="W1436" i="7"/>
  <c r="U1435" i="7"/>
  <c r="V1435" i="7"/>
  <c r="U1434" i="7"/>
  <c r="W1434" i="7"/>
  <c r="U1433" i="7"/>
  <c r="W1433" i="7"/>
  <c r="U1432" i="7"/>
  <c r="W1432" i="7"/>
  <c r="U1431" i="7"/>
  <c r="V1431" i="7"/>
  <c r="U1430" i="7"/>
  <c r="W1430" i="7"/>
  <c r="U1429" i="7"/>
  <c r="U1424" i="7"/>
  <c r="W1424" i="7"/>
  <c r="U1423" i="7"/>
  <c r="V1423" i="7"/>
  <c r="U1422" i="7"/>
  <c r="W1422" i="7"/>
  <c r="U1421" i="7"/>
  <c r="V1421" i="7"/>
  <c r="U1420" i="7"/>
  <c r="W1420" i="7"/>
  <c r="U1419" i="7"/>
  <c r="V1419" i="7"/>
  <c r="U1418" i="7"/>
  <c r="W1418" i="7"/>
  <c r="U1417" i="7"/>
  <c r="U1416" i="7"/>
  <c r="W1416" i="7"/>
  <c r="U1415" i="7"/>
  <c r="V1415" i="7"/>
  <c r="U1414" i="7"/>
  <c r="W1414" i="7"/>
  <c r="U1413" i="7"/>
  <c r="V1413" i="7"/>
  <c r="U1412" i="7"/>
  <c r="W1412" i="7"/>
  <c r="U1411" i="7"/>
  <c r="V1411" i="7"/>
  <c r="U1410" i="7"/>
  <c r="W1410" i="7"/>
  <c r="U1409" i="7"/>
  <c r="V1409" i="7"/>
  <c r="U1408" i="7"/>
  <c r="W1408" i="7"/>
  <c r="U1407" i="7"/>
  <c r="V1407" i="7"/>
  <c r="U1406" i="7"/>
  <c r="W1406" i="7"/>
  <c r="U1405" i="7"/>
  <c r="V1405" i="7"/>
  <c r="U1400" i="7"/>
  <c r="U1399" i="7"/>
  <c r="V1399" i="7"/>
  <c r="U1398" i="7"/>
  <c r="W1398" i="7"/>
  <c r="U1397" i="7"/>
  <c r="V1397" i="7"/>
  <c r="U1396" i="7"/>
  <c r="W1396" i="7"/>
  <c r="U1395" i="7"/>
  <c r="V1395" i="7"/>
  <c r="U1394" i="7"/>
  <c r="W1394" i="7"/>
  <c r="U1393" i="7"/>
  <c r="V1393" i="7"/>
  <c r="U1392" i="7"/>
  <c r="W1392" i="7"/>
  <c r="U1391" i="7"/>
  <c r="V1391" i="7"/>
  <c r="U1390" i="7"/>
  <c r="W1390" i="7"/>
  <c r="U1389" i="7"/>
  <c r="V1389" i="7"/>
  <c r="U1388" i="7"/>
  <c r="W1388" i="7"/>
  <c r="U1387" i="7"/>
  <c r="V1387" i="7"/>
  <c r="U1386" i="7"/>
  <c r="W1386" i="7"/>
  <c r="U1385" i="7"/>
  <c r="V1385" i="7"/>
  <c r="U1384" i="7"/>
  <c r="W1384" i="7"/>
  <c r="U1383" i="7"/>
  <c r="V1383" i="7"/>
  <c r="U1382" i="7"/>
  <c r="W1382" i="7"/>
  <c r="U1381" i="7"/>
  <c r="U1376" i="7"/>
  <c r="V1376" i="7"/>
  <c r="U1375" i="7"/>
  <c r="V1375" i="7"/>
  <c r="U1374" i="7"/>
  <c r="U1373" i="7"/>
  <c r="V1373" i="7"/>
  <c r="U1372" i="7"/>
  <c r="V1372" i="7"/>
  <c r="U1371" i="7"/>
  <c r="V1371" i="7"/>
  <c r="U1370" i="7"/>
  <c r="U1369" i="7"/>
  <c r="V1369" i="7"/>
  <c r="U1368" i="7"/>
  <c r="V1368" i="7"/>
  <c r="U1367" i="7"/>
  <c r="V1367" i="7"/>
  <c r="U1366" i="7"/>
  <c r="U1365" i="7"/>
  <c r="V1365" i="7"/>
  <c r="U1364" i="7"/>
  <c r="V1364" i="7"/>
  <c r="U1363" i="7"/>
  <c r="V1363" i="7"/>
  <c r="U1362" i="7"/>
  <c r="U1361" i="7"/>
  <c r="V1361" i="7"/>
  <c r="U1360" i="7"/>
  <c r="V1360" i="7"/>
  <c r="U1359" i="7"/>
  <c r="V1359" i="7"/>
  <c r="U1358" i="7"/>
  <c r="V1358" i="7"/>
  <c r="U1357" i="7"/>
  <c r="V1357" i="7"/>
  <c r="U1352" i="7"/>
  <c r="W1352" i="7"/>
  <c r="U1351" i="7"/>
  <c r="V1351" i="7"/>
  <c r="U1350" i="7"/>
  <c r="W1350" i="7"/>
  <c r="U1349" i="7"/>
  <c r="V1349" i="7"/>
  <c r="U1348" i="7"/>
  <c r="W1348" i="7"/>
  <c r="U1347" i="7"/>
  <c r="U1346" i="7"/>
  <c r="W1346" i="7"/>
  <c r="U1345" i="7"/>
  <c r="V1345" i="7"/>
  <c r="U1344" i="7"/>
  <c r="W1344" i="7"/>
  <c r="U1343" i="7"/>
  <c r="V1343" i="7"/>
  <c r="U1342" i="7"/>
  <c r="W1342" i="7"/>
  <c r="U1341" i="7"/>
  <c r="V1341" i="7"/>
  <c r="U1340" i="7"/>
  <c r="W1340" i="7"/>
  <c r="U1339" i="7"/>
  <c r="V1339" i="7"/>
  <c r="U1338" i="7"/>
  <c r="W1338" i="7"/>
  <c r="U1337" i="7"/>
  <c r="V1337" i="7"/>
  <c r="U1336" i="7"/>
  <c r="U1335" i="7"/>
  <c r="V1335" i="7"/>
  <c r="U1334" i="7"/>
  <c r="W1334" i="7"/>
  <c r="U1333" i="7"/>
  <c r="V1333" i="7"/>
  <c r="U1328" i="7"/>
  <c r="W1328" i="7"/>
  <c r="U1327" i="7"/>
  <c r="V1327" i="7"/>
  <c r="U1326" i="7"/>
  <c r="U1325" i="7"/>
  <c r="V1325" i="7"/>
  <c r="U1324" i="7"/>
  <c r="W1324" i="7"/>
  <c r="U1323" i="7"/>
  <c r="V1323" i="7"/>
  <c r="U1322" i="7"/>
  <c r="W1322" i="7"/>
  <c r="U1321" i="7"/>
  <c r="W1321" i="7"/>
  <c r="U1320" i="7"/>
  <c r="W1320" i="7"/>
  <c r="U1319" i="7"/>
  <c r="V1319" i="7"/>
  <c r="U1318" i="7"/>
  <c r="W1318" i="7"/>
  <c r="U1317" i="7"/>
  <c r="U1316" i="7"/>
  <c r="W1316" i="7"/>
  <c r="U1315" i="7"/>
  <c r="V1315" i="7"/>
  <c r="U1314" i="7"/>
  <c r="W1314" i="7"/>
  <c r="U1313" i="7"/>
  <c r="U1312" i="7"/>
  <c r="W1312" i="7"/>
  <c r="U1311" i="7"/>
  <c r="V1311" i="7"/>
  <c r="U1310" i="7"/>
  <c r="W1310" i="7"/>
  <c r="U1309" i="7"/>
  <c r="U1304" i="7"/>
  <c r="W1304" i="7"/>
  <c r="U1303" i="7"/>
  <c r="V1303" i="7"/>
  <c r="U1302" i="7"/>
  <c r="W1302" i="7"/>
  <c r="U1301" i="7"/>
  <c r="U1300" i="7"/>
  <c r="W1300" i="7"/>
  <c r="U1299" i="7"/>
  <c r="U1298" i="7"/>
  <c r="W1298" i="7"/>
  <c r="U1297" i="7"/>
  <c r="U1296" i="7"/>
  <c r="W1296" i="7"/>
  <c r="U1295" i="7"/>
  <c r="U1294" i="7"/>
  <c r="W1294" i="7"/>
  <c r="U1293" i="7"/>
  <c r="U1292" i="7"/>
  <c r="W1292" i="7"/>
  <c r="U1291" i="7"/>
  <c r="U1290" i="7"/>
  <c r="W1290" i="7"/>
  <c r="U1289" i="7"/>
  <c r="V1289" i="7"/>
  <c r="U1288" i="7"/>
  <c r="W1288" i="7"/>
  <c r="U1287" i="7"/>
  <c r="W1287" i="7"/>
  <c r="U1286" i="7"/>
  <c r="W1286" i="7"/>
  <c r="U1285" i="7"/>
  <c r="V1285" i="7"/>
  <c r="W1285" i="7"/>
  <c r="U1280" i="7"/>
  <c r="W1280" i="7"/>
  <c r="U1279" i="7"/>
  <c r="U1278" i="7"/>
  <c r="W1278" i="7"/>
  <c r="U1277" i="7"/>
  <c r="U1276" i="7"/>
  <c r="W1276" i="7"/>
  <c r="U1275" i="7"/>
  <c r="V1275" i="7"/>
  <c r="U1274" i="7"/>
  <c r="W1274" i="7"/>
  <c r="U1273" i="7"/>
  <c r="V1273" i="7"/>
  <c r="U1272" i="7"/>
  <c r="W1272" i="7"/>
  <c r="U1271" i="7"/>
  <c r="V1271" i="7"/>
  <c r="W1271" i="7"/>
  <c r="U1270" i="7"/>
  <c r="W1270" i="7"/>
  <c r="U1269" i="7"/>
  <c r="U1268" i="7"/>
  <c r="W1268" i="7"/>
  <c r="U1267" i="7"/>
  <c r="W1267" i="7"/>
  <c r="U1266" i="7"/>
  <c r="W1266" i="7"/>
  <c r="U1265" i="7"/>
  <c r="U1264" i="7"/>
  <c r="W1264" i="7"/>
  <c r="U1263" i="7"/>
  <c r="U1262" i="7"/>
  <c r="W1262" i="7"/>
  <c r="U1261" i="7"/>
  <c r="U1256" i="7"/>
  <c r="W1256" i="7"/>
  <c r="U1255" i="7"/>
  <c r="U1254" i="7"/>
  <c r="W1254" i="7"/>
  <c r="U1253" i="7"/>
  <c r="V1253" i="7"/>
  <c r="U1252" i="7"/>
  <c r="W1252" i="7"/>
  <c r="U1251" i="7"/>
  <c r="U1250" i="7"/>
  <c r="W1250" i="7"/>
  <c r="U1249" i="7"/>
  <c r="V1249" i="7"/>
  <c r="U1248" i="7"/>
  <c r="W1248" i="7"/>
  <c r="U1247" i="7"/>
  <c r="U1246" i="7"/>
  <c r="W1246" i="7"/>
  <c r="U1245" i="7"/>
  <c r="V1245" i="7"/>
  <c r="U1244" i="7"/>
  <c r="W1244" i="7"/>
  <c r="U1243" i="7"/>
  <c r="U1242" i="7"/>
  <c r="U1241" i="7"/>
  <c r="V1241" i="7"/>
  <c r="U1240" i="7"/>
  <c r="W1240" i="7"/>
  <c r="U1239" i="7"/>
  <c r="W1239" i="7"/>
  <c r="U1238" i="7"/>
  <c r="W1238" i="7"/>
  <c r="U1237" i="7"/>
  <c r="V1237" i="7"/>
  <c r="U1232" i="7"/>
  <c r="W1232" i="7"/>
  <c r="U1231" i="7"/>
  <c r="V1231" i="7"/>
  <c r="U1230" i="7"/>
  <c r="W1230" i="7"/>
  <c r="U1229" i="7"/>
  <c r="V1229" i="7"/>
  <c r="U1228" i="7"/>
  <c r="W1228" i="7"/>
  <c r="U1227" i="7"/>
  <c r="W1227" i="7"/>
  <c r="V1227" i="7"/>
  <c r="U1226" i="7"/>
  <c r="W1226" i="7"/>
  <c r="U1225" i="7"/>
  <c r="V1225" i="7"/>
  <c r="U1224" i="7"/>
  <c r="W1224" i="7"/>
  <c r="U1223" i="7"/>
  <c r="V1223" i="7"/>
  <c r="U1222" i="7"/>
  <c r="W1222" i="7"/>
  <c r="U1221" i="7"/>
  <c r="U1220" i="7"/>
  <c r="W1220" i="7"/>
  <c r="U1219" i="7"/>
  <c r="V1219" i="7"/>
  <c r="U1218" i="7"/>
  <c r="W1218" i="7"/>
  <c r="U1217" i="7"/>
  <c r="U1216" i="7"/>
  <c r="W1216" i="7"/>
  <c r="U1215" i="7"/>
  <c r="V1215" i="7"/>
  <c r="U1214" i="7"/>
  <c r="W1214" i="7"/>
  <c r="U1213" i="7"/>
  <c r="W1213" i="7"/>
  <c r="U1208" i="7"/>
  <c r="W1208" i="7"/>
  <c r="U1207" i="7"/>
  <c r="V1207" i="7"/>
  <c r="U1206" i="7"/>
  <c r="U1205" i="7"/>
  <c r="V1205" i="7"/>
  <c r="U1204" i="7"/>
  <c r="U1203" i="7"/>
  <c r="V1203" i="7"/>
  <c r="U1202" i="7"/>
  <c r="W1202" i="7"/>
  <c r="U1201" i="7"/>
  <c r="V1201" i="7"/>
  <c r="U1200" i="7"/>
  <c r="W1200" i="7"/>
  <c r="U1199" i="7"/>
  <c r="V1199" i="7"/>
  <c r="U1198" i="7"/>
  <c r="W1198" i="7"/>
  <c r="U1197" i="7"/>
  <c r="V1197" i="7"/>
  <c r="U1196" i="7"/>
  <c r="W1196" i="7"/>
  <c r="U1195" i="7"/>
  <c r="V1195" i="7"/>
  <c r="U1194" i="7"/>
  <c r="W1194" i="7"/>
  <c r="U1193" i="7"/>
  <c r="V1193" i="7"/>
  <c r="U1192" i="7"/>
  <c r="W1192" i="7"/>
  <c r="U1191" i="7"/>
  <c r="V1191" i="7"/>
  <c r="U1190" i="7"/>
  <c r="W1190" i="7"/>
  <c r="U1189" i="7"/>
  <c r="V1189" i="7"/>
  <c r="U1184" i="7"/>
  <c r="W1184" i="7"/>
  <c r="U1183" i="7"/>
  <c r="V1183" i="7"/>
  <c r="U1182" i="7"/>
  <c r="W1182" i="7"/>
  <c r="U1181" i="7"/>
  <c r="V1181" i="7"/>
  <c r="U1180" i="7"/>
  <c r="W1180" i="7"/>
  <c r="U1179" i="7"/>
  <c r="V1179" i="7"/>
  <c r="U1178" i="7"/>
  <c r="W1178" i="7"/>
  <c r="U1177" i="7"/>
  <c r="V1177" i="7"/>
  <c r="U1176" i="7"/>
  <c r="W1176" i="7"/>
  <c r="U1175" i="7"/>
  <c r="V1175" i="7"/>
  <c r="U1174" i="7"/>
  <c r="W1174" i="7"/>
  <c r="U1173" i="7"/>
  <c r="V1173" i="7"/>
  <c r="U1172" i="7"/>
  <c r="W1172" i="7"/>
  <c r="U1171" i="7"/>
  <c r="V1171" i="7"/>
  <c r="U1170" i="7"/>
  <c r="W1170" i="7"/>
  <c r="U1169" i="7"/>
  <c r="V1169" i="7"/>
  <c r="U1168" i="7"/>
  <c r="W1168" i="7"/>
  <c r="U1167" i="7"/>
  <c r="U1166" i="7"/>
  <c r="W1166" i="7"/>
  <c r="U1165" i="7"/>
  <c r="V1165" i="7"/>
  <c r="U1160" i="7"/>
  <c r="W1160" i="7"/>
  <c r="U1159" i="7"/>
  <c r="U1158" i="7"/>
  <c r="W1158" i="7"/>
  <c r="U1157" i="7"/>
  <c r="V1157" i="7"/>
  <c r="U1156" i="7"/>
  <c r="W1156" i="7"/>
  <c r="U1155" i="7"/>
  <c r="U1154" i="7"/>
  <c r="W1154" i="7"/>
  <c r="U1153" i="7"/>
  <c r="U1152" i="7"/>
  <c r="W1152" i="7"/>
  <c r="U1151" i="7"/>
  <c r="W1151" i="7"/>
  <c r="V1151" i="7"/>
  <c r="U1150" i="7"/>
  <c r="W1150" i="7"/>
  <c r="U1149" i="7"/>
  <c r="V1149" i="7"/>
  <c r="U1148" i="7"/>
  <c r="W1148" i="7"/>
  <c r="U1147" i="7"/>
  <c r="U1146" i="7"/>
  <c r="W1146" i="7"/>
  <c r="U1145" i="7"/>
  <c r="V1145" i="7"/>
  <c r="U1144" i="7"/>
  <c r="W1144" i="7"/>
  <c r="U1143" i="7"/>
  <c r="V1143" i="7"/>
  <c r="U1142" i="7"/>
  <c r="W1142" i="7"/>
  <c r="U1141" i="7"/>
  <c r="V1141" i="7"/>
  <c r="U1136" i="7"/>
  <c r="W1136" i="7"/>
  <c r="U1135" i="7"/>
  <c r="U1134" i="7"/>
  <c r="W1134" i="7"/>
  <c r="U1133" i="7"/>
  <c r="V1133" i="7"/>
  <c r="U1132" i="7"/>
  <c r="W1132" i="7"/>
  <c r="U1131" i="7"/>
  <c r="W1131" i="7"/>
  <c r="U1130" i="7"/>
  <c r="W1130" i="7"/>
  <c r="U1129" i="7"/>
  <c r="V1129" i="7"/>
  <c r="U1128" i="7"/>
  <c r="W1128" i="7"/>
  <c r="U1127" i="7"/>
  <c r="U1126" i="7"/>
  <c r="W1126" i="7"/>
  <c r="U1125" i="7"/>
  <c r="U1124" i="7"/>
  <c r="W1124" i="7"/>
  <c r="U1123" i="7"/>
  <c r="W1123" i="7"/>
  <c r="U1122" i="7"/>
  <c r="W1122" i="7"/>
  <c r="U1121" i="7"/>
  <c r="V1121" i="7"/>
  <c r="W1121" i="7"/>
  <c r="U1120" i="7"/>
  <c r="W1120" i="7"/>
  <c r="U1119" i="7"/>
  <c r="U1118" i="7"/>
  <c r="W1118" i="7"/>
  <c r="U1117" i="7"/>
  <c r="W1117" i="7"/>
  <c r="U1112" i="7"/>
  <c r="W1112" i="7"/>
  <c r="U1111" i="7"/>
  <c r="U1110" i="7"/>
  <c r="W1110" i="7"/>
  <c r="U1109" i="7"/>
  <c r="V1109" i="7"/>
  <c r="U1108" i="7"/>
  <c r="W1108" i="7"/>
  <c r="U1107" i="7"/>
  <c r="W1107" i="7"/>
  <c r="U1106" i="7"/>
  <c r="W1106" i="7"/>
  <c r="U1105" i="7"/>
  <c r="U1104" i="7"/>
  <c r="W1104" i="7"/>
  <c r="U1103" i="7"/>
  <c r="U1102" i="7"/>
  <c r="W1102" i="7"/>
  <c r="U1101" i="7"/>
  <c r="V1101" i="7"/>
  <c r="AE1101" i="7"/>
  <c r="U1100" i="7"/>
  <c r="W1100" i="7"/>
  <c r="U1099" i="7"/>
  <c r="U1098" i="7"/>
  <c r="W1098" i="7"/>
  <c r="U1097" i="7"/>
  <c r="V1097" i="7"/>
  <c r="U1096" i="7"/>
  <c r="W1096" i="7"/>
  <c r="U1095" i="7"/>
  <c r="V1095" i="7"/>
  <c r="U1094" i="7"/>
  <c r="W1094" i="7"/>
  <c r="U1093" i="7"/>
  <c r="V1093" i="7"/>
  <c r="U1088" i="7"/>
  <c r="W1088" i="7"/>
  <c r="U1087" i="7"/>
  <c r="W1087" i="7"/>
  <c r="V1087" i="7"/>
  <c r="U1086" i="7"/>
  <c r="W1086" i="7"/>
  <c r="U1085" i="7"/>
  <c r="U1084" i="7"/>
  <c r="W1084" i="7"/>
  <c r="U1083" i="7"/>
  <c r="V1083" i="7"/>
  <c r="U1082" i="7"/>
  <c r="W1082" i="7"/>
  <c r="U1081" i="7"/>
  <c r="U1080" i="7"/>
  <c r="W1080" i="7"/>
  <c r="U1079" i="7"/>
  <c r="V1079" i="7"/>
  <c r="U1078" i="7"/>
  <c r="W1078" i="7"/>
  <c r="U1077" i="7"/>
  <c r="U1076" i="7"/>
  <c r="U1075" i="7"/>
  <c r="U1074" i="7"/>
  <c r="U1073" i="7"/>
  <c r="U1072" i="7"/>
  <c r="W1072" i="7"/>
  <c r="U1071" i="7"/>
  <c r="U1070" i="7"/>
  <c r="W1070" i="7"/>
  <c r="U1069" i="7"/>
  <c r="V1069" i="7"/>
  <c r="U1064" i="7"/>
  <c r="W1064" i="7"/>
  <c r="V1064" i="7"/>
  <c r="U1063" i="7"/>
  <c r="V1063" i="7"/>
  <c r="U1062" i="7"/>
  <c r="V1062" i="7"/>
  <c r="U1061" i="7"/>
  <c r="V1061" i="7"/>
  <c r="U1060" i="7"/>
  <c r="U1059" i="7"/>
  <c r="V1059" i="7"/>
  <c r="U1058" i="7"/>
  <c r="V1058" i="7"/>
  <c r="U1057" i="7"/>
  <c r="V1057" i="7"/>
  <c r="U1056" i="7"/>
  <c r="U1055" i="7"/>
  <c r="U1054" i="7"/>
  <c r="U1053" i="7"/>
  <c r="V1053" i="7"/>
  <c r="U1052" i="7"/>
  <c r="W1052" i="7"/>
  <c r="V1052" i="7"/>
  <c r="U1051" i="7"/>
  <c r="V1051" i="7"/>
  <c r="U1050" i="7"/>
  <c r="V1050" i="7"/>
  <c r="U1049" i="7"/>
  <c r="V1049" i="7"/>
  <c r="U1048" i="7"/>
  <c r="U1047" i="7"/>
  <c r="V1047" i="7"/>
  <c r="U1046" i="7"/>
  <c r="V1046" i="7"/>
  <c r="U1045" i="7"/>
  <c r="V1045" i="7"/>
  <c r="U1040" i="7"/>
  <c r="W1040" i="7"/>
  <c r="U1039" i="7"/>
  <c r="U1038" i="7"/>
  <c r="W1038" i="7"/>
  <c r="U1037" i="7"/>
  <c r="U1036" i="7"/>
  <c r="W1036" i="7"/>
  <c r="U1035" i="7"/>
  <c r="W1035" i="7"/>
  <c r="U1034" i="7"/>
  <c r="W1034" i="7"/>
  <c r="U1033" i="7"/>
  <c r="U1032" i="7"/>
  <c r="W1032" i="7"/>
  <c r="U1031" i="7"/>
  <c r="U1030" i="7"/>
  <c r="W1030" i="7"/>
  <c r="U1029" i="7"/>
  <c r="U1028" i="7"/>
  <c r="W1028" i="7"/>
  <c r="U1027" i="7"/>
  <c r="U1026" i="7"/>
  <c r="W1026" i="7"/>
  <c r="U1025" i="7"/>
  <c r="V1025" i="7"/>
  <c r="U1024" i="7"/>
  <c r="W1024" i="7"/>
  <c r="U1023" i="7"/>
  <c r="U1022" i="7"/>
  <c r="W1022" i="7"/>
  <c r="U1021" i="7"/>
  <c r="V1021" i="7"/>
  <c r="U1016" i="7"/>
  <c r="U1015" i="7"/>
  <c r="V1015" i="7"/>
  <c r="U1014" i="7"/>
  <c r="V1014" i="7"/>
  <c r="U1013" i="7"/>
  <c r="V1013" i="7"/>
  <c r="U1012" i="7"/>
  <c r="U1011" i="7"/>
  <c r="V1011" i="7"/>
  <c r="U1010" i="7"/>
  <c r="W1010" i="7"/>
  <c r="U1009" i="7"/>
  <c r="V1009" i="7"/>
  <c r="U1008" i="7"/>
  <c r="U1007" i="7"/>
  <c r="V1007" i="7"/>
  <c r="U1006" i="7"/>
  <c r="U1005" i="7"/>
  <c r="V1005" i="7"/>
  <c r="U1004" i="7"/>
  <c r="U1003" i="7"/>
  <c r="V1003" i="7"/>
  <c r="U1002" i="7"/>
  <c r="V1002" i="7"/>
  <c r="U1001" i="7"/>
  <c r="V1001" i="7"/>
  <c r="U1000" i="7"/>
  <c r="V1000" i="7"/>
  <c r="U999" i="7"/>
  <c r="V999" i="7"/>
  <c r="U998" i="7"/>
  <c r="U997" i="7"/>
  <c r="V997" i="7"/>
  <c r="U992" i="7"/>
  <c r="W992" i="7"/>
  <c r="U991" i="7"/>
  <c r="U990" i="7"/>
  <c r="W990" i="7"/>
  <c r="U989" i="7"/>
  <c r="V989" i="7"/>
  <c r="U988" i="7"/>
  <c r="W988" i="7"/>
  <c r="U987" i="7"/>
  <c r="U986" i="7"/>
  <c r="U985" i="7"/>
  <c r="V985" i="7"/>
  <c r="U984" i="7"/>
  <c r="W984" i="7"/>
  <c r="U983" i="7"/>
  <c r="U982" i="7"/>
  <c r="W982" i="7"/>
  <c r="U981" i="7"/>
  <c r="V981" i="7"/>
  <c r="U980" i="7"/>
  <c r="W980" i="7"/>
  <c r="U979" i="7"/>
  <c r="U978" i="7"/>
  <c r="W978" i="7"/>
  <c r="U977" i="7"/>
  <c r="V977" i="7"/>
  <c r="U976" i="7"/>
  <c r="U975" i="7"/>
  <c r="V975" i="7"/>
  <c r="U974" i="7"/>
  <c r="W974" i="7"/>
  <c r="U973" i="7"/>
  <c r="V973" i="7"/>
  <c r="U968" i="7"/>
  <c r="U967" i="7"/>
  <c r="V967" i="7"/>
  <c r="U966" i="7"/>
  <c r="V966" i="7"/>
  <c r="U965" i="7"/>
  <c r="V965" i="7"/>
  <c r="U964" i="7"/>
  <c r="V964" i="7"/>
  <c r="W964" i="7"/>
  <c r="U963" i="7"/>
  <c r="V963" i="7"/>
  <c r="U962" i="7"/>
  <c r="V962" i="7"/>
  <c r="U961" i="7"/>
  <c r="V961" i="7"/>
  <c r="U960" i="7"/>
  <c r="V960" i="7"/>
  <c r="U959" i="7"/>
  <c r="V959" i="7"/>
  <c r="U958" i="7"/>
  <c r="V958" i="7"/>
  <c r="U957" i="7"/>
  <c r="U956" i="7"/>
  <c r="W956" i="7"/>
  <c r="U955" i="7"/>
  <c r="V955" i="7"/>
  <c r="U954" i="7"/>
  <c r="V954" i="7"/>
  <c r="U953" i="7"/>
  <c r="V953" i="7"/>
  <c r="U952" i="7"/>
  <c r="V952" i="7"/>
  <c r="W952" i="7"/>
  <c r="U951" i="7"/>
  <c r="V951" i="7"/>
  <c r="U950" i="7"/>
  <c r="V950" i="7"/>
  <c r="U949" i="7"/>
  <c r="V949" i="7"/>
  <c r="U944" i="7"/>
  <c r="W944" i="7"/>
  <c r="U943" i="7"/>
  <c r="V943" i="7"/>
  <c r="W943" i="7"/>
  <c r="U942" i="7"/>
  <c r="W942" i="7"/>
  <c r="U941" i="7"/>
  <c r="V941" i="7"/>
  <c r="U940" i="7"/>
  <c r="W940" i="7"/>
  <c r="U939" i="7"/>
  <c r="V939" i="7"/>
  <c r="U938" i="7"/>
  <c r="W938" i="7"/>
  <c r="U937" i="7"/>
  <c r="V937" i="7"/>
  <c r="U936" i="7"/>
  <c r="W936" i="7"/>
  <c r="U935" i="7"/>
  <c r="V935" i="7"/>
  <c r="U934" i="7"/>
  <c r="U933" i="7"/>
  <c r="V933" i="7"/>
  <c r="U932" i="7"/>
  <c r="W932" i="7"/>
  <c r="U931" i="7"/>
  <c r="V931" i="7"/>
  <c r="U930" i="7"/>
  <c r="W930" i="7"/>
  <c r="U929" i="7"/>
  <c r="V929" i="7"/>
  <c r="U928" i="7"/>
  <c r="W928" i="7"/>
  <c r="U927" i="7"/>
  <c r="V927" i="7"/>
  <c r="U926" i="7"/>
  <c r="W926" i="7"/>
  <c r="U925" i="7"/>
  <c r="V925" i="7"/>
  <c r="U920" i="7"/>
  <c r="W920" i="7"/>
  <c r="U919" i="7"/>
  <c r="V919" i="7"/>
  <c r="U918" i="7"/>
  <c r="W918" i="7"/>
  <c r="U917" i="7"/>
  <c r="V917" i="7"/>
  <c r="U916" i="7"/>
  <c r="W916" i="7"/>
  <c r="U915" i="7"/>
  <c r="V915" i="7"/>
  <c r="U914" i="7"/>
  <c r="W914" i="7"/>
  <c r="U913" i="7"/>
  <c r="V913" i="7"/>
  <c r="U912" i="7"/>
  <c r="U911" i="7"/>
  <c r="V911" i="7"/>
  <c r="U910" i="7"/>
  <c r="U909" i="7"/>
  <c r="V909" i="7"/>
  <c r="U908" i="7"/>
  <c r="W908" i="7"/>
  <c r="U907" i="7"/>
  <c r="V907" i="7"/>
  <c r="U906" i="7"/>
  <c r="W906" i="7"/>
  <c r="U905" i="7"/>
  <c r="V905" i="7"/>
  <c r="U904" i="7"/>
  <c r="W904" i="7"/>
  <c r="U903" i="7"/>
  <c r="V903" i="7"/>
  <c r="U902" i="7"/>
  <c r="W902" i="7"/>
  <c r="U901" i="7"/>
  <c r="V901" i="7"/>
  <c r="U896" i="7"/>
  <c r="V896" i="7"/>
  <c r="U895" i="7"/>
  <c r="V895" i="7"/>
  <c r="U894" i="7"/>
  <c r="V894" i="7"/>
  <c r="U893" i="7"/>
  <c r="V893" i="7"/>
  <c r="U892" i="7"/>
  <c r="U891" i="7"/>
  <c r="V891" i="7"/>
  <c r="U890" i="7"/>
  <c r="U889" i="7"/>
  <c r="V889" i="7"/>
  <c r="U888" i="7"/>
  <c r="V888" i="7"/>
  <c r="U887" i="7"/>
  <c r="U886" i="7"/>
  <c r="U885" i="7"/>
  <c r="V885" i="7"/>
  <c r="U884" i="7"/>
  <c r="W884" i="7"/>
  <c r="U883" i="7"/>
  <c r="V883" i="7"/>
  <c r="U882" i="7"/>
  <c r="V882" i="7"/>
  <c r="U881" i="7"/>
  <c r="V881" i="7"/>
  <c r="U880" i="7"/>
  <c r="V880" i="7"/>
  <c r="U879" i="7"/>
  <c r="U878" i="7"/>
  <c r="U877" i="7"/>
  <c r="V877" i="7"/>
  <c r="U872" i="7"/>
  <c r="V872" i="7"/>
  <c r="U871" i="7"/>
  <c r="V871" i="7"/>
  <c r="U870" i="7"/>
  <c r="V870" i="7"/>
  <c r="U869" i="7"/>
  <c r="U868" i="7"/>
  <c r="W868" i="7"/>
  <c r="U867" i="7"/>
  <c r="V867" i="7"/>
  <c r="U866" i="7"/>
  <c r="V866" i="7"/>
  <c r="U865" i="7"/>
  <c r="V865" i="7"/>
  <c r="U864" i="7"/>
  <c r="U863" i="7"/>
  <c r="V863" i="7"/>
  <c r="U862" i="7"/>
  <c r="V862" i="7"/>
  <c r="U861" i="7"/>
  <c r="V861" i="7"/>
  <c r="U860" i="7"/>
  <c r="U859" i="7"/>
  <c r="U858" i="7"/>
  <c r="V858" i="7"/>
  <c r="U857" i="7"/>
  <c r="V857" i="7"/>
  <c r="U856" i="7"/>
  <c r="U855" i="7"/>
  <c r="V855" i="7"/>
  <c r="U854" i="7"/>
  <c r="V854" i="7"/>
  <c r="U853" i="7"/>
  <c r="V853" i="7"/>
  <c r="U848" i="7"/>
  <c r="V848" i="7"/>
  <c r="U847" i="7"/>
  <c r="V847" i="7"/>
  <c r="U846" i="7"/>
  <c r="W846" i="7"/>
  <c r="V846" i="7"/>
  <c r="U845" i="7"/>
  <c r="V845" i="7"/>
  <c r="U844" i="7"/>
  <c r="V844" i="7"/>
  <c r="U843" i="7"/>
  <c r="U842" i="7"/>
  <c r="W842" i="7"/>
  <c r="U841" i="7"/>
  <c r="U840" i="7"/>
  <c r="U839" i="7"/>
  <c r="V839" i="7"/>
  <c r="U838" i="7"/>
  <c r="V838" i="7"/>
  <c r="U837" i="7"/>
  <c r="V837" i="7"/>
  <c r="U836" i="7"/>
  <c r="W836" i="7"/>
  <c r="U835" i="7"/>
  <c r="V835" i="7"/>
  <c r="U834" i="7"/>
  <c r="W834" i="7"/>
  <c r="U833" i="7"/>
  <c r="U832" i="7"/>
  <c r="V832" i="7"/>
  <c r="U831" i="7"/>
  <c r="V831" i="7"/>
  <c r="U830" i="7"/>
  <c r="V830" i="7"/>
  <c r="U829" i="7"/>
  <c r="V829" i="7"/>
  <c r="U824" i="7"/>
  <c r="U823" i="7"/>
  <c r="U822" i="7"/>
  <c r="V822" i="7"/>
  <c r="U821" i="7"/>
  <c r="U820" i="7"/>
  <c r="V820" i="7"/>
  <c r="U819" i="7"/>
  <c r="V819" i="7"/>
  <c r="U818" i="7"/>
  <c r="U817" i="7"/>
  <c r="V817" i="7"/>
  <c r="U816" i="7"/>
  <c r="U815" i="7"/>
  <c r="V815" i="7"/>
  <c r="U814" i="7"/>
  <c r="W814" i="7"/>
  <c r="U813" i="7"/>
  <c r="V813" i="7"/>
  <c r="U812" i="7"/>
  <c r="U811" i="7"/>
  <c r="V811" i="7"/>
  <c r="U810" i="7"/>
  <c r="V810" i="7"/>
  <c r="U809" i="7"/>
  <c r="V809" i="7"/>
  <c r="U808" i="7"/>
  <c r="V808" i="7"/>
  <c r="U807" i="7"/>
  <c r="V807" i="7"/>
  <c r="U806" i="7"/>
  <c r="U805" i="7"/>
  <c r="V805" i="7"/>
  <c r="U800" i="7"/>
  <c r="V800" i="7"/>
  <c r="U799" i="7"/>
  <c r="V799" i="7"/>
  <c r="U798" i="7"/>
  <c r="U797" i="7"/>
  <c r="V797" i="7"/>
  <c r="U796" i="7"/>
  <c r="U795" i="7"/>
  <c r="V795" i="7"/>
  <c r="U794" i="7"/>
  <c r="V794" i="7"/>
  <c r="U793" i="7"/>
  <c r="V793" i="7"/>
  <c r="U792" i="7"/>
  <c r="U791" i="7"/>
  <c r="V791" i="7"/>
  <c r="U790" i="7"/>
  <c r="U789" i="7"/>
  <c r="V789" i="7"/>
  <c r="U788" i="7"/>
  <c r="U787" i="7"/>
  <c r="V787" i="7"/>
  <c r="U786" i="7"/>
  <c r="V786" i="7"/>
  <c r="U785" i="7"/>
  <c r="V785" i="7"/>
  <c r="U784" i="7"/>
  <c r="V784" i="7"/>
  <c r="U783" i="7"/>
  <c r="V783" i="7"/>
  <c r="U782" i="7"/>
  <c r="U781" i="7"/>
  <c r="U776" i="7"/>
  <c r="W776" i="7"/>
  <c r="U775" i="7"/>
  <c r="U774" i="7"/>
  <c r="W774" i="7"/>
  <c r="U773" i="7"/>
  <c r="V773" i="7"/>
  <c r="U772" i="7"/>
  <c r="U771" i="7"/>
  <c r="U770" i="7"/>
  <c r="U769" i="7"/>
  <c r="V769" i="7"/>
  <c r="U768" i="7"/>
  <c r="W768" i="7"/>
  <c r="U767" i="7"/>
  <c r="U766" i="7"/>
  <c r="W766" i="7"/>
  <c r="U765" i="7"/>
  <c r="V765" i="7"/>
  <c r="U764" i="7"/>
  <c r="W764" i="7"/>
  <c r="U763" i="7"/>
  <c r="U762" i="7"/>
  <c r="U761" i="7"/>
  <c r="V761" i="7"/>
  <c r="U760" i="7"/>
  <c r="W760" i="7"/>
  <c r="U759" i="7"/>
  <c r="W759" i="7"/>
  <c r="V759" i="7"/>
  <c r="U758" i="7"/>
  <c r="W758" i="7"/>
  <c r="U757" i="7"/>
  <c r="V757" i="7"/>
  <c r="U752" i="7"/>
  <c r="W752" i="7"/>
  <c r="U751" i="7"/>
  <c r="V751" i="7"/>
  <c r="U750" i="7"/>
  <c r="U749" i="7"/>
  <c r="V749" i="7"/>
  <c r="U748" i="7"/>
  <c r="U747" i="7"/>
  <c r="V747" i="7"/>
  <c r="U746" i="7"/>
  <c r="U745" i="7"/>
  <c r="V745" i="7"/>
  <c r="U744" i="7"/>
  <c r="V744" i="7"/>
  <c r="U743" i="7"/>
  <c r="V743" i="7"/>
  <c r="U742" i="7"/>
  <c r="W742" i="7"/>
  <c r="U741" i="7"/>
  <c r="V741" i="7"/>
  <c r="U740" i="7"/>
  <c r="U739" i="7"/>
  <c r="U738" i="7"/>
  <c r="W738" i="7"/>
  <c r="AE738" i="7"/>
  <c r="U737" i="7"/>
  <c r="V737" i="7"/>
  <c r="U736" i="7"/>
  <c r="W736" i="7"/>
  <c r="U735" i="7"/>
  <c r="V735" i="7"/>
  <c r="U734" i="7"/>
  <c r="W734" i="7"/>
  <c r="U733" i="7"/>
  <c r="V733" i="7"/>
  <c r="U728" i="7"/>
  <c r="V728" i="7"/>
  <c r="U727" i="7"/>
  <c r="U726" i="7"/>
  <c r="V726" i="7"/>
  <c r="U725" i="7"/>
  <c r="V725" i="7"/>
  <c r="U724" i="7"/>
  <c r="V724" i="7"/>
  <c r="U723" i="7"/>
  <c r="V723" i="7"/>
  <c r="U722" i="7"/>
  <c r="V722" i="7"/>
  <c r="U721" i="7"/>
  <c r="V721" i="7"/>
  <c r="U720" i="7"/>
  <c r="U719" i="7"/>
  <c r="V719" i="7"/>
  <c r="U718" i="7"/>
  <c r="V718" i="7"/>
  <c r="U717" i="7"/>
  <c r="V717" i="7"/>
  <c r="U716" i="7"/>
  <c r="V716" i="7"/>
  <c r="U715" i="7"/>
  <c r="V715" i="7"/>
  <c r="U714" i="7"/>
  <c r="V714" i="7"/>
  <c r="U713" i="7"/>
  <c r="U712" i="7"/>
  <c r="V712" i="7"/>
  <c r="U711" i="7"/>
  <c r="V711" i="7"/>
  <c r="U710" i="7"/>
  <c r="V710" i="7"/>
  <c r="U709" i="7"/>
  <c r="U704" i="7"/>
  <c r="W704" i="7"/>
  <c r="U703" i="7"/>
  <c r="V703" i="7"/>
  <c r="U702" i="7"/>
  <c r="W702" i="7"/>
  <c r="U701" i="7"/>
  <c r="V701" i="7"/>
  <c r="U700" i="7"/>
  <c r="W700" i="7"/>
  <c r="U699" i="7"/>
  <c r="V699" i="7"/>
  <c r="U698" i="7"/>
  <c r="W698" i="7"/>
  <c r="U697" i="7"/>
  <c r="U696" i="7"/>
  <c r="W696" i="7"/>
  <c r="U695" i="7"/>
  <c r="U694" i="7"/>
  <c r="U693" i="7"/>
  <c r="U692" i="7"/>
  <c r="W692" i="7"/>
  <c r="U691" i="7"/>
  <c r="U690" i="7"/>
  <c r="U689" i="7"/>
  <c r="U688" i="7"/>
  <c r="W688" i="7"/>
  <c r="U687" i="7"/>
  <c r="U686" i="7"/>
  <c r="U685" i="7"/>
  <c r="U680" i="7"/>
  <c r="W680" i="7"/>
  <c r="U679" i="7"/>
  <c r="U678" i="7"/>
  <c r="W678" i="7"/>
  <c r="U677" i="7"/>
  <c r="U676" i="7"/>
  <c r="W676" i="7"/>
  <c r="U675" i="7"/>
  <c r="V675" i="7"/>
  <c r="U674" i="7"/>
  <c r="U673" i="7"/>
  <c r="U672" i="7"/>
  <c r="W672" i="7"/>
  <c r="U671" i="7"/>
  <c r="V671" i="7"/>
  <c r="U670" i="7"/>
  <c r="W670" i="7"/>
  <c r="U669" i="7"/>
  <c r="U668" i="7"/>
  <c r="W668" i="7"/>
  <c r="U667" i="7"/>
  <c r="V667" i="7"/>
  <c r="U666" i="7"/>
  <c r="W666" i="7"/>
  <c r="U665" i="7"/>
  <c r="U664" i="7"/>
  <c r="W664" i="7"/>
  <c r="U663" i="7"/>
  <c r="V663" i="7"/>
  <c r="U662" i="7"/>
  <c r="W662" i="7"/>
  <c r="U661" i="7"/>
  <c r="V661" i="7"/>
  <c r="U656" i="7"/>
  <c r="W656" i="7"/>
  <c r="U655" i="7"/>
  <c r="U654" i="7"/>
  <c r="U653" i="7"/>
  <c r="U652" i="7"/>
  <c r="W652" i="7"/>
  <c r="U651" i="7"/>
  <c r="U650" i="7"/>
  <c r="W650" i="7"/>
  <c r="U649" i="7"/>
  <c r="U648" i="7"/>
  <c r="U647" i="7"/>
  <c r="V647" i="7"/>
  <c r="U646" i="7"/>
  <c r="W646" i="7"/>
  <c r="U645" i="7"/>
  <c r="V645" i="7"/>
  <c r="U644" i="7"/>
  <c r="W644" i="7"/>
  <c r="U643" i="7"/>
  <c r="U642" i="7"/>
  <c r="W642" i="7"/>
  <c r="U641" i="7"/>
  <c r="V641" i="7"/>
  <c r="U640" i="7"/>
  <c r="W640" i="7"/>
  <c r="U639" i="7"/>
  <c r="U638" i="7"/>
  <c r="W638" i="7"/>
  <c r="U637" i="7"/>
  <c r="U632" i="7"/>
  <c r="W632" i="7"/>
  <c r="U631" i="7"/>
  <c r="V631" i="7"/>
  <c r="U630" i="7"/>
  <c r="U629" i="7"/>
  <c r="V629" i="7"/>
  <c r="U628" i="7"/>
  <c r="W628" i="7"/>
  <c r="U627" i="7"/>
  <c r="V627" i="7"/>
  <c r="U626" i="7"/>
  <c r="U625" i="7"/>
  <c r="V625" i="7"/>
  <c r="U624" i="7"/>
  <c r="U623" i="7"/>
  <c r="V623" i="7"/>
  <c r="U622" i="7"/>
  <c r="U621" i="7"/>
  <c r="U620" i="7"/>
  <c r="U619" i="7"/>
  <c r="V619" i="7"/>
  <c r="U618" i="7"/>
  <c r="U617" i="7"/>
  <c r="V617" i="7"/>
  <c r="U616" i="7"/>
  <c r="U615" i="7"/>
  <c r="U614" i="7"/>
  <c r="U613" i="7"/>
  <c r="V613" i="7"/>
  <c r="U608" i="7"/>
  <c r="U607" i="7"/>
  <c r="U606" i="7"/>
  <c r="U605" i="7"/>
  <c r="V605" i="7"/>
  <c r="U604" i="7"/>
  <c r="U603" i="7"/>
  <c r="V603" i="7"/>
  <c r="U602" i="7"/>
  <c r="W602" i="7"/>
  <c r="U601" i="7"/>
  <c r="V601" i="7"/>
  <c r="U600" i="7"/>
  <c r="W600" i="7"/>
  <c r="U599" i="7"/>
  <c r="U598" i="7"/>
  <c r="U597" i="7"/>
  <c r="U596" i="7"/>
  <c r="U595" i="7"/>
  <c r="V595" i="7"/>
  <c r="U594" i="7"/>
  <c r="V594" i="7"/>
  <c r="U593" i="7"/>
  <c r="V593" i="7"/>
  <c r="U592" i="7"/>
  <c r="V592" i="7"/>
  <c r="U591" i="7"/>
  <c r="V591" i="7"/>
  <c r="U590" i="7"/>
  <c r="U589" i="7"/>
  <c r="U584" i="7"/>
  <c r="U583" i="7"/>
  <c r="U582" i="7"/>
  <c r="W582" i="7"/>
  <c r="U581" i="7"/>
  <c r="U580" i="7"/>
  <c r="W580" i="7"/>
  <c r="U579" i="7"/>
  <c r="V579" i="7"/>
  <c r="W579" i="7"/>
  <c r="U578" i="7"/>
  <c r="W578" i="7"/>
  <c r="U577" i="7"/>
  <c r="U576" i="7"/>
  <c r="W576" i="7"/>
  <c r="U575" i="7"/>
  <c r="U574" i="7"/>
  <c r="W574" i="7"/>
  <c r="U573" i="7"/>
  <c r="V573" i="7"/>
  <c r="U572" i="7"/>
  <c r="W572" i="7"/>
  <c r="U571" i="7"/>
  <c r="V571" i="7"/>
  <c r="U570" i="7"/>
  <c r="W570" i="7"/>
  <c r="U569" i="7"/>
  <c r="U568" i="7"/>
  <c r="U567" i="7"/>
  <c r="V567" i="7"/>
  <c r="U566" i="7"/>
  <c r="W566" i="7"/>
  <c r="U565" i="7"/>
  <c r="V565" i="7"/>
  <c r="U560" i="7"/>
  <c r="W560" i="7"/>
  <c r="U559" i="7"/>
  <c r="U558" i="7"/>
  <c r="U557" i="7"/>
  <c r="V557" i="7"/>
  <c r="U556" i="7"/>
  <c r="U555" i="7"/>
  <c r="V555" i="7"/>
  <c r="U554" i="7"/>
  <c r="U553" i="7"/>
  <c r="V553" i="7"/>
  <c r="U552" i="7"/>
  <c r="U551" i="7"/>
  <c r="V551" i="7"/>
  <c r="U550" i="7"/>
  <c r="U549" i="7"/>
  <c r="V549" i="7"/>
  <c r="U548" i="7"/>
  <c r="U547" i="7"/>
  <c r="V547" i="7"/>
  <c r="U546" i="7"/>
  <c r="W546" i="7"/>
  <c r="U545" i="7"/>
  <c r="V545" i="7"/>
  <c r="U544" i="7"/>
  <c r="W544" i="7"/>
  <c r="U543" i="7"/>
  <c r="V543" i="7"/>
  <c r="U542" i="7"/>
  <c r="U541" i="7"/>
  <c r="V541" i="7"/>
  <c r="U536" i="7"/>
  <c r="U535" i="7"/>
  <c r="V535" i="7"/>
  <c r="U534" i="7"/>
  <c r="V534" i="7"/>
  <c r="U533" i="7"/>
  <c r="U532" i="7"/>
  <c r="U531" i="7"/>
  <c r="V531" i="7"/>
  <c r="U530" i="7"/>
  <c r="V530" i="7"/>
  <c r="U529" i="7"/>
  <c r="V529" i="7"/>
  <c r="U528" i="7"/>
  <c r="U527" i="7"/>
  <c r="U526" i="7"/>
  <c r="V526" i="7"/>
  <c r="U525" i="7"/>
  <c r="V525" i="7"/>
  <c r="U524" i="7"/>
  <c r="U523" i="7"/>
  <c r="V523" i="7"/>
  <c r="U522" i="7"/>
  <c r="V522" i="7"/>
  <c r="U521" i="7"/>
  <c r="V521" i="7"/>
  <c r="U520" i="7"/>
  <c r="V520" i="7"/>
  <c r="U519" i="7"/>
  <c r="U518" i="7"/>
  <c r="V518" i="7"/>
  <c r="U517" i="7"/>
  <c r="V517" i="7"/>
  <c r="U512" i="7"/>
  <c r="W512" i="7"/>
  <c r="U511" i="7"/>
  <c r="V511" i="7"/>
  <c r="U510" i="7"/>
  <c r="U509" i="7"/>
  <c r="W509" i="7"/>
  <c r="U508" i="7"/>
  <c r="W508" i="7"/>
  <c r="U507" i="7"/>
  <c r="W507" i="7"/>
  <c r="V507" i="7"/>
  <c r="U506" i="7"/>
  <c r="W506" i="7"/>
  <c r="U505" i="7"/>
  <c r="V505" i="7"/>
  <c r="U504" i="7"/>
  <c r="W504" i="7"/>
  <c r="U503" i="7"/>
  <c r="V503" i="7"/>
  <c r="U502" i="7"/>
  <c r="U501" i="7"/>
  <c r="W501" i="7"/>
  <c r="V501" i="7"/>
  <c r="U500" i="7"/>
  <c r="W500" i="7"/>
  <c r="U499" i="7"/>
  <c r="U498" i="7"/>
  <c r="W498" i="7"/>
  <c r="U497" i="7"/>
  <c r="U496" i="7"/>
  <c r="W496" i="7"/>
  <c r="U495" i="7"/>
  <c r="U494" i="7"/>
  <c r="W494" i="7"/>
  <c r="U493" i="7"/>
  <c r="V493" i="7"/>
  <c r="U488" i="7"/>
  <c r="W488" i="7"/>
  <c r="U487" i="7"/>
  <c r="U486" i="7"/>
  <c r="U485" i="7"/>
  <c r="U484" i="7"/>
  <c r="W484" i="7"/>
  <c r="U483" i="7"/>
  <c r="V483" i="7"/>
  <c r="U482" i="7"/>
  <c r="W482" i="7"/>
  <c r="U481" i="7"/>
  <c r="U480" i="7"/>
  <c r="W480" i="7"/>
  <c r="U479" i="7"/>
  <c r="U478" i="7"/>
  <c r="W478" i="7"/>
  <c r="U477" i="7"/>
  <c r="V477" i="7"/>
  <c r="U476" i="7"/>
  <c r="W476" i="7"/>
  <c r="U475" i="7"/>
  <c r="V475" i="7"/>
  <c r="U474" i="7"/>
  <c r="W474" i="7"/>
  <c r="U473" i="7"/>
  <c r="V473" i="7"/>
  <c r="U472" i="7"/>
  <c r="W472" i="7"/>
  <c r="U471" i="7"/>
  <c r="U470" i="7"/>
  <c r="U469" i="7"/>
  <c r="V469" i="7"/>
  <c r="U464" i="7"/>
  <c r="W464" i="7"/>
  <c r="U463" i="7"/>
  <c r="U462" i="7"/>
  <c r="W462" i="7"/>
  <c r="U461" i="7"/>
  <c r="V461" i="7"/>
  <c r="U460" i="7"/>
  <c r="W460" i="7"/>
  <c r="U459" i="7"/>
  <c r="U458" i="7"/>
  <c r="W458" i="7"/>
  <c r="U457" i="7"/>
  <c r="V457" i="7"/>
  <c r="U456" i="7"/>
  <c r="W456" i="7"/>
  <c r="U455" i="7"/>
  <c r="W455" i="7"/>
  <c r="U454" i="7"/>
  <c r="W454" i="7"/>
  <c r="U453" i="7"/>
  <c r="V453" i="7"/>
  <c r="U452" i="7"/>
  <c r="W452" i="7"/>
  <c r="U451" i="7"/>
  <c r="U450" i="7"/>
  <c r="W450" i="7"/>
  <c r="U449" i="7"/>
  <c r="W449" i="7"/>
  <c r="U448" i="7"/>
  <c r="W448" i="7"/>
  <c r="U447" i="7"/>
  <c r="U446" i="7"/>
  <c r="W446" i="7"/>
  <c r="U445" i="7"/>
  <c r="W445" i="7"/>
  <c r="V445" i="7"/>
  <c r="U440" i="7"/>
  <c r="U439" i="7"/>
  <c r="U438" i="7"/>
  <c r="V438" i="7"/>
  <c r="U437" i="7"/>
  <c r="V437" i="7"/>
  <c r="U436" i="7"/>
  <c r="V436" i="7"/>
  <c r="U435" i="7"/>
  <c r="V435" i="7"/>
  <c r="U434" i="7"/>
  <c r="V434" i="7"/>
  <c r="U433" i="7"/>
  <c r="V433" i="7"/>
  <c r="U432" i="7"/>
  <c r="W432" i="7"/>
  <c r="U431" i="7"/>
  <c r="V431" i="7"/>
  <c r="U430" i="7"/>
  <c r="W430" i="7"/>
  <c r="U429" i="7"/>
  <c r="U428" i="7"/>
  <c r="U427" i="7"/>
  <c r="V427" i="7"/>
  <c r="U426" i="7"/>
  <c r="W426" i="7"/>
  <c r="U425" i="7"/>
  <c r="V425" i="7"/>
  <c r="U424" i="7"/>
  <c r="U423" i="7"/>
  <c r="W423" i="7"/>
  <c r="U422" i="7"/>
  <c r="U421" i="7"/>
  <c r="V421" i="7"/>
  <c r="U416" i="7"/>
  <c r="W416" i="7"/>
  <c r="U415" i="7"/>
  <c r="W415" i="7"/>
  <c r="U414" i="7"/>
  <c r="U413" i="7"/>
  <c r="V413" i="7"/>
  <c r="U412" i="7"/>
  <c r="U411" i="7"/>
  <c r="V411" i="7"/>
  <c r="W411" i="7"/>
  <c r="U410" i="7"/>
  <c r="W410" i="7"/>
  <c r="U409" i="7"/>
  <c r="V409" i="7"/>
  <c r="U408" i="7"/>
  <c r="W408" i="7"/>
  <c r="U407" i="7"/>
  <c r="V407" i="7"/>
  <c r="W407" i="7"/>
  <c r="U406" i="7"/>
  <c r="W406" i="7"/>
  <c r="U405" i="7"/>
  <c r="V405" i="7"/>
  <c r="AE405" i="7"/>
  <c r="U404" i="7"/>
  <c r="W404" i="7"/>
  <c r="U403" i="7"/>
  <c r="U402" i="7"/>
  <c r="W402" i="7"/>
  <c r="U401" i="7"/>
  <c r="V401" i="7"/>
  <c r="U400" i="7"/>
  <c r="W400" i="7"/>
  <c r="U399" i="7"/>
  <c r="V399" i="7"/>
  <c r="U398" i="7"/>
  <c r="W398" i="7"/>
  <c r="U397" i="7"/>
  <c r="V397" i="7"/>
  <c r="U392" i="7"/>
  <c r="W392" i="7"/>
  <c r="U391" i="7"/>
  <c r="V391" i="7"/>
  <c r="U390" i="7"/>
  <c r="W390" i="7"/>
  <c r="V390" i="7"/>
  <c r="U389" i="7"/>
  <c r="V389" i="7"/>
  <c r="U388" i="7"/>
  <c r="W388" i="7"/>
  <c r="U387" i="7"/>
  <c r="U386" i="7"/>
  <c r="U385" i="7"/>
  <c r="U384" i="7"/>
  <c r="W384" i="7"/>
  <c r="U383" i="7"/>
  <c r="V383" i="7"/>
  <c r="U382" i="7"/>
  <c r="W382" i="7"/>
  <c r="U381" i="7"/>
  <c r="V381" i="7"/>
  <c r="U380" i="7"/>
  <c r="W380" i="7"/>
  <c r="U379" i="7"/>
  <c r="V379" i="7"/>
  <c r="AE379" i="7"/>
  <c r="W379" i="7"/>
  <c r="U378" i="7"/>
  <c r="W378" i="7"/>
  <c r="U377" i="7"/>
  <c r="V377" i="7"/>
  <c r="U376" i="7"/>
  <c r="W376" i="7"/>
  <c r="U375" i="7"/>
  <c r="V375" i="7"/>
  <c r="U374" i="7"/>
  <c r="W374" i="7"/>
  <c r="U373" i="7"/>
  <c r="V373" i="7"/>
  <c r="U368" i="7"/>
  <c r="W368" i="7"/>
  <c r="U367" i="7"/>
  <c r="U366" i="7"/>
  <c r="U365" i="7"/>
  <c r="V365" i="7"/>
  <c r="U364" i="7"/>
  <c r="W364" i="7"/>
  <c r="U363" i="7"/>
  <c r="V363" i="7"/>
  <c r="W363" i="7"/>
  <c r="U362" i="7"/>
  <c r="W362" i="7"/>
  <c r="U361" i="7"/>
  <c r="V361" i="7"/>
  <c r="U360" i="7"/>
  <c r="U359" i="7"/>
  <c r="V359" i="7"/>
  <c r="W359" i="7"/>
  <c r="U358" i="7"/>
  <c r="W358" i="7"/>
  <c r="U357" i="7"/>
  <c r="V357" i="7"/>
  <c r="U356" i="7"/>
  <c r="W356" i="7"/>
  <c r="U355" i="7"/>
  <c r="U354" i="7"/>
  <c r="W354" i="7"/>
  <c r="U353" i="7"/>
  <c r="U352" i="7"/>
  <c r="W352" i="7"/>
  <c r="U351" i="7"/>
  <c r="V351" i="7"/>
  <c r="U350" i="7"/>
  <c r="W350" i="7"/>
  <c r="U349" i="7"/>
  <c r="U344" i="7"/>
  <c r="U343" i="7"/>
  <c r="V343" i="7"/>
  <c r="U342" i="7"/>
  <c r="U341" i="7"/>
  <c r="V341" i="7"/>
  <c r="U340" i="7"/>
  <c r="W340" i="7"/>
  <c r="U339" i="7"/>
  <c r="U338" i="7"/>
  <c r="W338" i="7"/>
  <c r="U337" i="7"/>
  <c r="V337" i="7"/>
  <c r="U336" i="7"/>
  <c r="W336" i="7"/>
  <c r="U335" i="7"/>
  <c r="U334" i="7"/>
  <c r="W334" i="7"/>
  <c r="U333" i="7"/>
  <c r="U332" i="7"/>
  <c r="W332" i="7"/>
  <c r="U331" i="7"/>
  <c r="V331" i="7"/>
  <c r="U330" i="7"/>
  <c r="W330" i="7"/>
  <c r="U329" i="7"/>
  <c r="U328" i="7"/>
  <c r="W328" i="7"/>
  <c r="AE328" i="7"/>
  <c r="U327" i="7"/>
  <c r="U326" i="7"/>
  <c r="W326" i="7"/>
  <c r="U325" i="7"/>
  <c r="V325" i="7"/>
  <c r="U320" i="7"/>
  <c r="W320" i="7"/>
  <c r="U319" i="7"/>
  <c r="V319" i="7"/>
  <c r="U318" i="7"/>
  <c r="W318" i="7"/>
  <c r="U317" i="7"/>
  <c r="W317" i="7"/>
  <c r="U316" i="7"/>
  <c r="W316" i="7"/>
  <c r="AE316" i="7"/>
  <c r="U315" i="7"/>
  <c r="U314" i="7"/>
  <c r="W314" i="7"/>
  <c r="U313" i="7"/>
  <c r="U312" i="7"/>
  <c r="W312" i="7"/>
  <c r="U311" i="7"/>
  <c r="V311" i="7"/>
  <c r="U310" i="7"/>
  <c r="W310" i="7"/>
  <c r="U309" i="7"/>
  <c r="V309" i="7"/>
  <c r="U308" i="7"/>
  <c r="W308" i="7"/>
  <c r="U307" i="7"/>
  <c r="U306" i="7"/>
  <c r="W306" i="7"/>
  <c r="U305" i="7"/>
  <c r="V305" i="7"/>
  <c r="U304" i="7"/>
  <c r="W304" i="7"/>
  <c r="U303" i="7"/>
  <c r="V303" i="7"/>
  <c r="U302" i="7"/>
  <c r="U301" i="7"/>
  <c r="V301" i="7"/>
  <c r="U296" i="7"/>
  <c r="W296" i="7"/>
  <c r="U295" i="7"/>
  <c r="U294" i="7"/>
  <c r="U293" i="7"/>
  <c r="V293" i="7"/>
  <c r="U292" i="7"/>
  <c r="W292" i="7"/>
  <c r="U291" i="7"/>
  <c r="W291" i="7"/>
  <c r="U290" i="7"/>
  <c r="W290" i="7"/>
  <c r="U289" i="7"/>
  <c r="V289" i="7"/>
  <c r="U288" i="7"/>
  <c r="W288" i="7"/>
  <c r="U287" i="7"/>
  <c r="U286" i="7"/>
  <c r="U285" i="7"/>
  <c r="V285" i="7"/>
  <c r="U284" i="7"/>
  <c r="W284" i="7"/>
  <c r="U283" i="7"/>
  <c r="U282" i="7"/>
  <c r="W282" i="7"/>
  <c r="U281" i="7"/>
  <c r="W281" i="7"/>
  <c r="U280" i="7"/>
  <c r="W280" i="7"/>
  <c r="U279" i="7"/>
  <c r="U278" i="7"/>
  <c r="U277" i="7"/>
  <c r="V277" i="7"/>
  <c r="U272" i="7"/>
  <c r="U271" i="7"/>
  <c r="U270" i="7"/>
  <c r="W270" i="7"/>
  <c r="U269" i="7"/>
  <c r="V269" i="7"/>
  <c r="U268" i="7"/>
  <c r="W268" i="7"/>
  <c r="U267" i="7"/>
  <c r="U266" i="7"/>
  <c r="W266" i="7"/>
  <c r="U265" i="7"/>
  <c r="V265" i="7"/>
  <c r="U264" i="7"/>
  <c r="U263" i="7"/>
  <c r="V263" i="7"/>
  <c r="U262" i="7"/>
  <c r="W262" i="7"/>
  <c r="U261" i="7"/>
  <c r="U260" i="7"/>
  <c r="U259" i="7"/>
  <c r="V259" i="7"/>
  <c r="U258" i="7"/>
  <c r="U257" i="7"/>
  <c r="U256" i="7"/>
  <c r="W256" i="7"/>
  <c r="U255" i="7"/>
  <c r="U254" i="7"/>
  <c r="W254" i="7"/>
  <c r="U253" i="7"/>
  <c r="V253" i="7"/>
  <c r="U248" i="7"/>
  <c r="W248" i="7"/>
  <c r="U247" i="7"/>
  <c r="W247" i="7"/>
  <c r="U246" i="7"/>
  <c r="W246" i="7"/>
  <c r="U245" i="7"/>
  <c r="V245" i="7"/>
  <c r="U244" i="7"/>
  <c r="W244" i="7"/>
  <c r="U243" i="7"/>
  <c r="U242" i="7"/>
  <c r="W242" i="7"/>
  <c r="U241" i="7"/>
  <c r="V241" i="7"/>
  <c r="AE241" i="7"/>
  <c r="U240" i="7"/>
  <c r="U239" i="7"/>
  <c r="U238" i="7"/>
  <c r="W238" i="7"/>
  <c r="U237" i="7"/>
  <c r="V237" i="7"/>
  <c r="U236" i="7"/>
  <c r="W236" i="7"/>
  <c r="U235" i="7"/>
  <c r="U234" i="7"/>
  <c r="W234" i="7"/>
  <c r="U233" i="7"/>
  <c r="V233" i="7"/>
  <c r="U232" i="7"/>
  <c r="U231" i="7"/>
  <c r="U230" i="7"/>
  <c r="W230" i="7"/>
  <c r="U229" i="7"/>
  <c r="V229" i="7"/>
  <c r="U224" i="7"/>
  <c r="W224" i="7"/>
  <c r="U223" i="7"/>
  <c r="V223" i="7"/>
  <c r="U222" i="7"/>
  <c r="W222" i="7"/>
  <c r="U221" i="7"/>
  <c r="V221" i="7"/>
  <c r="U220" i="7"/>
  <c r="W220" i="7"/>
  <c r="U219" i="7"/>
  <c r="U218" i="7"/>
  <c r="W218" i="7"/>
  <c r="U217" i="7"/>
  <c r="W217" i="7"/>
  <c r="AE217" i="7"/>
  <c r="V217" i="7"/>
  <c r="U216" i="7"/>
  <c r="U215" i="7"/>
  <c r="V215" i="7"/>
  <c r="AE215" i="7"/>
  <c r="U214" i="7"/>
  <c r="U213" i="7"/>
  <c r="V213" i="7"/>
  <c r="U212" i="7"/>
  <c r="U211" i="7"/>
  <c r="V211" i="7"/>
  <c r="U210" i="7"/>
  <c r="W210" i="7"/>
  <c r="U209" i="7"/>
  <c r="U208" i="7"/>
  <c r="W208" i="7"/>
  <c r="U207" i="7"/>
  <c r="U206" i="7"/>
  <c r="W206" i="7"/>
  <c r="U205" i="7"/>
  <c r="U200" i="7"/>
  <c r="W200" i="7"/>
  <c r="U199" i="7"/>
  <c r="U198" i="7"/>
  <c r="U197" i="7"/>
  <c r="U196" i="7"/>
  <c r="W196" i="7"/>
  <c r="U195" i="7"/>
  <c r="W195" i="7"/>
  <c r="V195" i="7"/>
  <c r="U194" i="7"/>
  <c r="W194" i="7"/>
  <c r="U193" i="7"/>
  <c r="V193" i="7"/>
  <c r="U192" i="7"/>
  <c r="W192" i="7"/>
  <c r="U191" i="7"/>
  <c r="W191" i="7"/>
  <c r="U190" i="7"/>
  <c r="U189" i="7"/>
  <c r="V189" i="7"/>
  <c r="U188" i="7"/>
  <c r="W188" i="7"/>
  <c r="U187" i="7"/>
  <c r="U186" i="7"/>
  <c r="W186" i="7"/>
  <c r="U185" i="7"/>
  <c r="U184" i="7"/>
  <c r="U183" i="7"/>
  <c r="W183" i="7"/>
  <c r="AE183" i="7"/>
  <c r="U182" i="7"/>
  <c r="U181" i="7"/>
  <c r="U176" i="7"/>
  <c r="U175" i="7"/>
  <c r="U174" i="7"/>
  <c r="U173" i="7"/>
  <c r="U172" i="7"/>
  <c r="W172" i="7"/>
  <c r="U171" i="7"/>
  <c r="V171" i="7"/>
  <c r="U170" i="7"/>
  <c r="U169" i="7"/>
  <c r="V169" i="7"/>
  <c r="U168" i="7"/>
  <c r="W168" i="7"/>
  <c r="U167" i="7"/>
  <c r="U166" i="7"/>
  <c r="W166" i="7"/>
  <c r="U165" i="7"/>
  <c r="U164" i="7"/>
  <c r="W164" i="7"/>
  <c r="U163" i="7"/>
  <c r="W163" i="7"/>
  <c r="U162" i="7"/>
  <c r="U161" i="7"/>
  <c r="U160" i="7"/>
  <c r="W160" i="7"/>
  <c r="U159" i="7"/>
  <c r="V159" i="7"/>
  <c r="U158" i="7"/>
  <c r="W158" i="7"/>
  <c r="U157" i="7"/>
  <c r="W157" i="7"/>
  <c r="U152" i="7"/>
  <c r="V152" i="7"/>
  <c r="U151" i="7"/>
  <c r="V151" i="7"/>
  <c r="U150" i="7"/>
  <c r="W150" i="7"/>
  <c r="U149" i="7"/>
  <c r="V149" i="7"/>
  <c r="U148" i="7"/>
  <c r="W148" i="7"/>
  <c r="V148" i="7"/>
  <c r="AE148" i="7"/>
  <c r="U147" i="7"/>
  <c r="V147" i="7"/>
  <c r="U146" i="7"/>
  <c r="V146" i="7"/>
  <c r="U145" i="7"/>
  <c r="V145" i="7"/>
  <c r="U144" i="7"/>
  <c r="V144" i="7"/>
  <c r="U143" i="7"/>
  <c r="U142" i="7"/>
  <c r="V142" i="7"/>
  <c r="U141" i="7"/>
  <c r="U140" i="7"/>
  <c r="V140" i="7"/>
  <c r="AE140" i="7"/>
  <c r="U139" i="7"/>
  <c r="U138" i="7"/>
  <c r="V138" i="7"/>
  <c r="U137" i="7"/>
  <c r="U136" i="7"/>
  <c r="U135" i="7"/>
  <c r="V135" i="7"/>
  <c r="U134" i="7"/>
  <c r="V134" i="7"/>
  <c r="U133" i="7"/>
  <c r="V133" i="7"/>
  <c r="U128" i="7"/>
  <c r="W128" i="7"/>
  <c r="U127" i="7"/>
  <c r="V127" i="7"/>
  <c r="U126" i="7"/>
  <c r="U125" i="7"/>
  <c r="V125" i="7"/>
  <c r="AE125" i="7"/>
  <c r="U124" i="7"/>
  <c r="W124" i="7"/>
  <c r="U123" i="7"/>
  <c r="V123" i="7"/>
  <c r="AE123" i="7"/>
  <c r="U122" i="7"/>
  <c r="W122" i="7"/>
  <c r="U121" i="7"/>
  <c r="V121" i="7"/>
  <c r="U120" i="7"/>
  <c r="W120" i="7"/>
  <c r="U119" i="7"/>
  <c r="V119" i="7"/>
  <c r="U118" i="7"/>
  <c r="V118" i="7"/>
  <c r="W118" i="7"/>
  <c r="U117" i="7"/>
  <c r="V117" i="7"/>
  <c r="U116" i="7"/>
  <c r="W116" i="7"/>
  <c r="AE116" i="7"/>
  <c r="U115" i="7"/>
  <c r="V115" i="7"/>
  <c r="U114" i="7"/>
  <c r="W114" i="7"/>
  <c r="U113" i="7"/>
  <c r="U112" i="7"/>
  <c r="W112" i="7"/>
  <c r="U111" i="7"/>
  <c r="U110" i="7"/>
  <c r="W110" i="7"/>
  <c r="U109" i="7"/>
  <c r="W109" i="7"/>
  <c r="U104" i="7"/>
  <c r="W104" i="7"/>
  <c r="U103" i="7"/>
  <c r="V103" i="7"/>
  <c r="U102" i="7"/>
  <c r="W102" i="7"/>
  <c r="U101" i="7"/>
  <c r="V101" i="7"/>
  <c r="U100" i="7"/>
  <c r="W100" i="7"/>
  <c r="U99" i="7"/>
  <c r="U98" i="7"/>
  <c r="W98" i="7"/>
  <c r="U97" i="7"/>
  <c r="U96" i="7"/>
  <c r="W96" i="7"/>
  <c r="U95" i="7"/>
  <c r="V95" i="7"/>
  <c r="U94" i="7"/>
  <c r="W94" i="7"/>
  <c r="U93" i="7"/>
  <c r="V93" i="7"/>
  <c r="U92" i="7"/>
  <c r="W92" i="7"/>
  <c r="U91" i="7"/>
  <c r="V91" i="7"/>
  <c r="U90" i="7"/>
  <c r="W90" i="7"/>
  <c r="U89" i="7"/>
  <c r="U88" i="7"/>
  <c r="W88" i="7" s="1"/>
  <c r="U87" i="7"/>
  <c r="U86" i="7"/>
  <c r="U85" i="7"/>
  <c r="V85" i="7"/>
  <c r="U80" i="7"/>
  <c r="W80" i="7"/>
  <c r="U79" i="7"/>
  <c r="V79" i="7"/>
  <c r="U78" i="7"/>
  <c r="V78" i="7"/>
  <c r="W78" i="7"/>
  <c r="U77" i="7"/>
  <c r="V77" i="7"/>
  <c r="W77" i="7"/>
  <c r="U76" i="7"/>
  <c r="W76" i="7"/>
  <c r="U75" i="7"/>
  <c r="V75" i="7"/>
  <c r="U74" i="7"/>
  <c r="W74" i="7"/>
  <c r="U73" i="7"/>
  <c r="U72" i="7"/>
  <c r="U71" i="7"/>
  <c r="V71" i="7"/>
  <c r="U70" i="7"/>
  <c r="W70" i="7"/>
  <c r="U69" i="7"/>
  <c r="U68" i="7"/>
  <c r="W68" i="7"/>
  <c r="U67" i="7"/>
  <c r="V67" i="7"/>
  <c r="AE67" i="7"/>
  <c r="U66" i="7"/>
  <c r="W66" i="7"/>
  <c r="U65" i="7"/>
  <c r="W65" i="7"/>
  <c r="U64" i="7"/>
  <c r="W64" i="7"/>
  <c r="U63" i="7"/>
  <c r="V63" i="7"/>
  <c r="U62" i="7"/>
  <c r="U61" i="7"/>
  <c r="V61" i="7" s="1"/>
  <c r="U56" i="7"/>
  <c r="W56" i="7"/>
  <c r="U55" i="7"/>
  <c r="V55" i="7"/>
  <c r="U54" i="7"/>
  <c r="W54" i="7"/>
  <c r="U53" i="7"/>
  <c r="W53" i="7"/>
  <c r="U52" i="7"/>
  <c r="W52" i="7"/>
  <c r="U51" i="7"/>
  <c r="V51" i="7"/>
  <c r="U50" i="7"/>
  <c r="U49" i="7"/>
  <c r="U48" i="7"/>
  <c r="W48" i="7"/>
  <c r="U47" i="7"/>
  <c r="U46" i="7"/>
  <c r="W46" i="7"/>
  <c r="U45" i="7"/>
  <c r="W45" i="7"/>
  <c r="U44" i="7"/>
  <c r="W44" i="7"/>
  <c r="U43" i="7"/>
  <c r="V43" i="7"/>
  <c r="U42" i="7"/>
  <c r="W42" i="7"/>
  <c r="U41" i="7"/>
  <c r="V41" i="7"/>
  <c r="U40" i="7"/>
  <c r="W40" i="7"/>
  <c r="U39" i="7"/>
  <c r="V39" i="7"/>
  <c r="U38" i="7"/>
  <c r="W38" i="7" s="1"/>
  <c r="U37" i="7"/>
  <c r="V37" i="7" s="1"/>
  <c r="K7" i="12"/>
  <c r="Z32" i="7"/>
  <c r="AA32" i="7"/>
  <c r="Z31" i="7"/>
  <c r="AA31" i="7"/>
  <c r="Z30" i="7"/>
  <c r="AA30" i="7"/>
  <c r="Z29" i="7"/>
  <c r="AA29" i="7"/>
  <c r="Z28" i="7"/>
  <c r="AA28" i="7"/>
  <c r="Z27" i="7"/>
  <c r="AA27" i="7"/>
  <c r="AG27" i="7"/>
  <c r="Z26" i="7"/>
  <c r="AB26" i="7"/>
  <c r="Z25" i="7"/>
  <c r="AA25" i="7"/>
  <c r="Z24" i="7"/>
  <c r="AA24" i="7"/>
  <c r="Z23" i="7"/>
  <c r="Z22" i="7"/>
  <c r="Z21" i="7"/>
  <c r="AA21" i="7"/>
  <c r="Z20" i="7"/>
  <c r="Z19" i="7"/>
  <c r="AA19" i="7"/>
  <c r="Z18" i="7"/>
  <c r="AA18" i="7"/>
  <c r="Z17" i="7"/>
  <c r="AA17" i="7"/>
  <c r="Z16" i="7"/>
  <c r="AA16" i="7"/>
  <c r="Z15" i="7"/>
  <c r="Z14" i="7"/>
  <c r="AA14" i="7" s="1"/>
  <c r="Z13" i="7"/>
  <c r="AB13" i="7"/>
  <c r="U14" i="7"/>
  <c r="W14" i="7" s="1"/>
  <c r="U15" i="7"/>
  <c r="W15" i="7" s="1"/>
  <c r="U16" i="7"/>
  <c r="W16" i="7" s="1"/>
  <c r="U17" i="7"/>
  <c r="U18" i="7"/>
  <c r="V18" i="7" s="1"/>
  <c r="U19" i="7"/>
  <c r="U20" i="7"/>
  <c r="W20" i="7"/>
  <c r="U21" i="7"/>
  <c r="W21" i="7"/>
  <c r="U22" i="7"/>
  <c r="W22" i="7"/>
  <c r="AE22" i="7"/>
  <c r="U23" i="7"/>
  <c r="U24" i="7"/>
  <c r="W24" i="7"/>
  <c r="U25" i="7"/>
  <c r="W25" i="7"/>
  <c r="U26" i="7"/>
  <c r="V26" i="7"/>
  <c r="U27" i="7"/>
  <c r="U28" i="7"/>
  <c r="W28" i="7"/>
  <c r="U29" i="7"/>
  <c r="W29" i="7"/>
  <c r="U30" i="7"/>
  <c r="W30" i="7"/>
  <c r="U31" i="7"/>
  <c r="W31" i="7"/>
  <c r="U32" i="7"/>
  <c r="U13" i="7"/>
  <c r="V13" i="7" s="1"/>
  <c r="G31" i="12"/>
  <c r="Y51" i="12"/>
  <c r="Y50" i="12"/>
  <c r="Y38" i="12"/>
  <c r="G7" i="12"/>
  <c r="AA21" i="12" s="1"/>
  <c r="I43" i="10" s="1"/>
  <c r="K55" i="12"/>
  <c r="G55" i="12"/>
  <c r="Y73" i="12"/>
  <c r="K31" i="12"/>
  <c r="E31" i="12"/>
  <c r="E7" i="12"/>
  <c r="J77" i="12"/>
  <c r="C77" i="12"/>
  <c r="J76" i="12"/>
  <c r="C76" i="12"/>
  <c r="J75" i="12"/>
  <c r="C75" i="12"/>
  <c r="J74" i="12"/>
  <c r="C74" i="12"/>
  <c r="J73" i="12"/>
  <c r="C73" i="12"/>
  <c r="J72" i="12"/>
  <c r="C72" i="12"/>
  <c r="J71" i="12"/>
  <c r="C71" i="12"/>
  <c r="J70" i="12"/>
  <c r="C70" i="12"/>
  <c r="J69" i="12"/>
  <c r="C69" i="12"/>
  <c r="J68" i="12"/>
  <c r="C68" i="12"/>
  <c r="J67" i="12"/>
  <c r="C67" i="12"/>
  <c r="J66" i="12"/>
  <c r="C66" i="12"/>
  <c r="J65" i="12"/>
  <c r="C65" i="12"/>
  <c r="J64" i="12"/>
  <c r="C64" i="12"/>
  <c r="J63" i="12"/>
  <c r="C63" i="12"/>
  <c r="J62" i="12"/>
  <c r="C62" i="12"/>
  <c r="J61" i="12"/>
  <c r="C61" i="12"/>
  <c r="J60" i="12"/>
  <c r="J59" i="12"/>
  <c r="J58" i="12"/>
  <c r="J53" i="12"/>
  <c r="C53" i="12"/>
  <c r="J52" i="12"/>
  <c r="C52" i="12"/>
  <c r="J51" i="12"/>
  <c r="C51" i="12"/>
  <c r="J50" i="12"/>
  <c r="C50" i="12"/>
  <c r="J49" i="12"/>
  <c r="C49" i="12"/>
  <c r="J48" i="12"/>
  <c r="C48" i="12"/>
  <c r="J47" i="12"/>
  <c r="C47" i="12"/>
  <c r="J46" i="12"/>
  <c r="C46" i="12"/>
  <c r="J45" i="12"/>
  <c r="C45" i="12"/>
  <c r="J44" i="12"/>
  <c r="C44" i="12"/>
  <c r="J43" i="12"/>
  <c r="C43" i="12"/>
  <c r="J42" i="12"/>
  <c r="C42" i="12"/>
  <c r="J41" i="12"/>
  <c r="C41" i="12"/>
  <c r="J40" i="12"/>
  <c r="C40" i="12"/>
  <c r="J39" i="12"/>
  <c r="C39" i="12"/>
  <c r="J38" i="12"/>
  <c r="C38" i="12"/>
  <c r="J37" i="12"/>
  <c r="C37" i="12"/>
  <c r="J36" i="12"/>
  <c r="J35" i="12"/>
  <c r="J34" i="12"/>
  <c r="J29" i="12"/>
  <c r="J28" i="12"/>
  <c r="J27" i="12"/>
  <c r="J26" i="12"/>
  <c r="J25" i="12"/>
  <c r="J24" i="12"/>
  <c r="J23" i="12"/>
  <c r="J22" i="12"/>
  <c r="J21" i="12"/>
  <c r="J20" i="12"/>
  <c r="J19" i="12"/>
  <c r="J18" i="12"/>
  <c r="J17" i="12"/>
  <c r="J16" i="12"/>
  <c r="J15" i="12"/>
  <c r="J14" i="12"/>
  <c r="J13" i="12"/>
  <c r="J12" i="12"/>
  <c r="J11" i="12"/>
  <c r="J10" i="12"/>
  <c r="C29" i="12"/>
  <c r="C28" i="12"/>
  <c r="C27" i="12"/>
  <c r="C26" i="12"/>
  <c r="C25" i="12"/>
  <c r="C24" i="12"/>
  <c r="C23" i="12"/>
  <c r="C22" i="12"/>
  <c r="C21" i="12"/>
  <c r="C20" i="12"/>
  <c r="C19" i="12"/>
  <c r="C18" i="12"/>
  <c r="C17" i="12"/>
  <c r="C16" i="12"/>
  <c r="C15" i="12"/>
  <c r="C14" i="12"/>
  <c r="C13" i="12"/>
  <c r="C11" i="12"/>
  <c r="F2386" i="7"/>
  <c r="F2362" i="7"/>
  <c r="F2338" i="7"/>
  <c r="F2314" i="7"/>
  <c r="F2290" i="7"/>
  <c r="F2266" i="7"/>
  <c r="L2408" i="7"/>
  <c r="C2408" i="7"/>
  <c r="L2407" i="7"/>
  <c r="C2407" i="7"/>
  <c r="L2406" i="7"/>
  <c r="C2406" i="7"/>
  <c r="L2405" i="7"/>
  <c r="C2405" i="7"/>
  <c r="L2404" i="7"/>
  <c r="C2404" i="7"/>
  <c r="L2403" i="7"/>
  <c r="C2403" i="7"/>
  <c r="L2402" i="7"/>
  <c r="C2402" i="7"/>
  <c r="L2401" i="7"/>
  <c r="C2401" i="7"/>
  <c r="L2400" i="7"/>
  <c r="C2400" i="7"/>
  <c r="L2399" i="7"/>
  <c r="C2399" i="7"/>
  <c r="L2398" i="7"/>
  <c r="C2398" i="7"/>
  <c r="L2397" i="7"/>
  <c r="C2397" i="7"/>
  <c r="L2396" i="7"/>
  <c r="C2396" i="7"/>
  <c r="L2395" i="7"/>
  <c r="C2395" i="7"/>
  <c r="L2394" i="7"/>
  <c r="C2394" i="7"/>
  <c r="L2393" i="7"/>
  <c r="C2393" i="7"/>
  <c r="L2392" i="7"/>
  <c r="C2392" i="7"/>
  <c r="L2391" i="7"/>
  <c r="L2390" i="7"/>
  <c r="L2389" i="7"/>
  <c r="L2384" i="7"/>
  <c r="C2384" i="7"/>
  <c r="L2383" i="7"/>
  <c r="C2383" i="7"/>
  <c r="L2382" i="7"/>
  <c r="C2382" i="7"/>
  <c r="L2381" i="7"/>
  <c r="C2381" i="7"/>
  <c r="L2380" i="7"/>
  <c r="C2380" i="7"/>
  <c r="L2379" i="7"/>
  <c r="C2379" i="7"/>
  <c r="L2378" i="7"/>
  <c r="C2378" i="7"/>
  <c r="L2377" i="7"/>
  <c r="C2377" i="7"/>
  <c r="L2376" i="7"/>
  <c r="C2376" i="7"/>
  <c r="L2375" i="7"/>
  <c r="C2375" i="7"/>
  <c r="L2374" i="7"/>
  <c r="C2374" i="7"/>
  <c r="L2373" i="7"/>
  <c r="C2373" i="7"/>
  <c r="L2372" i="7"/>
  <c r="C2372" i="7"/>
  <c r="L2371" i="7"/>
  <c r="C2371" i="7"/>
  <c r="L2370" i="7"/>
  <c r="C2370" i="7"/>
  <c r="L2369" i="7"/>
  <c r="C2369" i="7"/>
  <c r="L2368" i="7"/>
  <c r="C2368" i="7"/>
  <c r="L2367" i="7"/>
  <c r="L2366" i="7"/>
  <c r="L2365" i="7"/>
  <c r="L2360" i="7"/>
  <c r="C2360" i="7"/>
  <c r="L2359" i="7"/>
  <c r="C2359" i="7"/>
  <c r="L2358" i="7"/>
  <c r="C2358" i="7"/>
  <c r="L2357" i="7"/>
  <c r="C2357" i="7"/>
  <c r="L2356" i="7"/>
  <c r="C2356" i="7"/>
  <c r="L2355" i="7"/>
  <c r="C2355" i="7"/>
  <c r="L2354" i="7"/>
  <c r="C2354" i="7"/>
  <c r="L2353" i="7"/>
  <c r="C2353" i="7"/>
  <c r="L2352" i="7"/>
  <c r="C2352" i="7"/>
  <c r="L2351" i="7"/>
  <c r="C2351" i="7"/>
  <c r="L2350" i="7"/>
  <c r="C2350" i="7"/>
  <c r="L2349" i="7"/>
  <c r="C2349" i="7"/>
  <c r="L2348" i="7"/>
  <c r="C2348" i="7"/>
  <c r="L2347" i="7"/>
  <c r="C2347" i="7"/>
  <c r="L2346" i="7"/>
  <c r="C2346" i="7"/>
  <c r="L2345" i="7"/>
  <c r="C2345" i="7"/>
  <c r="L2344" i="7"/>
  <c r="C2344" i="7"/>
  <c r="L2343" i="7"/>
  <c r="L2342" i="7"/>
  <c r="L2341" i="7"/>
  <c r="L2336" i="7"/>
  <c r="C2336" i="7"/>
  <c r="L2335" i="7"/>
  <c r="C2335" i="7"/>
  <c r="L2334" i="7"/>
  <c r="C2334" i="7"/>
  <c r="L2333" i="7"/>
  <c r="C2333" i="7"/>
  <c r="L2332" i="7"/>
  <c r="C2332" i="7"/>
  <c r="L2331" i="7"/>
  <c r="C2331" i="7"/>
  <c r="L2330" i="7"/>
  <c r="C2330" i="7"/>
  <c r="L2329" i="7"/>
  <c r="C2329" i="7"/>
  <c r="L2328" i="7"/>
  <c r="C2328" i="7"/>
  <c r="L2327" i="7"/>
  <c r="C2327" i="7"/>
  <c r="L2326" i="7"/>
  <c r="C2326" i="7"/>
  <c r="L2325" i="7"/>
  <c r="C2325" i="7"/>
  <c r="L2324" i="7"/>
  <c r="C2324" i="7"/>
  <c r="L2323" i="7"/>
  <c r="C2323" i="7"/>
  <c r="L2322" i="7"/>
  <c r="C2322" i="7"/>
  <c r="L2321" i="7"/>
  <c r="C2321" i="7"/>
  <c r="L2320" i="7"/>
  <c r="C2320" i="7"/>
  <c r="L2319" i="7"/>
  <c r="L2318" i="7"/>
  <c r="L2317" i="7"/>
  <c r="L2312" i="7"/>
  <c r="C2312" i="7"/>
  <c r="L2311" i="7"/>
  <c r="C2311" i="7"/>
  <c r="L2310" i="7"/>
  <c r="C2310" i="7"/>
  <c r="L2309" i="7"/>
  <c r="C2309" i="7"/>
  <c r="L2308" i="7"/>
  <c r="C2308" i="7"/>
  <c r="L2307" i="7"/>
  <c r="C2307" i="7"/>
  <c r="L2306" i="7"/>
  <c r="C2306" i="7"/>
  <c r="L2305" i="7"/>
  <c r="C2305" i="7"/>
  <c r="L2304" i="7"/>
  <c r="C2304" i="7"/>
  <c r="L2303" i="7"/>
  <c r="C2303" i="7"/>
  <c r="L2302" i="7"/>
  <c r="C2302" i="7"/>
  <c r="L2301" i="7"/>
  <c r="C2301" i="7"/>
  <c r="L2300" i="7"/>
  <c r="C2300" i="7"/>
  <c r="L2299" i="7"/>
  <c r="C2299" i="7"/>
  <c r="L2298" i="7"/>
  <c r="C2298" i="7"/>
  <c r="L2297" i="7"/>
  <c r="C2297" i="7"/>
  <c r="L2296" i="7"/>
  <c r="C2296" i="7"/>
  <c r="L2295" i="7"/>
  <c r="L2294" i="7"/>
  <c r="L2293" i="7"/>
  <c r="L2288" i="7"/>
  <c r="C2288" i="7"/>
  <c r="L2287" i="7"/>
  <c r="C2287" i="7"/>
  <c r="L2286" i="7"/>
  <c r="C2286" i="7"/>
  <c r="L2285" i="7"/>
  <c r="C2285" i="7"/>
  <c r="L2284" i="7"/>
  <c r="C2284" i="7"/>
  <c r="L2283" i="7"/>
  <c r="C2283" i="7"/>
  <c r="L2282" i="7"/>
  <c r="C2282" i="7"/>
  <c r="L2281" i="7"/>
  <c r="C2281" i="7"/>
  <c r="L2280" i="7"/>
  <c r="C2280" i="7"/>
  <c r="L2279" i="7"/>
  <c r="C2279" i="7"/>
  <c r="L2278" i="7"/>
  <c r="C2278" i="7"/>
  <c r="L2277" i="7"/>
  <c r="C2277" i="7"/>
  <c r="L2276" i="7"/>
  <c r="C2276" i="7"/>
  <c r="L2275" i="7"/>
  <c r="C2275" i="7"/>
  <c r="L2274" i="7"/>
  <c r="C2274" i="7"/>
  <c r="L2273" i="7"/>
  <c r="C2273" i="7"/>
  <c r="L2272" i="7"/>
  <c r="C2272" i="7"/>
  <c r="L2271" i="7"/>
  <c r="L2270" i="7"/>
  <c r="L2269" i="7"/>
  <c r="L2264" i="7"/>
  <c r="L2263" i="7"/>
  <c r="L2262" i="7"/>
  <c r="L2261" i="7"/>
  <c r="L2260" i="7"/>
  <c r="L2259" i="7"/>
  <c r="L2258" i="7"/>
  <c r="L2257" i="7"/>
  <c r="L2256" i="7"/>
  <c r="L2255" i="7"/>
  <c r="L2254" i="7"/>
  <c r="L2253" i="7"/>
  <c r="L2252" i="7"/>
  <c r="L2251" i="7"/>
  <c r="L2250" i="7"/>
  <c r="L2249" i="7"/>
  <c r="L2248" i="7"/>
  <c r="L2247" i="7"/>
  <c r="L2246" i="7"/>
  <c r="L2245" i="7"/>
  <c r="L2240" i="7"/>
  <c r="L2239" i="7"/>
  <c r="L2238" i="7"/>
  <c r="L2237" i="7"/>
  <c r="L2236" i="7"/>
  <c r="L2235" i="7"/>
  <c r="L2234" i="7"/>
  <c r="L2233" i="7"/>
  <c r="L2232" i="7"/>
  <c r="L2231" i="7"/>
  <c r="L2230" i="7"/>
  <c r="L2229" i="7"/>
  <c r="L2228" i="7"/>
  <c r="L2227" i="7"/>
  <c r="L2226" i="7"/>
  <c r="L2225" i="7"/>
  <c r="L2224" i="7"/>
  <c r="L2223" i="7"/>
  <c r="L2222" i="7"/>
  <c r="L2221" i="7"/>
  <c r="L2216" i="7"/>
  <c r="L2215" i="7"/>
  <c r="L2214" i="7"/>
  <c r="L2213" i="7"/>
  <c r="L2212" i="7"/>
  <c r="L2211" i="7"/>
  <c r="L2210" i="7"/>
  <c r="L2209" i="7"/>
  <c r="L2208" i="7"/>
  <c r="L2207" i="7"/>
  <c r="L2206" i="7"/>
  <c r="L2205" i="7"/>
  <c r="L2204" i="7"/>
  <c r="L2203" i="7"/>
  <c r="L2202" i="7"/>
  <c r="L2201" i="7"/>
  <c r="L2200" i="7"/>
  <c r="L2199" i="7"/>
  <c r="L2198" i="7"/>
  <c r="L2197" i="7"/>
  <c r="L2192" i="7"/>
  <c r="L2191" i="7"/>
  <c r="L2190" i="7"/>
  <c r="L2189" i="7"/>
  <c r="L2188" i="7"/>
  <c r="L2187" i="7"/>
  <c r="L2186" i="7"/>
  <c r="L2185" i="7"/>
  <c r="L2184" i="7"/>
  <c r="L2183" i="7"/>
  <c r="L2182" i="7"/>
  <c r="L2181" i="7"/>
  <c r="L2180" i="7"/>
  <c r="L2179" i="7"/>
  <c r="L2178" i="7"/>
  <c r="L2177" i="7"/>
  <c r="L2176" i="7"/>
  <c r="L2175" i="7"/>
  <c r="L2174" i="7"/>
  <c r="L2173" i="7"/>
  <c r="L2168" i="7"/>
  <c r="L2167" i="7"/>
  <c r="L2166" i="7"/>
  <c r="L2165" i="7"/>
  <c r="L2164" i="7"/>
  <c r="L2163" i="7"/>
  <c r="L2162" i="7"/>
  <c r="L2161" i="7"/>
  <c r="L2160" i="7"/>
  <c r="L2159" i="7"/>
  <c r="L2158" i="7"/>
  <c r="L2157" i="7"/>
  <c r="L2156" i="7"/>
  <c r="L2155" i="7"/>
  <c r="L2154" i="7"/>
  <c r="L2153" i="7"/>
  <c r="L2152" i="7"/>
  <c r="L2151" i="7"/>
  <c r="L2150" i="7"/>
  <c r="L2149" i="7"/>
  <c r="L2144" i="7"/>
  <c r="L2143" i="7"/>
  <c r="L2142" i="7"/>
  <c r="L2141" i="7"/>
  <c r="L2140" i="7"/>
  <c r="L2139" i="7"/>
  <c r="L2138" i="7"/>
  <c r="L2137" i="7"/>
  <c r="L2136" i="7"/>
  <c r="L2135" i="7"/>
  <c r="L2134" i="7"/>
  <c r="L2133" i="7"/>
  <c r="L2132" i="7"/>
  <c r="L2131" i="7"/>
  <c r="L2130" i="7"/>
  <c r="L2129" i="7"/>
  <c r="L2128" i="7"/>
  <c r="L2127" i="7"/>
  <c r="L2126" i="7"/>
  <c r="L2125" i="7"/>
  <c r="L2120" i="7"/>
  <c r="L2119" i="7"/>
  <c r="L2118" i="7"/>
  <c r="L2117" i="7"/>
  <c r="L2116" i="7"/>
  <c r="L2115" i="7"/>
  <c r="L2114" i="7"/>
  <c r="L2113" i="7"/>
  <c r="L2112" i="7"/>
  <c r="L2111" i="7"/>
  <c r="L2110" i="7"/>
  <c r="L2109" i="7"/>
  <c r="L2108" i="7"/>
  <c r="L2107" i="7"/>
  <c r="L2106" i="7"/>
  <c r="L2105" i="7"/>
  <c r="L2104" i="7"/>
  <c r="L2103" i="7"/>
  <c r="L2102" i="7"/>
  <c r="L2101" i="7"/>
  <c r="L2096" i="7"/>
  <c r="L2095" i="7"/>
  <c r="L2094" i="7"/>
  <c r="L2093" i="7"/>
  <c r="L2092" i="7"/>
  <c r="L2091" i="7"/>
  <c r="L2090" i="7"/>
  <c r="L2089" i="7"/>
  <c r="L2088" i="7"/>
  <c r="L2087" i="7"/>
  <c r="L2086" i="7"/>
  <c r="L2085" i="7"/>
  <c r="L2084" i="7"/>
  <c r="L2083" i="7"/>
  <c r="L2082" i="7"/>
  <c r="L2081" i="7"/>
  <c r="L2080" i="7"/>
  <c r="L2079" i="7"/>
  <c r="L2078" i="7"/>
  <c r="L2077" i="7"/>
  <c r="L2072" i="7"/>
  <c r="L2071" i="7"/>
  <c r="L2070" i="7"/>
  <c r="L2069" i="7"/>
  <c r="L2068" i="7"/>
  <c r="L2067" i="7"/>
  <c r="L2066" i="7"/>
  <c r="L2065" i="7"/>
  <c r="L2064" i="7"/>
  <c r="L2063" i="7"/>
  <c r="L2062" i="7"/>
  <c r="L2061" i="7"/>
  <c r="L2060" i="7"/>
  <c r="L2059" i="7"/>
  <c r="L2058" i="7"/>
  <c r="L2057" i="7"/>
  <c r="L2056" i="7"/>
  <c r="L2055" i="7"/>
  <c r="L2054" i="7"/>
  <c r="L2053" i="7"/>
  <c r="L2048" i="7"/>
  <c r="L2047" i="7"/>
  <c r="L2046" i="7"/>
  <c r="L2045" i="7"/>
  <c r="L2044" i="7"/>
  <c r="L2043" i="7"/>
  <c r="L2042" i="7"/>
  <c r="L2041" i="7"/>
  <c r="L2040" i="7"/>
  <c r="L2039" i="7"/>
  <c r="L2038" i="7"/>
  <c r="L2037" i="7"/>
  <c r="L2036" i="7"/>
  <c r="L2035" i="7"/>
  <c r="L2034" i="7"/>
  <c r="L2033" i="7"/>
  <c r="L2032" i="7"/>
  <c r="L2031" i="7"/>
  <c r="L2030" i="7"/>
  <c r="L2029" i="7"/>
  <c r="L2024" i="7"/>
  <c r="L2023" i="7"/>
  <c r="L2022" i="7"/>
  <c r="L2021" i="7"/>
  <c r="L2020" i="7"/>
  <c r="L2019" i="7"/>
  <c r="L2018" i="7"/>
  <c r="L2017" i="7"/>
  <c r="L2016" i="7"/>
  <c r="L2015" i="7"/>
  <c r="L2014" i="7"/>
  <c r="L2013" i="7"/>
  <c r="L2012" i="7"/>
  <c r="L2011" i="7"/>
  <c r="L2010" i="7"/>
  <c r="L2009" i="7"/>
  <c r="L2008" i="7"/>
  <c r="L2007" i="7"/>
  <c r="L2006" i="7"/>
  <c r="L2005" i="7"/>
  <c r="L2000" i="7"/>
  <c r="L1999" i="7"/>
  <c r="L1998" i="7"/>
  <c r="L1997" i="7"/>
  <c r="L1996" i="7"/>
  <c r="L1995" i="7"/>
  <c r="L1994" i="7"/>
  <c r="L1993" i="7"/>
  <c r="L1992" i="7"/>
  <c r="L1991" i="7"/>
  <c r="L1990" i="7"/>
  <c r="L1989" i="7"/>
  <c r="L1988" i="7"/>
  <c r="L1987" i="7"/>
  <c r="L1986" i="7"/>
  <c r="L1985" i="7"/>
  <c r="L1984" i="7"/>
  <c r="L1983" i="7"/>
  <c r="L1982" i="7"/>
  <c r="L1981" i="7"/>
  <c r="L1976" i="7"/>
  <c r="L1975" i="7"/>
  <c r="L1974" i="7"/>
  <c r="L1973" i="7"/>
  <c r="L1972" i="7"/>
  <c r="L1971" i="7"/>
  <c r="L1970" i="7"/>
  <c r="L1969" i="7"/>
  <c r="L1968" i="7"/>
  <c r="L1967" i="7"/>
  <c r="L1966" i="7"/>
  <c r="L1965" i="7"/>
  <c r="L1964" i="7"/>
  <c r="L1963" i="7"/>
  <c r="L1962" i="7"/>
  <c r="L1961" i="7"/>
  <c r="L1960" i="7"/>
  <c r="L1959" i="7"/>
  <c r="L1958" i="7"/>
  <c r="L1957" i="7"/>
  <c r="L1952" i="7"/>
  <c r="L1951" i="7"/>
  <c r="L1950" i="7"/>
  <c r="L1949" i="7"/>
  <c r="L1948" i="7"/>
  <c r="L1947" i="7"/>
  <c r="L1946" i="7"/>
  <c r="L1945" i="7"/>
  <c r="L1944" i="7"/>
  <c r="L1943" i="7"/>
  <c r="L1942" i="7"/>
  <c r="L1941" i="7"/>
  <c r="L1940" i="7"/>
  <c r="L1939" i="7"/>
  <c r="L1938" i="7"/>
  <c r="L1937" i="7"/>
  <c r="L1936" i="7"/>
  <c r="L1935" i="7"/>
  <c r="L1934" i="7"/>
  <c r="L1933" i="7"/>
  <c r="L1928" i="7"/>
  <c r="L1927" i="7"/>
  <c r="L1926" i="7"/>
  <c r="L1925" i="7"/>
  <c r="L1924" i="7"/>
  <c r="L1923" i="7"/>
  <c r="L1922" i="7"/>
  <c r="L1921" i="7"/>
  <c r="L1920" i="7"/>
  <c r="L1919" i="7"/>
  <c r="L1918" i="7"/>
  <c r="L1917" i="7"/>
  <c r="L1916" i="7"/>
  <c r="L1915" i="7"/>
  <c r="L1914" i="7"/>
  <c r="L1913" i="7"/>
  <c r="L1912" i="7"/>
  <c r="L1911" i="7"/>
  <c r="L1910" i="7"/>
  <c r="L1909" i="7"/>
  <c r="L1904" i="7"/>
  <c r="L1903" i="7"/>
  <c r="L1902" i="7"/>
  <c r="L1901" i="7"/>
  <c r="L1900" i="7"/>
  <c r="L1899" i="7"/>
  <c r="L1898" i="7"/>
  <c r="L1897" i="7"/>
  <c r="L1896" i="7"/>
  <c r="L1895" i="7"/>
  <c r="L1894" i="7"/>
  <c r="L1893" i="7"/>
  <c r="L1892" i="7"/>
  <c r="L1891" i="7"/>
  <c r="L1890" i="7"/>
  <c r="L1889" i="7"/>
  <c r="L1888" i="7"/>
  <c r="L1887" i="7"/>
  <c r="L1886" i="7"/>
  <c r="L1885" i="7"/>
  <c r="L1880" i="7"/>
  <c r="L1879" i="7"/>
  <c r="L1878" i="7"/>
  <c r="L1877" i="7"/>
  <c r="L1876" i="7"/>
  <c r="L1875" i="7"/>
  <c r="L1874" i="7"/>
  <c r="L1873" i="7"/>
  <c r="L1872" i="7"/>
  <c r="L1871" i="7"/>
  <c r="L1870" i="7"/>
  <c r="L1869" i="7"/>
  <c r="L1868" i="7"/>
  <c r="L1867" i="7"/>
  <c r="L1866" i="7"/>
  <c r="L1865" i="7"/>
  <c r="L1864" i="7"/>
  <c r="L1863" i="7"/>
  <c r="L1862" i="7"/>
  <c r="L1861" i="7"/>
  <c r="L1856" i="7"/>
  <c r="L1855" i="7"/>
  <c r="L1854" i="7"/>
  <c r="L1853" i="7"/>
  <c r="L1852" i="7"/>
  <c r="L1851" i="7"/>
  <c r="L1850" i="7"/>
  <c r="L1849" i="7"/>
  <c r="L1848" i="7"/>
  <c r="L1847" i="7"/>
  <c r="L1846" i="7"/>
  <c r="L1845" i="7"/>
  <c r="L1844" i="7"/>
  <c r="L1843" i="7"/>
  <c r="L1842" i="7"/>
  <c r="L1841" i="7"/>
  <c r="L1840" i="7"/>
  <c r="L1839" i="7"/>
  <c r="L1838" i="7"/>
  <c r="L1837" i="7"/>
  <c r="L1832" i="7"/>
  <c r="L1831" i="7"/>
  <c r="L1830" i="7"/>
  <c r="L1829" i="7"/>
  <c r="L1828" i="7"/>
  <c r="L1827" i="7"/>
  <c r="L1826" i="7"/>
  <c r="L1825" i="7"/>
  <c r="L1824" i="7"/>
  <c r="L1823" i="7"/>
  <c r="L1822" i="7"/>
  <c r="L1821" i="7"/>
  <c r="L1820" i="7"/>
  <c r="L1819" i="7"/>
  <c r="L1818" i="7"/>
  <c r="L1817" i="7"/>
  <c r="L1816" i="7"/>
  <c r="L1815" i="7"/>
  <c r="L1814" i="7"/>
  <c r="L1813" i="7"/>
  <c r="L1808" i="7"/>
  <c r="L1807" i="7"/>
  <c r="L1806" i="7"/>
  <c r="L1805" i="7"/>
  <c r="L1804" i="7"/>
  <c r="L1803" i="7"/>
  <c r="L1802" i="7"/>
  <c r="L1801" i="7"/>
  <c r="L1800" i="7"/>
  <c r="L1799" i="7"/>
  <c r="L1798" i="7"/>
  <c r="L1797" i="7"/>
  <c r="L1796" i="7"/>
  <c r="L1795" i="7"/>
  <c r="L1794" i="7"/>
  <c r="L1793" i="7"/>
  <c r="L1792" i="7"/>
  <c r="L1791" i="7"/>
  <c r="L1790" i="7"/>
  <c r="L1789" i="7"/>
  <c r="L1784" i="7"/>
  <c r="L1783" i="7"/>
  <c r="L1782" i="7"/>
  <c r="L1781" i="7"/>
  <c r="L1780" i="7"/>
  <c r="L1779" i="7"/>
  <c r="L1778" i="7"/>
  <c r="L1777" i="7"/>
  <c r="L1776" i="7"/>
  <c r="L1775" i="7"/>
  <c r="L1774" i="7"/>
  <c r="L1773" i="7"/>
  <c r="L1772" i="7"/>
  <c r="L1771" i="7"/>
  <c r="L1770" i="7"/>
  <c r="L1769" i="7"/>
  <c r="L1768" i="7"/>
  <c r="L1767" i="7"/>
  <c r="L1766" i="7"/>
  <c r="L1765" i="7"/>
  <c r="L1760" i="7"/>
  <c r="L1759" i="7"/>
  <c r="L1758" i="7"/>
  <c r="L1757" i="7"/>
  <c r="L1756" i="7"/>
  <c r="L1755" i="7"/>
  <c r="L1754" i="7"/>
  <c r="L1753" i="7"/>
  <c r="L1752" i="7"/>
  <c r="L1751" i="7"/>
  <c r="L1750" i="7"/>
  <c r="L1749" i="7"/>
  <c r="L1748" i="7"/>
  <c r="L1747" i="7"/>
  <c r="L1746" i="7"/>
  <c r="L1745" i="7"/>
  <c r="L1744" i="7"/>
  <c r="L1743" i="7"/>
  <c r="L1742" i="7"/>
  <c r="L1741" i="7"/>
  <c r="L1736" i="7"/>
  <c r="L1735" i="7"/>
  <c r="L1734" i="7"/>
  <c r="L1733" i="7"/>
  <c r="L1732" i="7"/>
  <c r="L1731" i="7"/>
  <c r="L1730" i="7"/>
  <c r="L1729" i="7"/>
  <c r="L1728" i="7"/>
  <c r="L1727" i="7"/>
  <c r="L1726" i="7"/>
  <c r="L1725" i="7"/>
  <c r="L1724" i="7"/>
  <c r="L1723" i="7"/>
  <c r="L1722" i="7"/>
  <c r="L1721" i="7"/>
  <c r="L1720" i="7"/>
  <c r="L1719" i="7"/>
  <c r="L1718" i="7"/>
  <c r="L1717" i="7"/>
  <c r="L1712" i="7"/>
  <c r="L1711" i="7"/>
  <c r="L1710" i="7"/>
  <c r="L1709" i="7"/>
  <c r="L1708" i="7"/>
  <c r="L1707" i="7"/>
  <c r="L1706" i="7"/>
  <c r="L1705" i="7"/>
  <c r="L1704" i="7"/>
  <c r="L1703" i="7"/>
  <c r="L1702" i="7"/>
  <c r="L1701" i="7"/>
  <c r="L1700" i="7"/>
  <c r="L1699" i="7"/>
  <c r="L1698" i="7"/>
  <c r="L1697" i="7"/>
  <c r="L1696" i="7"/>
  <c r="L1695" i="7"/>
  <c r="L1694" i="7"/>
  <c r="L1693" i="7"/>
  <c r="L1688" i="7"/>
  <c r="L1687" i="7"/>
  <c r="L1686" i="7"/>
  <c r="L1685" i="7"/>
  <c r="L1684" i="7"/>
  <c r="L1683" i="7"/>
  <c r="L1682" i="7"/>
  <c r="L1681" i="7"/>
  <c r="L1680" i="7"/>
  <c r="L1679" i="7"/>
  <c r="L1678" i="7"/>
  <c r="L1677" i="7"/>
  <c r="L1676" i="7"/>
  <c r="L1675" i="7"/>
  <c r="L1674" i="7"/>
  <c r="L1673" i="7"/>
  <c r="L1672" i="7"/>
  <c r="L1671" i="7"/>
  <c r="L1670" i="7"/>
  <c r="L1669" i="7"/>
  <c r="L1664" i="7"/>
  <c r="L1663" i="7"/>
  <c r="L1662" i="7"/>
  <c r="L1661" i="7"/>
  <c r="L1660" i="7"/>
  <c r="L1659" i="7"/>
  <c r="L1658" i="7"/>
  <c r="L1657" i="7"/>
  <c r="L1656" i="7"/>
  <c r="L1655" i="7"/>
  <c r="L1654" i="7"/>
  <c r="L1653" i="7"/>
  <c r="L1652" i="7"/>
  <c r="L1651" i="7"/>
  <c r="L1650" i="7"/>
  <c r="L1649" i="7"/>
  <c r="L1648" i="7"/>
  <c r="L1647" i="7"/>
  <c r="L1646" i="7"/>
  <c r="L1645" i="7"/>
  <c r="L1640" i="7"/>
  <c r="L1639" i="7"/>
  <c r="L1638" i="7"/>
  <c r="L1637" i="7"/>
  <c r="L1636" i="7"/>
  <c r="L1635" i="7"/>
  <c r="L1634" i="7"/>
  <c r="L1633" i="7"/>
  <c r="L1632" i="7"/>
  <c r="L1631" i="7"/>
  <c r="L1630" i="7"/>
  <c r="L1629" i="7"/>
  <c r="L1628" i="7"/>
  <c r="L1627" i="7"/>
  <c r="L1626" i="7"/>
  <c r="L1625" i="7"/>
  <c r="L1624" i="7"/>
  <c r="L1623" i="7"/>
  <c r="L1622" i="7"/>
  <c r="L1621" i="7"/>
  <c r="L1616" i="7"/>
  <c r="L1615" i="7"/>
  <c r="L1614" i="7"/>
  <c r="L1613" i="7"/>
  <c r="L1612" i="7"/>
  <c r="L1611" i="7"/>
  <c r="L1610" i="7"/>
  <c r="L1609" i="7"/>
  <c r="L1608" i="7"/>
  <c r="L1607" i="7"/>
  <c r="L1606" i="7"/>
  <c r="L1605" i="7"/>
  <c r="L1604" i="7"/>
  <c r="L1603" i="7"/>
  <c r="L1602" i="7"/>
  <c r="L1601" i="7"/>
  <c r="L1600" i="7"/>
  <c r="L1599" i="7"/>
  <c r="L1598" i="7"/>
  <c r="L1597" i="7"/>
  <c r="L1592" i="7"/>
  <c r="L1591" i="7"/>
  <c r="L1590" i="7"/>
  <c r="L1589" i="7"/>
  <c r="L1588" i="7"/>
  <c r="L1587" i="7"/>
  <c r="L1586" i="7"/>
  <c r="L1585" i="7"/>
  <c r="L1584" i="7"/>
  <c r="L1583" i="7"/>
  <c r="L1582" i="7"/>
  <c r="L1581" i="7"/>
  <c r="L1580" i="7"/>
  <c r="L1579" i="7"/>
  <c r="L1578" i="7"/>
  <c r="L1577" i="7"/>
  <c r="L1576" i="7"/>
  <c r="L1575" i="7"/>
  <c r="L1574" i="7"/>
  <c r="L1573" i="7"/>
  <c r="L1568" i="7"/>
  <c r="L1567" i="7"/>
  <c r="L1566" i="7"/>
  <c r="L1565" i="7"/>
  <c r="L1564" i="7"/>
  <c r="L1563" i="7"/>
  <c r="L1562" i="7"/>
  <c r="L1561" i="7"/>
  <c r="L1560" i="7"/>
  <c r="L1559" i="7"/>
  <c r="L1558" i="7"/>
  <c r="L1557" i="7"/>
  <c r="L1556" i="7"/>
  <c r="L1555" i="7"/>
  <c r="L1554" i="7"/>
  <c r="L1553" i="7"/>
  <c r="L1552" i="7"/>
  <c r="L1551" i="7"/>
  <c r="L1550" i="7"/>
  <c r="L1549" i="7"/>
  <c r="L1544" i="7"/>
  <c r="L1543" i="7"/>
  <c r="L1542" i="7"/>
  <c r="L1541" i="7"/>
  <c r="L1540" i="7"/>
  <c r="L1539" i="7"/>
  <c r="L1538" i="7"/>
  <c r="L1537" i="7"/>
  <c r="L1536" i="7"/>
  <c r="L1535" i="7"/>
  <c r="L1534" i="7"/>
  <c r="L1533" i="7"/>
  <c r="L1532" i="7"/>
  <c r="L1531" i="7"/>
  <c r="L1530" i="7"/>
  <c r="L1529" i="7"/>
  <c r="L1528" i="7"/>
  <c r="L1527" i="7"/>
  <c r="L1526" i="7"/>
  <c r="L1525" i="7"/>
  <c r="L1520" i="7"/>
  <c r="L1519" i="7"/>
  <c r="L1518" i="7"/>
  <c r="L1517" i="7"/>
  <c r="L1516" i="7"/>
  <c r="L1515" i="7"/>
  <c r="L1514" i="7"/>
  <c r="L1513" i="7"/>
  <c r="L1512" i="7"/>
  <c r="L1511" i="7"/>
  <c r="L1510" i="7"/>
  <c r="L1509" i="7"/>
  <c r="L1508" i="7"/>
  <c r="L1507" i="7"/>
  <c r="L1506" i="7"/>
  <c r="L1505" i="7"/>
  <c r="L1504" i="7"/>
  <c r="L1503" i="7"/>
  <c r="L1502" i="7"/>
  <c r="L1501" i="7"/>
  <c r="L1496" i="7"/>
  <c r="L1495" i="7"/>
  <c r="L1494" i="7"/>
  <c r="L1493" i="7"/>
  <c r="L1492" i="7"/>
  <c r="L1491" i="7"/>
  <c r="L1490" i="7"/>
  <c r="L1489" i="7"/>
  <c r="L1488" i="7"/>
  <c r="L1487" i="7"/>
  <c r="L1486" i="7"/>
  <c r="L1485" i="7"/>
  <c r="L1484" i="7"/>
  <c r="L1483" i="7"/>
  <c r="L1482" i="7"/>
  <c r="L1481" i="7"/>
  <c r="L1480" i="7"/>
  <c r="L1479" i="7"/>
  <c r="L1478" i="7"/>
  <c r="L1477" i="7"/>
  <c r="L1472" i="7"/>
  <c r="L1471" i="7"/>
  <c r="L1470" i="7"/>
  <c r="L1469" i="7"/>
  <c r="L1468" i="7"/>
  <c r="L1467" i="7"/>
  <c r="L1466" i="7"/>
  <c r="L1465" i="7"/>
  <c r="L1464" i="7"/>
  <c r="L1463" i="7"/>
  <c r="L1462" i="7"/>
  <c r="L1461" i="7"/>
  <c r="L1460" i="7"/>
  <c r="L1459" i="7"/>
  <c r="L1458" i="7"/>
  <c r="L1457" i="7"/>
  <c r="L1456" i="7"/>
  <c r="L1455" i="7"/>
  <c r="L1454" i="7"/>
  <c r="L1453" i="7"/>
  <c r="L1448" i="7"/>
  <c r="L1447" i="7"/>
  <c r="L1446" i="7"/>
  <c r="L1445" i="7"/>
  <c r="L1444" i="7"/>
  <c r="L1443" i="7"/>
  <c r="L1442" i="7"/>
  <c r="L1441" i="7"/>
  <c r="L1440" i="7"/>
  <c r="L1439" i="7"/>
  <c r="L1438" i="7"/>
  <c r="L1437" i="7"/>
  <c r="L1436" i="7"/>
  <c r="L1435" i="7"/>
  <c r="L1434" i="7"/>
  <c r="L1433" i="7"/>
  <c r="L1432" i="7"/>
  <c r="L1431" i="7"/>
  <c r="L1430" i="7"/>
  <c r="L1429" i="7"/>
  <c r="L1424" i="7"/>
  <c r="L1423" i="7"/>
  <c r="L1422" i="7"/>
  <c r="L1421" i="7"/>
  <c r="L1420" i="7"/>
  <c r="L1419" i="7"/>
  <c r="L1418" i="7"/>
  <c r="L1417" i="7"/>
  <c r="L1416" i="7"/>
  <c r="L1415" i="7"/>
  <c r="L1414" i="7"/>
  <c r="L1413" i="7"/>
  <c r="L1412" i="7"/>
  <c r="L1411" i="7"/>
  <c r="L1410" i="7"/>
  <c r="L1409" i="7"/>
  <c r="L1408" i="7"/>
  <c r="L1407" i="7"/>
  <c r="L1406" i="7"/>
  <c r="L1405" i="7"/>
  <c r="L1400" i="7"/>
  <c r="L1399" i="7"/>
  <c r="L1398" i="7"/>
  <c r="L1397" i="7"/>
  <c r="L1396" i="7"/>
  <c r="L1395" i="7"/>
  <c r="L1394" i="7"/>
  <c r="L1393" i="7"/>
  <c r="L1392" i="7"/>
  <c r="L1391" i="7"/>
  <c r="L1390" i="7"/>
  <c r="L1389" i="7"/>
  <c r="L1388" i="7"/>
  <c r="L1387" i="7"/>
  <c r="L1386" i="7"/>
  <c r="L1385" i="7"/>
  <c r="L1384" i="7"/>
  <c r="L1383" i="7"/>
  <c r="L1382" i="7"/>
  <c r="L1381" i="7"/>
  <c r="L1376" i="7"/>
  <c r="L1375" i="7"/>
  <c r="L1374" i="7"/>
  <c r="L1373" i="7"/>
  <c r="L1372" i="7"/>
  <c r="L1371" i="7"/>
  <c r="L1370" i="7"/>
  <c r="L1369" i="7"/>
  <c r="L1368" i="7"/>
  <c r="L1367" i="7"/>
  <c r="L1366" i="7"/>
  <c r="L1365" i="7"/>
  <c r="L1364" i="7"/>
  <c r="L1363" i="7"/>
  <c r="L1362" i="7"/>
  <c r="L1361" i="7"/>
  <c r="L1360" i="7"/>
  <c r="L1359" i="7"/>
  <c r="L1358" i="7"/>
  <c r="L1357" i="7"/>
  <c r="L1352" i="7"/>
  <c r="L1351" i="7"/>
  <c r="L1350" i="7"/>
  <c r="L1349" i="7"/>
  <c r="L1348" i="7"/>
  <c r="L1347" i="7"/>
  <c r="L1346" i="7"/>
  <c r="L1345" i="7"/>
  <c r="L1344" i="7"/>
  <c r="L1343" i="7"/>
  <c r="L1342" i="7"/>
  <c r="L1341" i="7"/>
  <c r="L1340" i="7"/>
  <c r="L1339" i="7"/>
  <c r="L1338" i="7"/>
  <c r="L1337" i="7"/>
  <c r="L1336" i="7"/>
  <c r="L1335" i="7"/>
  <c r="L1334" i="7"/>
  <c r="L1333" i="7"/>
  <c r="L1328" i="7"/>
  <c r="L1327" i="7"/>
  <c r="L1326" i="7"/>
  <c r="L1325" i="7"/>
  <c r="L1324" i="7"/>
  <c r="L1323" i="7"/>
  <c r="L1322" i="7"/>
  <c r="L1321" i="7"/>
  <c r="L1320" i="7"/>
  <c r="L1319" i="7"/>
  <c r="L1318" i="7"/>
  <c r="L1317" i="7"/>
  <c r="L1316" i="7"/>
  <c r="L1315" i="7"/>
  <c r="L1314" i="7"/>
  <c r="L1313" i="7"/>
  <c r="L1312" i="7"/>
  <c r="L1311" i="7"/>
  <c r="L1310" i="7"/>
  <c r="L1309" i="7"/>
  <c r="L1304" i="7"/>
  <c r="L1303" i="7"/>
  <c r="L1302" i="7"/>
  <c r="L1301" i="7"/>
  <c r="L1300" i="7"/>
  <c r="L1299" i="7"/>
  <c r="L1298" i="7"/>
  <c r="L1297" i="7"/>
  <c r="L1296" i="7"/>
  <c r="L1295" i="7"/>
  <c r="L1294" i="7"/>
  <c r="L1293" i="7"/>
  <c r="L1292" i="7"/>
  <c r="L1291" i="7"/>
  <c r="L1290" i="7"/>
  <c r="L1289" i="7"/>
  <c r="L1288" i="7"/>
  <c r="L1287" i="7"/>
  <c r="L1286" i="7"/>
  <c r="L1285" i="7"/>
  <c r="L1280" i="7"/>
  <c r="L1279" i="7"/>
  <c r="L1278" i="7"/>
  <c r="L1277" i="7"/>
  <c r="L1276" i="7"/>
  <c r="L1275" i="7"/>
  <c r="L1274" i="7"/>
  <c r="L1273" i="7"/>
  <c r="L1272" i="7"/>
  <c r="L1271" i="7"/>
  <c r="L1270" i="7"/>
  <c r="L1269" i="7"/>
  <c r="L1268" i="7"/>
  <c r="L1267" i="7"/>
  <c r="L1266" i="7"/>
  <c r="L1265" i="7"/>
  <c r="L1264" i="7"/>
  <c r="L1263" i="7"/>
  <c r="L1262" i="7"/>
  <c r="L1261" i="7"/>
  <c r="L1256" i="7"/>
  <c r="L1255" i="7"/>
  <c r="L1254" i="7"/>
  <c r="L1253" i="7"/>
  <c r="L1252" i="7"/>
  <c r="L1251" i="7"/>
  <c r="L1250" i="7"/>
  <c r="L1249" i="7"/>
  <c r="L1248" i="7"/>
  <c r="L1247" i="7"/>
  <c r="L1246" i="7"/>
  <c r="L1245" i="7"/>
  <c r="L1244" i="7"/>
  <c r="L1243" i="7"/>
  <c r="L1242" i="7"/>
  <c r="L1241" i="7"/>
  <c r="L1240" i="7"/>
  <c r="L1239" i="7"/>
  <c r="L1238" i="7"/>
  <c r="L1237" i="7"/>
  <c r="L1232" i="7"/>
  <c r="L1231" i="7"/>
  <c r="L1230" i="7"/>
  <c r="L1229" i="7"/>
  <c r="L1228" i="7"/>
  <c r="L1227" i="7"/>
  <c r="L1226" i="7"/>
  <c r="L1225" i="7"/>
  <c r="L1224" i="7"/>
  <c r="L1223" i="7"/>
  <c r="L1222" i="7"/>
  <c r="L1221" i="7"/>
  <c r="L1220" i="7"/>
  <c r="L1219" i="7"/>
  <c r="L1218" i="7"/>
  <c r="L1217" i="7"/>
  <c r="L1216" i="7"/>
  <c r="L1215" i="7"/>
  <c r="L1214" i="7"/>
  <c r="L1213" i="7"/>
  <c r="L1208" i="7"/>
  <c r="L1207" i="7"/>
  <c r="L1206" i="7"/>
  <c r="L1205" i="7"/>
  <c r="L1204" i="7"/>
  <c r="L1203" i="7"/>
  <c r="L1202" i="7"/>
  <c r="L1201" i="7"/>
  <c r="L1200" i="7"/>
  <c r="L1199" i="7"/>
  <c r="L1198" i="7"/>
  <c r="L1197" i="7"/>
  <c r="L1196" i="7"/>
  <c r="L1195" i="7"/>
  <c r="L1194" i="7"/>
  <c r="L1193" i="7"/>
  <c r="L1192" i="7"/>
  <c r="L1191" i="7"/>
  <c r="L1190" i="7"/>
  <c r="L1189" i="7"/>
  <c r="L1184" i="7"/>
  <c r="L1183" i="7"/>
  <c r="L1182" i="7"/>
  <c r="L1181" i="7"/>
  <c r="L1180" i="7"/>
  <c r="L1179" i="7"/>
  <c r="L1178" i="7"/>
  <c r="L1177" i="7"/>
  <c r="L1176" i="7"/>
  <c r="L1175" i="7"/>
  <c r="L1174" i="7"/>
  <c r="L1173" i="7"/>
  <c r="L1172" i="7"/>
  <c r="L1171" i="7"/>
  <c r="L1170" i="7"/>
  <c r="L1169" i="7"/>
  <c r="L1168" i="7"/>
  <c r="L1167" i="7"/>
  <c r="L1166" i="7"/>
  <c r="L1165" i="7"/>
  <c r="L1160" i="7"/>
  <c r="L1159" i="7"/>
  <c r="L1158" i="7"/>
  <c r="L1157" i="7"/>
  <c r="L1156" i="7"/>
  <c r="L1155" i="7"/>
  <c r="L1154" i="7"/>
  <c r="L1153" i="7"/>
  <c r="L1152" i="7"/>
  <c r="L1151" i="7"/>
  <c r="L1150" i="7"/>
  <c r="L1149" i="7"/>
  <c r="L1148" i="7"/>
  <c r="L1147" i="7"/>
  <c r="L1146" i="7"/>
  <c r="L1145" i="7"/>
  <c r="L1144" i="7"/>
  <c r="L1143" i="7"/>
  <c r="L1142" i="7"/>
  <c r="L1141" i="7"/>
  <c r="L1136" i="7"/>
  <c r="L1135" i="7"/>
  <c r="L1134" i="7"/>
  <c r="L1133" i="7"/>
  <c r="L1132" i="7"/>
  <c r="L1131" i="7"/>
  <c r="L1130" i="7"/>
  <c r="L1129" i="7"/>
  <c r="L1128" i="7"/>
  <c r="L1127" i="7"/>
  <c r="L1126" i="7"/>
  <c r="L1125" i="7"/>
  <c r="L1124" i="7"/>
  <c r="L1123" i="7"/>
  <c r="L1122" i="7"/>
  <c r="L1121" i="7"/>
  <c r="L1120" i="7"/>
  <c r="L1119" i="7"/>
  <c r="L1118" i="7"/>
  <c r="L1117" i="7"/>
  <c r="L1112" i="7"/>
  <c r="L1111" i="7"/>
  <c r="L1110" i="7"/>
  <c r="L1109" i="7"/>
  <c r="L1108" i="7"/>
  <c r="L1107" i="7"/>
  <c r="L1106" i="7"/>
  <c r="L1105" i="7"/>
  <c r="L1104" i="7"/>
  <c r="L1103" i="7"/>
  <c r="L1102" i="7"/>
  <c r="L1101" i="7"/>
  <c r="L1100" i="7"/>
  <c r="L1099" i="7"/>
  <c r="L1098" i="7"/>
  <c r="L1097" i="7"/>
  <c r="L1096" i="7"/>
  <c r="L1095" i="7"/>
  <c r="L1094" i="7"/>
  <c r="L1093" i="7"/>
  <c r="L1088" i="7"/>
  <c r="L1087" i="7"/>
  <c r="L1086" i="7"/>
  <c r="L1085" i="7"/>
  <c r="L1084" i="7"/>
  <c r="L1083" i="7"/>
  <c r="L1082" i="7"/>
  <c r="L1081" i="7"/>
  <c r="L1080" i="7"/>
  <c r="L1079" i="7"/>
  <c r="L1078" i="7"/>
  <c r="L1077" i="7"/>
  <c r="L1076" i="7"/>
  <c r="L1075" i="7"/>
  <c r="L1074" i="7"/>
  <c r="L1073" i="7"/>
  <c r="L1072" i="7"/>
  <c r="L1071" i="7"/>
  <c r="L1070" i="7"/>
  <c r="L1069" i="7"/>
  <c r="L1064" i="7"/>
  <c r="L1063" i="7"/>
  <c r="L1062" i="7"/>
  <c r="L1061" i="7"/>
  <c r="L1060" i="7"/>
  <c r="L1059" i="7"/>
  <c r="L1058" i="7"/>
  <c r="L1057" i="7"/>
  <c r="L1056" i="7"/>
  <c r="L1055" i="7"/>
  <c r="L1054" i="7"/>
  <c r="L1053" i="7"/>
  <c r="L1052" i="7"/>
  <c r="L1051" i="7"/>
  <c r="L1050" i="7"/>
  <c r="L1049" i="7"/>
  <c r="L1048" i="7"/>
  <c r="L1047" i="7"/>
  <c r="L1046" i="7"/>
  <c r="L1045" i="7"/>
  <c r="L1040" i="7"/>
  <c r="L1039" i="7"/>
  <c r="L1038" i="7"/>
  <c r="L1037" i="7"/>
  <c r="L1036" i="7"/>
  <c r="L1035" i="7"/>
  <c r="L1034" i="7"/>
  <c r="L1033" i="7"/>
  <c r="L1032" i="7"/>
  <c r="L1031" i="7"/>
  <c r="L1030" i="7"/>
  <c r="L1029" i="7"/>
  <c r="L1028" i="7"/>
  <c r="L1027" i="7"/>
  <c r="L1026" i="7"/>
  <c r="L1025" i="7"/>
  <c r="L1024" i="7"/>
  <c r="L1023" i="7"/>
  <c r="L1022" i="7"/>
  <c r="L1021" i="7"/>
  <c r="L1016" i="7"/>
  <c r="L1015" i="7"/>
  <c r="L1014" i="7"/>
  <c r="L1013" i="7"/>
  <c r="L1012" i="7"/>
  <c r="L1011" i="7"/>
  <c r="L1010" i="7"/>
  <c r="L1009" i="7"/>
  <c r="L1008" i="7"/>
  <c r="L1007" i="7"/>
  <c r="L1006" i="7"/>
  <c r="L1005" i="7"/>
  <c r="L1004" i="7"/>
  <c r="L1003" i="7"/>
  <c r="L1002" i="7"/>
  <c r="L1001" i="7"/>
  <c r="L1000" i="7"/>
  <c r="L999" i="7"/>
  <c r="L998" i="7"/>
  <c r="L997" i="7"/>
  <c r="L992" i="7"/>
  <c r="L991" i="7"/>
  <c r="L990" i="7"/>
  <c r="L989" i="7"/>
  <c r="L988" i="7"/>
  <c r="L987" i="7"/>
  <c r="L986" i="7"/>
  <c r="L985" i="7"/>
  <c r="L984" i="7"/>
  <c r="L983" i="7"/>
  <c r="L982" i="7"/>
  <c r="L981" i="7"/>
  <c r="L980" i="7"/>
  <c r="L979" i="7"/>
  <c r="L978" i="7"/>
  <c r="L977" i="7"/>
  <c r="L976" i="7"/>
  <c r="L975" i="7"/>
  <c r="L974" i="7"/>
  <c r="L973" i="7"/>
  <c r="L968" i="7"/>
  <c r="L967" i="7"/>
  <c r="L966" i="7"/>
  <c r="L965" i="7"/>
  <c r="L964" i="7"/>
  <c r="L963" i="7"/>
  <c r="L962" i="7"/>
  <c r="L961" i="7"/>
  <c r="L960" i="7"/>
  <c r="L959" i="7"/>
  <c r="L958" i="7"/>
  <c r="L957" i="7"/>
  <c r="L956" i="7"/>
  <c r="L955" i="7"/>
  <c r="L954" i="7"/>
  <c r="L953" i="7"/>
  <c r="L952" i="7"/>
  <c r="L951" i="7"/>
  <c r="L950" i="7"/>
  <c r="L949" i="7"/>
  <c r="L944" i="7"/>
  <c r="L943" i="7"/>
  <c r="L942" i="7"/>
  <c r="L941" i="7"/>
  <c r="L940" i="7"/>
  <c r="L939" i="7"/>
  <c r="L938" i="7"/>
  <c r="L937" i="7"/>
  <c r="L936" i="7"/>
  <c r="L935" i="7"/>
  <c r="L934" i="7"/>
  <c r="L933" i="7"/>
  <c r="L932" i="7"/>
  <c r="L931" i="7"/>
  <c r="L930" i="7"/>
  <c r="L929" i="7"/>
  <c r="L928" i="7"/>
  <c r="L927" i="7"/>
  <c r="L926" i="7"/>
  <c r="L925" i="7"/>
  <c r="L920" i="7"/>
  <c r="L919" i="7"/>
  <c r="L918" i="7"/>
  <c r="L917" i="7"/>
  <c r="L916" i="7"/>
  <c r="L915" i="7"/>
  <c r="L914" i="7"/>
  <c r="L913" i="7"/>
  <c r="L912" i="7"/>
  <c r="L911" i="7"/>
  <c r="L910" i="7"/>
  <c r="L909" i="7"/>
  <c r="L908" i="7"/>
  <c r="L907" i="7"/>
  <c r="L906" i="7"/>
  <c r="L905" i="7"/>
  <c r="L904" i="7"/>
  <c r="L903" i="7"/>
  <c r="L902" i="7"/>
  <c r="L901" i="7"/>
  <c r="L896" i="7"/>
  <c r="L895" i="7"/>
  <c r="L894" i="7"/>
  <c r="L893" i="7"/>
  <c r="L892" i="7"/>
  <c r="L891" i="7"/>
  <c r="L890" i="7"/>
  <c r="L889" i="7"/>
  <c r="L888" i="7"/>
  <c r="L887" i="7"/>
  <c r="L886" i="7"/>
  <c r="L885" i="7"/>
  <c r="L884" i="7"/>
  <c r="L883" i="7"/>
  <c r="L882" i="7"/>
  <c r="L881" i="7"/>
  <c r="L880" i="7"/>
  <c r="L879" i="7"/>
  <c r="L878" i="7"/>
  <c r="L877" i="7"/>
  <c r="L872" i="7"/>
  <c r="L871" i="7"/>
  <c r="L870" i="7"/>
  <c r="L869" i="7"/>
  <c r="L868" i="7"/>
  <c r="L867" i="7"/>
  <c r="L866" i="7"/>
  <c r="L865" i="7"/>
  <c r="L864" i="7"/>
  <c r="L863" i="7"/>
  <c r="L862" i="7"/>
  <c r="L861" i="7"/>
  <c r="L860" i="7"/>
  <c r="L859" i="7"/>
  <c r="L858" i="7"/>
  <c r="L857" i="7"/>
  <c r="L856" i="7"/>
  <c r="L855" i="7"/>
  <c r="L854" i="7"/>
  <c r="L853" i="7"/>
  <c r="L848" i="7"/>
  <c r="L847" i="7"/>
  <c r="L846" i="7"/>
  <c r="L845" i="7"/>
  <c r="L844" i="7"/>
  <c r="L843" i="7"/>
  <c r="L842" i="7"/>
  <c r="L841" i="7"/>
  <c r="L840" i="7"/>
  <c r="L839" i="7"/>
  <c r="L838" i="7"/>
  <c r="L837" i="7"/>
  <c r="L836" i="7"/>
  <c r="L835" i="7"/>
  <c r="L834" i="7"/>
  <c r="L833" i="7"/>
  <c r="L832" i="7"/>
  <c r="L831" i="7"/>
  <c r="L830" i="7"/>
  <c r="L829" i="7"/>
  <c r="L824" i="7"/>
  <c r="L823" i="7"/>
  <c r="L822" i="7"/>
  <c r="L821" i="7"/>
  <c r="L820" i="7"/>
  <c r="L819" i="7"/>
  <c r="L818" i="7"/>
  <c r="L817" i="7"/>
  <c r="L816" i="7"/>
  <c r="L815" i="7"/>
  <c r="L814" i="7"/>
  <c r="L813" i="7"/>
  <c r="L812" i="7"/>
  <c r="L811" i="7"/>
  <c r="L810" i="7"/>
  <c r="L809" i="7"/>
  <c r="L808" i="7"/>
  <c r="L807" i="7"/>
  <c r="L806" i="7"/>
  <c r="L805" i="7"/>
  <c r="L800" i="7"/>
  <c r="L799" i="7"/>
  <c r="L798" i="7"/>
  <c r="L797" i="7"/>
  <c r="L796" i="7"/>
  <c r="L795" i="7"/>
  <c r="L794" i="7"/>
  <c r="L793" i="7"/>
  <c r="L792" i="7"/>
  <c r="L791" i="7"/>
  <c r="L790" i="7"/>
  <c r="L789" i="7"/>
  <c r="L788" i="7"/>
  <c r="L787" i="7"/>
  <c r="L786" i="7"/>
  <c r="L785" i="7"/>
  <c r="L784" i="7"/>
  <c r="L783" i="7"/>
  <c r="L782" i="7"/>
  <c r="L781" i="7"/>
  <c r="L776" i="7"/>
  <c r="L775" i="7"/>
  <c r="L774" i="7"/>
  <c r="L773" i="7"/>
  <c r="L772" i="7"/>
  <c r="L771" i="7"/>
  <c r="L770" i="7"/>
  <c r="L769" i="7"/>
  <c r="L768" i="7"/>
  <c r="L767" i="7"/>
  <c r="L766" i="7"/>
  <c r="L765" i="7"/>
  <c r="L764" i="7"/>
  <c r="L763" i="7"/>
  <c r="L762" i="7"/>
  <c r="L761" i="7"/>
  <c r="L760" i="7"/>
  <c r="L759" i="7"/>
  <c r="L758" i="7"/>
  <c r="L757" i="7"/>
  <c r="L752" i="7"/>
  <c r="L751" i="7"/>
  <c r="L750" i="7"/>
  <c r="L749" i="7"/>
  <c r="L748" i="7"/>
  <c r="L747" i="7"/>
  <c r="L746" i="7"/>
  <c r="L745" i="7"/>
  <c r="L744" i="7"/>
  <c r="L743" i="7"/>
  <c r="L742" i="7"/>
  <c r="L741" i="7"/>
  <c r="L740" i="7"/>
  <c r="L739" i="7"/>
  <c r="L738" i="7"/>
  <c r="L737" i="7"/>
  <c r="L736" i="7"/>
  <c r="L735" i="7"/>
  <c r="L734" i="7"/>
  <c r="L733" i="7"/>
  <c r="L728" i="7"/>
  <c r="L727" i="7"/>
  <c r="L726" i="7"/>
  <c r="L725" i="7"/>
  <c r="L724" i="7"/>
  <c r="L723" i="7"/>
  <c r="L722" i="7"/>
  <c r="L721" i="7"/>
  <c r="L720" i="7"/>
  <c r="L719" i="7"/>
  <c r="L718" i="7"/>
  <c r="L717" i="7"/>
  <c r="L716" i="7"/>
  <c r="L715" i="7"/>
  <c r="L714" i="7"/>
  <c r="L713" i="7"/>
  <c r="L712" i="7"/>
  <c r="L711" i="7"/>
  <c r="L710" i="7"/>
  <c r="L709" i="7"/>
  <c r="L704" i="7"/>
  <c r="L703" i="7"/>
  <c r="L702" i="7"/>
  <c r="L701" i="7"/>
  <c r="L700" i="7"/>
  <c r="L699" i="7"/>
  <c r="L698" i="7"/>
  <c r="L697" i="7"/>
  <c r="L696" i="7"/>
  <c r="L695" i="7"/>
  <c r="L694" i="7"/>
  <c r="L693" i="7"/>
  <c r="L692" i="7"/>
  <c r="L691" i="7"/>
  <c r="L690" i="7"/>
  <c r="L689" i="7"/>
  <c r="L688" i="7"/>
  <c r="L687" i="7"/>
  <c r="L686" i="7"/>
  <c r="L685" i="7"/>
  <c r="L680" i="7"/>
  <c r="L679" i="7"/>
  <c r="L678" i="7"/>
  <c r="L677" i="7"/>
  <c r="L676" i="7"/>
  <c r="L675" i="7"/>
  <c r="L674" i="7"/>
  <c r="L673" i="7"/>
  <c r="L672" i="7"/>
  <c r="L671" i="7"/>
  <c r="L670" i="7"/>
  <c r="L669" i="7"/>
  <c r="L668" i="7"/>
  <c r="L667" i="7"/>
  <c r="L666" i="7"/>
  <c r="L665" i="7"/>
  <c r="L664" i="7"/>
  <c r="L663" i="7"/>
  <c r="L662" i="7"/>
  <c r="L661" i="7"/>
  <c r="L656" i="7"/>
  <c r="L655" i="7"/>
  <c r="L654" i="7"/>
  <c r="L653" i="7"/>
  <c r="L652" i="7"/>
  <c r="L651" i="7"/>
  <c r="L650" i="7"/>
  <c r="L649" i="7"/>
  <c r="L648" i="7"/>
  <c r="L647" i="7"/>
  <c r="L646" i="7"/>
  <c r="L645" i="7"/>
  <c r="L644" i="7"/>
  <c r="L643" i="7"/>
  <c r="L642" i="7"/>
  <c r="L641" i="7"/>
  <c r="L640" i="7"/>
  <c r="L639" i="7"/>
  <c r="L638" i="7"/>
  <c r="L637" i="7"/>
  <c r="L632" i="7"/>
  <c r="L631" i="7"/>
  <c r="L630" i="7"/>
  <c r="L629" i="7"/>
  <c r="L628" i="7"/>
  <c r="L627" i="7"/>
  <c r="L626" i="7"/>
  <c r="L625" i="7"/>
  <c r="L624" i="7"/>
  <c r="L623" i="7"/>
  <c r="L622" i="7"/>
  <c r="L621" i="7"/>
  <c r="L620" i="7"/>
  <c r="L619" i="7"/>
  <c r="L618" i="7"/>
  <c r="L617" i="7"/>
  <c r="L616" i="7"/>
  <c r="L615" i="7"/>
  <c r="L614" i="7"/>
  <c r="L613" i="7"/>
  <c r="L608" i="7"/>
  <c r="L607" i="7"/>
  <c r="L606" i="7"/>
  <c r="L605" i="7"/>
  <c r="L604" i="7"/>
  <c r="L603" i="7"/>
  <c r="L602" i="7"/>
  <c r="L601" i="7"/>
  <c r="L600" i="7"/>
  <c r="L599" i="7"/>
  <c r="L598" i="7"/>
  <c r="L597" i="7"/>
  <c r="L596" i="7"/>
  <c r="L595" i="7"/>
  <c r="L594" i="7"/>
  <c r="L593" i="7"/>
  <c r="L592" i="7"/>
  <c r="L591" i="7"/>
  <c r="L590" i="7"/>
  <c r="L589" i="7"/>
  <c r="L584" i="7"/>
  <c r="L583" i="7"/>
  <c r="L582" i="7"/>
  <c r="L581" i="7"/>
  <c r="L580" i="7"/>
  <c r="L579" i="7"/>
  <c r="L578" i="7"/>
  <c r="L577" i="7"/>
  <c r="L576" i="7"/>
  <c r="L575" i="7"/>
  <c r="L574" i="7"/>
  <c r="L573" i="7"/>
  <c r="L572" i="7"/>
  <c r="L571" i="7"/>
  <c r="L570" i="7"/>
  <c r="L569" i="7"/>
  <c r="L568" i="7"/>
  <c r="L567" i="7"/>
  <c r="L566" i="7"/>
  <c r="L565" i="7"/>
  <c r="L560" i="7"/>
  <c r="L559" i="7"/>
  <c r="L558" i="7"/>
  <c r="L557" i="7"/>
  <c r="L556" i="7"/>
  <c r="L555" i="7"/>
  <c r="L554" i="7"/>
  <c r="L553" i="7"/>
  <c r="L552" i="7"/>
  <c r="L551" i="7"/>
  <c r="L550" i="7"/>
  <c r="L549" i="7"/>
  <c r="L548" i="7"/>
  <c r="L547" i="7"/>
  <c r="L546" i="7"/>
  <c r="L545" i="7"/>
  <c r="L544" i="7"/>
  <c r="L543" i="7"/>
  <c r="L542" i="7"/>
  <c r="L541" i="7"/>
  <c r="L536" i="7"/>
  <c r="L535" i="7"/>
  <c r="L534" i="7"/>
  <c r="L533" i="7"/>
  <c r="L532" i="7"/>
  <c r="L531" i="7"/>
  <c r="L530" i="7"/>
  <c r="L529" i="7"/>
  <c r="L528" i="7"/>
  <c r="L527" i="7"/>
  <c r="L526" i="7"/>
  <c r="L525" i="7"/>
  <c r="L524" i="7"/>
  <c r="L523" i="7"/>
  <c r="L522" i="7"/>
  <c r="L521" i="7"/>
  <c r="L520" i="7"/>
  <c r="L519" i="7"/>
  <c r="L518" i="7"/>
  <c r="L517" i="7"/>
  <c r="L512" i="7"/>
  <c r="L511" i="7"/>
  <c r="L510" i="7"/>
  <c r="L509" i="7"/>
  <c r="L508" i="7"/>
  <c r="L507" i="7"/>
  <c r="L506" i="7"/>
  <c r="L505" i="7"/>
  <c r="L504" i="7"/>
  <c r="L503" i="7"/>
  <c r="L502" i="7"/>
  <c r="L501" i="7"/>
  <c r="L500" i="7"/>
  <c r="L499" i="7"/>
  <c r="L498" i="7"/>
  <c r="L497" i="7"/>
  <c r="L496" i="7"/>
  <c r="L495" i="7"/>
  <c r="L494" i="7"/>
  <c r="L493" i="7"/>
  <c r="L488" i="7"/>
  <c r="L487" i="7"/>
  <c r="L486" i="7"/>
  <c r="L485" i="7"/>
  <c r="L484" i="7"/>
  <c r="L483" i="7"/>
  <c r="L482" i="7"/>
  <c r="L481" i="7"/>
  <c r="L480" i="7"/>
  <c r="L479" i="7"/>
  <c r="L478" i="7"/>
  <c r="L477" i="7"/>
  <c r="L476" i="7"/>
  <c r="L475" i="7"/>
  <c r="L474" i="7"/>
  <c r="L473" i="7"/>
  <c r="L472" i="7"/>
  <c r="L471" i="7"/>
  <c r="L470" i="7"/>
  <c r="L469" i="7"/>
  <c r="L464" i="7"/>
  <c r="L463" i="7"/>
  <c r="L462" i="7"/>
  <c r="L461" i="7"/>
  <c r="L460" i="7"/>
  <c r="L459" i="7"/>
  <c r="L458" i="7"/>
  <c r="L457" i="7"/>
  <c r="L456" i="7"/>
  <c r="L455" i="7"/>
  <c r="L454" i="7"/>
  <c r="L453" i="7"/>
  <c r="L452" i="7"/>
  <c r="L451" i="7"/>
  <c r="L450" i="7"/>
  <c r="L449" i="7"/>
  <c r="L448" i="7"/>
  <c r="L447" i="7"/>
  <c r="L446" i="7"/>
  <c r="L445" i="7"/>
  <c r="L440" i="7"/>
  <c r="L439" i="7"/>
  <c r="L438" i="7"/>
  <c r="L437" i="7"/>
  <c r="L436" i="7"/>
  <c r="L435" i="7"/>
  <c r="L434" i="7"/>
  <c r="L433" i="7"/>
  <c r="L432" i="7"/>
  <c r="L431" i="7"/>
  <c r="L430" i="7"/>
  <c r="L429" i="7"/>
  <c r="L428" i="7"/>
  <c r="L427" i="7"/>
  <c r="L426" i="7"/>
  <c r="L425" i="7"/>
  <c r="L424" i="7"/>
  <c r="L423" i="7"/>
  <c r="L422" i="7"/>
  <c r="L421" i="7"/>
  <c r="L416" i="7"/>
  <c r="L415" i="7"/>
  <c r="L414" i="7"/>
  <c r="L413" i="7"/>
  <c r="L412" i="7"/>
  <c r="L411" i="7"/>
  <c r="L410" i="7"/>
  <c r="L409" i="7"/>
  <c r="L408" i="7"/>
  <c r="L407" i="7"/>
  <c r="L406" i="7"/>
  <c r="L405" i="7"/>
  <c r="L404" i="7"/>
  <c r="L403" i="7"/>
  <c r="L402" i="7"/>
  <c r="L401" i="7"/>
  <c r="L400" i="7"/>
  <c r="L399" i="7"/>
  <c r="L398" i="7"/>
  <c r="L397" i="7"/>
  <c r="L392" i="7"/>
  <c r="L391" i="7"/>
  <c r="L390" i="7"/>
  <c r="L389" i="7"/>
  <c r="L388" i="7"/>
  <c r="L387" i="7"/>
  <c r="L386" i="7"/>
  <c r="L385" i="7"/>
  <c r="L384" i="7"/>
  <c r="L383" i="7"/>
  <c r="L382" i="7"/>
  <c r="L381" i="7"/>
  <c r="L380" i="7"/>
  <c r="L379" i="7"/>
  <c r="L378" i="7"/>
  <c r="L377" i="7"/>
  <c r="L376" i="7"/>
  <c r="L375" i="7"/>
  <c r="L374" i="7"/>
  <c r="L373" i="7"/>
  <c r="L368" i="7"/>
  <c r="L367" i="7"/>
  <c r="L366" i="7"/>
  <c r="L365" i="7"/>
  <c r="L364" i="7"/>
  <c r="L363" i="7"/>
  <c r="L362" i="7"/>
  <c r="L361" i="7"/>
  <c r="L360" i="7"/>
  <c r="L359" i="7"/>
  <c r="L358" i="7"/>
  <c r="L357" i="7"/>
  <c r="L356" i="7"/>
  <c r="L355" i="7"/>
  <c r="L354" i="7"/>
  <c r="L353" i="7"/>
  <c r="L352" i="7"/>
  <c r="L351" i="7"/>
  <c r="L350" i="7"/>
  <c r="L349" i="7"/>
  <c r="L344" i="7"/>
  <c r="L343" i="7"/>
  <c r="L342" i="7"/>
  <c r="L341" i="7"/>
  <c r="L340" i="7"/>
  <c r="L339" i="7"/>
  <c r="L338" i="7"/>
  <c r="L337" i="7"/>
  <c r="L336" i="7"/>
  <c r="L335" i="7"/>
  <c r="L334" i="7"/>
  <c r="L333" i="7"/>
  <c r="L332" i="7"/>
  <c r="L331" i="7"/>
  <c r="L330" i="7"/>
  <c r="L329" i="7"/>
  <c r="L328" i="7"/>
  <c r="L327" i="7"/>
  <c r="L326" i="7"/>
  <c r="L325" i="7"/>
  <c r="L320" i="7"/>
  <c r="L319" i="7"/>
  <c r="L318" i="7"/>
  <c r="L317" i="7"/>
  <c r="L316" i="7"/>
  <c r="L315" i="7"/>
  <c r="L314" i="7"/>
  <c r="L313" i="7"/>
  <c r="L312" i="7"/>
  <c r="L311" i="7"/>
  <c r="L310" i="7"/>
  <c r="L309" i="7"/>
  <c r="L308" i="7"/>
  <c r="L307" i="7"/>
  <c r="L306" i="7"/>
  <c r="L305" i="7"/>
  <c r="L304" i="7"/>
  <c r="L303" i="7"/>
  <c r="L302" i="7"/>
  <c r="L301" i="7"/>
  <c r="L296" i="7"/>
  <c r="L295" i="7"/>
  <c r="L294" i="7"/>
  <c r="L293" i="7"/>
  <c r="L292" i="7"/>
  <c r="L291" i="7"/>
  <c r="L290" i="7"/>
  <c r="L289" i="7"/>
  <c r="L288" i="7"/>
  <c r="L287" i="7"/>
  <c r="L286" i="7"/>
  <c r="L285" i="7"/>
  <c r="L284" i="7"/>
  <c r="L283" i="7"/>
  <c r="L282" i="7"/>
  <c r="L281" i="7"/>
  <c r="L280" i="7"/>
  <c r="L279" i="7"/>
  <c r="L278" i="7"/>
  <c r="L277" i="7"/>
  <c r="L272" i="7"/>
  <c r="L271" i="7"/>
  <c r="L270" i="7"/>
  <c r="L269" i="7"/>
  <c r="L268" i="7"/>
  <c r="L267" i="7"/>
  <c r="L266" i="7"/>
  <c r="L265" i="7"/>
  <c r="L264" i="7"/>
  <c r="L263" i="7"/>
  <c r="L262" i="7"/>
  <c r="L261" i="7"/>
  <c r="L260" i="7"/>
  <c r="L259" i="7"/>
  <c r="L258" i="7"/>
  <c r="L257" i="7"/>
  <c r="L256" i="7"/>
  <c r="L255" i="7"/>
  <c r="L254" i="7"/>
  <c r="L253" i="7"/>
  <c r="L248" i="7"/>
  <c r="L247" i="7"/>
  <c r="L246" i="7"/>
  <c r="L245" i="7"/>
  <c r="L244" i="7"/>
  <c r="L243" i="7"/>
  <c r="L242" i="7"/>
  <c r="L241" i="7"/>
  <c r="L240" i="7"/>
  <c r="L239" i="7"/>
  <c r="L238" i="7"/>
  <c r="L237" i="7"/>
  <c r="L236" i="7"/>
  <c r="L235" i="7"/>
  <c r="L234" i="7"/>
  <c r="L233" i="7"/>
  <c r="L232" i="7"/>
  <c r="L231" i="7"/>
  <c r="L230" i="7"/>
  <c r="L229" i="7"/>
  <c r="L224" i="7"/>
  <c r="L223" i="7"/>
  <c r="L222" i="7"/>
  <c r="L221" i="7"/>
  <c r="L220" i="7"/>
  <c r="L219" i="7"/>
  <c r="L218" i="7"/>
  <c r="L217" i="7"/>
  <c r="L216" i="7"/>
  <c r="L215" i="7"/>
  <c r="L214" i="7"/>
  <c r="L213" i="7"/>
  <c r="L212" i="7"/>
  <c r="L211" i="7"/>
  <c r="L210" i="7"/>
  <c r="L209" i="7"/>
  <c r="L208" i="7"/>
  <c r="L207" i="7"/>
  <c r="L206" i="7"/>
  <c r="L205" i="7"/>
  <c r="L200" i="7"/>
  <c r="L199" i="7"/>
  <c r="L198" i="7"/>
  <c r="L197" i="7"/>
  <c r="L196" i="7"/>
  <c r="L195" i="7"/>
  <c r="L194" i="7"/>
  <c r="L193" i="7"/>
  <c r="L192" i="7"/>
  <c r="L191" i="7"/>
  <c r="L190" i="7"/>
  <c r="L189" i="7"/>
  <c r="L188" i="7"/>
  <c r="L187" i="7"/>
  <c r="L186" i="7"/>
  <c r="L185" i="7"/>
  <c r="L184" i="7"/>
  <c r="L183" i="7"/>
  <c r="L182" i="7"/>
  <c r="L181" i="7"/>
  <c r="L176" i="7"/>
  <c r="L175" i="7"/>
  <c r="L174" i="7"/>
  <c r="L173" i="7"/>
  <c r="L172" i="7"/>
  <c r="L171" i="7"/>
  <c r="L170" i="7"/>
  <c r="L169" i="7"/>
  <c r="L168" i="7"/>
  <c r="L167" i="7"/>
  <c r="L166" i="7"/>
  <c r="L165" i="7"/>
  <c r="L164" i="7"/>
  <c r="L163" i="7"/>
  <c r="L162" i="7"/>
  <c r="L161" i="7"/>
  <c r="L160" i="7"/>
  <c r="L159" i="7"/>
  <c r="L158" i="7"/>
  <c r="L157" i="7"/>
  <c r="L152" i="7"/>
  <c r="L151" i="7"/>
  <c r="L150" i="7"/>
  <c r="L149" i="7"/>
  <c r="L148" i="7"/>
  <c r="L147" i="7"/>
  <c r="L146" i="7"/>
  <c r="L145" i="7"/>
  <c r="L144" i="7"/>
  <c r="L143" i="7"/>
  <c r="L142" i="7"/>
  <c r="L141" i="7"/>
  <c r="L140" i="7"/>
  <c r="L139" i="7"/>
  <c r="L138" i="7"/>
  <c r="L137" i="7"/>
  <c r="L136" i="7"/>
  <c r="L135" i="7"/>
  <c r="L134" i="7"/>
  <c r="L133" i="7"/>
  <c r="L128" i="7"/>
  <c r="L127" i="7"/>
  <c r="L126" i="7"/>
  <c r="L125" i="7"/>
  <c r="L124" i="7"/>
  <c r="L123" i="7"/>
  <c r="L122" i="7"/>
  <c r="L121" i="7"/>
  <c r="L120" i="7"/>
  <c r="L119" i="7"/>
  <c r="L118" i="7"/>
  <c r="L117" i="7"/>
  <c r="L116" i="7"/>
  <c r="L115" i="7"/>
  <c r="L114" i="7"/>
  <c r="L113" i="7"/>
  <c r="L112" i="7"/>
  <c r="L111" i="7"/>
  <c r="L110" i="7"/>
  <c r="L109" i="7"/>
  <c r="L104" i="7"/>
  <c r="L103" i="7"/>
  <c r="L102" i="7"/>
  <c r="L101" i="7"/>
  <c r="L100" i="7"/>
  <c r="L99" i="7"/>
  <c r="L98" i="7"/>
  <c r="L97" i="7"/>
  <c r="L96" i="7"/>
  <c r="L95" i="7"/>
  <c r="L94" i="7"/>
  <c r="L93" i="7"/>
  <c r="L92" i="7"/>
  <c r="L91" i="7"/>
  <c r="L90" i="7"/>
  <c r="L89" i="7"/>
  <c r="L88" i="7"/>
  <c r="L87" i="7"/>
  <c r="L86" i="7"/>
  <c r="L85" i="7"/>
  <c r="L80" i="7"/>
  <c r="L79" i="7"/>
  <c r="L78" i="7"/>
  <c r="L77" i="7"/>
  <c r="L76" i="7"/>
  <c r="L75" i="7"/>
  <c r="L74" i="7"/>
  <c r="L73" i="7"/>
  <c r="L72" i="7"/>
  <c r="L71" i="7"/>
  <c r="L70" i="7"/>
  <c r="L69" i="7"/>
  <c r="L68" i="7"/>
  <c r="L67" i="7"/>
  <c r="L66" i="7"/>
  <c r="L65" i="7"/>
  <c r="L64" i="7"/>
  <c r="L63" i="7"/>
  <c r="L62" i="7"/>
  <c r="L61" i="7"/>
  <c r="L56" i="7"/>
  <c r="L55" i="7"/>
  <c r="L54" i="7"/>
  <c r="L53" i="7"/>
  <c r="L52" i="7"/>
  <c r="L51" i="7"/>
  <c r="L50" i="7"/>
  <c r="L49" i="7"/>
  <c r="L48" i="7"/>
  <c r="L47" i="7"/>
  <c r="L46" i="7"/>
  <c r="L45" i="7"/>
  <c r="L44" i="7"/>
  <c r="L43" i="7"/>
  <c r="L42" i="7"/>
  <c r="L41" i="7"/>
  <c r="L40" i="7"/>
  <c r="L39" i="7"/>
  <c r="L38" i="7"/>
  <c r="L37" i="7"/>
  <c r="C2264" i="7"/>
  <c r="C2263" i="7"/>
  <c r="C2262" i="7"/>
  <c r="C2261" i="7"/>
  <c r="C2260" i="7"/>
  <c r="C2259" i="7"/>
  <c r="C2258" i="7"/>
  <c r="C2257" i="7"/>
  <c r="C2256" i="7"/>
  <c r="C2255" i="7"/>
  <c r="C2254" i="7"/>
  <c r="C2253" i="7"/>
  <c r="C2252" i="7"/>
  <c r="C2251" i="7"/>
  <c r="C2250" i="7"/>
  <c r="C2249" i="7"/>
  <c r="C2248" i="7"/>
  <c r="C2240" i="7"/>
  <c r="C2239" i="7"/>
  <c r="C2238" i="7"/>
  <c r="C2237" i="7"/>
  <c r="C2236" i="7"/>
  <c r="C2235" i="7"/>
  <c r="C2234" i="7"/>
  <c r="C2233" i="7"/>
  <c r="C2232" i="7"/>
  <c r="C2231" i="7"/>
  <c r="C2230" i="7"/>
  <c r="C2229" i="7"/>
  <c r="C2228" i="7"/>
  <c r="C2227" i="7"/>
  <c r="C2226" i="7"/>
  <c r="C2225" i="7"/>
  <c r="C2224" i="7"/>
  <c r="C2216" i="7"/>
  <c r="C2215" i="7"/>
  <c r="C2214" i="7"/>
  <c r="C2213" i="7"/>
  <c r="C2212" i="7"/>
  <c r="C2211" i="7"/>
  <c r="C2210" i="7"/>
  <c r="C2209" i="7"/>
  <c r="C2208" i="7"/>
  <c r="C2207" i="7"/>
  <c r="C2206" i="7"/>
  <c r="C2205" i="7"/>
  <c r="C2204" i="7"/>
  <c r="C2203" i="7"/>
  <c r="C2202" i="7"/>
  <c r="C2201" i="7"/>
  <c r="C2200" i="7"/>
  <c r="C2192" i="7"/>
  <c r="C2191" i="7"/>
  <c r="C2190" i="7"/>
  <c r="C2189" i="7"/>
  <c r="C2188" i="7"/>
  <c r="C2187" i="7"/>
  <c r="C2186" i="7"/>
  <c r="C2185" i="7"/>
  <c r="C2184" i="7"/>
  <c r="C2183" i="7"/>
  <c r="C2182" i="7"/>
  <c r="C2181" i="7"/>
  <c r="C2180" i="7"/>
  <c r="C2179" i="7"/>
  <c r="C2178" i="7"/>
  <c r="C2177" i="7"/>
  <c r="C2176" i="7"/>
  <c r="C2168" i="7"/>
  <c r="C2167" i="7"/>
  <c r="C2166" i="7"/>
  <c r="C2165" i="7"/>
  <c r="C2164" i="7"/>
  <c r="C2163" i="7"/>
  <c r="C2162" i="7"/>
  <c r="C2161" i="7"/>
  <c r="C2160" i="7"/>
  <c r="C2159" i="7"/>
  <c r="C2158" i="7"/>
  <c r="C2157" i="7"/>
  <c r="C2156" i="7"/>
  <c r="C2155" i="7"/>
  <c r="C2154" i="7"/>
  <c r="C2153" i="7"/>
  <c r="C2152" i="7"/>
  <c r="C2144" i="7"/>
  <c r="C2143" i="7"/>
  <c r="C2142" i="7"/>
  <c r="C2141" i="7"/>
  <c r="C2140" i="7"/>
  <c r="C2139" i="7"/>
  <c r="C2138" i="7"/>
  <c r="C2137" i="7"/>
  <c r="C2136" i="7"/>
  <c r="C2135" i="7"/>
  <c r="C2134" i="7"/>
  <c r="C2133" i="7"/>
  <c r="C2132" i="7"/>
  <c r="C2131" i="7"/>
  <c r="C2130" i="7"/>
  <c r="C2129" i="7"/>
  <c r="C2128" i="7"/>
  <c r="C2120" i="7"/>
  <c r="C2119" i="7"/>
  <c r="C2118" i="7"/>
  <c r="C2117" i="7"/>
  <c r="C2116" i="7"/>
  <c r="C2115" i="7"/>
  <c r="C2114" i="7"/>
  <c r="C2113" i="7"/>
  <c r="C2112" i="7"/>
  <c r="C2111" i="7"/>
  <c r="C2110" i="7"/>
  <c r="C2109" i="7"/>
  <c r="C2108" i="7"/>
  <c r="C2107" i="7"/>
  <c r="C2106" i="7"/>
  <c r="C2105" i="7"/>
  <c r="C2104" i="7"/>
  <c r="C2096" i="7"/>
  <c r="C2095" i="7"/>
  <c r="C2094" i="7"/>
  <c r="C2093" i="7"/>
  <c r="C2092" i="7"/>
  <c r="C2091" i="7"/>
  <c r="C2090" i="7"/>
  <c r="C2089" i="7"/>
  <c r="C2088" i="7"/>
  <c r="C2087" i="7"/>
  <c r="C2086" i="7"/>
  <c r="C2085" i="7"/>
  <c r="C2084" i="7"/>
  <c r="C2083" i="7"/>
  <c r="C2082" i="7"/>
  <c r="C2081" i="7"/>
  <c r="C2080" i="7"/>
  <c r="C2072" i="7"/>
  <c r="C2071" i="7"/>
  <c r="C2070" i="7"/>
  <c r="C2069" i="7"/>
  <c r="C2068" i="7"/>
  <c r="C2067" i="7"/>
  <c r="C2066" i="7"/>
  <c r="C2065" i="7"/>
  <c r="C2064" i="7"/>
  <c r="C2063" i="7"/>
  <c r="C2062" i="7"/>
  <c r="C2061" i="7"/>
  <c r="C2060" i="7"/>
  <c r="C2059" i="7"/>
  <c r="C2058" i="7"/>
  <c r="C2057" i="7"/>
  <c r="C2056" i="7"/>
  <c r="C2048" i="7"/>
  <c r="C2047" i="7"/>
  <c r="C2046" i="7"/>
  <c r="C2045" i="7"/>
  <c r="C2044" i="7"/>
  <c r="C2043" i="7"/>
  <c r="C2042" i="7"/>
  <c r="C2041" i="7"/>
  <c r="C2040" i="7"/>
  <c r="C2039" i="7"/>
  <c r="C2038" i="7"/>
  <c r="C2037" i="7"/>
  <c r="C2036" i="7"/>
  <c r="C2035" i="7"/>
  <c r="C2034" i="7"/>
  <c r="C2033" i="7"/>
  <c r="C2032" i="7"/>
  <c r="C2024" i="7"/>
  <c r="C2023" i="7"/>
  <c r="C2022" i="7"/>
  <c r="C2021" i="7"/>
  <c r="C2020" i="7"/>
  <c r="C2019" i="7"/>
  <c r="C2018" i="7"/>
  <c r="C2017" i="7"/>
  <c r="C2016" i="7"/>
  <c r="C2015" i="7"/>
  <c r="C2014" i="7"/>
  <c r="C2013" i="7"/>
  <c r="C2012" i="7"/>
  <c r="C2011" i="7"/>
  <c r="C2010" i="7"/>
  <c r="C2009" i="7"/>
  <c r="C2008" i="7"/>
  <c r="C2000" i="7"/>
  <c r="C1999" i="7"/>
  <c r="C1998" i="7"/>
  <c r="C1997" i="7"/>
  <c r="C1996" i="7"/>
  <c r="C1995" i="7"/>
  <c r="C1994" i="7"/>
  <c r="C1993" i="7"/>
  <c r="C1992" i="7"/>
  <c r="C1991" i="7"/>
  <c r="C1990" i="7"/>
  <c r="C1989" i="7"/>
  <c r="C1988" i="7"/>
  <c r="C1987" i="7"/>
  <c r="C1986" i="7"/>
  <c r="C1985" i="7"/>
  <c r="C1984" i="7"/>
  <c r="C1976" i="7"/>
  <c r="C1975" i="7"/>
  <c r="C1974" i="7"/>
  <c r="C1973" i="7"/>
  <c r="C1972" i="7"/>
  <c r="C1971" i="7"/>
  <c r="C1970" i="7"/>
  <c r="C1969" i="7"/>
  <c r="C1968" i="7"/>
  <c r="C1967" i="7"/>
  <c r="C1966" i="7"/>
  <c r="C1965" i="7"/>
  <c r="C1964" i="7"/>
  <c r="C1963" i="7"/>
  <c r="C1962" i="7"/>
  <c r="C1961" i="7"/>
  <c r="C1960" i="7"/>
  <c r="C1952" i="7"/>
  <c r="C1951" i="7"/>
  <c r="C1950" i="7"/>
  <c r="C1949" i="7"/>
  <c r="C1948" i="7"/>
  <c r="C1947" i="7"/>
  <c r="C1946" i="7"/>
  <c r="C1945" i="7"/>
  <c r="C1944" i="7"/>
  <c r="C1943" i="7"/>
  <c r="C1942" i="7"/>
  <c r="C1941" i="7"/>
  <c r="C1940" i="7"/>
  <c r="C1939" i="7"/>
  <c r="C1938" i="7"/>
  <c r="C1937" i="7"/>
  <c r="C1936" i="7"/>
  <c r="C1928" i="7"/>
  <c r="C1927" i="7"/>
  <c r="C1926" i="7"/>
  <c r="C1925" i="7"/>
  <c r="C1924" i="7"/>
  <c r="C1923" i="7"/>
  <c r="C1922" i="7"/>
  <c r="C1921" i="7"/>
  <c r="C1920" i="7"/>
  <c r="C1919" i="7"/>
  <c r="C1918" i="7"/>
  <c r="C1917" i="7"/>
  <c r="C1916" i="7"/>
  <c r="C1915" i="7"/>
  <c r="C1914" i="7"/>
  <c r="C1913" i="7"/>
  <c r="C1912" i="7"/>
  <c r="C1904" i="7"/>
  <c r="C1903" i="7"/>
  <c r="C1902" i="7"/>
  <c r="C1901" i="7"/>
  <c r="C1900" i="7"/>
  <c r="C1899" i="7"/>
  <c r="C1898" i="7"/>
  <c r="C1897" i="7"/>
  <c r="C1896" i="7"/>
  <c r="C1895" i="7"/>
  <c r="C1894" i="7"/>
  <c r="C1893" i="7"/>
  <c r="C1892" i="7"/>
  <c r="C1891" i="7"/>
  <c r="C1890" i="7"/>
  <c r="C1889" i="7"/>
  <c r="C1888" i="7"/>
  <c r="C1880" i="7"/>
  <c r="C1879" i="7"/>
  <c r="C1878" i="7"/>
  <c r="C1877" i="7"/>
  <c r="C1876" i="7"/>
  <c r="C1875" i="7"/>
  <c r="C1874" i="7"/>
  <c r="C1873" i="7"/>
  <c r="C1872" i="7"/>
  <c r="C1871" i="7"/>
  <c r="C1870" i="7"/>
  <c r="C1869" i="7"/>
  <c r="C1868" i="7"/>
  <c r="C1867" i="7"/>
  <c r="C1866" i="7"/>
  <c r="C1865" i="7"/>
  <c r="C1864" i="7"/>
  <c r="C1856" i="7"/>
  <c r="C1855" i="7"/>
  <c r="C1854" i="7"/>
  <c r="C1853" i="7"/>
  <c r="C1852" i="7"/>
  <c r="C1851" i="7"/>
  <c r="C1850" i="7"/>
  <c r="C1849" i="7"/>
  <c r="C1848" i="7"/>
  <c r="C1847" i="7"/>
  <c r="C1846" i="7"/>
  <c r="C1845" i="7"/>
  <c r="C1844" i="7"/>
  <c r="C1843" i="7"/>
  <c r="C1842" i="7"/>
  <c r="C1841" i="7"/>
  <c r="C1840" i="7"/>
  <c r="C1832" i="7"/>
  <c r="C1831" i="7"/>
  <c r="C1830" i="7"/>
  <c r="C1829" i="7"/>
  <c r="C1828" i="7"/>
  <c r="C1827" i="7"/>
  <c r="C1826" i="7"/>
  <c r="C1825" i="7"/>
  <c r="C1824" i="7"/>
  <c r="C1823" i="7"/>
  <c r="C1822" i="7"/>
  <c r="C1821" i="7"/>
  <c r="C1820" i="7"/>
  <c r="C1819" i="7"/>
  <c r="C1818" i="7"/>
  <c r="C1817" i="7"/>
  <c r="C1816" i="7"/>
  <c r="C1808" i="7"/>
  <c r="C1807" i="7"/>
  <c r="C1806" i="7"/>
  <c r="C1805" i="7"/>
  <c r="C1804" i="7"/>
  <c r="C1803" i="7"/>
  <c r="C1802" i="7"/>
  <c r="C1801" i="7"/>
  <c r="C1800" i="7"/>
  <c r="C1799" i="7"/>
  <c r="C1798" i="7"/>
  <c r="C1797" i="7"/>
  <c r="C1796" i="7"/>
  <c r="C1795" i="7"/>
  <c r="C1794" i="7"/>
  <c r="C1793" i="7"/>
  <c r="C1792" i="7"/>
  <c r="C1784" i="7"/>
  <c r="C1783" i="7"/>
  <c r="C1782" i="7"/>
  <c r="C1781" i="7"/>
  <c r="C1780" i="7"/>
  <c r="C1779" i="7"/>
  <c r="C1778" i="7"/>
  <c r="C1777" i="7"/>
  <c r="C1776" i="7"/>
  <c r="C1775" i="7"/>
  <c r="C1774" i="7"/>
  <c r="C1773" i="7"/>
  <c r="C1772" i="7"/>
  <c r="C1771" i="7"/>
  <c r="C1770" i="7"/>
  <c r="C1769" i="7"/>
  <c r="C1768" i="7"/>
  <c r="C1760" i="7"/>
  <c r="C1759" i="7"/>
  <c r="C1758" i="7"/>
  <c r="C1757" i="7"/>
  <c r="C1756" i="7"/>
  <c r="C1755" i="7"/>
  <c r="C1754" i="7"/>
  <c r="C1753" i="7"/>
  <c r="C1752" i="7"/>
  <c r="C1751" i="7"/>
  <c r="C1750" i="7"/>
  <c r="C1749" i="7"/>
  <c r="C1748" i="7"/>
  <c r="C1747" i="7"/>
  <c r="C1746" i="7"/>
  <c r="C1745" i="7"/>
  <c r="C1744" i="7"/>
  <c r="C1736" i="7"/>
  <c r="C1735" i="7"/>
  <c r="C1734" i="7"/>
  <c r="C1733" i="7"/>
  <c r="C1732" i="7"/>
  <c r="C1731" i="7"/>
  <c r="C1730" i="7"/>
  <c r="C1729" i="7"/>
  <c r="C1728" i="7"/>
  <c r="C1727" i="7"/>
  <c r="C1726" i="7"/>
  <c r="C1725" i="7"/>
  <c r="C1724" i="7"/>
  <c r="C1723" i="7"/>
  <c r="C1722" i="7"/>
  <c r="C1721" i="7"/>
  <c r="C1720" i="7"/>
  <c r="C1712" i="7"/>
  <c r="C1711" i="7"/>
  <c r="C1710" i="7"/>
  <c r="C1709" i="7"/>
  <c r="C1708" i="7"/>
  <c r="C1707" i="7"/>
  <c r="C1706" i="7"/>
  <c r="C1705" i="7"/>
  <c r="C1704" i="7"/>
  <c r="C1703" i="7"/>
  <c r="C1702" i="7"/>
  <c r="C1701" i="7"/>
  <c r="C1700" i="7"/>
  <c r="C1699" i="7"/>
  <c r="C1698" i="7"/>
  <c r="C1697" i="7"/>
  <c r="C1696" i="7"/>
  <c r="C1688" i="7"/>
  <c r="C1687" i="7"/>
  <c r="C1686" i="7"/>
  <c r="C1685" i="7"/>
  <c r="C1684" i="7"/>
  <c r="C1683" i="7"/>
  <c r="C1682" i="7"/>
  <c r="C1681" i="7"/>
  <c r="C1680" i="7"/>
  <c r="C1679" i="7"/>
  <c r="C1678" i="7"/>
  <c r="C1677" i="7"/>
  <c r="C1676" i="7"/>
  <c r="C1675" i="7"/>
  <c r="C1674" i="7"/>
  <c r="C1673" i="7"/>
  <c r="C1672" i="7"/>
  <c r="C1664" i="7"/>
  <c r="C1663" i="7"/>
  <c r="C1662" i="7"/>
  <c r="C1661" i="7"/>
  <c r="C1660" i="7"/>
  <c r="C1659" i="7"/>
  <c r="C1658" i="7"/>
  <c r="C1657" i="7"/>
  <c r="C1656" i="7"/>
  <c r="C1655" i="7"/>
  <c r="C1654" i="7"/>
  <c r="C1653" i="7"/>
  <c r="C1652" i="7"/>
  <c r="C1651" i="7"/>
  <c r="C1650" i="7"/>
  <c r="C1649" i="7"/>
  <c r="C1648" i="7"/>
  <c r="C1640" i="7"/>
  <c r="C1639" i="7"/>
  <c r="C1638" i="7"/>
  <c r="C1637" i="7"/>
  <c r="C1636" i="7"/>
  <c r="C1635" i="7"/>
  <c r="C1634" i="7"/>
  <c r="C1633" i="7"/>
  <c r="C1632" i="7"/>
  <c r="C1631" i="7"/>
  <c r="C1630" i="7"/>
  <c r="C1629" i="7"/>
  <c r="C1628" i="7"/>
  <c r="C1627" i="7"/>
  <c r="C1626" i="7"/>
  <c r="C1625" i="7"/>
  <c r="C1624" i="7"/>
  <c r="C1616" i="7"/>
  <c r="C1615" i="7"/>
  <c r="C1614" i="7"/>
  <c r="C1613" i="7"/>
  <c r="C1612" i="7"/>
  <c r="C1611" i="7"/>
  <c r="C1610" i="7"/>
  <c r="C1609" i="7"/>
  <c r="C1608" i="7"/>
  <c r="C1607" i="7"/>
  <c r="C1606" i="7"/>
  <c r="C1605" i="7"/>
  <c r="C1604" i="7"/>
  <c r="C1603" i="7"/>
  <c r="C1602" i="7"/>
  <c r="C1601" i="7"/>
  <c r="C1600" i="7"/>
  <c r="C1592" i="7"/>
  <c r="C1591" i="7"/>
  <c r="C1590" i="7"/>
  <c r="C1589" i="7"/>
  <c r="C1588" i="7"/>
  <c r="C1587" i="7"/>
  <c r="C1586" i="7"/>
  <c r="C1585" i="7"/>
  <c r="C1584" i="7"/>
  <c r="C1583" i="7"/>
  <c r="C1582" i="7"/>
  <c r="C1581" i="7"/>
  <c r="C1580" i="7"/>
  <c r="C1579" i="7"/>
  <c r="C1578" i="7"/>
  <c r="C1577" i="7"/>
  <c r="C1576" i="7"/>
  <c r="C1568" i="7"/>
  <c r="C1567" i="7"/>
  <c r="C1566" i="7"/>
  <c r="C1565" i="7"/>
  <c r="C1564" i="7"/>
  <c r="C1563" i="7"/>
  <c r="C1562" i="7"/>
  <c r="C1561" i="7"/>
  <c r="C1560" i="7"/>
  <c r="C1559" i="7"/>
  <c r="C1558" i="7"/>
  <c r="C1557" i="7"/>
  <c r="C1556" i="7"/>
  <c r="C1555" i="7"/>
  <c r="C1554" i="7"/>
  <c r="C1553" i="7"/>
  <c r="C1552" i="7"/>
  <c r="C1544" i="7"/>
  <c r="C1543" i="7"/>
  <c r="C1542" i="7"/>
  <c r="C1541" i="7"/>
  <c r="C1540" i="7"/>
  <c r="C1539" i="7"/>
  <c r="C1538" i="7"/>
  <c r="C1537" i="7"/>
  <c r="C1536" i="7"/>
  <c r="C1535" i="7"/>
  <c r="C1534" i="7"/>
  <c r="C1533" i="7"/>
  <c r="C1532" i="7"/>
  <c r="C1531" i="7"/>
  <c r="C1530" i="7"/>
  <c r="C1529" i="7"/>
  <c r="C1528" i="7"/>
  <c r="C1520" i="7"/>
  <c r="C1519" i="7"/>
  <c r="C1518" i="7"/>
  <c r="C1517" i="7"/>
  <c r="C1516" i="7"/>
  <c r="C1515" i="7"/>
  <c r="C1514" i="7"/>
  <c r="C1513" i="7"/>
  <c r="C1512" i="7"/>
  <c r="C1511" i="7"/>
  <c r="C1510" i="7"/>
  <c r="C1509" i="7"/>
  <c r="C1508" i="7"/>
  <c r="C1507" i="7"/>
  <c r="C1506" i="7"/>
  <c r="C1505" i="7"/>
  <c r="C1504" i="7"/>
  <c r="C1496" i="7"/>
  <c r="C1495" i="7"/>
  <c r="C1494" i="7"/>
  <c r="C1493" i="7"/>
  <c r="C1492" i="7"/>
  <c r="C1491" i="7"/>
  <c r="C1490" i="7"/>
  <c r="C1489" i="7"/>
  <c r="C1488" i="7"/>
  <c r="C1487" i="7"/>
  <c r="C1486" i="7"/>
  <c r="C1485" i="7"/>
  <c r="C1484" i="7"/>
  <c r="C1483" i="7"/>
  <c r="C1482" i="7"/>
  <c r="C1481" i="7"/>
  <c r="C1480" i="7"/>
  <c r="C1472" i="7"/>
  <c r="C1471" i="7"/>
  <c r="C1470" i="7"/>
  <c r="C1469" i="7"/>
  <c r="C1468" i="7"/>
  <c r="C1467" i="7"/>
  <c r="C1466" i="7"/>
  <c r="C1465" i="7"/>
  <c r="C1464" i="7"/>
  <c r="C1463" i="7"/>
  <c r="C1462" i="7"/>
  <c r="C1461" i="7"/>
  <c r="C1460" i="7"/>
  <c r="C1459" i="7"/>
  <c r="C1458" i="7"/>
  <c r="C1457" i="7"/>
  <c r="C1456" i="7"/>
  <c r="C1448" i="7"/>
  <c r="C1447" i="7"/>
  <c r="C1446" i="7"/>
  <c r="C1445" i="7"/>
  <c r="C1444" i="7"/>
  <c r="C1443" i="7"/>
  <c r="C1442" i="7"/>
  <c r="C1441" i="7"/>
  <c r="C1440" i="7"/>
  <c r="C1439" i="7"/>
  <c r="C1438" i="7"/>
  <c r="C1437" i="7"/>
  <c r="C1436" i="7"/>
  <c r="C1435" i="7"/>
  <c r="C1434" i="7"/>
  <c r="C1433" i="7"/>
  <c r="C1432" i="7"/>
  <c r="C1424" i="7"/>
  <c r="C1423" i="7"/>
  <c r="C1422" i="7"/>
  <c r="C1421" i="7"/>
  <c r="C1420" i="7"/>
  <c r="C1419" i="7"/>
  <c r="C1418" i="7"/>
  <c r="C1417" i="7"/>
  <c r="C1416" i="7"/>
  <c r="C1415" i="7"/>
  <c r="C1414" i="7"/>
  <c r="C1413" i="7"/>
  <c r="C1412" i="7"/>
  <c r="C1411" i="7"/>
  <c r="C1410" i="7"/>
  <c r="C1409" i="7"/>
  <c r="C1408" i="7"/>
  <c r="C1400" i="7"/>
  <c r="C1399" i="7"/>
  <c r="C1398" i="7"/>
  <c r="C1397" i="7"/>
  <c r="C1396" i="7"/>
  <c r="C1395" i="7"/>
  <c r="C1394" i="7"/>
  <c r="C1393" i="7"/>
  <c r="C1392" i="7"/>
  <c r="C1391" i="7"/>
  <c r="C1390" i="7"/>
  <c r="C1389" i="7"/>
  <c r="C1388" i="7"/>
  <c r="C1387" i="7"/>
  <c r="C1386" i="7"/>
  <c r="C1385" i="7"/>
  <c r="C1384" i="7"/>
  <c r="C1376" i="7"/>
  <c r="C1375" i="7"/>
  <c r="C1374" i="7"/>
  <c r="C1373" i="7"/>
  <c r="C1372" i="7"/>
  <c r="C1371" i="7"/>
  <c r="C1370" i="7"/>
  <c r="C1369" i="7"/>
  <c r="C1368" i="7"/>
  <c r="C1367" i="7"/>
  <c r="C1366" i="7"/>
  <c r="C1365" i="7"/>
  <c r="C1364" i="7"/>
  <c r="C1363" i="7"/>
  <c r="C1362" i="7"/>
  <c r="C1361" i="7"/>
  <c r="C1360" i="7"/>
  <c r="C1352" i="7"/>
  <c r="C1351" i="7"/>
  <c r="C1350" i="7"/>
  <c r="C1349" i="7"/>
  <c r="C1348" i="7"/>
  <c r="C1347" i="7"/>
  <c r="C1346" i="7"/>
  <c r="C1345" i="7"/>
  <c r="C1344" i="7"/>
  <c r="C1343" i="7"/>
  <c r="C1342" i="7"/>
  <c r="C1341" i="7"/>
  <c r="C1340" i="7"/>
  <c r="C1339" i="7"/>
  <c r="C1338" i="7"/>
  <c r="C1337" i="7"/>
  <c r="C1336" i="7"/>
  <c r="C1328" i="7"/>
  <c r="C1327" i="7"/>
  <c r="C1326" i="7"/>
  <c r="C1325" i="7"/>
  <c r="C1324" i="7"/>
  <c r="C1323" i="7"/>
  <c r="C1322" i="7"/>
  <c r="C1321" i="7"/>
  <c r="C1320" i="7"/>
  <c r="C1319" i="7"/>
  <c r="C1318" i="7"/>
  <c r="C1317" i="7"/>
  <c r="C1316" i="7"/>
  <c r="C1315" i="7"/>
  <c r="C1314" i="7"/>
  <c r="C1313" i="7"/>
  <c r="C1312" i="7"/>
  <c r="C1304" i="7"/>
  <c r="C1303" i="7"/>
  <c r="C1302" i="7"/>
  <c r="C1301" i="7"/>
  <c r="C1300" i="7"/>
  <c r="C1299" i="7"/>
  <c r="C1298" i="7"/>
  <c r="C1297" i="7"/>
  <c r="C1296" i="7"/>
  <c r="C1295" i="7"/>
  <c r="C1294" i="7"/>
  <c r="C1293" i="7"/>
  <c r="C1292" i="7"/>
  <c r="C1291" i="7"/>
  <c r="C1290" i="7"/>
  <c r="C1289" i="7"/>
  <c r="C1288" i="7"/>
  <c r="C1280" i="7"/>
  <c r="C1279" i="7"/>
  <c r="C1278" i="7"/>
  <c r="C1277" i="7"/>
  <c r="C1276" i="7"/>
  <c r="C1275" i="7"/>
  <c r="C1274" i="7"/>
  <c r="C1273" i="7"/>
  <c r="C1272" i="7"/>
  <c r="C1271" i="7"/>
  <c r="C1270" i="7"/>
  <c r="C1269" i="7"/>
  <c r="C1268" i="7"/>
  <c r="C1267" i="7"/>
  <c r="C1266" i="7"/>
  <c r="C1265" i="7"/>
  <c r="C1264" i="7"/>
  <c r="C1256" i="7"/>
  <c r="C1255" i="7"/>
  <c r="C1254" i="7"/>
  <c r="C1253" i="7"/>
  <c r="C1252" i="7"/>
  <c r="C1251" i="7"/>
  <c r="C1250" i="7"/>
  <c r="C1249" i="7"/>
  <c r="C1248" i="7"/>
  <c r="C1247" i="7"/>
  <c r="C1246" i="7"/>
  <c r="C1245" i="7"/>
  <c r="C1244" i="7"/>
  <c r="C1243" i="7"/>
  <c r="C1242" i="7"/>
  <c r="C1241" i="7"/>
  <c r="C1240" i="7"/>
  <c r="C1232" i="7"/>
  <c r="C1231" i="7"/>
  <c r="C1230" i="7"/>
  <c r="C1229" i="7"/>
  <c r="C1228" i="7"/>
  <c r="C1227" i="7"/>
  <c r="C1226" i="7"/>
  <c r="C1225" i="7"/>
  <c r="C1224" i="7"/>
  <c r="C1223" i="7"/>
  <c r="C1222" i="7"/>
  <c r="C1221" i="7"/>
  <c r="C1220" i="7"/>
  <c r="C1219" i="7"/>
  <c r="C1218" i="7"/>
  <c r="C1217" i="7"/>
  <c r="C1216" i="7"/>
  <c r="C1208" i="7"/>
  <c r="C1207" i="7"/>
  <c r="C1206" i="7"/>
  <c r="C1205" i="7"/>
  <c r="C1204" i="7"/>
  <c r="C1203" i="7"/>
  <c r="C1202" i="7"/>
  <c r="C1201" i="7"/>
  <c r="C1200" i="7"/>
  <c r="C1199" i="7"/>
  <c r="C1198" i="7"/>
  <c r="C1197" i="7"/>
  <c r="C1196" i="7"/>
  <c r="C1195" i="7"/>
  <c r="C1194" i="7"/>
  <c r="C1193" i="7"/>
  <c r="C1192" i="7"/>
  <c r="C1184" i="7"/>
  <c r="C1183" i="7"/>
  <c r="C1182" i="7"/>
  <c r="C1181" i="7"/>
  <c r="C1180" i="7"/>
  <c r="C1179" i="7"/>
  <c r="C1178" i="7"/>
  <c r="C1177" i="7"/>
  <c r="C1176" i="7"/>
  <c r="C1175" i="7"/>
  <c r="C1174" i="7"/>
  <c r="C1173" i="7"/>
  <c r="C1172" i="7"/>
  <c r="C1171" i="7"/>
  <c r="C1170" i="7"/>
  <c r="C1169" i="7"/>
  <c r="C1168" i="7"/>
  <c r="C1160" i="7"/>
  <c r="C1159" i="7"/>
  <c r="C1158" i="7"/>
  <c r="C1157" i="7"/>
  <c r="C1156" i="7"/>
  <c r="C1155" i="7"/>
  <c r="C1154" i="7"/>
  <c r="C1153" i="7"/>
  <c r="C1152" i="7"/>
  <c r="C1151" i="7"/>
  <c r="C1150" i="7"/>
  <c r="C1149" i="7"/>
  <c r="C1148" i="7"/>
  <c r="C1147" i="7"/>
  <c r="C1146" i="7"/>
  <c r="C1145" i="7"/>
  <c r="C1144" i="7"/>
  <c r="C1136" i="7"/>
  <c r="C1135" i="7"/>
  <c r="C1134" i="7"/>
  <c r="C1133" i="7"/>
  <c r="C1132" i="7"/>
  <c r="C1131" i="7"/>
  <c r="C1130" i="7"/>
  <c r="C1129" i="7"/>
  <c r="C1128" i="7"/>
  <c r="C1127" i="7"/>
  <c r="C1126" i="7"/>
  <c r="C1125" i="7"/>
  <c r="C1124" i="7"/>
  <c r="C1123" i="7"/>
  <c r="C1122" i="7"/>
  <c r="C1121" i="7"/>
  <c r="C1120" i="7"/>
  <c r="C1112" i="7"/>
  <c r="C1111" i="7"/>
  <c r="C1110" i="7"/>
  <c r="C1109" i="7"/>
  <c r="C1108" i="7"/>
  <c r="C1107" i="7"/>
  <c r="C1106" i="7"/>
  <c r="C1105" i="7"/>
  <c r="C1104" i="7"/>
  <c r="C1103" i="7"/>
  <c r="C1102" i="7"/>
  <c r="C1101" i="7"/>
  <c r="C1100" i="7"/>
  <c r="C1099" i="7"/>
  <c r="C1098" i="7"/>
  <c r="C1097" i="7"/>
  <c r="C1096" i="7"/>
  <c r="C1088" i="7"/>
  <c r="C1087" i="7"/>
  <c r="C1086" i="7"/>
  <c r="C1085" i="7"/>
  <c r="C1084" i="7"/>
  <c r="C1083" i="7"/>
  <c r="C1082" i="7"/>
  <c r="C1081" i="7"/>
  <c r="C1080" i="7"/>
  <c r="C1079" i="7"/>
  <c r="C1078" i="7"/>
  <c r="C1077" i="7"/>
  <c r="C1076" i="7"/>
  <c r="C1075" i="7"/>
  <c r="C1074" i="7"/>
  <c r="C1073" i="7"/>
  <c r="C1072" i="7"/>
  <c r="C1064" i="7"/>
  <c r="C1063" i="7"/>
  <c r="C1062" i="7"/>
  <c r="C1061" i="7"/>
  <c r="C1060" i="7"/>
  <c r="C1059" i="7"/>
  <c r="C1058" i="7"/>
  <c r="C1057" i="7"/>
  <c r="C1056" i="7"/>
  <c r="C1055" i="7"/>
  <c r="C1054" i="7"/>
  <c r="C1053" i="7"/>
  <c r="C1052" i="7"/>
  <c r="C1051" i="7"/>
  <c r="C1050" i="7"/>
  <c r="C1049" i="7"/>
  <c r="C1048" i="7"/>
  <c r="C1040" i="7"/>
  <c r="C1039" i="7"/>
  <c r="C1038" i="7"/>
  <c r="C1037" i="7"/>
  <c r="C1036" i="7"/>
  <c r="C1035" i="7"/>
  <c r="C1034" i="7"/>
  <c r="C1033" i="7"/>
  <c r="C1032" i="7"/>
  <c r="C1031" i="7"/>
  <c r="C1030" i="7"/>
  <c r="C1029" i="7"/>
  <c r="C1028" i="7"/>
  <c r="C1027" i="7"/>
  <c r="C1026" i="7"/>
  <c r="C1025" i="7"/>
  <c r="C1024" i="7"/>
  <c r="C1016" i="7"/>
  <c r="C1015" i="7"/>
  <c r="C1014" i="7"/>
  <c r="C1013" i="7"/>
  <c r="C1012" i="7"/>
  <c r="C1011" i="7"/>
  <c r="C1010" i="7"/>
  <c r="C1009" i="7"/>
  <c r="C1008" i="7"/>
  <c r="C1007" i="7"/>
  <c r="C1006" i="7"/>
  <c r="C1005" i="7"/>
  <c r="C1004" i="7"/>
  <c r="C1003" i="7"/>
  <c r="C1002" i="7"/>
  <c r="C1001" i="7"/>
  <c r="C1000" i="7"/>
  <c r="C992" i="7"/>
  <c r="C991" i="7"/>
  <c r="C990" i="7"/>
  <c r="C989" i="7"/>
  <c r="C988" i="7"/>
  <c r="C987" i="7"/>
  <c r="C986" i="7"/>
  <c r="C985" i="7"/>
  <c r="C984" i="7"/>
  <c r="C983" i="7"/>
  <c r="C982" i="7"/>
  <c r="C981" i="7"/>
  <c r="C980" i="7"/>
  <c r="C979" i="7"/>
  <c r="C978" i="7"/>
  <c r="C977" i="7"/>
  <c r="C976" i="7"/>
  <c r="C968" i="7"/>
  <c r="C967" i="7"/>
  <c r="C966" i="7"/>
  <c r="C965" i="7"/>
  <c r="C964" i="7"/>
  <c r="C963" i="7"/>
  <c r="C962" i="7"/>
  <c r="C961" i="7"/>
  <c r="C960" i="7"/>
  <c r="C959" i="7"/>
  <c r="C958" i="7"/>
  <c r="C957" i="7"/>
  <c r="C956" i="7"/>
  <c r="C955" i="7"/>
  <c r="C954" i="7"/>
  <c r="C953" i="7"/>
  <c r="C952" i="7"/>
  <c r="C944" i="7"/>
  <c r="C943" i="7"/>
  <c r="C942" i="7"/>
  <c r="C941" i="7"/>
  <c r="C940" i="7"/>
  <c r="C939" i="7"/>
  <c r="C938" i="7"/>
  <c r="C937" i="7"/>
  <c r="C936" i="7"/>
  <c r="C935" i="7"/>
  <c r="C934" i="7"/>
  <c r="C933" i="7"/>
  <c r="C932" i="7"/>
  <c r="C931" i="7"/>
  <c r="C930" i="7"/>
  <c r="C929" i="7"/>
  <c r="C928" i="7"/>
  <c r="C920" i="7"/>
  <c r="C919" i="7"/>
  <c r="C918" i="7"/>
  <c r="C917" i="7"/>
  <c r="C916" i="7"/>
  <c r="C915" i="7"/>
  <c r="C914" i="7"/>
  <c r="C913" i="7"/>
  <c r="C912" i="7"/>
  <c r="C911" i="7"/>
  <c r="C910" i="7"/>
  <c r="C909" i="7"/>
  <c r="C908" i="7"/>
  <c r="C907" i="7"/>
  <c r="C906" i="7"/>
  <c r="C905" i="7"/>
  <c r="C904" i="7"/>
  <c r="C896" i="7"/>
  <c r="C895" i="7"/>
  <c r="C894" i="7"/>
  <c r="C893" i="7"/>
  <c r="C892" i="7"/>
  <c r="C891" i="7"/>
  <c r="C890" i="7"/>
  <c r="C889" i="7"/>
  <c r="C888" i="7"/>
  <c r="C887" i="7"/>
  <c r="C886" i="7"/>
  <c r="C885" i="7"/>
  <c r="C884" i="7"/>
  <c r="C883" i="7"/>
  <c r="C882" i="7"/>
  <c r="C881" i="7"/>
  <c r="C880" i="7"/>
  <c r="C872" i="7"/>
  <c r="C871" i="7"/>
  <c r="C870" i="7"/>
  <c r="C869" i="7"/>
  <c r="C868" i="7"/>
  <c r="C867" i="7"/>
  <c r="C866" i="7"/>
  <c r="C865" i="7"/>
  <c r="C864" i="7"/>
  <c r="C863" i="7"/>
  <c r="C862" i="7"/>
  <c r="C861" i="7"/>
  <c r="C860" i="7"/>
  <c r="C859" i="7"/>
  <c r="C858" i="7"/>
  <c r="C857" i="7"/>
  <c r="C856" i="7"/>
  <c r="C848" i="7"/>
  <c r="C847" i="7"/>
  <c r="C846" i="7"/>
  <c r="C845" i="7"/>
  <c r="C844" i="7"/>
  <c r="C843" i="7"/>
  <c r="C842" i="7"/>
  <c r="C841" i="7"/>
  <c r="C840" i="7"/>
  <c r="C839" i="7"/>
  <c r="C838" i="7"/>
  <c r="C837" i="7"/>
  <c r="C836" i="7"/>
  <c r="C835" i="7"/>
  <c r="C834" i="7"/>
  <c r="C833" i="7"/>
  <c r="C832" i="7"/>
  <c r="C824" i="7"/>
  <c r="C823" i="7"/>
  <c r="C822" i="7"/>
  <c r="C821" i="7"/>
  <c r="C820" i="7"/>
  <c r="C819" i="7"/>
  <c r="C818" i="7"/>
  <c r="C817" i="7"/>
  <c r="C816" i="7"/>
  <c r="C815" i="7"/>
  <c r="C814" i="7"/>
  <c r="C813" i="7"/>
  <c r="C812" i="7"/>
  <c r="C811" i="7"/>
  <c r="C810" i="7"/>
  <c r="C809" i="7"/>
  <c r="C808" i="7"/>
  <c r="C800" i="7"/>
  <c r="C799" i="7"/>
  <c r="C798" i="7"/>
  <c r="C797" i="7"/>
  <c r="C796" i="7"/>
  <c r="C795" i="7"/>
  <c r="C794" i="7"/>
  <c r="C793" i="7"/>
  <c r="C792" i="7"/>
  <c r="C791" i="7"/>
  <c r="C790" i="7"/>
  <c r="C789" i="7"/>
  <c r="C788" i="7"/>
  <c r="C787" i="7"/>
  <c r="C786" i="7"/>
  <c r="C785" i="7"/>
  <c r="C784" i="7"/>
  <c r="C776" i="7"/>
  <c r="C775" i="7"/>
  <c r="C774" i="7"/>
  <c r="C773" i="7"/>
  <c r="C772" i="7"/>
  <c r="C771" i="7"/>
  <c r="C770" i="7"/>
  <c r="C769" i="7"/>
  <c r="C768" i="7"/>
  <c r="C767" i="7"/>
  <c r="C766" i="7"/>
  <c r="C765" i="7"/>
  <c r="C764" i="7"/>
  <c r="C763" i="7"/>
  <c r="C762" i="7"/>
  <c r="C761" i="7"/>
  <c r="C760" i="7"/>
  <c r="C752" i="7"/>
  <c r="C751" i="7"/>
  <c r="C750" i="7"/>
  <c r="C749" i="7"/>
  <c r="C748" i="7"/>
  <c r="C747" i="7"/>
  <c r="C746" i="7"/>
  <c r="C745" i="7"/>
  <c r="C744" i="7"/>
  <c r="C743" i="7"/>
  <c r="C742" i="7"/>
  <c r="C741" i="7"/>
  <c r="C740" i="7"/>
  <c r="C739" i="7"/>
  <c r="C738" i="7"/>
  <c r="C737" i="7"/>
  <c r="C736" i="7"/>
  <c r="C728" i="7"/>
  <c r="C727" i="7"/>
  <c r="C726" i="7"/>
  <c r="C725" i="7"/>
  <c r="C724" i="7"/>
  <c r="C723" i="7"/>
  <c r="C722" i="7"/>
  <c r="C721" i="7"/>
  <c r="C720" i="7"/>
  <c r="C719" i="7"/>
  <c r="C718" i="7"/>
  <c r="C717" i="7"/>
  <c r="C716" i="7"/>
  <c r="C715" i="7"/>
  <c r="C714" i="7"/>
  <c r="C713" i="7"/>
  <c r="C712" i="7"/>
  <c r="C704" i="7"/>
  <c r="C703" i="7"/>
  <c r="C702" i="7"/>
  <c r="C701" i="7"/>
  <c r="C700" i="7"/>
  <c r="C699" i="7"/>
  <c r="C698" i="7"/>
  <c r="C697" i="7"/>
  <c r="C696" i="7"/>
  <c r="C695" i="7"/>
  <c r="C694" i="7"/>
  <c r="C693" i="7"/>
  <c r="C692" i="7"/>
  <c r="C691" i="7"/>
  <c r="C690" i="7"/>
  <c r="C689" i="7"/>
  <c r="C688" i="7"/>
  <c r="C680" i="7"/>
  <c r="C679" i="7"/>
  <c r="C678" i="7"/>
  <c r="C677" i="7"/>
  <c r="C676" i="7"/>
  <c r="C675" i="7"/>
  <c r="C674" i="7"/>
  <c r="C673" i="7"/>
  <c r="C672" i="7"/>
  <c r="C671" i="7"/>
  <c r="C670" i="7"/>
  <c r="C669" i="7"/>
  <c r="C668" i="7"/>
  <c r="C667" i="7"/>
  <c r="C666" i="7"/>
  <c r="C665" i="7"/>
  <c r="C664" i="7"/>
  <c r="C656" i="7"/>
  <c r="C655" i="7"/>
  <c r="C654" i="7"/>
  <c r="C653" i="7"/>
  <c r="C652" i="7"/>
  <c r="C651" i="7"/>
  <c r="C650" i="7"/>
  <c r="C649" i="7"/>
  <c r="C648" i="7"/>
  <c r="C647" i="7"/>
  <c r="C646" i="7"/>
  <c r="C645" i="7"/>
  <c r="C644" i="7"/>
  <c r="C643" i="7"/>
  <c r="C642" i="7"/>
  <c r="C641" i="7"/>
  <c r="C640" i="7"/>
  <c r="C632" i="7"/>
  <c r="C631" i="7"/>
  <c r="C630" i="7"/>
  <c r="C629" i="7"/>
  <c r="C628" i="7"/>
  <c r="C627" i="7"/>
  <c r="C626" i="7"/>
  <c r="C625" i="7"/>
  <c r="C624" i="7"/>
  <c r="C623" i="7"/>
  <c r="C622" i="7"/>
  <c r="C621" i="7"/>
  <c r="C620" i="7"/>
  <c r="C619" i="7"/>
  <c r="C618" i="7"/>
  <c r="C617" i="7"/>
  <c r="C616" i="7"/>
  <c r="C608" i="7"/>
  <c r="C607" i="7"/>
  <c r="C606" i="7"/>
  <c r="C605" i="7"/>
  <c r="C604" i="7"/>
  <c r="C603" i="7"/>
  <c r="C602" i="7"/>
  <c r="C601" i="7"/>
  <c r="C600" i="7"/>
  <c r="C599" i="7"/>
  <c r="C598" i="7"/>
  <c r="C597" i="7"/>
  <c r="C596" i="7"/>
  <c r="C595" i="7"/>
  <c r="C594" i="7"/>
  <c r="C593" i="7"/>
  <c r="C592" i="7"/>
  <c r="C584" i="7"/>
  <c r="C583" i="7"/>
  <c r="C582" i="7"/>
  <c r="C581" i="7"/>
  <c r="C580" i="7"/>
  <c r="C579" i="7"/>
  <c r="C578" i="7"/>
  <c r="C577" i="7"/>
  <c r="C576" i="7"/>
  <c r="C575" i="7"/>
  <c r="C574" i="7"/>
  <c r="C573" i="7"/>
  <c r="C572" i="7"/>
  <c r="C571" i="7"/>
  <c r="C570" i="7"/>
  <c r="C569" i="7"/>
  <c r="C568" i="7"/>
  <c r="C560" i="7"/>
  <c r="C559" i="7"/>
  <c r="C558" i="7"/>
  <c r="C557" i="7"/>
  <c r="C556" i="7"/>
  <c r="C555" i="7"/>
  <c r="C554" i="7"/>
  <c r="C553" i="7"/>
  <c r="C552" i="7"/>
  <c r="C551" i="7"/>
  <c r="C550" i="7"/>
  <c r="C549" i="7"/>
  <c r="C548" i="7"/>
  <c r="C547" i="7"/>
  <c r="C546" i="7"/>
  <c r="C545" i="7"/>
  <c r="C544" i="7"/>
  <c r="C536" i="7"/>
  <c r="C535" i="7"/>
  <c r="C534" i="7"/>
  <c r="C533" i="7"/>
  <c r="C532" i="7"/>
  <c r="C531" i="7"/>
  <c r="C530" i="7"/>
  <c r="C529" i="7"/>
  <c r="C528" i="7"/>
  <c r="C527" i="7"/>
  <c r="C526" i="7"/>
  <c r="C525" i="7"/>
  <c r="C524" i="7"/>
  <c r="C523" i="7"/>
  <c r="C522" i="7"/>
  <c r="C521" i="7"/>
  <c r="C520" i="7"/>
  <c r="C512" i="7"/>
  <c r="C511" i="7"/>
  <c r="C510" i="7"/>
  <c r="C509" i="7"/>
  <c r="C508" i="7"/>
  <c r="C507" i="7"/>
  <c r="C506" i="7"/>
  <c r="C505" i="7"/>
  <c r="C504" i="7"/>
  <c r="C503" i="7"/>
  <c r="C502" i="7"/>
  <c r="C501" i="7"/>
  <c r="C500" i="7"/>
  <c r="C499" i="7"/>
  <c r="C498" i="7"/>
  <c r="C497" i="7"/>
  <c r="C496" i="7"/>
  <c r="C488" i="7"/>
  <c r="C487" i="7"/>
  <c r="C486" i="7"/>
  <c r="C485" i="7"/>
  <c r="C484" i="7"/>
  <c r="C483" i="7"/>
  <c r="C482" i="7"/>
  <c r="C481" i="7"/>
  <c r="C480" i="7"/>
  <c r="C479" i="7"/>
  <c r="C478" i="7"/>
  <c r="C477" i="7"/>
  <c r="C476" i="7"/>
  <c r="C475" i="7"/>
  <c r="C474" i="7"/>
  <c r="C473" i="7"/>
  <c r="C472" i="7"/>
  <c r="C464" i="7"/>
  <c r="C463" i="7"/>
  <c r="C462" i="7"/>
  <c r="C461" i="7"/>
  <c r="C460" i="7"/>
  <c r="C459" i="7"/>
  <c r="C458" i="7"/>
  <c r="C457" i="7"/>
  <c r="C456" i="7"/>
  <c r="C455" i="7"/>
  <c r="C454" i="7"/>
  <c r="C453" i="7"/>
  <c r="C452" i="7"/>
  <c r="C451" i="7"/>
  <c r="C450" i="7"/>
  <c r="C449" i="7"/>
  <c r="C448" i="7"/>
  <c r="C440" i="7"/>
  <c r="C439" i="7"/>
  <c r="C438" i="7"/>
  <c r="C437" i="7"/>
  <c r="C436" i="7"/>
  <c r="C435" i="7"/>
  <c r="C434" i="7"/>
  <c r="C433" i="7"/>
  <c r="C432" i="7"/>
  <c r="C431" i="7"/>
  <c r="C430" i="7"/>
  <c r="C429" i="7"/>
  <c r="C428" i="7"/>
  <c r="C427" i="7"/>
  <c r="C426" i="7"/>
  <c r="C425" i="7"/>
  <c r="C424" i="7"/>
  <c r="C416" i="7"/>
  <c r="C415" i="7"/>
  <c r="C414" i="7"/>
  <c r="C413" i="7"/>
  <c r="C412" i="7"/>
  <c r="C411" i="7"/>
  <c r="C410" i="7"/>
  <c r="C409" i="7"/>
  <c r="C408" i="7"/>
  <c r="C407" i="7"/>
  <c r="C406" i="7"/>
  <c r="C405" i="7"/>
  <c r="C404" i="7"/>
  <c r="C403" i="7"/>
  <c r="C402" i="7"/>
  <c r="C401" i="7"/>
  <c r="C400" i="7"/>
  <c r="C392" i="7"/>
  <c r="C391" i="7"/>
  <c r="C390" i="7"/>
  <c r="C389" i="7"/>
  <c r="C388" i="7"/>
  <c r="C387" i="7"/>
  <c r="C386" i="7"/>
  <c r="C385" i="7"/>
  <c r="C384" i="7"/>
  <c r="C383" i="7"/>
  <c r="C382" i="7"/>
  <c r="C381" i="7"/>
  <c r="C380" i="7"/>
  <c r="C379" i="7"/>
  <c r="C378" i="7"/>
  <c r="C377" i="7"/>
  <c r="C376" i="7"/>
  <c r="C368" i="7"/>
  <c r="C367" i="7"/>
  <c r="C366" i="7"/>
  <c r="C365" i="7"/>
  <c r="C364" i="7"/>
  <c r="C363" i="7"/>
  <c r="C362" i="7"/>
  <c r="C361" i="7"/>
  <c r="C360" i="7"/>
  <c r="C359" i="7"/>
  <c r="C358" i="7"/>
  <c r="C357" i="7"/>
  <c r="C356" i="7"/>
  <c r="C355" i="7"/>
  <c r="C354" i="7"/>
  <c r="C353" i="7"/>
  <c r="C352" i="7"/>
  <c r="C344" i="7"/>
  <c r="C343" i="7"/>
  <c r="C342" i="7"/>
  <c r="C341" i="7"/>
  <c r="C340" i="7"/>
  <c r="C339" i="7"/>
  <c r="C338" i="7"/>
  <c r="C337" i="7"/>
  <c r="C336" i="7"/>
  <c r="C335" i="7"/>
  <c r="C334" i="7"/>
  <c r="C333" i="7"/>
  <c r="C332" i="7"/>
  <c r="C331" i="7"/>
  <c r="C330" i="7"/>
  <c r="C329" i="7"/>
  <c r="C328" i="7"/>
  <c r="C320" i="7"/>
  <c r="C319" i="7"/>
  <c r="C318" i="7"/>
  <c r="C317" i="7"/>
  <c r="C316" i="7"/>
  <c r="C315" i="7"/>
  <c r="C314" i="7"/>
  <c r="C313" i="7"/>
  <c r="C312" i="7"/>
  <c r="C311" i="7"/>
  <c r="C310" i="7"/>
  <c r="C309" i="7"/>
  <c r="C308" i="7"/>
  <c r="C307" i="7"/>
  <c r="C306" i="7"/>
  <c r="C305" i="7"/>
  <c r="C304" i="7"/>
  <c r="C296" i="7"/>
  <c r="C295" i="7"/>
  <c r="C294" i="7"/>
  <c r="C293" i="7"/>
  <c r="C292" i="7"/>
  <c r="C291" i="7"/>
  <c r="C290" i="7"/>
  <c r="C289" i="7"/>
  <c r="C288" i="7"/>
  <c r="C287" i="7"/>
  <c r="C286" i="7"/>
  <c r="C285" i="7"/>
  <c r="C284" i="7"/>
  <c r="C283" i="7"/>
  <c r="C282" i="7"/>
  <c r="C281" i="7"/>
  <c r="C280" i="7"/>
  <c r="C272" i="7"/>
  <c r="C271" i="7"/>
  <c r="C270" i="7"/>
  <c r="C269" i="7"/>
  <c r="C268" i="7"/>
  <c r="C267" i="7"/>
  <c r="C266" i="7"/>
  <c r="C265" i="7"/>
  <c r="C264" i="7"/>
  <c r="C263" i="7"/>
  <c r="C262" i="7"/>
  <c r="C261" i="7"/>
  <c r="C260" i="7"/>
  <c r="C259" i="7"/>
  <c r="C258" i="7"/>
  <c r="C257" i="7"/>
  <c r="C256" i="7"/>
  <c r="C248" i="7"/>
  <c r="C247" i="7"/>
  <c r="C246" i="7"/>
  <c r="C245" i="7"/>
  <c r="C244" i="7"/>
  <c r="C243" i="7"/>
  <c r="C242" i="7"/>
  <c r="C241" i="7"/>
  <c r="C240" i="7"/>
  <c r="C239" i="7"/>
  <c r="C238" i="7"/>
  <c r="C237" i="7"/>
  <c r="C236" i="7"/>
  <c r="C235" i="7"/>
  <c r="C234" i="7"/>
  <c r="C233" i="7"/>
  <c r="C232" i="7"/>
  <c r="C224" i="7"/>
  <c r="C223" i="7"/>
  <c r="C222" i="7"/>
  <c r="C221" i="7"/>
  <c r="C220" i="7"/>
  <c r="C219" i="7"/>
  <c r="C218" i="7"/>
  <c r="C217" i="7"/>
  <c r="C216" i="7"/>
  <c r="C215" i="7"/>
  <c r="C214" i="7"/>
  <c r="C213" i="7"/>
  <c r="C212" i="7"/>
  <c r="C211" i="7"/>
  <c r="C210" i="7"/>
  <c r="C209" i="7"/>
  <c r="C208" i="7"/>
  <c r="C200" i="7"/>
  <c r="C199" i="7"/>
  <c r="C198" i="7"/>
  <c r="C197" i="7"/>
  <c r="C196" i="7"/>
  <c r="C195" i="7"/>
  <c r="C194" i="7"/>
  <c r="C193" i="7"/>
  <c r="C192" i="7"/>
  <c r="C191" i="7"/>
  <c r="C190" i="7"/>
  <c r="C189" i="7"/>
  <c r="C188" i="7"/>
  <c r="C187" i="7"/>
  <c r="C186" i="7"/>
  <c r="C185" i="7"/>
  <c r="C184" i="7"/>
  <c r="C176" i="7"/>
  <c r="C175" i="7"/>
  <c r="C174" i="7"/>
  <c r="C173" i="7"/>
  <c r="C172" i="7"/>
  <c r="C171" i="7"/>
  <c r="C170" i="7"/>
  <c r="C169" i="7"/>
  <c r="C168" i="7"/>
  <c r="C167" i="7"/>
  <c r="C166" i="7"/>
  <c r="C165" i="7"/>
  <c r="C164" i="7"/>
  <c r="C163" i="7"/>
  <c r="C162" i="7"/>
  <c r="C161" i="7"/>
  <c r="C160" i="7"/>
  <c r="C152" i="7"/>
  <c r="C151" i="7"/>
  <c r="C150" i="7"/>
  <c r="C149" i="7"/>
  <c r="C148" i="7"/>
  <c r="C147" i="7"/>
  <c r="C146" i="7"/>
  <c r="C145" i="7"/>
  <c r="C144" i="7"/>
  <c r="C143" i="7"/>
  <c r="C142" i="7"/>
  <c r="C141" i="7"/>
  <c r="C140" i="7"/>
  <c r="C139" i="7"/>
  <c r="C138" i="7"/>
  <c r="C137" i="7"/>
  <c r="C136" i="7"/>
  <c r="C128" i="7"/>
  <c r="C127" i="7"/>
  <c r="C126" i="7"/>
  <c r="C125" i="7"/>
  <c r="C124" i="7"/>
  <c r="C123" i="7"/>
  <c r="C122" i="7"/>
  <c r="C121" i="7"/>
  <c r="C120" i="7"/>
  <c r="C119" i="7"/>
  <c r="C118" i="7"/>
  <c r="C117" i="7"/>
  <c r="C116" i="7"/>
  <c r="C115" i="7"/>
  <c r="C114" i="7"/>
  <c r="C113" i="7"/>
  <c r="C112" i="7"/>
  <c r="C104" i="7"/>
  <c r="C103" i="7"/>
  <c r="C102" i="7"/>
  <c r="C101" i="7"/>
  <c r="C100" i="7"/>
  <c r="C99" i="7"/>
  <c r="C98" i="7"/>
  <c r="C97" i="7"/>
  <c r="C96" i="7"/>
  <c r="C95" i="7"/>
  <c r="C94" i="7"/>
  <c r="C93" i="7"/>
  <c r="C92" i="7"/>
  <c r="C91" i="7"/>
  <c r="C90" i="7"/>
  <c r="C89" i="7"/>
  <c r="C88" i="7"/>
  <c r="C80" i="7"/>
  <c r="C79" i="7"/>
  <c r="C78" i="7"/>
  <c r="C77" i="7"/>
  <c r="C76" i="7"/>
  <c r="C75" i="7"/>
  <c r="C74" i="7"/>
  <c r="C73" i="7"/>
  <c r="C72" i="7"/>
  <c r="C71" i="7"/>
  <c r="C70" i="7"/>
  <c r="C69" i="7"/>
  <c r="C68" i="7"/>
  <c r="C67" i="7"/>
  <c r="C66" i="7"/>
  <c r="C65" i="7"/>
  <c r="C64" i="7"/>
  <c r="C56" i="7"/>
  <c r="C55" i="7"/>
  <c r="C54" i="7"/>
  <c r="C53" i="7"/>
  <c r="C52" i="7"/>
  <c r="C51" i="7"/>
  <c r="C50" i="7"/>
  <c r="C49" i="7"/>
  <c r="C48" i="7"/>
  <c r="C47" i="7"/>
  <c r="C46" i="7"/>
  <c r="C45" i="7"/>
  <c r="C44" i="7"/>
  <c r="C43" i="7"/>
  <c r="C42" i="7"/>
  <c r="C41" i="7"/>
  <c r="C40" i="7"/>
  <c r="F2242" i="7"/>
  <c r="F2218" i="7"/>
  <c r="F2194" i="7"/>
  <c r="F2170" i="7"/>
  <c r="F2146" i="7"/>
  <c r="F2122" i="7"/>
  <c r="F2098" i="7"/>
  <c r="F2074" i="7"/>
  <c r="F2050" i="7"/>
  <c r="F2026" i="7"/>
  <c r="F2002" i="7"/>
  <c r="F1978" i="7"/>
  <c r="F1954" i="7"/>
  <c r="F1930" i="7"/>
  <c r="F1906" i="7"/>
  <c r="F1882" i="7"/>
  <c r="F1858" i="7"/>
  <c r="F1834" i="7"/>
  <c r="F1810" i="7"/>
  <c r="F1786" i="7"/>
  <c r="F1762" i="7"/>
  <c r="F1738" i="7"/>
  <c r="F1714" i="7"/>
  <c r="F1690" i="7"/>
  <c r="F1666" i="7"/>
  <c r="F1642" i="7"/>
  <c r="F1618" i="7"/>
  <c r="F1594" i="7"/>
  <c r="F1570" i="7"/>
  <c r="F1546" i="7"/>
  <c r="F1522" i="7"/>
  <c r="L32" i="7"/>
  <c r="L31" i="7"/>
  <c r="L30" i="7"/>
  <c r="L29" i="7"/>
  <c r="L28" i="7"/>
  <c r="L27" i="7"/>
  <c r="L26" i="7"/>
  <c r="L25" i="7"/>
  <c r="L24" i="7"/>
  <c r="L23" i="7"/>
  <c r="L22" i="7"/>
  <c r="L21" i="7"/>
  <c r="L20" i="7"/>
  <c r="L19" i="7"/>
  <c r="L18" i="7"/>
  <c r="L17" i="7"/>
  <c r="L16" i="7"/>
  <c r="L15" i="7"/>
  <c r="L14" i="7"/>
  <c r="L13" i="7"/>
  <c r="C32" i="7"/>
  <c r="C31" i="7"/>
  <c r="C30" i="7"/>
  <c r="C29" i="7"/>
  <c r="C28" i="7"/>
  <c r="C27" i="7"/>
  <c r="C26" i="7"/>
  <c r="C25" i="7"/>
  <c r="C24" i="7"/>
  <c r="C23" i="7"/>
  <c r="C22" i="7"/>
  <c r="C21" i="7"/>
  <c r="C20" i="7"/>
  <c r="C19" i="7"/>
  <c r="C18" i="7"/>
  <c r="C17" i="7"/>
  <c r="C16" i="7"/>
  <c r="C14" i="7"/>
  <c r="F1498" i="7"/>
  <c r="F1474" i="7"/>
  <c r="F1450" i="7"/>
  <c r="F1426" i="7"/>
  <c r="F1402" i="7"/>
  <c r="F1378" i="7"/>
  <c r="F1354" i="7"/>
  <c r="F1330" i="7"/>
  <c r="F1306" i="7"/>
  <c r="F1282" i="7"/>
  <c r="F1258" i="7"/>
  <c r="F1234" i="7"/>
  <c r="F1210" i="7"/>
  <c r="F1186" i="7"/>
  <c r="F1162" i="7"/>
  <c r="F1138" i="7"/>
  <c r="F1114" i="7"/>
  <c r="F1090" i="7"/>
  <c r="F1066" i="7"/>
  <c r="F1042" i="7"/>
  <c r="F1018" i="7"/>
  <c r="F994" i="7"/>
  <c r="F970" i="7"/>
  <c r="F946" i="7"/>
  <c r="F922" i="7"/>
  <c r="F898" i="7"/>
  <c r="F874" i="7"/>
  <c r="F850" i="7"/>
  <c r="F826" i="7"/>
  <c r="F802" i="7"/>
  <c r="F778" i="7"/>
  <c r="F754" i="7"/>
  <c r="F730" i="7"/>
  <c r="F706" i="7"/>
  <c r="F682" i="7"/>
  <c r="F658" i="7"/>
  <c r="F634" i="7"/>
  <c r="F610" i="7"/>
  <c r="F586" i="7"/>
  <c r="F562" i="7"/>
  <c r="F538" i="7"/>
  <c r="F514" i="7"/>
  <c r="F490" i="7"/>
  <c r="F466" i="7"/>
  <c r="F442" i="7"/>
  <c r="F418" i="7"/>
  <c r="F394" i="7"/>
  <c r="F370" i="7"/>
  <c r="F346" i="7"/>
  <c r="F322" i="7"/>
  <c r="F298" i="7"/>
  <c r="F274" i="7"/>
  <c r="F250" i="7"/>
  <c r="F226" i="7"/>
  <c r="F202" i="7"/>
  <c r="F178" i="7"/>
  <c r="F154" i="7"/>
  <c r="F130" i="7"/>
  <c r="F106" i="7"/>
  <c r="F82" i="7"/>
  <c r="F58" i="7"/>
  <c r="S20" i="13"/>
  <c r="I23" i="13"/>
  <c r="I20" i="13"/>
  <c r="I17" i="13"/>
  <c r="AA70" i="12"/>
  <c r="AA2392" i="7"/>
  <c r="AA2394" i="7"/>
  <c r="AA2398" i="7"/>
  <c r="AA2400" i="7"/>
  <c r="AA2404" i="7"/>
  <c r="AA2406" i="7"/>
  <c r="AA2408" i="7"/>
  <c r="AG2408" i="7"/>
  <c r="AB2365" i="7"/>
  <c r="AA2366" i="7"/>
  <c r="AA2368" i="7"/>
  <c r="AA2370" i="7"/>
  <c r="AB2371" i="7"/>
  <c r="AB2373" i="7"/>
  <c r="AA2374" i="7"/>
  <c r="AA2376" i="7"/>
  <c r="AG2376" i="7"/>
  <c r="AB2377" i="7"/>
  <c r="AA2378" i="7"/>
  <c r="AB2379" i="7"/>
  <c r="AA2382" i="7"/>
  <c r="AA2384" i="7"/>
  <c r="AA2342" i="7"/>
  <c r="AA2348" i="7"/>
  <c r="AA2350" i="7"/>
  <c r="AG2350" i="7"/>
  <c r="AA2352" i="7"/>
  <c r="AA2356" i="7"/>
  <c r="AA2358" i="7"/>
  <c r="AA2360" i="7"/>
  <c r="AA2318" i="7"/>
  <c r="AA2320" i="7"/>
  <c r="AA2322" i="7"/>
  <c r="AA2324" i="7"/>
  <c r="AA2326" i="7"/>
  <c r="AA2328" i="7"/>
  <c r="AA2330" i="7"/>
  <c r="AA2334" i="7"/>
  <c r="AA2294" i="7"/>
  <c r="AA2296" i="7"/>
  <c r="AA2298" i="7"/>
  <c r="AA2300" i="7"/>
  <c r="AA2302" i="7"/>
  <c r="AA2304" i="7"/>
  <c r="AA2306" i="7"/>
  <c r="AA2308" i="7"/>
  <c r="AA2310" i="7"/>
  <c r="AA2270" i="7"/>
  <c r="AA2272" i="7"/>
  <c r="AG2272" i="7"/>
  <c r="AA2276" i="7"/>
  <c r="AA2278" i="7"/>
  <c r="AA2280" i="7"/>
  <c r="AA2282" i="7"/>
  <c r="AA2284" i="7"/>
  <c r="AA2286" i="7"/>
  <c r="AG2286" i="7"/>
  <c r="AA2288" i="7"/>
  <c r="AB2245" i="7"/>
  <c r="AB2247" i="7"/>
  <c r="AB2249" i="7"/>
  <c r="AB2251" i="7"/>
  <c r="AG2251" i="7"/>
  <c r="AB2253" i="7"/>
  <c r="AB2255" i="7"/>
  <c r="AB2257" i="7"/>
  <c r="AB2259" i="7"/>
  <c r="AB2261" i="7"/>
  <c r="AB2263" i="7"/>
  <c r="AB2221" i="7"/>
  <c r="AA2222" i="7"/>
  <c r="AB2223" i="7"/>
  <c r="AA2224" i="7"/>
  <c r="AB2225" i="7"/>
  <c r="AA2226" i="7"/>
  <c r="AB2227" i="7"/>
  <c r="AA2228" i="7"/>
  <c r="AB2229" i="7"/>
  <c r="AA2230" i="7"/>
  <c r="AB2231" i="7"/>
  <c r="AA2232" i="7"/>
  <c r="AB2233" i="7"/>
  <c r="AA2234" i="7"/>
  <c r="AB2235" i="7"/>
  <c r="AA2236" i="7"/>
  <c r="AA2238" i="7"/>
  <c r="AA2240" i="7"/>
  <c r="AA2198" i="7"/>
  <c r="AA2200" i="7"/>
  <c r="AA2202" i="7"/>
  <c r="AA2204" i="7"/>
  <c r="AA2206" i="7"/>
  <c r="AA2208" i="7"/>
  <c r="AA2210" i="7"/>
  <c r="AA2214" i="7"/>
  <c r="AA2216" i="7"/>
  <c r="AB2173" i="7"/>
  <c r="AB2175" i="7"/>
  <c r="AB2177" i="7"/>
  <c r="AB2179" i="7"/>
  <c r="AB2181" i="7"/>
  <c r="AB2183" i="7"/>
  <c r="AB2185" i="7"/>
  <c r="AB2187" i="7"/>
  <c r="AB2189" i="7"/>
  <c r="AB2191" i="7"/>
  <c r="AA2150" i="7"/>
  <c r="AA2152" i="7"/>
  <c r="AA2154" i="7"/>
  <c r="AA2156" i="7"/>
  <c r="AA2158" i="7"/>
  <c r="AA2160" i="7"/>
  <c r="AA2162" i="7"/>
  <c r="AA2164" i="7"/>
  <c r="AA2166" i="7"/>
  <c r="AA2168" i="7"/>
  <c r="AA2126" i="7"/>
  <c r="AB2127" i="7"/>
  <c r="AA2128" i="7"/>
  <c r="AB2129" i="7"/>
  <c r="AA2130" i="7"/>
  <c r="AB2131" i="7"/>
  <c r="AA2132" i="7"/>
  <c r="AA2134" i="7"/>
  <c r="AB2135" i="7"/>
  <c r="AA2136" i="7"/>
  <c r="AA2138" i="7"/>
  <c r="AA2142" i="7"/>
  <c r="AA2144" i="7"/>
  <c r="AA2102" i="7"/>
  <c r="AA2104" i="7"/>
  <c r="AA2106" i="7"/>
  <c r="AA2108" i="7"/>
  <c r="AA2110" i="7"/>
  <c r="AA2112" i="7"/>
  <c r="AA2114" i="7"/>
  <c r="AA2116" i="7"/>
  <c r="AA2118" i="7"/>
  <c r="AA2120" i="7"/>
  <c r="AB2077" i="7"/>
  <c r="AA2078" i="7"/>
  <c r="AB2079" i="7"/>
  <c r="AA2080" i="7"/>
  <c r="AB2081" i="7"/>
  <c r="AA2082" i="7"/>
  <c r="AA2084" i="7"/>
  <c r="AA2086" i="7"/>
  <c r="AA2088" i="7"/>
  <c r="AG2088" i="7"/>
  <c r="AA2090" i="7"/>
  <c r="AB2091" i="7"/>
  <c r="AA2094" i="7"/>
  <c r="AG2094" i="7"/>
  <c r="AA2096" i="7"/>
  <c r="AA2056" i="7"/>
  <c r="AG2056" i="7"/>
  <c r="AA2058" i="7"/>
  <c r="AA2060" i="7"/>
  <c r="AA2062" i="7"/>
  <c r="AG2062" i="7"/>
  <c r="AA2064" i="7"/>
  <c r="AG2064" i="7"/>
  <c r="AA2066" i="7"/>
  <c r="AA2068" i="7"/>
  <c r="AA2070" i="7"/>
  <c r="AG2070" i="7"/>
  <c r="AA2072" i="7"/>
  <c r="AA2030" i="7"/>
  <c r="AA2034" i="7"/>
  <c r="AA2036" i="7"/>
  <c r="AA2038" i="7"/>
  <c r="AA2040" i="7"/>
  <c r="AA2042" i="7"/>
  <c r="AA2044" i="7"/>
  <c r="AA2046" i="7"/>
  <c r="AA2048" i="7"/>
  <c r="AB2005" i="7"/>
  <c r="AB2007" i="7"/>
  <c r="AB2009" i="7"/>
  <c r="AB2011" i="7"/>
  <c r="AB2013" i="7"/>
  <c r="AB2015" i="7"/>
  <c r="AB2019" i="7"/>
  <c r="AB2021" i="7"/>
  <c r="AB2023" i="7"/>
  <c r="AA1982" i="7"/>
  <c r="AA1984" i="7"/>
  <c r="AA1986" i="7"/>
  <c r="AA1988" i="7"/>
  <c r="AA1990" i="7"/>
  <c r="AA1992" i="7"/>
  <c r="AA1994" i="7"/>
  <c r="AA1996" i="7"/>
  <c r="AA1998" i="7"/>
  <c r="AA2000" i="7"/>
  <c r="AA1958" i="7"/>
  <c r="AA1960" i="7"/>
  <c r="AA1962" i="7"/>
  <c r="AA1964" i="7"/>
  <c r="AA1966" i="7"/>
  <c r="AA1968" i="7"/>
  <c r="AA1970" i="7"/>
  <c r="AA1972" i="7"/>
  <c r="AA1974" i="7"/>
  <c r="AA1976" i="7"/>
  <c r="AB1933" i="7"/>
  <c r="AB1935" i="7"/>
  <c r="AB1937" i="7"/>
  <c r="AB1939" i="7"/>
  <c r="AB1941" i="7"/>
  <c r="AB1943" i="7"/>
  <c r="AB1945" i="7"/>
  <c r="AB1947" i="7"/>
  <c r="AB1949" i="7"/>
  <c r="AB1951" i="7"/>
  <c r="AB1909" i="7"/>
  <c r="AB1911" i="7"/>
  <c r="AG1911" i="7"/>
  <c r="AB1913" i="7"/>
  <c r="AB1915" i="7"/>
  <c r="AB1917" i="7"/>
  <c r="AB1919" i="7"/>
  <c r="AB1921" i="7"/>
  <c r="AB1923" i="7"/>
  <c r="AB1925" i="7"/>
  <c r="AB1927" i="7"/>
  <c r="AA1886" i="7"/>
  <c r="AG1886" i="7"/>
  <c r="AA1888" i="7"/>
  <c r="AA1890" i="7"/>
  <c r="AA1892" i="7"/>
  <c r="AA1894" i="7"/>
  <c r="AA1896" i="7"/>
  <c r="AA1898" i="7"/>
  <c r="AA1900" i="7"/>
  <c r="AA1902" i="7"/>
  <c r="AA1904" i="7"/>
  <c r="AB1861" i="7"/>
  <c r="AB1863" i="7"/>
  <c r="AB1865" i="7"/>
  <c r="AB1867" i="7"/>
  <c r="AG1867" i="7"/>
  <c r="AB1869" i="7"/>
  <c r="AB1871" i="7"/>
  <c r="AG1871" i="7"/>
  <c r="AB1873" i="7"/>
  <c r="AG1873" i="7"/>
  <c r="AB1875" i="7"/>
  <c r="AB1877" i="7"/>
  <c r="AB1879" i="7"/>
  <c r="AB1837" i="7"/>
  <c r="AG1837" i="7"/>
  <c r="AB1839" i="7"/>
  <c r="AB1841" i="7"/>
  <c r="AB1843" i="7"/>
  <c r="AB1847" i="7"/>
  <c r="AG1847" i="7"/>
  <c r="AB1849" i="7"/>
  <c r="AB1851" i="7"/>
  <c r="AB1853" i="7"/>
  <c r="AB1855" i="7"/>
  <c r="AG1855" i="7"/>
  <c r="AA1814" i="7"/>
  <c r="AB1815" i="7"/>
  <c r="AA1816" i="7"/>
  <c r="AA1818" i="7"/>
  <c r="AA1820" i="7"/>
  <c r="AA1822" i="7"/>
  <c r="AA1824" i="7"/>
  <c r="AB1825" i="7"/>
  <c r="AA1826" i="7"/>
  <c r="AB1827" i="7"/>
  <c r="AA1828" i="7"/>
  <c r="AA1830" i="7"/>
  <c r="AG1830" i="7"/>
  <c r="AA1832" i="7"/>
  <c r="AB1789" i="7"/>
  <c r="AB1791" i="7"/>
  <c r="AB1793" i="7"/>
  <c r="AG1793" i="7"/>
  <c r="AB1795" i="7"/>
  <c r="AB1797" i="7"/>
  <c r="AB1799" i="7"/>
  <c r="AB1803" i="7"/>
  <c r="AB1805" i="7"/>
  <c r="AB1807" i="7"/>
  <c r="AA1766" i="7"/>
  <c r="AA1770" i="7"/>
  <c r="AA1772" i="7"/>
  <c r="AA1774" i="7"/>
  <c r="AA1776" i="7"/>
  <c r="AA1778" i="7"/>
  <c r="AG1778" i="7"/>
  <c r="AA1780" i="7"/>
  <c r="AA1782" i="7"/>
  <c r="AA1784" i="7"/>
  <c r="AB1741" i="7"/>
  <c r="AG1741" i="7"/>
  <c r="AB1743" i="7"/>
  <c r="AB1745" i="7"/>
  <c r="AB1747" i="7"/>
  <c r="AB1749" i="7"/>
  <c r="AG1749" i="7"/>
  <c r="AB1751" i="7"/>
  <c r="AB1753" i="7"/>
  <c r="AB1755" i="7"/>
  <c r="AB1757" i="7"/>
  <c r="AG1757" i="7"/>
  <c r="AB1759" i="7"/>
  <c r="AA1720" i="7"/>
  <c r="AA1722" i="7"/>
  <c r="AA1724" i="7"/>
  <c r="AG1724" i="7"/>
  <c r="AA1726" i="7"/>
  <c r="AA1728" i="7"/>
  <c r="AA1730" i="7"/>
  <c r="AA1732" i="7"/>
  <c r="AA1734" i="7"/>
  <c r="AA1736" i="7"/>
  <c r="AB1693" i="7"/>
  <c r="AA1694" i="7"/>
  <c r="AB1695" i="7"/>
  <c r="AG1695" i="7"/>
  <c r="AA1696" i="7"/>
  <c r="AG1696" i="7"/>
  <c r="AA1698" i="7"/>
  <c r="AA1700" i="7"/>
  <c r="AG1700" i="7"/>
  <c r="AA1702" i="7"/>
  <c r="AA1704" i="7"/>
  <c r="AA1706" i="7"/>
  <c r="AG1706" i="7"/>
  <c r="AA1708" i="7"/>
  <c r="AA1710" i="7"/>
  <c r="AA1712" i="7"/>
  <c r="AA1670" i="7"/>
  <c r="AG1670" i="7"/>
  <c r="AA1672" i="7"/>
  <c r="AA1674" i="7"/>
  <c r="AA1676" i="7"/>
  <c r="AA1678" i="7"/>
  <c r="AG1678" i="7"/>
  <c r="AA1680" i="7"/>
  <c r="AG1680" i="7"/>
  <c r="AA1682" i="7"/>
  <c r="AA1684" i="7"/>
  <c r="AG1684" i="7"/>
  <c r="AA1686" i="7"/>
  <c r="AA1688" i="7"/>
  <c r="AA1646" i="7"/>
  <c r="AA1648" i="7"/>
  <c r="AA1650" i="7"/>
  <c r="AA1652" i="7"/>
  <c r="AA1654" i="7"/>
  <c r="AA1656" i="7"/>
  <c r="AA1658" i="7"/>
  <c r="AA1660" i="7"/>
  <c r="AA1662" i="7"/>
  <c r="AA1664" i="7"/>
  <c r="AA1622" i="7"/>
  <c r="AA1624" i="7"/>
  <c r="AA1626" i="7"/>
  <c r="AA1628" i="7"/>
  <c r="AA1632" i="7"/>
  <c r="AA1634" i="7"/>
  <c r="AA1636" i="7"/>
  <c r="AA1638" i="7"/>
  <c r="AA1640" i="7"/>
  <c r="AA1598" i="7"/>
  <c r="AA1600" i="7"/>
  <c r="AA1602" i="7"/>
  <c r="AA1604" i="7"/>
  <c r="AA1606" i="7"/>
  <c r="AA1608" i="7"/>
  <c r="AA1610" i="7"/>
  <c r="AA1612" i="7"/>
  <c r="AA1614" i="7"/>
  <c r="AA1616" i="7"/>
  <c r="AA1574" i="7"/>
  <c r="AA1576" i="7"/>
  <c r="AA1578" i="7"/>
  <c r="AA1580" i="7"/>
  <c r="AA1582" i="7"/>
  <c r="AA1584" i="7"/>
  <c r="AA1586" i="7"/>
  <c r="AA1588" i="7"/>
  <c r="AA1590" i="7"/>
  <c r="AA1592" i="7"/>
  <c r="AB1549" i="7"/>
  <c r="AB1551" i="7"/>
  <c r="AB1553" i="7"/>
  <c r="AB1555" i="7"/>
  <c r="AB1557" i="7"/>
  <c r="AB1559" i="7"/>
  <c r="AB1561" i="7"/>
  <c r="AB1563" i="7"/>
  <c r="AB1565" i="7"/>
  <c r="AB1567" i="7"/>
  <c r="AA1526" i="7"/>
  <c r="AA1528" i="7"/>
  <c r="AA1530" i="7"/>
  <c r="AA1532" i="7"/>
  <c r="AA1534" i="7"/>
  <c r="AA1536" i="7"/>
  <c r="AA1538" i="7"/>
  <c r="AA1540" i="7"/>
  <c r="AA1542" i="7"/>
  <c r="AG1542" i="7"/>
  <c r="AA1544" i="7"/>
  <c r="AA1504" i="7"/>
  <c r="AG1504" i="7"/>
  <c r="AA1506" i="7"/>
  <c r="AG1506" i="7"/>
  <c r="AA1508" i="7"/>
  <c r="AG1508" i="7"/>
  <c r="AA1510" i="7"/>
  <c r="AA1512" i="7"/>
  <c r="AA1514" i="7"/>
  <c r="AA1516" i="7"/>
  <c r="AA1518" i="7"/>
  <c r="AG1518" i="7"/>
  <c r="AA1520" i="7"/>
  <c r="AG1520" i="7"/>
  <c r="AA1478" i="7"/>
  <c r="AA1480" i="7"/>
  <c r="AA1482" i="7"/>
  <c r="AA1484" i="7"/>
  <c r="AA1488" i="7"/>
  <c r="AA1490" i="7"/>
  <c r="AA1492" i="7"/>
  <c r="AG1492" i="7"/>
  <c r="AA1494" i="7"/>
  <c r="AG1494" i="7"/>
  <c r="AA1496" i="7"/>
  <c r="AA1454" i="7"/>
  <c r="AA1456" i="7"/>
  <c r="AA1458" i="7"/>
  <c r="AA1460" i="7"/>
  <c r="AA1462" i="7"/>
  <c r="AA1464" i="7"/>
  <c r="AA1466" i="7"/>
  <c r="AA1468" i="7"/>
  <c r="AA1470" i="7"/>
  <c r="AA1472" i="7"/>
  <c r="AA1430" i="7"/>
  <c r="AA1432" i="7"/>
  <c r="AA1434" i="7"/>
  <c r="AA1436" i="7"/>
  <c r="AA1438" i="7"/>
  <c r="AA1440" i="7"/>
  <c r="AA1442" i="7"/>
  <c r="AA1444" i="7"/>
  <c r="AA1446" i="7"/>
  <c r="AA1448" i="7"/>
  <c r="AB1405" i="7"/>
  <c r="AB1407" i="7"/>
  <c r="AB1409" i="7"/>
  <c r="AB1411" i="7"/>
  <c r="AB1413" i="7"/>
  <c r="AB1415" i="7"/>
  <c r="AB1417" i="7"/>
  <c r="AB1419" i="7"/>
  <c r="AB1421" i="7"/>
  <c r="AB1423" i="7"/>
  <c r="AB1381" i="7"/>
  <c r="AB1383" i="7"/>
  <c r="AB1385" i="7"/>
  <c r="AB1387" i="7"/>
  <c r="AB1389" i="7"/>
  <c r="AB1391" i="7"/>
  <c r="AB1393" i="7"/>
  <c r="AB1395" i="7"/>
  <c r="AB1397" i="7"/>
  <c r="AB1399" i="7"/>
  <c r="AA1358" i="7"/>
  <c r="AA1360" i="7"/>
  <c r="AA1362" i="7"/>
  <c r="AA1364" i="7"/>
  <c r="AA1366" i="7"/>
  <c r="AA1368" i="7"/>
  <c r="AA1370" i="7"/>
  <c r="AA1372" i="7"/>
  <c r="AA1374" i="7"/>
  <c r="AA1376" i="7"/>
  <c r="AB1333" i="7"/>
  <c r="AG1333" i="7"/>
  <c r="AB1335" i="7"/>
  <c r="AB1337" i="7"/>
  <c r="AB1339" i="7"/>
  <c r="AB1341" i="7"/>
  <c r="AG1341" i="7"/>
  <c r="AB1343" i="7"/>
  <c r="AB1345" i="7"/>
  <c r="AB1347" i="7"/>
  <c r="AB1349" i="7"/>
  <c r="AG1349" i="7"/>
  <c r="AB1351" i="7"/>
  <c r="AB1309" i="7"/>
  <c r="AB1311" i="7"/>
  <c r="AB1313" i="7"/>
  <c r="AG1313" i="7"/>
  <c r="AB1315" i="7"/>
  <c r="AB1317" i="7"/>
  <c r="AB1319" i="7"/>
  <c r="AB1321" i="7"/>
  <c r="AB1323" i="7"/>
  <c r="AB1325" i="7"/>
  <c r="AB1327" i="7"/>
  <c r="AB1285" i="7"/>
  <c r="AG1285" i="7"/>
  <c r="AB1287" i="7"/>
  <c r="AB1289" i="7"/>
  <c r="AB1291" i="7"/>
  <c r="AB1293" i="7"/>
  <c r="AG1293" i="7"/>
  <c r="AB1295" i="7"/>
  <c r="AB1297" i="7"/>
  <c r="AB1299" i="7"/>
  <c r="AB1301" i="7"/>
  <c r="AG1301" i="7"/>
  <c r="AB1303" i="7"/>
  <c r="AG1303" i="7"/>
  <c r="AA1262" i="7"/>
  <c r="AA1264" i="7"/>
  <c r="AA1266" i="7"/>
  <c r="AA1268" i="7"/>
  <c r="AG1268" i="7"/>
  <c r="AA1270" i="7"/>
  <c r="AA1272" i="7"/>
  <c r="AA1274" i="7"/>
  <c r="AA1276" i="7"/>
  <c r="AA1278" i="7"/>
  <c r="AA1280" i="7"/>
  <c r="AA1238" i="7"/>
  <c r="AA1240" i="7"/>
  <c r="AA1242" i="7"/>
  <c r="AA1244" i="7"/>
  <c r="AA1246" i="7"/>
  <c r="AA1248" i="7"/>
  <c r="AG1248" i="7"/>
  <c r="AA1250" i="7"/>
  <c r="AA1252" i="7"/>
  <c r="AA1254" i="7"/>
  <c r="AA1256" i="7"/>
  <c r="AG1256" i="7"/>
  <c r="AA1214" i="7"/>
  <c r="AA1216" i="7"/>
  <c r="AA1218" i="7"/>
  <c r="AA1220" i="7"/>
  <c r="AA1222" i="7"/>
  <c r="AA1224" i="7"/>
  <c r="AA1226" i="7"/>
  <c r="AA1228" i="7"/>
  <c r="AG1228" i="7"/>
  <c r="AA1230" i="7"/>
  <c r="AA1232" i="7"/>
  <c r="AA1190" i="7"/>
  <c r="AA1192" i="7"/>
  <c r="AA1194" i="7"/>
  <c r="AA1196" i="7"/>
  <c r="AA1198" i="7"/>
  <c r="AA1200" i="7"/>
  <c r="AG1200" i="7"/>
  <c r="AA1202" i="7"/>
  <c r="AA1204" i="7"/>
  <c r="AA1206" i="7"/>
  <c r="AA1208" i="7"/>
  <c r="AG1208" i="7"/>
  <c r="AA1166" i="7"/>
  <c r="AA1168" i="7"/>
  <c r="AA1170" i="7"/>
  <c r="AA1174" i="7"/>
  <c r="AA1176" i="7"/>
  <c r="AA1178" i="7"/>
  <c r="AA1180" i="7"/>
  <c r="AA1182" i="7"/>
  <c r="AA1184" i="7"/>
  <c r="AA1142" i="7"/>
  <c r="AA1144" i="7"/>
  <c r="AA1146" i="7"/>
  <c r="AA1148" i="7"/>
  <c r="AA1150" i="7"/>
  <c r="AA1152" i="7"/>
  <c r="AA1154" i="7"/>
  <c r="AG1154" i="7"/>
  <c r="AA1156" i="7"/>
  <c r="AA1158" i="7"/>
  <c r="AA1160" i="7"/>
  <c r="AA1118" i="7"/>
  <c r="AG1118" i="7"/>
  <c r="AA1120" i="7"/>
  <c r="AA1122" i="7"/>
  <c r="AA1124" i="7"/>
  <c r="AG1124" i="7"/>
  <c r="AA1126" i="7"/>
  <c r="AA1128" i="7"/>
  <c r="AA1130" i="7"/>
  <c r="AG1130" i="7"/>
  <c r="AA1132" i="7"/>
  <c r="AG1132" i="7"/>
  <c r="AA1134" i="7"/>
  <c r="AA1136" i="7"/>
  <c r="AB1093" i="7"/>
  <c r="AG1093" i="7"/>
  <c r="AA1094" i="7"/>
  <c r="AB1095" i="7"/>
  <c r="AA1096" i="7"/>
  <c r="AG1096" i="7"/>
  <c r="AB1097" i="7"/>
  <c r="AG1097" i="7"/>
  <c r="AA1098" i="7"/>
  <c r="AB1099" i="7"/>
  <c r="AG1099" i="7"/>
  <c r="AA1100" i="7"/>
  <c r="AB1101" i="7"/>
  <c r="AG1101" i="7"/>
  <c r="AA1102" i="7"/>
  <c r="AG1102" i="7"/>
  <c r="AB1103" i="7"/>
  <c r="AA1104" i="7"/>
  <c r="AA1106" i="7"/>
  <c r="AG1106" i="7"/>
  <c r="AA1108" i="7"/>
  <c r="AA1110" i="7"/>
  <c r="AA1112" i="7"/>
  <c r="AB1069" i="7"/>
  <c r="AB1071" i="7"/>
  <c r="AB1073" i="7"/>
  <c r="AB1075" i="7"/>
  <c r="AB1077" i="7"/>
  <c r="AB1079" i="7"/>
  <c r="AB1081" i="7"/>
  <c r="AB1083" i="7"/>
  <c r="AB1085" i="7"/>
  <c r="AB1087" i="7"/>
  <c r="AB1045" i="7"/>
  <c r="AA1046" i="7"/>
  <c r="AB1047" i="7"/>
  <c r="AA1048" i="7"/>
  <c r="AB1049" i="7"/>
  <c r="AB1051" i="7"/>
  <c r="AA1052" i="7"/>
  <c r="AB1053" i="7"/>
  <c r="AA1054" i="7"/>
  <c r="AB1055" i="7"/>
  <c r="AA1056" i="7"/>
  <c r="AB1057" i="7"/>
  <c r="AA1058" i="7"/>
  <c r="AB1059" i="7"/>
  <c r="AA1060" i="7"/>
  <c r="AA1062" i="7"/>
  <c r="AA1064" i="7"/>
  <c r="AA1024" i="7"/>
  <c r="AA1026" i="7"/>
  <c r="AA1028" i="7"/>
  <c r="AA1032" i="7"/>
  <c r="AA1034" i="7"/>
  <c r="AA1036" i="7"/>
  <c r="AG1036" i="7"/>
  <c r="AA1038" i="7"/>
  <c r="AA1040" i="7"/>
  <c r="AB997" i="7"/>
  <c r="AB999" i="7"/>
  <c r="AB1001" i="7"/>
  <c r="AB1003" i="7"/>
  <c r="AB1005" i="7"/>
  <c r="AB1007" i="7"/>
  <c r="AB1009" i="7"/>
  <c r="AB1011" i="7"/>
  <c r="AB1013" i="7"/>
  <c r="AB1015" i="7"/>
  <c r="AA974" i="7"/>
  <c r="AA978" i="7"/>
  <c r="AA980" i="7"/>
  <c r="AA982" i="7"/>
  <c r="AA984" i="7"/>
  <c r="AA986" i="7"/>
  <c r="AA988" i="7"/>
  <c r="AA990" i="7"/>
  <c r="AA992" i="7"/>
  <c r="AA950" i="7"/>
  <c r="AG950" i="7"/>
  <c r="AA952" i="7"/>
  <c r="AA954" i="7"/>
  <c r="AA956" i="7"/>
  <c r="AA958" i="7"/>
  <c r="AA960" i="7"/>
  <c r="AG960" i="7"/>
  <c r="AA962" i="7"/>
  <c r="AA966" i="7"/>
  <c r="AA968" i="7"/>
  <c r="AB925" i="7"/>
  <c r="AG925" i="7"/>
  <c r="AB927" i="7"/>
  <c r="AB929" i="7"/>
  <c r="AB931" i="7"/>
  <c r="AB933" i="7"/>
  <c r="AG933" i="7"/>
  <c r="AB935" i="7"/>
  <c r="AB937" i="7"/>
  <c r="AB939" i="7"/>
  <c r="AG939" i="7"/>
  <c r="AB941" i="7"/>
  <c r="AB943" i="7"/>
  <c r="AB902" i="7"/>
  <c r="AG902" i="7"/>
  <c r="AB904" i="7"/>
  <c r="AB906" i="7"/>
  <c r="AB908" i="7"/>
  <c r="AB910" i="7"/>
  <c r="AG910" i="7"/>
  <c r="AB912" i="7"/>
  <c r="AB914" i="7"/>
  <c r="AB916" i="7"/>
  <c r="AB918" i="7"/>
  <c r="AG918" i="7"/>
  <c r="AB920" i="7"/>
  <c r="AG920" i="7"/>
  <c r="AA878" i="7"/>
  <c r="AA882" i="7"/>
  <c r="AA884" i="7"/>
  <c r="AA886" i="7"/>
  <c r="AA888" i="7"/>
  <c r="AA890" i="7"/>
  <c r="AA892" i="7"/>
  <c r="AA894" i="7"/>
  <c r="AA896" i="7"/>
  <c r="AA854" i="7"/>
  <c r="AA856" i="7"/>
  <c r="AA858" i="7"/>
  <c r="AA860" i="7"/>
  <c r="AA862" i="7"/>
  <c r="AA864" i="7"/>
  <c r="AA866" i="7"/>
  <c r="AA870" i="7"/>
  <c r="AG870" i="7"/>
  <c r="AA872" i="7"/>
  <c r="AG872" i="7"/>
  <c r="AB829" i="7"/>
  <c r="AA830" i="7"/>
  <c r="AB831" i="7"/>
  <c r="AA832" i="7"/>
  <c r="AB833" i="7"/>
  <c r="AA834" i="7"/>
  <c r="AG834" i="7"/>
  <c r="AB835" i="7"/>
  <c r="AA836" i="7"/>
  <c r="AG836" i="7"/>
  <c r="AB837" i="7"/>
  <c r="AA838" i="7"/>
  <c r="AB839" i="7"/>
  <c r="AA840" i="7"/>
  <c r="AB841" i="7"/>
  <c r="AG841" i="7"/>
  <c r="AA842" i="7"/>
  <c r="AB843" i="7"/>
  <c r="AA844" i="7"/>
  <c r="AG844" i="7"/>
  <c r="AA846" i="7"/>
  <c r="AA848" i="7"/>
  <c r="AB805" i="7"/>
  <c r="AA806" i="7"/>
  <c r="AG806" i="7"/>
  <c r="AB807" i="7"/>
  <c r="AG807" i="7"/>
  <c r="AA808" i="7"/>
  <c r="AB809" i="7"/>
  <c r="AA810" i="7"/>
  <c r="AB811" i="7"/>
  <c r="AA812" i="7"/>
  <c r="AB813" i="7"/>
  <c r="AB815" i="7"/>
  <c r="AA816" i="7"/>
  <c r="AG816" i="7"/>
  <c r="AB817" i="7"/>
  <c r="AA818" i="7"/>
  <c r="AB819" i="7"/>
  <c r="AG819" i="7"/>
  <c r="AA820" i="7"/>
  <c r="AA824" i="7"/>
  <c r="AA782" i="7"/>
  <c r="AG782" i="7"/>
  <c r="AA784" i="7"/>
  <c r="AA786" i="7"/>
  <c r="AA788" i="7"/>
  <c r="AA790" i="7"/>
  <c r="AG790" i="7"/>
  <c r="AA792" i="7"/>
  <c r="AG792" i="7"/>
  <c r="AA794" i="7"/>
  <c r="AA796" i="7"/>
  <c r="AG796" i="7"/>
  <c r="AA798" i="7"/>
  <c r="AG798" i="7"/>
  <c r="AA800" i="7"/>
  <c r="AB757" i="7"/>
  <c r="AB759" i="7"/>
  <c r="AG759" i="7"/>
  <c r="AB761" i="7"/>
  <c r="AB763" i="7"/>
  <c r="AG763" i="7"/>
  <c r="AB765" i="7"/>
  <c r="AB767" i="7"/>
  <c r="AG767" i="7"/>
  <c r="AB769" i="7"/>
  <c r="AB771" i="7"/>
  <c r="AB773" i="7"/>
  <c r="AB775" i="7"/>
  <c r="AA736" i="7"/>
  <c r="AG736" i="7"/>
  <c r="AA740" i="7"/>
  <c r="AG740" i="7"/>
  <c r="AA742" i="7"/>
  <c r="AA744" i="7"/>
  <c r="AG744" i="7"/>
  <c r="AA746" i="7"/>
  <c r="AA748" i="7"/>
  <c r="AA750" i="7"/>
  <c r="AA752" i="7"/>
  <c r="AG752" i="7"/>
  <c r="AA710" i="7"/>
  <c r="AG710" i="7"/>
  <c r="AA712" i="7"/>
  <c r="AA716" i="7"/>
  <c r="AA718" i="7"/>
  <c r="AA720" i="7"/>
  <c r="AG720" i="7"/>
  <c r="AA722" i="7"/>
  <c r="AA724" i="7"/>
  <c r="AG724" i="7"/>
  <c r="AA726" i="7"/>
  <c r="AA728" i="7"/>
  <c r="AA686" i="7"/>
  <c r="AA688" i="7"/>
  <c r="AA690" i="7"/>
  <c r="AA692" i="7"/>
  <c r="AA694" i="7"/>
  <c r="AA696" i="7"/>
  <c r="AG696" i="7"/>
  <c r="AA698" i="7"/>
  <c r="AA700" i="7"/>
  <c r="AG700" i="7"/>
  <c r="AA702" i="7"/>
  <c r="AA704" i="7"/>
  <c r="AA662" i="7"/>
  <c r="AA664" i="7"/>
  <c r="AA666" i="7"/>
  <c r="AG666" i="7"/>
  <c r="AA668" i="7"/>
  <c r="AG668" i="7"/>
  <c r="AA670" i="7"/>
  <c r="AA672" i="7"/>
  <c r="AA674" i="7"/>
  <c r="AA676" i="7"/>
  <c r="AG676" i="7"/>
  <c r="AA678" i="7"/>
  <c r="AA680" i="7"/>
  <c r="AA638" i="7"/>
  <c r="AA640" i="7"/>
  <c r="AA642" i="7"/>
  <c r="AA644" i="7"/>
  <c r="AA646" i="7"/>
  <c r="AA648" i="7"/>
  <c r="AA650" i="7"/>
  <c r="AA652" i="7"/>
  <c r="AG652" i="7"/>
  <c r="AA654" i="7"/>
  <c r="AA656" i="7"/>
  <c r="AB614" i="7"/>
  <c r="AB616" i="7"/>
  <c r="AB618" i="7"/>
  <c r="AB620" i="7"/>
  <c r="AB622" i="7"/>
  <c r="AB624" i="7"/>
  <c r="AB626" i="7"/>
  <c r="AB628" i="7"/>
  <c r="AB630" i="7"/>
  <c r="AB632" i="7"/>
  <c r="AB589" i="7"/>
  <c r="AA590" i="7"/>
  <c r="AG590" i="7"/>
  <c r="AB593" i="7"/>
  <c r="AA594" i="7"/>
  <c r="AB595" i="7"/>
  <c r="AA596" i="7"/>
  <c r="AB597" i="7"/>
  <c r="AA598" i="7"/>
  <c r="AB599" i="7"/>
  <c r="AG599" i="7"/>
  <c r="AB601" i="7"/>
  <c r="AA602" i="7"/>
  <c r="AB603" i="7"/>
  <c r="AA604" i="7"/>
  <c r="AG604" i="7"/>
  <c r="AB605" i="7"/>
  <c r="AA606" i="7"/>
  <c r="AA608" i="7"/>
  <c r="AA566" i="7"/>
  <c r="AA568" i="7"/>
  <c r="AA570" i="7"/>
  <c r="AG570" i="7"/>
  <c r="AA572" i="7"/>
  <c r="AA574" i="7"/>
  <c r="AG574" i="7"/>
  <c r="AA576" i="7"/>
  <c r="AG576" i="7"/>
  <c r="AA578" i="7"/>
  <c r="AG578" i="7"/>
  <c r="AA584" i="7"/>
  <c r="AG584" i="7"/>
  <c r="AB541" i="7"/>
  <c r="AA542" i="7"/>
  <c r="AB543" i="7"/>
  <c r="AA544" i="7"/>
  <c r="AB545" i="7"/>
  <c r="AG545" i="7"/>
  <c r="AA546" i="7"/>
  <c r="AB547" i="7"/>
  <c r="AA548" i="7"/>
  <c r="AB549" i="7"/>
  <c r="AA550" i="7"/>
  <c r="AA552" i="7"/>
  <c r="AA554" i="7"/>
  <c r="AB555" i="7"/>
  <c r="AA556" i="7"/>
  <c r="AG556" i="7"/>
  <c r="AB557" i="7"/>
  <c r="AG557" i="7"/>
  <c r="AA558" i="7"/>
  <c r="AG558" i="7"/>
  <c r="AA560" i="7"/>
  <c r="AB517" i="7"/>
  <c r="AB521" i="7"/>
  <c r="AB523" i="7"/>
  <c r="AG523" i="7"/>
  <c r="AB525" i="7"/>
  <c r="AB529" i="7"/>
  <c r="AB531" i="7"/>
  <c r="AB533" i="7"/>
  <c r="AB535" i="7"/>
  <c r="AB493" i="7"/>
  <c r="AB495" i="7"/>
  <c r="AB497" i="7"/>
  <c r="AG497" i="7"/>
  <c r="AB499" i="7"/>
  <c r="AB501" i="7"/>
  <c r="AB503" i="7"/>
  <c r="AB505" i="7"/>
  <c r="AB509" i="7"/>
  <c r="AG509" i="7"/>
  <c r="AB511" i="7"/>
  <c r="AA470" i="7"/>
  <c r="AA472" i="7"/>
  <c r="AA474" i="7"/>
  <c r="AA476" i="7"/>
  <c r="AA478" i="7"/>
  <c r="AA480" i="7"/>
  <c r="AA482" i="7"/>
  <c r="AG482" i="7"/>
  <c r="AA484" i="7"/>
  <c r="AA486" i="7"/>
  <c r="AG486" i="7"/>
  <c r="AA488" i="7"/>
  <c r="AB445" i="7"/>
  <c r="AA446" i="7"/>
  <c r="AB447" i="7"/>
  <c r="AG447" i="7"/>
  <c r="AA448" i="7"/>
  <c r="AB449" i="7"/>
  <c r="AA450" i="7"/>
  <c r="AB451" i="7"/>
  <c r="AA452" i="7"/>
  <c r="AG452" i="7"/>
  <c r="AB453" i="7"/>
  <c r="AA454" i="7"/>
  <c r="AB455" i="7"/>
  <c r="AA456" i="7"/>
  <c r="AA458" i="7"/>
  <c r="AA460" i="7"/>
  <c r="AA462" i="7"/>
  <c r="AA464" i="7"/>
  <c r="AB421" i="7"/>
  <c r="AB423" i="7"/>
  <c r="AG423" i="7"/>
  <c r="AB425" i="7"/>
  <c r="AB427" i="7"/>
  <c r="AB429" i="7"/>
  <c r="AB431" i="7"/>
  <c r="AB433" i="7"/>
  <c r="AG433" i="7"/>
  <c r="AB435" i="7"/>
  <c r="AB437" i="7"/>
  <c r="AG437" i="7"/>
  <c r="AB439" i="7"/>
  <c r="AB397" i="7"/>
  <c r="AG397" i="7"/>
  <c r="AA398" i="7"/>
  <c r="AB399" i="7"/>
  <c r="AA400" i="7"/>
  <c r="AG400" i="7"/>
  <c r="AB401" i="7"/>
  <c r="AG401" i="7"/>
  <c r="AA402" i="7"/>
  <c r="AB403" i="7"/>
  <c r="AA404" i="7"/>
  <c r="AG404" i="7"/>
  <c r="AB405" i="7"/>
  <c r="AB407" i="7"/>
  <c r="AA408" i="7"/>
  <c r="AA410" i="7"/>
  <c r="AA412" i="7"/>
  <c r="AA414" i="7"/>
  <c r="AA416" i="7"/>
  <c r="AA374" i="7"/>
  <c r="AG374" i="7"/>
  <c r="AA376" i="7"/>
  <c r="AA378" i="7"/>
  <c r="AA380" i="7"/>
  <c r="AA382" i="7"/>
  <c r="AG382" i="7"/>
  <c r="AA384" i="7"/>
  <c r="AA386" i="7"/>
  <c r="AA388" i="7"/>
  <c r="AG388" i="7"/>
  <c r="AA390" i="7"/>
  <c r="AA350" i="7"/>
  <c r="AA352" i="7"/>
  <c r="AG352" i="7"/>
  <c r="AA354" i="7"/>
  <c r="AG354" i="7"/>
  <c r="AA356" i="7"/>
  <c r="AG356" i="7"/>
  <c r="AA358" i="7"/>
  <c r="AA360" i="7"/>
  <c r="AA362" i="7"/>
  <c r="AA364" i="7"/>
  <c r="AG364" i="7"/>
  <c r="AA366" i="7"/>
  <c r="AA368" i="7"/>
  <c r="AA326" i="7"/>
  <c r="AA328" i="7"/>
  <c r="AG328" i="7"/>
  <c r="AA330" i="7"/>
  <c r="AG330" i="7"/>
  <c r="AA332" i="7"/>
  <c r="AA334" i="7"/>
  <c r="AA336" i="7"/>
  <c r="AG336" i="7"/>
  <c r="AA338" i="7"/>
  <c r="AA340" i="7"/>
  <c r="AA342" i="7"/>
  <c r="AA344" i="7"/>
  <c r="AG344" i="7"/>
  <c r="AA302" i="7"/>
  <c r="AA304" i="7"/>
  <c r="AG304" i="7"/>
  <c r="AA306" i="7"/>
  <c r="AG306" i="7"/>
  <c r="AA308" i="7"/>
  <c r="AA310" i="7"/>
  <c r="AA312" i="7"/>
  <c r="AG312" i="7"/>
  <c r="AA314" i="7"/>
  <c r="AA316" i="7"/>
  <c r="AA318" i="7"/>
  <c r="AG318" i="7"/>
  <c r="AA320" i="7"/>
  <c r="AG320" i="7"/>
  <c r="AA278" i="7"/>
  <c r="AG278" i="7"/>
  <c r="AA280" i="7"/>
  <c r="AG280" i="7"/>
  <c r="AA282" i="7"/>
  <c r="AG282" i="7"/>
  <c r="AA284" i="7"/>
  <c r="AA286" i="7"/>
  <c r="AA288" i="7"/>
  <c r="AG288" i="7"/>
  <c r="AA290" i="7"/>
  <c r="AA292" i="7"/>
  <c r="AA294" i="7"/>
  <c r="AA296" i="7"/>
  <c r="AG296" i="7"/>
  <c r="AA254" i="7"/>
  <c r="AA256" i="7"/>
  <c r="AG256" i="7"/>
  <c r="AA258" i="7"/>
  <c r="AG258" i="7"/>
  <c r="AA260" i="7"/>
  <c r="AA262" i="7"/>
  <c r="AA264" i="7"/>
  <c r="AG264" i="7"/>
  <c r="AA266" i="7"/>
  <c r="AA268" i="7"/>
  <c r="AA270" i="7"/>
  <c r="AA272" i="7"/>
  <c r="AG272" i="7"/>
  <c r="AA230" i="7"/>
  <c r="AG230" i="7"/>
  <c r="AA232" i="7"/>
  <c r="AA236" i="7"/>
  <c r="AA240" i="7"/>
  <c r="AA242" i="7"/>
  <c r="AA246" i="7"/>
  <c r="AA248" i="7"/>
  <c r="AA206" i="7"/>
  <c r="AA208" i="7"/>
  <c r="AG208" i="7"/>
  <c r="AA210" i="7"/>
  <c r="AG210" i="7"/>
  <c r="AA212" i="7"/>
  <c r="AA214" i="7"/>
  <c r="AA216" i="7"/>
  <c r="AG216" i="7"/>
  <c r="AA218" i="7"/>
  <c r="AA220" i="7"/>
  <c r="AA222" i="7"/>
  <c r="AA224" i="7"/>
  <c r="AG224" i="7"/>
  <c r="AB181" i="7"/>
  <c r="AB183" i="7"/>
  <c r="AB185" i="7"/>
  <c r="AB187" i="7"/>
  <c r="AB189" i="7"/>
  <c r="AB191" i="7"/>
  <c r="AB193" i="7"/>
  <c r="AB195" i="7"/>
  <c r="AB197" i="7"/>
  <c r="AB199" i="7"/>
  <c r="AB157" i="7"/>
  <c r="AA158" i="7"/>
  <c r="AA160" i="7"/>
  <c r="AA162" i="7"/>
  <c r="AA164" i="7"/>
  <c r="AA166" i="7"/>
  <c r="AA168" i="7"/>
  <c r="AA170" i="7"/>
  <c r="AB171" i="7"/>
  <c r="AA172" i="7"/>
  <c r="AB173" i="7"/>
  <c r="AA174" i="7"/>
  <c r="AA176" i="7"/>
  <c r="AA134" i="7"/>
  <c r="AG134" i="7"/>
  <c r="AA136" i="7"/>
  <c r="AG136" i="7"/>
  <c r="AA138" i="7"/>
  <c r="AG138" i="7"/>
  <c r="AA142" i="7"/>
  <c r="AA144" i="7"/>
  <c r="AA146" i="7"/>
  <c r="AG146" i="7"/>
  <c r="AA148" i="7"/>
  <c r="AA150" i="7"/>
  <c r="AA152" i="7"/>
  <c r="AG152" i="7"/>
  <c r="AB109" i="7"/>
  <c r="AB111" i="7"/>
  <c r="AB113" i="7"/>
  <c r="AB115" i="7"/>
  <c r="AB117" i="7"/>
  <c r="AB119" i="7"/>
  <c r="AB121" i="7"/>
  <c r="AB123" i="7"/>
  <c r="AG123" i="7"/>
  <c r="AA86" i="7"/>
  <c r="AA88" i="7"/>
  <c r="AA90" i="7"/>
  <c r="AA92" i="7"/>
  <c r="AA94" i="7"/>
  <c r="AA98" i="7"/>
  <c r="AA100" i="7"/>
  <c r="AA102" i="7"/>
  <c r="AA104" i="7"/>
  <c r="AA62" i="7"/>
  <c r="AA64" i="7"/>
  <c r="AG64" i="7"/>
  <c r="AA66" i="7"/>
  <c r="AA68" i="7"/>
  <c r="AA70" i="7"/>
  <c r="AA72" i="7"/>
  <c r="AG72" i="7"/>
  <c r="AA74" i="7"/>
  <c r="AA76" i="7"/>
  <c r="AA80" i="7"/>
  <c r="AA38" i="7"/>
  <c r="AG38" i="7"/>
  <c r="AA40" i="7"/>
  <c r="AG40" i="7"/>
  <c r="AA44" i="7"/>
  <c r="AA46" i="7"/>
  <c r="AG46" i="7"/>
  <c r="AA48" i="7"/>
  <c r="AG48" i="7"/>
  <c r="AA50" i="7"/>
  <c r="AG50" i="7"/>
  <c r="AA52" i="7"/>
  <c r="AB53" i="7"/>
  <c r="AA54" i="7"/>
  <c r="AG54" i="7"/>
  <c r="AA56" i="7"/>
  <c r="AG56" i="7"/>
  <c r="W2390" i="7"/>
  <c r="W2392" i="7"/>
  <c r="W2394" i="7"/>
  <c r="W2398" i="7"/>
  <c r="W2400" i="7"/>
  <c r="W2402" i="7"/>
  <c r="W2404" i="7"/>
  <c r="W2406" i="7"/>
  <c r="W2408" i="7"/>
  <c r="V2366" i="7"/>
  <c r="V2368" i="7"/>
  <c r="V2370" i="7"/>
  <c r="V2372" i="7"/>
  <c r="V2374" i="7"/>
  <c r="V2376" i="7"/>
  <c r="V2378" i="7"/>
  <c r="V2380" i="7"/>
  <c r="V2384" i="7"/>
  <c r="V2342" i="7"/>
  <c r="V2344" i="7"/>
  <c r="V2346" i="7"/>
  <c r="V2348" i="7"/>
  <c r="V2350" i="7"/>
  <c r="V2352" i="7"/>
  <c r="V2354" i="7"/>
  <c r="V2356" i="7"/>
  <c r="V2358" i="7"/>
  <c r="V2360" i="7"/>
  <c r="W2317" i="7"/>
  <c r="V2318" i="7"/>
  <c r="W2319" i="7"/>
  <c r="V2320" i="7"/>
  <c r="AE2320" i="7"/>
  <c r="W2321" i="7"/>
  <c r="V2322" i="7"/>
  <c r="W2323" i="7"/>
  <c r="V2324" i="7"/>
  <c r="W2325" i="7"/>
  <c r="AE2325" i="7"/>
  <c r="V2326" i="7"/>
  <c r="V2328" i="7"/>
  <c r="V2330" i="7"/>
  <c r="V2332" i="7"/>
  <c r="V2334" i="7"/>
  <c r="V2336" i="7"/>
  <c r="W2293" i="7"/>
  <c r="AE2293" i="7"/>
  <c r="V2294" i="7"/>
  <c r="V2296" i="7"/>
  <c r="V2298" i="7"/>
  <c r="W2299" i="7"/>
  <c r="AE2299" i="7"/>
  <c r="V2300" i="7"/>
  <c r="W2301" i="7"/>
  <c r="V2302" i="7"/>
  <c r="AE2302" i="7"/>
  <c r="W2303" i="7"/>
  <c r="V2304" i="7"/>
  <c r="V2306" i="7"/>
  <c r="V2308" i="7"/>
  <c r="AE2308" i="7"/>
  <c r="V2310" i="7"/>
  <c r="AE2310" i="7"/>
  <c r="V2312" i="7"/>
  <c r="V2270" i="7"/>
  <c r="AE2270" i="7"/>
  <c r="V2272" i="7"/>
  <c r="AE2272" i="7"/>
  <c r="V2274" i="7"/>
  <c r="AE2274" i="7"/>
  <c r="V2276" i="7"/>
  <c r="V2280" i="7"/>
  <c r="V2282" i="7"/>
  <c r="V2284" i="7"/>
  <c r="AE2284" i="7"/>
  <c r="V2286" i="7"/>
  <c r="V2288" i="7"/>
  <c r="V2246" i="7"/>
  <c r="V2248" i="7"/>
  <c r="V2250" i="7"/>
  <c r="AE2250" i="7"/>
  <c r="V2252" i="7"/>
  <c r="V2256" i="7"/>
  <c r="AE2256" i="7"/>
  <c r="V2260" i="7"/>
  <c r="V2262" i="7"/>
  <c r="V2264" i="7"/>
  <c r="AE2264" i="7"/>
  <c r="W2221" i="7"/>
  <c r="W2223" i="7"/>
  <c r="W2225" i="7"/>
  <c r="AE2225" i="7"/>
  <c r="W2227" i="7"/>
  <c r="W2229" i="7"/>
  <c r="W2231" i="7"/>
  <c r="W2233" i="7"/>
  <c r="W2235" i="7"/>
  <c r="W2237" i="7"/>
  <c r="W2239" i="7"/>
  <c r="W2197" i="7"/>
  <c r="W2199" i="7"/>
  <c r="W2201" i="7"/>
  <c r="W2203" i="7"/>
  <c r="W2205" i="7"/>
  <c r="W2207" i="7"/>
  <c r="W2209" i="7"/>
  <c r="W2211" i="7"/>
  <c r="W2213" i="7"/>
  <c r="AE2213" i="7"/>
  <c r="W2215" i="7"/>
  <c r="V2174" i="7"/>
  <c r="V2176" i="7"/>
  <c r="V2178" i="7"/>
  <c r="V2180" i="7"/>
  <c r="V2182" i="7"/>
  <c r="V2184" i="7"/>
  <c r="V2186" i="7"/>
  <c r="V2190" i="7"/>
  <c r="V2192" i="7"/>
  <c r="V2152" i="7"/>
  <c r="V2154" i="7"/>
  <c r="V2156" i="7"/>
  <c r="V2158" i="7"/>
  <c r="V2160" i="7"/>
  <c r="V2162" i="7"/>
  <c r="V2164" i="7"/>
  <c r="V2166" i="7"/>
  <c r="V2168" i="7"/>
  <c r="W2125" i="7"/>
  <c r="AE2125" i="7"/>
  <c r="W2127" i="7"/>
  <c r="W2129" i="7"/>
  <c r="W2131" i="7"/>
  <c r="AE2131" i="7"/>
  <c r="W2133" i="7"/>
  <c r="W2135" i="7"/>
  <c r="W2137" i="7"/>
  <c r="W2139" i="7"/>
  <c r="W2141" i="7"/>
  <c r="W2143" i="7"/>
  <c r="AE2143" i="7"/>
  <c r="W2101" i="7"/>
  <c r="AE2101" i="7"/>
  <c r="W2103" i="7"/>
  <c r="AE2103" i="7"/>
  <c r="W2105" i="7"/>
  <c r="W2107" i="7"/>
  <c r="W2109" i="7"/>
  <c r="W2111" i="7"/>
  <c r="AE2111" i="7"/>
  <c r="W2113" i="7"/>
  <c r="W2115" i="7"/>
  <c r="AE2115" i="7"/>
  <c r="W2117" i="7"/>
  <c r="W2119" i="7"/>
  <c r="AE2119" i="7"/>
  <c r="V2078" i="7"/>
  <c r="V2080" i="7"/>
  <c r="V2082" i="7"/>
  <c r="V2084" i="7"/>
  <c r="V2086" i="7"/>
  <c r="V2088" i="7"/>
  <c r="AE2088" i="7"/>
  <c r="V2090" i="7"/>
  <c r="V2092" i="7"/>
  <c r="AE2092" i="7"/>
  <c r="V2094" i="7"/>
  <c r="AE2094" i="7"/>
  <c r="V2096" i="7"/>
  <c r="V2054" i="7"/>
  <c r="V2056" i="7"/>
  <c r="AE2056" i="7"/>
  <c r="V2058" i="7"/>
  <c r="AE2058" i="7"/>
  <c r="V2060" i="7"/>
  <c r="V2062" i="7"/>
  <c r="AE2062" i="7"/>
  <c r="V2064" i="7"/>
  <c r="AE2064" i="7"/>
  <c r="V2066" i="7"/>
  <c r="V2070" i="7"/>
  <c r="V2030" i="7"/>
  <c r="V2032" i="7"/>
  <c r="V2034" i="7"/>
  <c r="V2038" i="7"/>
  <c r="V2040" i="7"/>
  <c r="AE2040" i="7"/>
  <c r="V2042" i="7"/>
  <c r="V2044" i="7"/>
  <c r="V2046" i="7"/>
  <c r="V2048" i="7"/>
  <c r="V2006" i="7"/>
  <c r="V2008" i="7"/>
  <c r="V2010" i="7"/>
  <c r="V2012" i="7"/>
  <c r="AE2012" i="7"/>
  <c r="V2014" i="7"/>
  <c r="V2016" i="7"/>
  <c r="V2018" i="7"/>
  <c r="V2020" i="7"/>
  <c r="V2022" i="7"/>
  <c r="V2024" i="7"/>
  <c r="V1982" i="7"/>
  <c r="V1984" i="7"/>
  <c r="AE1984" i="7"/>
  <c r="V1986" i="7"/>
  <c r="V1988" i="7"/>
  <c r="V1990" i="7"/>
  <c r="V1992" i="7"/>
  <c r="V1994" i="7"/>
  <c r="V1996" i="7"/>
  <c r="V1998" i="7"/>
  <c r="V2000" i="7"/>
  <c r="AE2000" i="7"/>
  <c r="W1957" i="7"/>
  <c r="V1958" i="7"/>
  <c r="W1959" i="7"/>
  <c r="V1960" i="7"/>
  <c r="V1962" i="7"/>
  <c r="V1964" i="7"/>
  <c r="V1966" i="7"/>
  <c r="V1968" i="7"/>
  <c r="AE1968" i="7"/>
  <c r="V1970" i="7"/>
  <c r="V1972" i="7"/>
  <c r="V1974" i="7"/>
  <c r="W1933" i="7"/>
  <c r="AE1933" i="7"/>
  <c r="V1934" i="7"/>
  <c r="AE1934" i="7"/>
  <c r="V1936" i="7"/>
  <c r="V1938" i="7"/>
  <c r="V1940" i="7"/>
  <c r="V1942" i="7"/>
  <c r="V1944" i="7"/>
  <c r="V1948" i="7"/>
  <c r="AE1948" i="7"/>
  <c r="V1950" i="7"/>
  <c r="V1952" i="7"/>
  <c r="AE1952" i="7"/>
  <c r="V1910" i="7"/>
  <c r="V1914" i="7"/>
  <c r="V1916" i="7"/>
  <c r="V1918" i="7"/>
  <c r="AE1918" i="7"/>
  <c r="V1920" i="7"/>
  <c r="V1922" i="7"/>
  <c r="AE1922" i="7"/>
  <c r="V1924" i="7"/>
  <c r="V1926" i="7"/>
  <c r="V1928" i="7"/>
  <c r="W1885" i="7"/>
  <c r="AE1885" i="7"/>
  <c r="W1887" i="7"/>
  <c r="W1889" i="7"/>
  <c r="W1891" i="7"/>
  <c r="W1893" i="7"/>
  <c r="AE1893" i="7"/>
  <c r="W1895" i="7"/>
  <c r="W1897" i="7"/>
  <c r="AE1897" i="7"/>
  <c r="W1899" i="7"/>
  <c r="W1901" i="7"/>
  <c r="AE1901" i="7"/>
  <c r="W1903" i="7"/>
  <c r="V1862" i="7"/>
  <c r="V1866" i="7"/>
  <c r="AE1866" i="7"/>
  <c r="V1868" i="7"/>
  <c r="V1872" i="7"/>
  <c r="V1874" i="7"/>
  <c r="V1876" i="7"/>
  <c r="AE1876" i="7"/>
  <c r="V1878" i="7"/>
  <c r="V1880" i="7"/>
  <c r="AE1880" i="7"/>
  <c r="V1838" i="7"/>
  <c r="AE1838" i="7"/>
  <c r="V1840" i="7"/>
  <c r="V1842" i="7"/>
  <c r="V1844" i="7"/>
  <c r="V1846" i="7"/>
  <c r="AE1846" i="7"/>
  <c r="V1850" i="7"/>
  <c r="V1852" i="7"/>
  <c r="V1854" i="7"/>
  <c r="V1856" i="7"/>
  <c r="AE1856" i="7"/>
  <c r="V1814" i="7"/>
  <c r="V1816" i="7"/>
  <c r="V1818" i="7"/>
  <c r="V1820" i="7"/>
  <c r="V1822" i="7"/>
  <c r="V1824" i="7"/>
  <c r="V1826" i="7"/>
  <c r="V1828" i="7"/>
  <c r="V1830" i="7"/>
  <c r="V1832" i="7"/>
  <c r="V1790" i="7"/>
  <c r="V1792" i="7"/>
  <c r="V1794" i="7"/>
  <c r="V1796" i="7"/>
  <c r="V1798" i="7"/>
  <c r="V1800" i="7"/>
  <c r="AE1800" i="7"/>
  <c r="V1802" i="7"/>
  <c r="V1804" i="7"/>
  <c r="V1806" i="7"/>
  <c r="V1808" i="7"/>
  <c r="AE1808" i="7"/>
  <c r="V1766" i="7"/>
  <c r="V1768" i="7"/>
  <c r="V1770" i="7"/>
  <c r="AE1770" i="7"/>
  <c r="V1774" i="7"/>
  <c r="V1776" i="7"/>
  <c r="V1778" i="7"/>
  <c r="V1780" i="7"/>
  <c r="AE1780" i="7"/>
  <c r="V1782" i="7"/>
  <c r="V1784" i="7"/>
  <c r="AE1784" i="7"/>
  <c r="W1741" i="7"/>
  <c r="V1742" i="7"/>
  <c r="AE1742" i="7"/>
  <c r="W1743" i="7"/>
  <c r="AE1743" i="7"/>
  <c r="V1744" i="7"/>
  <c r="AE1744" i="7"/>
  <c r="V1746" i="7"/>
  <c r="V1748" i="7"/>
  <c r="V1750" i="7"/>
  <c r="AE1750" i="7"/>
  <c r="V1752" i="7"/>
  <c r="V1754" i="7"/>
  <c r="V1756" i="7"/>
  <c r="V1758" i="7"/>
  <c r="AE1758" i="7"/>
  <c r="V1760" i="7"/>
  <c r="AE1760" i="7"/>
  <c r="W1717" i="7"/>
  <c r="W1719" i="7"/>
  <c r="W1721" i="7"/>
  <c r="AE1721" i="7"/>
  <c r="W1723" i="7"/>
  <c r="V1724" i="7"/>
  <c r="AE1724" i="7"/>
  <c r="V1726" i="7"/>
  <c r="AE1726" i="7"/>
  <c r="V1728" i="7"/>
  <c r="V1730" i="7"/>
  <c r="V1732" i="7"/>
  <c r="V1734" i="7"/>
  <c r="AE1734" i="7"/>
  <c r="V1736" i="7"/>
  <c r="V1694" i="7"/>
  <c r="V1696" i="7"/>
  <c r="AE1696" i="7"/>
  <c r="V1698" i="7"/>
  <c r="AE1698" i="7"/>
  <c r="V1700" i="7"/>
  <c r="V1704" i="7"/>
  <c r="V1708" i="7"/>
  <c r="AE1708" i="7"/>
  <c r="V1710" i="7"/>
  <c r="V1712" i="7"/>
  <c r="V1670" i="7"/>
  <c r="V1672" i="7"/>
  <c r="AE1672" i="7"/>
  <c r="V1674" i="7"/>
  <c r="AE1674" i="7"/>
  <c r="V1676" i="7"/>
  <c r="V1678" i="7"/>
  <c r="AE1678" i="7"/>
  <c r="V1680" i="7"/>
  <c r="V1682" i="7"/>
  <c r="AE1682" i="7"/>
  <c r="V1684" i="7"/>
  <c r="AE1684" i="7"/>
  <c r="V1686" i="7"/>
  <c r="AE1686" i="7"/>
  <c r="V1688" i="7"/>
  <c r="V1646" i="7"/>
  <c r="V1650" i="7"/>
  <c r="V1654" i="7"/>
  <c r="AE1654" i="7"/>
  <c r="V1656" i="7"/>
  <c r="V1658" i="7"/>
  <c r="V1660" i="7"/>
  <c r="V1662" i="7"/>
  <c r="AE1662" i="7"/>
  <c r="V1664" i="7"/>
  <c r="V1622" i="7"/>
  <c r="V1624" i="7"/>
  <c r="V1626" i="7"/>
  <c r="AE1626" i="7"/>
  <c r="V1628" i="7"/>
  <c r="V1630" i="7"/>
  <c r="V1632" i="7"/>
  <c r="V1634" i="7"/>
  <c r="AE1634" i="7"/>
  <c r="V1636" i="7"/>
  <c r="V1638" i="7"/>
  <c r="V1640" i="7"/>
  <c r="W1605" i="7"/>
  <c r="V1606" i="7"/>
  <c r="V1608" i="7"/>
  <c r="V1610" i="7"/>
  <c r="V1612" i="7"/>
  <c r="V1614" i="7"/>
  <c r="V1616" i="7"/>
  <c r="W1597" i="7"/>
  <c r="W1599" i="7"/>
  <c r="W1601" i="7"/>
  <c r="W1603" i="7"/>
  <c r="W1573" i="7"/>
  <c r="V1574" i="7"/>
  <c r="V1576" i="7"/>
  <c r="AE1576" i="7"/>
  <c r="V1578" i="7"/>
  <c r="AE1578" i="7"/>
  <c r="V1580" i="7"/>
  <c r="AE1580" i="7"/>
  <c r="V1582" i="7"/>
  <c r="V1584" i="7"/>
  <c r="V1586" i="7"/>
  <c r="AE1586" i="7"/>
  <c r="V1588" i="7"/>
  <c r="V1592" i="7"/>
  <c r="W1549" i="7"/>
  <c r="AE1549" i="7"/>
  <c r="V1550" i="7"/>
  <c r="AE1550" i="7"/>
  <c r="V1552" i="7"/>
  <c r="AE1552" i="7"/>
  <c r="V1556" i="7"/>
  <c r="V1558" i="7"/>
  <c r="V1560" i="7"/>
  <c r="V1562" i="7"/>
  <c r="AE1562" i="7"/>
  <c r="V1566" i="7"/>
  <c r="V1568" i="7"/>
  <c r="AE1568" i="7"/>
  <c r="V1526" i="7"/>
  <c r="V1528" i="7"/>
  <c r="V1530" i="7"/>
  <c r="AE1530" i="7"/>
  <c r="V1532" i="7"/>
  <c r="V1534" i="7"/>
  <c r="V1536" i="7"/>
  <c r="V1538" i="7"/>
  <c r="AE1538" i="7"/>
  <c r="V1542" i="7"/>
  <c r="AE1542" i="7"/>
  <c r="V1544" i="7"/>
  <c r="W1501" i="7"/>
  <c r="AE1501" i="7"/>
  <c r="V1502" i="7"/>
  <c r="V1504" i="7"/>
  <c r="V1506" i="7"/>
  <c r="AE1506" i="7"/>
  <c r="V1508" i="7"/>
  <c r="AE1508" i="7"/>
  <c r="V1510" i="7"/>
  <c r="V1512" i="7"/>
  <c r="AE1512" i="7"/>
  <c r="V1514" i="7"/>
  <c r="V1516" i="7"/>
  <c r="AE1516" i="7"/>
  <c r="V1518" i="7"/>
  <c r="V1520" i="7"/>
  <c r="V1480" i="7"/>
  <c r="V1482" i="7"/>
  <c r="AE1482" i="7"/>
  <c r="V1484" i="7"/>
  <c r="AE1484" i="7"/>
  <c r="V1486" i="7"/>
  <c r="V1488" i="7"/>
  <c r="AE1488" i="7"/>
  <c r="V1490" i="7"/>
  <c r="AE1490" i="7"/>
  <c r="V1492" i="7"/>
  <c r="V1494" i="7"/>
  <c r="AE1494" i="7"/>
  <c r="V1496" i="7"/>
  <c r="AE1496" i="7"/>
  <c r="V1454" i="7"/>
  <c r="V1456" i="7"/>
  <c r="V1458" i="7"/>
  <c r="V1460" i="7"/>
  <c r="V1462" i="7"/>
  <c r="V1464" i="7"/>
  <c r="V1466" i="7"/>
  <c r="V1468" i="7"/>
  <c r="V1470" i="7"/>
  <c r="V1472" i="7"/>
  <c r="V1430" i="7"/>
  <c r="V1432" i="7"/>
  <c r="V1434" i="7"/>
  <c r="V1436" i="7"/>
  <c r="V1438" i="7"/>
  <c r="V1440" i="7"/>
  <c r="V1442" i="7"/>
  <c r="V1444" i="7"/>
  <c r="V1448" i="7"/>
  <c r="V1406" i="7"/>
  <c r="AE1406" i="7"/>
  <c r="V1408" i="7"/>
  <c r="V1410" i="7"/>
  <c r="V1412" i="7"/>
  <c r="V1414" i="7"/>
  <c r="AE1414" i="7"/>
  <c r="V1416" i="7"/>
  <c r="V1418" i="7"/>
  <c r="V1420" i="7"/>
  <c r="V1422" i="7"/>
  <c r="V1424" i="7"/>
  <c r="V1382" i="7"/>
  <c r="V1384" i="7"/>
  <c r="V1386" i="7"/>
  <c r="V1388" i="7"/>
  <c r="V1390" i="7"/>
  <c r="AE1390" i="7"/>
  <c r="V1392" i="7"/>
  <c r="V1394" i="7"/>
  <c r="V1396" i="7"/>
  <c r="V1398" i="7"/>
  <c r="AE1398" i="7"/>
  <c r="W1357" i="7"/>
  <c r="W1359" i="7"/>
  <c r="W1361" i="7"/>
  <c r="AE1361" i="7"/>
  <c r="W1363" i="7"/>
  <c r="W1365" i="7"/>
  <c r="AE1365" i="7"/>
  <c r="W1367" i="7"/>
  <c r="AE1367" i="7"/>
  <c r="W1369" i="7"/>
  <c r="W1371" i="7"/>
  <c r="W1373" i="7"/>
  <c r="AE1373" i="7"/>
  <c r="W1375" i="7"/>
  <c r="V1334" i="7"/>
  <c r="AE1334" i="7"/>
  <c r="V1338" i="7"/>
  <c r="AE1338" i="7"/>
  <c r="V1340" i="7"/>
  <c r="AE1340" i="7"/>
  <c r="V1342" i="7"/>
  <c r="V1344" i="7"/>
  <c r="V1346" i="7"/>
  <c r="AE1346" i="7"/>
  <c r="V1348" i="7"/>
  <c r="AE1348" i="7"/>
  <c r="V1350" i="7"/>
  <c r="V1352" i="7"/>
  <c r="V1310" i="7"/>
  <c r="V1312" i="7"/>
  <c r="V1314" i="7"/>
  <c r="V1316" i="7"/>
  <c r="V1318" i="7"/>
  <c r="AE1318" i="7"/>
  <c r="V1320" i="7"/>
  <c r="AE1320" i="7"/>
  <c r="V1322" i="7"/>
  <c r="V1324" i="7"/>
  <c r="AE1324" i="7"/>
  <c r="V1328" i="7"/>
  <c r="AE1328" i="7"/>
  <c r="V1286" i="7"/>
  <c r="V1288" i="7"/>
  <c r="AE1288" i="7"/>
  <c r="V1292" i="7"/>
  <c r="AE1292" i="7"/>
  <c r="V1294" i="7"/>
  <c r="AE1294" i="7"/>
  <c r="V1296" i="7"/>
  <c r="V1298" i="7"/>
  <c r="V1300" i="7"/>
  <c r="V1302" i="7"/>
  <c r="V1304" i="7"/>
  <c r="V1264" i="7"/>
  <c r="V1266" i="7"/>
  <c r="V1268" i="7"/>
  <c r="V1270" i="7"/>
  <c r="V1272" i="7"/>
  <c r="AE1272" i="7"/>
  <c r="V1274" i="7"/>
  <c r="V1276" i="7"/>
  <c r="V1278" i="7"/>
  <c r="V1280" i="7"/>
  <c r="AE1280" i="7"/>
  <c r="V1238" i="7"/>
  <c r="V1240" i="7"/>
  <c r="V1244" i="7"/>
  <c r="V1246" i="7"/>
  <c r="V1248" i="7"/>
  <c r="V1250" i="7"/>
  <c r="V1252" i="7"/>
  <c r="V1254" i="7"/>
  <c r="V1256" i="7"/>
  <c r="V1214" i="7"/>
  <c r="V1216" i="7"/>
  <c r="V1218" i="7"/>
  <c r="V1220" i="7"/>
  <c r="V1222" i="7"/>
  <c r="V1226" i="7"/>
  <c r="V1228" i="7"/>
  <c r="AE1228" i="7"/>
  <c r="V1230" i="7"/>
  <c r="V1232" i="7"/>
  <c r="V1190" i="7"/>
  <c r="AE1190" i="7"/>
  <c r="V1192" i="7"/>
  <c r="V1194" i="7"/>
  <c r="V1196" i="7"/>
  <c r="V1198" i="7"/>
  <c r="AE1198" i="7"/>
  <c r="V1200" i="7"/>
  <c r="V1202" i="7"/>
  <c r="V1208" i="7"/>
  <c r="AE1208" i="7"/>
  <c r="V1166" i="7"/>
  <c r="AE1166" i="7"/>
  <c r="V1168" i="7"/>
  <c r="AE1168" i="7"/>
  <c r="V1170" i="7"/>
  <c r="V1172" i="7"/>
  <c r="AE1172" i="7"/>
  <c r="V1174" i="7"/>
  <c r="AE1174" i="7"/>
  <c r="V1176" i="7"/>
  <c r="V1178" i="7"/>
  <c r="V1180" i="7"/>
  <c r="AE1180" i="7"/>
  <c r="V1182" i="7"/>
  <c r="V1184" i="7"/>
  <c r="V1142" i="7"/>
  <c r="V1144" i="7"/>
  <c r="AE1144" i="7"/>
  <c r="V1146" i="7"/>
  <c r="V1150" i="7"/>
  <c r="V1152" i="7"/>
  <c r="AE1152" i="7"/>
  <c r="V1154" i="7"/>
  <c r="V1156" i="7"/>
  <c r="V1158" i="7"/>
  <c r="V1160" i="7"/>
  <c r="AE1160" i="7"/>
  <c r="V1118" i="7"/>
  <c r="V1120" i="7"/>
  <c r="AE1120" i="7"/>
  <c r="V1122" i="7"/>
  <c r="AE1122" i="7"/>
  <c r="V1124" i="7"/>
  <c r="V1126" i="7"/>
  <c r="AE1126" i="7"/>
  <c r="V1128" i="7"/>
  <c r="AE1128" i="7"/>
  <c r="V1130" i="7"/>
  <c r="V1132" i="7"/>
  <c r="V1134" i="7"/>
  <c r="V1136" i="7"/>
  <c r="AE1136" i="7"/>
  <c r="V1096" i="7"/>
  <c r="AE1096" i="7"/>
  <c r="V1098" i="7"/>
  <c r="V1100" i="7"/>
  <c r="V1102" i="7"/>
  <c r="AE1102" i="7"/>
  <c r="V1104" i="7"/>
  <c r="AE1104" i="7"/>
  <c r="V1106" i="7"/>
  <c r="V1110" i="7"/>
  <c r="V1112" i="7"/>
  <c r="AE1112" i="7"/>
  <c r="V1070" i="7"/>
  <c r="V1072" i="7"/>
  <c r="V1078" i="7"/>
  <c r="V1080" i="7"/>
  <c r="V1084" i="7"/>
  <c r="V1086" i="7"/>
  <c r="V1088" i="7"/>
  <c r="W1045" i="7"/>
  <c r="W1047" i="7"/>
  <c r="W1049" i="7"/>
  <c r="W1051" i="7"/>
  <c r="W1053" i="7"/>
  <c r="W1057" i="7"/>
  <c r="W1059" i="7"/>
  <c r="W1061" i="7"/>
  <c r="W1063" i="7"/>
  <c r="V1022" i="7"/>
  <c r="V1024" i="7"/>
  <c r="V1026" i="7"/>
  <c r="V1028" i="7"/>
  <c r="AE1028" i="7"/>
  <c r="V1030" i="7"/>
  <c r="V1032" i="7"/>
  <c r="V1034" i="7"/>
  <c r="V1036" i="7"/>
  <c r="V1038" i="7"/>
  <c r="V1040" i="7"/>
  <c r="W999" i="7"/>
  <c r="W1001" i="7"/>
  <c r="AE1001" i="7"/>
  <c r="W1003" i="7"/>
  <c r="W1005" i="7"/>
  <c r="W1007" i="7"/>
  <c r="AE1007" i="7"/>
  <c r="W1009" i="7"/>
  <c r="W1011" i="7"/>
  <c r="W1013" i="7"/>
  <c r="AE1013" i="7"/>
  <c r="W1015" i="7"/>
  <c r="AE1015" i="7"/>
  <c r="V974" i="7"/>
  <c r="V978" i="7"/>
  <c r="V984" i="7"/>
  <c r="V988" i="7"/>
  <c r="AE988" i="7"/>
  <c r="V990" i="7"/>
  <c r="AE990" i="7"/>
  <c r="V992" i="7"/>
  <c r="W949" i="7"/>
  <c r="W951" i="7"/>
  <c r="W959" i="7"/>
  <c r="W961" i="7"/>
  <c r="W963" i="7"/>
  <c r="W967" i="7"/>
  <c r="AE967" i="7"/>
  <c r="V926" i="7"/>
  <c r="AE926" i="7"/>
  <c r="V928" i="7"/>
  <c r="V930" i="7"/>
  <c r="AE930" i="7"/>
  <c r="V932" i="7"/>
  <c r="AE932" i="7"/>
  <c r="V940" i="7"/>
  <c r="V942" i="7"/>
  <c r="V944" i="7"/>
  <c r="V902" i="7"/>
  <c r="AE902" i="7"/>
  <c r="V904" i="7"/>
  <c r="AE904" i="7"/>
  <c r="V906" i="7"/>
  <c r="V908" i="7"/>
  <c r="V914" i="7"/>
  <c r="AE914" i="7"/>
  <c r="V916" i="7"/>
  <c r="AE916" i="7"/>
  <c r="V918" i="7"/>
  <c r="V920" i="7"/>
  <c r="W877" i="7"/>
  <c r="W881" i="7"/>
  <c r="W883" i="7"/>
  <c r="AE883" i="7"/>
  <c r="W885" i="7"/>
  <c r="W891" i="7"/>
  <c r="W893" i="7"/>
  <c r="W853" i="7"/>
  <c r="W855" i="7"/>
  <c r="W857" i="7"/>
  <c r="W861" i="7"/>
  <c r="W863" i="7"/>
  <c r="W865" i="7"/>
  <c r="W867" i="7"/>
  <c r="W871" i="7"/>
  <c r="W829" i="7"/>
  <c r="AE829" i="7"/>
  <c r="W831" i="7"/>
  <c r="AE831" i="7"/>
  <c r="W835" i="7"/>
  <c r="W837" i="7"/>
  <c r="W839" i="7"/>
  <c r="W845" i="7"/>
  <c r="W847" i="7"/>
  <c r="W805" i="7"/>
  <c r="W807" i="7"/>
  <c r="W809" i="7"/>
  <c r="AE809" i="7"/>
  <c r="W811" i="7"/>
  <c r="W813" i="7"/>
  <c r="W815" i="7"/>
  <c r="W817" i="7"/>
  <c r="AE817" i="7"/>
  <c r="W819" i="7"/>
  <c r="W783" i="7"/>
  <c r="AE783" i="7"/>
  <c r="W785" i="7"/>
  <c r="W787" i="7"/>
  <c r="W789" i="7"/>
  <c r="AE789" i="7"/>
  <c r="W791" i="7"/>
  <c r="W793" i="7"/>
  <c r="W795" i="7"/>
  <c r="W797" i="7"/>
  <c r="AE797" i="7"/>
  <c r="W799" i="7"/>
  <c r="V758" i="7"/>
  <c r="AE758" i="7"/>
  <c r="V760" i="7"/>
  <c r="AE760" i="7"/>
  <c r="V764" i="7"/>
  <c r="V766" i="7"/>
  <c r="AE766" i="7"/>
  <c r="V768" i="7"/>
  <c r="AE768" i="7"/>
  <c r="V774" i="7"/>
  <c r="V776" i="7"/>
  <c r="AE776" i="7"/>
  <c r="V734" i="7"/>
  <c r="V736" i="7"/>
  <c r="V738" i="7"/>
  <c r="V742" i="7"/>
  <c r="V752" i="7"/>
  <c r="AE752" i="7"/>
  <c r="W710" i="7"/>
  <c r="W712" i="7"/>
  <c r="AE712" i="7"/>
  <c r="W716" i="7"/>
  <c r="W718" i="7"/>
  <c r="W722" i="7"/>
  <c r="W724" i="7"/>
  <c r="AE724" i="7"/>
  <c r="W726" i="7"/>
  <c r="AE726" i="7"/>
  <c r="W728" i="7"/>
  <c r="V688" i="7"/>
  <c r="V692" i="7"/>
  <c r="V696" i="7"/>
  <c r="V698" i="7"/>
  <c r="V700" i="7"/>
  <c r="V702" i="7"/>
  <c r="V704" i="7"/>
  <c r="W661" i="7"/>
  <c r="V662" i="7"/>
  <c r="W663" i="7"/>
  <c r="V664" i="7"/>
  <c r="V666" i="7"/>
  <c r="W667" i="7"/>
  <c r="V668" i="7"/>
  <c r="V670" i="7"/>
  <c r="W671" i="7"/>
  <c r="V672" i="7"/>
  <c r="W675" i="7"/>
  <c r="V676" i="7"/>
  <c r="V678" i="7"/>
  <c r="V680" i="7"/>
  <c r="V638" i="7"/>
  <c r="V640" i="7"/>
  <c r="V642" i="7"/>
  <c r="V644" i="7"/>
  <c r="V646" i="7"/>
  <c r="V650" i="7"/>
  <c r="V652" i="7"/>
  <c r="V656" i="7"/>
  <c r="AE656" i="7"/>
  <c r="W613" i="7"/>
  <c r="AE613" i="7"/>
  <c r="W617" i="7"/>
  <c r="W619" i="7"/>
  <c r="W623" i="7"/>
  <c r="W625" i="7"/>
  <c r="W627" i="7"/>
  <c r="W629" i="7"/>
  <c r="AE629" i="7"/>
  <c r="W631" i="7"/>
  <c r="AE631" i="7"/>
  <c r="V632" i="7"/>
  <c r="W591" i="7"/>
  <c r="AE591" i="7"/>
  <c r="W593" i="7"/>
  <c r="AE593" i="7"/>
  <c r="W595" i="7"/>
  <c r="W601" i="7"/>
  <c r="W603" i="7"/>
  <c r="AE603" i="7"/>
  <c r="W605" i="7"/>
  <c r="W565" i="7"/>
  <c r="V566" i="7"/>
  <c r="W567" i="7"/>
  <c r="V570" i="7"/>
  <c r="V572" i="7"/>
  <c r="AE572" i="7"/>
  <c r="V574" i="7"/>
  <c r="V576" i="7"/>
  <c r="V578" i="7"/>
  <c r="AE578" i="7"/>
  <c r="V580" i="7"/>
  <c r="V582" i="7"/>
  <c r="W541" i="7"/>
  <c r="W543" i="7"/>
  <c r="W545" i="7"/>
  <c r="W547" i="7"/>
  <c r="W549" i="7"/>
  <c r="W551" i="7"/>
  <c r="AE551" i="7"/>
  <c r="W553" i="7"/>
  <c r="W555" i="7"/>
  <c r="AE555" i="7"/>
  <c r="W557" i="7"/>
  <c r="AE557" i="7"/>
  <c r="W517" i="7"/>
  <c r="W521" i="7"/>
  <c r="W523" i="7"/>
  <c r="W525" i="7"/>
  <c r="W529" i="7"/>
  <c r="AE529" i="7"/>
  <c r="W531" i="7"/>
  <c r="W535" i="7"/>
  <c r="W493" i="7"/>
  <c r="V494" i="7"/>
  <c r="V496" i="7"/>
  <c r="V498" i="7"/>
  <c r="V500" i="7"/>
  <c r="V504" i="7"/>
  <c r="AE504" i="7"/>
  <c r="V506" i="7"/>
  <c r="V508" i="7"/>
  <c r="V512" i="7"/>
  <c r="AE512" i="7"/>
  <c r="V472" i="7"/>
  <c r="V474" i="7"/>
  <c r="V476" i="7"/>
  <c r="V478" i="7"/>
  <c r="V480" i="7"/>
  <c r="V482" i="7"/>
  <c r="V484" i="7"/>
  <c r="V488" i="7"/>
  <c r="V446" i="7"/>
  <c r="AE446" i="7"/>
  <c r="V448" i="7"/>
  <c r="V450" i="7"/>
  <c r="V452" i="7"/>
  <c r="V454" i="7"/>
  <c r="AE454" i="7"/>
  <c r="V456" i="7"/>
  <c r="V458" i="7"/>
  <c r="V460" i="7"/>
  <c r="V462" i="7"/>
  <c r="V464" i="7"/>
  <c r="W421" i="7"/>
  <c r="AE421" i="7"/>
  <c r="W425" i="7"/>
  <c r="W427" i="7"/>
  <c r="AE427" i="7"/>
  <c r="W431" i="7"/>
  <c r="W433" i="7"/>
  <c r="W435" i="7"/>
  <c r="AE435" i="7"/>
  <c r="W437" i="7"/>
  <c r="V398" i="7"/>
  <c r="V400" i="7"/>
  <c r="V402" i="7"/>
  <c r="AE402" i="7"/>
  <c r="V404" i="7"/>
  <c r="V406" i="7"/>
  <c r="V408" i="7"/>
  <c r="AE408" i="7"/>
  <c r="V410" i="7"/>
  <c r="V416" i="7"/>
  <c r="V374" i="7"/>
  <c r="AE374" i="7"/>
  <c r="V378" i="7"/>
  <c r="V380" i="7"/>
  <c r="AE380" i="7"/>
  <c r="V382" i="7"/>
  <c r="AE382" i="7"/>
  <c r="V384" i="7"/>
  <c r="V388" i="7"/>
  <c r="V392" i="7"/>
  <c r="V350" i="7"/>
  <c r="V352" i="7"/>
  <c r="V354" i="7"/>
  <c r="AE354" i="7"/>
  <c r="V356" i="7"/>
  <c r="V358" i="7"/>
  <c r="V362" i="7"/>
  <c r="AE362" i="7"/>
  <c r="V364" i="7"/>
  <c r="AE364" i="7"/>
  <c r="V368" i="7"/>
  <c r="V326" i="7"/>
  <c r="AE326" i="7"/>
  <c r="V328" i="7"/>
  <c r="V330" i="7"/>
  <c r="AE330" i="7"/>
  <c r="V332" i="7"/>
  <c r="AE332" i="7"/>
  <c r="V334" i="7"/>
  <c r="V336" i="7"/>
  <c r="V338" i="7"/>
  <c r="V340" i="7"/>
  <c r="AE340" i="7"/>
  <c r="V304" i="7"/>
  <c r="V306" i="7"/>
  <c r="V308" i="7"/>
  <c r="AE308" i="7"/>
  <c r="V310" i="7"/>
  <c r="V312" i="7"/>
  <c r="V314" i="7"/>
  <c r="V316" i="7"/>
  <c r="V318" i="7"/>
  <c r="V320" i="7"/>
  <c r="V280" i="7"/>
  <c r="V282" i="7"/>
  <c r="V288" i="7"/>
  <c r="V290" i="7"/>
  <c r="AE290" i="7"/>
  <c r="V292" i="7"/>
  <c r="AE292" i="7"/>
  <c r="V296" i="7"/>
  <c r="V254" i="7"/>
  <c r="V256" i="7"/>
  <c r="AE256" i="7"/>
  <c r="V262" i="7"/>
  <c r="V266" i="7"/>
  <c r="V268" i="7"/>
  <c r="AE268" i="7"/>
  <c r="V270" i="7"/>
  <c r="V230" i="7"/>
  <c r="AE230" i="7"/>
  <c r="V234" i="7"/>
  <c r="V236" i="7"/>
  <c r="V238" i="7"/>
  <c r="AE238" i="7"/>
  <c r="V242" i="7"/>
  <c r="V244" i="7"/>
  <c r="AE244" i="7"/>
  <c r="V246" i="7"/>
  <c r="V248" i="7"/>
  <c r="V206" i="7"/>
  <c r="V208" i="7"/>
  <c r="V210" i="7"/>
  <c r="AE210" i="7"/>
  <c r="V218" i="7"/>
  <c r="V220" i="7"/>
  <c r="AE220" i="7"/>
  <c r="V222" i="7"/>
  <c r="V224" i="7"/>
  <c r="V186" i="7"/>
  <c r="V188" i="7"/>
  <c r="AE188" i="7"/>
  <c r="V192" i="7"/>
  <c r="V194" i="7"/>
  <c r="V196" i="7"/>
  <c r="V200" i="7"/>
  <c r="V160" i="7"/>
  <c r="V164" i="7"/>
  <c r="V166" i="7"/>
  <c r="AE166" i="7"/>
  <c r="V168" i="7"/>
  <c r="V172" i="7"/>
  <c r="W133" i="7"/>
  <c r="W135" i="7"/>
  <c r="AE135" i="7"/>
  <c r="W145" i="7"/>
  <c r="W147" i="7"/>
  <c r="W149" i="7"/>
  <c r="AE149" i="7"/>
  <c r="W151" i="7"/>
  <c r="AE151" i="7"/>
  <c r="V110" i="7"/>
  <c r="V112" i="7"/>
  <c r="V114" i="7"/>
  <c r="V116" i="7"/>
  <c r="V120" i="7"/>
  <c r="V122" i="7"/>
  <c r="AE122" i="7"/>
  <c r="V124" i="7"/>
  <c r="AE124" i="7"/>
  <c r="V128" i="7"/>
  <c r="V88" i="7"/>
  <c r="V90" i="7"/>
  <c r="V92" i="7"/>
  <c r="V94" i="7"/>
  <c r="V96" i="7"/>
  <c r="V98" i="7"/>
  <c r="V100" i="7"/>
  <c r="V102" i="7"/>
  <c r="V104" i="7"/>
  <c r="V64" i="7"/>
  <c r="V66" i="7"/>
  <c r="V68" i="7"/>
  <c r="V70" i="7"/>
  <c r="AE70" i="7"/>
  <c r="V74" i="7"/>
  <c r="V76" i="7"/>
  <c r="V80" i="7"/>
  <c r="V38" i="7"/>
  <c r="AE38" i="7" s="1"/>
  <c r="V40" i="7"/>
  <c r="AE40" i="7"/>
  <c r="V42" i="7"/>
  <c r="AE42" i="7"/>
  <c r="V44" i="7"/>
  <c r="V46" i="7"/>
  <c r="V48" i="7"/>
  <c r="V52" i="7"/>
  <c r="AE52" i="7"/>
  <c r="V54" i="7"/>
  <c r="V56" i="7"/>
  <c r="AE56" i="7"/>
  <c r="AB17" i="7"/>
  <c r="AB19" i="7"/>
  <c r="AG19" i="7"/>
  <c r="AB21" i="7"/>
  <c r="AB25" i="7"/>
  <c r="AG25" i="7"/>
  <c r="AB27" i="7"/>
  <c r="AB29" i="7"/>
  <c r="AB31" i="7"/>
  <c r="W26" i="7"/>
  <c r="V31" i="7"/>
  <c r="AE31" i="7"/>
  <c r="V29" i="7"/>
  <c r="V24" i="7"/>
  <c r="AE24" i="7"/>
  <c r="V22" i="7"/>
  <c r="V20" i="7"/>
  <c r="AE20" i="7"/>
  <c r="V16" i="7"/>
  <c r="W39" i="7"/>
  <c r="W43" i="7"/>
  <c r="W51" i="7"/>
  <c r="W55" i="7"/>
  <c r="W63" i="7"/>
  <c r="W67" i="7"/>
  <c r="W71" i="7"/>
  <c r="W75" i="7"/>
  <c r="W79" i="7"/>
  <c r="W91" i="7"/>
  <c r="W93" i="7"/>
  <c r="W95" i="7"/>
  <c r="W101" i="7"/>
  <c r="W103" i="7"/>
  <c r="W115" i="7"/>
  <c r="AE115" i="7"/>
  <c r="W117" i="7"/>
  <c r="W119" i="7"/>
  <c r="W121" i="7"/>
  <c r="W123" i="7"/>
  <c r="W127" i="7"/>
  <c r="W140" i="7"/>
  <c r="W146" i="7"/>
  <c r="W211" i="7"/>
  <c r="W215" i="7"/>
  <c r="W221" i="7"/>
  <c r="W325" i="7"/>
  <c r="AE325" i="7"/>
  <c r="W337" i="7"/>
  <c r="W341" i="7"/>
  <c r="W357" i="7"/>
  <c r="W361" i="7"/>
  <c r="W365" i="7"/>
  <c r="W373" i="7"/>
  <c r="W377" i="7"/>
  <c r="W381" i="7"/>
  <c r="AE381" i="7"/>
  <c r="W383" i="7"/>
  <c r="W391" i="7"/>
  <c r="W397" i="7"/>
  <c r="W401" i="7"/>
  <c r="W405" i="7"/>
  <c r="W409" i="7"/>
  <c r="W413" i="7"/>
  <c r="V426" i="7"/>
  <c r="V577" i="7"/>
  <c r="W577" i="7"/>
  <c r="AE577" i="7"/>
  <c r="V596" i="7"/>
  <c r="W596" i="7"/>
  <c r="V608" i="7"/>
  <c r="W608" i="7"/>
  <c r="V614" i="7"/>
  <c r="W614" i="7"/>
  <c r="V616" i="7"/>
  <c r="W616" i="7"/>
  <c r="V620" i="7"/>
  <c r="W620" i="7"/>
  <c r="AE620" i="7"/>
  <c r="V622" i="7"/>
  <c r="AE622" i="7"/>
  <c r="W622" i="7"/>
  <c r="V624" i="7"/>
  <c r="AE624" i="7"/>
  <c r="W624" i="7"/>
  <c r="V626" i="7"/>
  <c r="W626" i="7"/>
  <c r="V628" i="7"/>
  <c r="AE628" i="7"/>
  <c r="V630" i="7"/>
  <c r="W630" i="7"/>
  <c r="V637" i="7"/>
  <c r="W637" i="7"/>
  <c r="V639" i="7"/>
  <c r="W639" i="7"/>
  <c r="W641" i="7"/>
  <c r="V643" i="7"/>
  <c r="W643" i="7"/>
  <c r="W647" i="7"/>
  <c r="V649" i="7"/>
  <c r="W649" i="7"/>
  <c r="V651" i="7"/>
  <c r="W651" i="7"/>
  <c r="V653" i="7"/>
  <c r="W653" i="7"/>
  <c r="AE653" i="7"/>
  <c r="V655" i="7"/>
  <c r="AE655" i="7"/>
  <c r="W655" i="7"/>
  <c r="V677" i="7"/>
  <c r="W677" i="7"/>
  <c r="V685" i="7"/>
  <c r="W685" i="7"/>
  <c r="V687" i="7"/>
  <c r="W687" i="7"/>
  <c r="V689" i="7"/>
  <c r="AE689" i="7"/>
  <c r="W689" i="7"/>
  <c r="V691" i="7"/>
  <c r="W691" i="7"/>
  <c r="V693" i="7"/>
  <c r="W693" i="7"/>
  <c r="V695" i="7"/>
  <c r="W695" i="7"/>
  <c r="V697" i="7"/>
  <c r="W697" i="7"/>
  <c r="V30" i="7"/>
  <c r="V28" i="7"/>
  <c r="V25" i="7"/>
  <c r="AE25" i="7"/>
  <c r="V21" i="7"/>
  <c r="AE21" i="7"/>
  <c r="V15" i="7"/>
  <c r="AB16" i="7"/>
  <c r="AB24" i="7"/>
  <c r="AG24" i="7"/>
  <c r="AB28" i="7"/>
  <c r="AG28" i="7"/>
  <c r="AB32" i="7"/>
  <c r="W434" i="7"/>
  <c r="W438" i="7"/>
  <c r="AE438" i="7"/>
  <c r="W518" i="7"/>
  <c r="W522" i="7"/>
  <c r="AE522" i="7"/>
  <c r="W526" i="7"/>
  <c r="AE526" i="7"/>
  <c r="W530" i="7"/>
  <c r="W534" i="7"/>
  <c r="AE534" i="7"/>
  <c r="V548" i="7"/>
  <c r="W548" i="7"/>
  <c r="V550" i="7"/>
  <c r="W550" i="7"/>
  <c r="AE550" i="7"/>
  <c r="V552" i="7"/>
  <c r="AE552" i="7"/>
  <c r="W552" i="7"/>
  <c r="V554" i="7"/>
  <c r="AE554" i="7"/>
  <c r="W554" i="7"/>
  <c r="V556" i="7"/>
  <c r="W556" i="7"/>
  <c r="AE556" i="7"/>
  <c r="V558" i="7"/>
  <c r="AE558" i="7"/>
  <c r="W558" i="7"/>
  <c r="V560" i="7"/>
  <c r="V581" i="7"/>
  <c r="AE581" i="7"/>
  <c r="W581" i="7"/>
  <c r="V583" i="7"/>
  <c r="W583" i="7"/>
  <c r="AE583" i="7"/>
  <c r="V602" i="7"/>
  <c r="V604" i="7"/>
  <c r="AE604" i="7"/>
  <c r="W604" i="7"/>
  <c r="V814" i="7"/>
  <c r="V836" i="7"/>
  <c r="AE836" i="7"/>
  <c r="V1598" i="7"/>
  <c r="W699" i="7"/>
  <c r="W701" i="7"/>
  <c r="AE701" i="7"/>
  <c r="W703" i="7"/>
  <c r="W711" i="7"/>
  <c r="W715" i="7"/>
  <c r="AE715" i="7"/>
  <c r="W717" i="7"/>
  <c r="AE717" i="7"/>
  <c r="W719" i="7"/>
  <c r="AE719" i="7"/>
  <c r="W723" i="7"/>
  <c r="W725" i="7"/>
  <c r="W735" i="7"/>
  <c r="AE735" i="7"/>
  <c r="W737" i="7"/>
  <c r="W741" i="7"/>
  <c r="W743" i="7"/>
  <c r="AE743" i="7"/>
  <c r="W745" i="7"/>
  <c r="AE745" i="7"/>
  <c r="W747" i="7"/>
  <c r="W749" i="7"/>
  <c r="AE749" i="7"/>
  <c r="W751" i="7"/>
  <c r="AE751" i="7"/>
  <c r="W757" i="7"/>
  <c r="AE757" i="7"/>
  <c r="W761" i="7"/>
  <c r="AE761" i="7"/>
  <c r="W765" i="7"/>
  <c r="AE765" i="7"/>
  <c r="W769" i="7"/>
  <c r="W773" i="7"/>
  <c r="AE773" i="7"/>
  <c r="W784" i="7"/>
  <c r="AE784" i="7"/>
  <c r="W800" i="7"/>
  <c r="W808" i="7"/>
  <c r="AE808" i="7"/>
  <c r="W810" i="7"/>
  <c r="AE810" i="7"/>
  <c r="W820" i="7"/>
  <c r="AE820" i="7"/>
  <c r="W830" i="7"/>
  <c r="W832" i="7"/>
  <c r="W838" i="7"/>
  <c r="AE838" i="7"/>
  <c r="W854" i="7"/>
  <c r="W858" i="7"/>
  <c r="W862" i="7"/>
  <c r="W866" i="7"/>
  <c r="AE866" i="7"/>
  <c r="W870" i="7"/>
  <c r="W880" i="7"/>
  <c r="W888" i="7"/>
  <c r="AE888" i="7"/>
  <c r="W896" i="7"/>
  <c r="W901" i="7"/>
  <c r="W903" i="7"/>
  <c r="W905" i="7"/>
  <c r="AE905" i="7"/>
  <c r="W907" i="7"/>
  <c r="W909" i="7"/>
  <c r="AE909" i="7"/>
  <c r="W911" i="7"/>
  <c r="AE911" i="7"/>
  <c r="W913" i="7"/>
  <c r="AE913" i="7"/>
  <c r="W915" i="7"/>
  <c r="AE915" i="7"/>
  <c r="W917" i="7"/>
  <c r="W919" i="7"/>
  <c r="W925" i="7"/>
  <c r="AE925" i="7"/>
  <c r="W927" i="7"/>
  <c r="W929" i="7"/>
  <c r="W931" i="7"/>
  <c r="W933" i="7"/>
  <c r="AE933" i="7"/>
  <c r="W937" i="7"/>
  <c r="AE937" i="7"/>
  <c r="W941" i="7"/>
  <c r="AE941" i="7"/>
  <c r="W950" i="7"/>
  <c r="W954" i="7"/>
  <c r="AE954" i="7"/>
  <c r="W958" i="7"/>
  <c r="AE958" i="7"/>
  <c r="W962" i="7"/>
  <c r="W966" i="7"/>
  <c r="W973" i="7"/>
  <c r="AE973" i="7"/>
  <c r="W977" i="7"/>
  <c r="AE977" i="7"/>
  <c r="W981" i="7"/>
  <c r="W985" i="7"/>
  <c r="AE985" i="7"/>
  <c r="W989" i="7"/>
  <c r="AE989" i="7"/>
  <c r="W1046" i="7"/>
  <c r="W1050" i="7"/>
  <c r="W1058" i="7"/>
  <c r="W1062" i="7"/>
  <c r="W1093" i="7"/>
  <c r="AE1093" i="7"/>
  <c r="W1097" i="7"/>
  <c r="AE1097" i="7"/>
  <c r="W1101" i="7"/>
  <c r="W1109" i="7"/>
  <c r="W1171" i="7"/>
  <c r="AE1171" i="7"/>
  <c r="W1173" i="7"/>
  <c r="AE1173" i="7"/>
  <c r="W1175" i="7"/>
  <c r="W1177" i="7"/>
  <c r="W1179" i="7"/>
  <c r="AE1179" i="7"/>
  <c r="W1181" i="7"/>
  <c r="AE1181" i="7"/>
  <c r="W1183" i="7"/>
  <c r="AE1183" i="7"/>
  <c r="W1189" i="7"/>
  <c r="W1191" i="7"/>
  <c r="AE1191" i="7"/>
  <c r="W1193" i="7"/>
  <c r="AE1193" i="7"/>
  <c r="W1195" i="7"/>
  <c r="W1197" i="7"/>
  <c r="W1199" i="7"/>
  <c r="W1201" i="7"/>
  <c r="W1203" i="7"/>
  <c r="W1205" i="7"/>
  <c r="W1207" i="7"/>
  <c r="W1215" i="7"/>
  <c r="AE1215" i="7"/>
  <c r="W1219" i="7"/>
  <c r="W1223" i="7"/>
  <c r="AE1223" i="7"/>
  <c r="W1225" i="7"/>
  <c r="AE1225" i="7"/>
  <c r="W1229" i="7"/>
  <c r="W1237" i="7"/>
  <c r="W1241" i="7"/>
  <c r="W1245" i="7"/>
  <c r="W1249" i="7"/>
  <c r="W1253" i="7"/>
  <c r="W1311" i="7"/>
  <c r="W1315" i="7"/>
  <c r="AE1315" i="7"/>
  <c r="W1319" i="7"/>
  <c r="AE1319" i="7"/>
  <c r="W1323" i="7"/>
  <c r="AE1323" i="7"/>
  <c r="W1327" i="7"/>
  <c r="AE1327" i="7"/>
  <c r="W1333" i="7"/>
  <c r="W1335" i="7"/>
  <c r="W1337" i="7"/>
  <c r="W1339" i="7"/>
  <c r="AE1339" i="7"/>
  <c r="W1341" i="7"/>
  <c r="AE1341" i="7"/>
  <c r="W1343" i="7"/>
  <c r="AE1343" i="7"/>
  <c r="W1345" i="7"/>
  <c r="W1349" i="7"/>
  <c r="AE1349" i="7"/>
  <c r="W1351" i="7"/>
  <c r="W1360" i="7"/>
  <c r="AE1360" i="7"/>
  <c r="W1364" i="7"/>
  <c r="W1368" i="7"/>
  <c r="W1372" i="7"/>
  <c r="AE1372" i="7"/>
  <c r="W1376" i="7"/>
  <c r="AE1376" i="7"/>
  <c r="W1383" i="7"/>
  <c r="W1385" i="7"/>
  <c r="W1387" i="7"/>
  <c r="W1389" i="7"/>
  <c r="W1391" i="7"/>
  <c r="AE1391" i="7"/>
  <c r="W1393" i="7"/>
  <c r="W1395" i="7"/>
  <c r="W1397" i="7"/>
  <c r="W1399" i="7"/>
  <c r="AE1399" i="7"/>
  <c r="W1405" i="7"/>
  <c r="W1407" i="7"/>
  <c r="W1409" i="7"/>
  <c r="W1411" i="7"/>
  <c r="W1413" i="7"/>
  <c r="AE1413" i="7"/>
  <c r="W1415" i="7"/>
  <c r="W1419" i="7"/>
  <c r="W1421" i="7"/>
  <c r="AE1421" i="7"/>
  <c r="W1423" i="7"/>
  <c r="W1431" i="7"/>
  <c r="W1435" i="7"/>
  <c r="W1439" i="7"/>
  <c r="W1443" i="7"/>
  <c r="W1447" i="7"/>
  <c r="W1453" i="7"/>
  <c r="W1455" i="7"/>
  <c r="AE1455" i="7"/>
  <c r="W1457" i="7"/>
  <c r="W1459" i="7"/>
  <c r="W1461" i="7"/>
  <c r="W1463" i="7"/>
  <c r="AE1463" i="7"/>
  <c r="W1465" i="7"/>
  <c r="W1467" i="7"/>
  <c r="W1469" i="7"/>
  <c r="W1471" i="7"/>
  <c r="W1479" i="7"/>
  <c r="W1483" i="7"/>
  <c r="AE1483" i="7"/>
  <c r="W1487" i="7"/>
  <c r="AE1487" i="7"/>
  <c r="W1491" i="7"/>
  <c r="W1495" i="7"/>
  <c r="AE1495" i="7"/>
  <c r="W1505" i="7"/>
  <c r="AE1505" i="7"/>
  <c r="W1509" i="7"/>
  <c r="AE1509" i="7"/>
  <c r="W1513" i="7"/>
  <c r="W1517" i="7"/>
  <c r="W1525" i="7"/>
  <c r="W1529" i="7"/>
  <c r="AE1529" i="7"/>
  <c r="W1533" i="7"/>
  <c r="AE1533" i="7"/>
  <c r="W1537" i="7"/>
  <c r="W1541" i="7"/>
  <c r="W1551" i="7"/>
  <c r="AE1551" i="7"/>
  <c r="W1555" i="7"/>
  <c r="AE1555" i="7"/>
  <c r="W1559" i="7"/>
  <c r="W1563" i="7"/>
  <c r="W1567" i="7"/>
  <c r="AE1567" i="7"/>
  <c r="W1577" i="7"/>
  <c r="W1581" i="7"/>
  <c r="W1585" i="7"/>
  <c r="W1589" i="7"/>
  <c r="AE1589" i="7"/>
  <c r="W1600" i="7"/>
  <c r="AE1600" i="7"/>
  <c r="W1693" i="7"/>
  <c r="AE1693" i="7"/>
  <c r="W1697" i="7"/>
  <c r="AE1697" i="7"/>
  <c r="W1701" i="7"/>
  <c r="AE1701" i="7"/>
  <c r="W1705" i="7"/>
  <c r="W1709" i="7"/>
  <c r="AE1709" i="7"/>
  <c r="W1745" i="7"/>
  <c r="W1753" i="7"/>
  <c r="AE1753" i="7"/>
  <c r="W1757" i="7"/>
  <c r="AE1757" i="7"/>
  <c r="W1765" i="7"/>
  <c r="W1769" i="7"/>
  <c r="AE1769" i="7"/>
  <c r="W1773" i="7"/>
  <c r="AE1773" i="7"/>
  <c r="W1777" i="7"/>
  <c r="W1781" i="7"/>
  <c r="W1837" i="7"/>
  <c r="W1841" i="7"/>
  <c r="W1845" i="7"/>
  <c r="W1849" i="7"/>
  <c r="W1853" i="7"/>
  <c r="W1886" i="7"/>
  <c r="AE1886" i="7"/>
  <c r="W1888" i="7"/>
  <c r="W1898" i="7"/>
  <c r="AE1898" i="7"/>
  <c r="W1902" i="7"/>
  <c r="AE1902" i="7"/>
  <c r="W1904" i="7"/>
  <c r="AE1904" i="7"/>
  <c r="W1909" i="7"/>
  <c r="W1911" i="7"/>
  <c r="AE1911" i="7"/>
  <c r="W1913" i="7"/>
  <c r="AE1913" i="7"/>
  <c r="W1915" i="7"/>
  <c r="AE1915" i="7"/>
  <c r="W1917" i="7"/>
  <c r="AE1917" i="7"/>
  <c r="W1919" i="7"/>
  <c r="AE1919" i="7"/>
  <c r="W1923" i="7"/>
  <c r="AE1923" i="7"/>
  <c r="W1925" i="7"/>
  <c r="AE1925" i="7"/>
  <c r="W1927" i="7"/>
  <c r="W1937" i="7"/>
  <c r="W1941" i="7"/>
  <c r="AE1941" i="7"/>
  <c r="W1945" i="7"/>
  <c r="W1949" i="7"/>
  <c r="W1973" i="7"/>
  <c r="AE1973" i="7"/>
  <c r="W2029" i="7"/>
  <c r="W2033" i="7"/>
  <c r="W2037" i="7"/>
  <c r="W2041" i="7"/>
  <c r="W2045" i="7"/>
  <c r="W2077" i="7"/>
  <c r="W2081" i="7"/>
  <c r="W2085" i="7"/>
  <c r="AE2085" i="7"/>
  <c r="W2089" i="7"/>
  <c r="AE2089" i="7"/>
  <c r="W2093" i="7"/>
  <c r="W2126" i="7"/>
  <c r="AE2126" i="7"/>
  <c r="W2130" i="7"/>
  <c r="W2138" i="7"/>
  <c r="W2142" i="7"/>
  <c r="W2151" i="7"/>
  <c r="AE2151" i="7"/>
  <c r="W2153" i="7"/>
  <c r="W2163" i="7"/>
  <c r="AE2163" i="7"/>
  <c r="W2165" i="7"/>
  <c r="W2198" i="7"/>
  <c r="W2202" i="7"/>
  <c r="W2206" i="7"/>
  <c r="W2210" i="7"/>
  <c r="W2214" i="7"/>
  <c r="W2222" i="7"/>
  <c r="AE2222" i="7"/>
  <c r="W2226" i="7"/>
  <c r="W2230" i="7"/>
  <c r="W2234" i="7"/>
  <c r="W2238" i="7"/>
  <c r="W2297" i="7"/>
  <c r="W2307" i="7"/>
  <c r="W2311" i="7"/>
  <c r="AE2311" i="7"/>
  <c r="W2329" i="7"/>
  <c r="W2377" i="7"/>
  <c r="W2381" i="7"/>
  <c r="W2389" i="7"/>
  <c r="V2393" i="7"/>
  <c r="W2397" i="7"/>
  <c r="W2399" i="7"/>
  <c r="W2405" i="7"/>
  <c r="AB85" i="7"/>
  <c r="AB87" i="7"/>
  <c r="AB89" i="7"/>
  <c r="AB95" i="7"/>
  <c r="AB110" i="7"/>
  <c r="AG110" i="7"/>
  <c r="AB114" i="7"/>
  <c r="AB118" i="7"/>
  <c r="AB120" i="7"/>
  <c r="AB124" i="7"/>
  <c r="AB133" i="7"/>
  <c r="AB135" i="7"/>
  <c r="AB137" i="7"/>
  <c r="AB139" i="7"/>
  <c r="AB141" i="7"/>
  <c r="AB143" i="7"/>
  <c r="AB147" i="7"/>
  <c r="AB149" i="7"/>
  <c r="AG149" i="7"/>
  <c r="AB151" i="7"/>
  <c r="AB161" i="7"/>
  <c r="AB167" i="7"/>
  <c r="AB182" i="7"/>
  <c r="AB186" i="7"/>
  <c r="AB200" i="7"/>
  <c r="AB207" i="7"/>
  <c r="AB209" i="7"/>
  <c r="AB211" i="7"/>
  <c r="AB213" i="7"/>
  <c r="AB215" i="7"/>
  <c r="AG215" i="7"/>
  <c r="AB219" i="7"/>
  <c r="AG219" i="7"/>
  <c r="AB221" i="7"/>
  <c r="AB223" i="7"/>
  <c r="AB231" i="7"/>
  <c r="AB239" i="7"/>
  <c r="AB243" i="7"/>
  <c r="AB247" i="7"/>
  <c r="AB255" i="7"/>
  <c r="AB259" i="7"/>
  <c r="AG259" i="7"/>
  <c r="AB263" i="7"/>
  <c r="AB267" i="7"/>
  <c r="AB279" i="7"/>
  <c r="AG279" i="7"/>
  <c r="AB283" i="7"/>
  <c r="AB287" i="7"/>
  <c r="AB293" i="7"/>
  <c r="AB303" i="7"/>
  <c r="AG303" i="7"/>
  <c r="AB311" i="7"/>
  <c r="AG311" i="7"/>
  <c r="AB315" i="7"/>
  <c r="AA424" i="7"/>
  <c r="AG424" i="7"/>
  <c r="AB426" i="7"/>
  <c r="AB432" i="7"/>
  <c r="AG432" i="7"/>
  <c r="AB436" i="7"/>
  <c r="AB500" i="7"/>
  <c r="AB504" i="7"/>
  <c r="AB508" i="7"/>
  <c r="AB512" i="7"/>
  <c r="AB623" i="7"/>
  <c r="AG623" i="7"/>
  <c r="AB627" i="7"/>
  <c r="AB629" i="7"/>
  <c r="AB649" i="7"/>
  <c r="AG649" i="7"/>
  <c r="AB651" i="7"/>
  <c r="AB653" i="7"/>
  <c r="AB655" i="7"/>
  <c r="AG655" i="7"/>
  <c r="AB663" i="7"/>
  <c r="AB667" i="7"/>
  <c r="AB671" i="7"/>
  <c r="AB675" i="7"/>
  <c r="AB679" i="7"/>
  <c r="AG679" i="7"/>
  <c r="AB687" i="7"/>
  <c r="AB693" i="7"/>
  <c r="AB701" i="7"/>
  <c r="AB709" i="7"/>
  <c r="AB711" i="7"/>
  <c r="AG711" i="7"/>
  <c r="AB713" i="7"/>
  <c r="AG713" i="7"/>
  <c r="AB715" i="7"/>
  <c r="AB719" i="7"/>
  <c r="AG719" i="7"/>
  <c r="AB721" i="7"/>
  <c r="AG721" i="7"/>
  <c r="AB723" i="7"/>
  <c r="AG723" i="7"/>
  <c r="AB845" i="7"/>
  <c r="AB855" i="7"/>
  <c r="AB857" i="7"/>
  <c r="AB859" i="7"/>
  <c r="AB861" i="7"/>
  <c r="AG861" i="7"/>
  <c r="AB863" i="7"/>
  <c r="AB865" i="7"/>
  <c r="AB869" i="7"/>
  <c r="AB879" i="7"/>
  <c r="AB883" i="7"/>
  <c r="W2367" i="7"/>
  <c r="W2371" i="7"/>
  <c r="W2375" i="7"/>
  <c r="AB37" i="7"/>
  <c r="AB41" i="7"/>
  <c r="AG41" i="7"/>
  <c r="AB45" i="7"/>
  <c r="AG45" i="7"/>
  <c r="AB49" i="7"/>
  <c r="AG49" i="7"/>
  <c r="AB55" i="7"/>
  <c r="AB61" i="7"/>
  <c r="AB65" i="7"/>
  <c r="AB67" i="7"/>
  <c r="AB69" i="7"/>
  <c r="AB71" i="7"/>
  <c r="AB77" i="7"/>
  <c r="AG77" i="7"/>
  <c r="AB79" i="7"/>
  <c r="AB91" i="7"/>
  <c r="AB93" i="7"/>
  <c r="AB126" i="7"/>
  <c r="AB159" i="7"/>
  <c r="AB175" i="7"/>
  <c r="AB188" i="7"/>
  <c r="AG188" i="7"/>
  <c r="AB192" i="7"/>
  <c r="AB196" i="7"/>
  <c r="AB198" i="7"/>
  <c r="AB233" i="7"/>
  <c r="AG233" i="7"/>
  <c r="AB237" i="7"/>
  <c r="AB241" i="7"/>
  <c r="AB245" i="7"/>
  <c r="AB265" i="7"/>
  <c r="AG265" i="7"/>
  <c r="AB269" i="7"/>
  <c r="AB277" i="7"/>
  <c r="AB291" i="7"/>
  <c r="AB305" i="7"/>
  <c r="AG305" i="7"/>
  <c r="AB307" i="7"/>
  <c r="AB309" i="7"/>
  <c r="AG309" i="7"/>
  <c r="AB319" i="7"/>
  <c r="AG319" i="7"/>
  <c r="AB325" i="7"/>
  <c r="AG325" i="7"/>
  <c r="AB327" i="7"/>
  <c r="AB329" i="7"/>
  <c r="AG329" i="7"/>
  <c r="AB333" i="7"/>
  <c r="AB335" i="7"/>
  <c r="AG335" i="7"/>
  <c r="AB337" i="7"/>
  <c r="AG337" i="7"/>
  <c r="AB339" i="7"/>
  <c r="AB341" i="7"/>
  <c r="AB343" i="7"/>
  <c r="AG343" i="7"/>
  <c r="AB349" i="7"/>
  <c r="AG349" i="7"/>
  <c r="AB351" i="7"/>
  <c r="AG351" i="7"/>
  <c r="AB353" i="7"/>
  <c r="AB355" i="7"/>
  <c r="AB357" i="7"/>
  <c r="AG357" i="7"/>
  <c r="AB359" i="7"/>
  <c r="AG359" i="7"/>
  <c r="AB361" i="7"/>
  <c r="AB363" i="7"/>
  <c r="AB365" i="7"/>
  <c r="AB367" i="7"/>
  <c r="AG367" i="7"/>
  <c r="AB373" i="7"/>
  <c r="AG373" i="7"/>
  <c r="AB409" i="7"/>
  <c r="AB411" i="7"/>
  <c r="AB413" i="7"/>
  <c r="AG413" i="7"/>
  <c r="AB415" i="7"/>
  <c r="AB457" i="7"/>
  <c r="AB459" i="7"/>
  <c r="AB461" i="7"/>
  <c r="AG461" i="7"/>
  <c r="AB463" i="7"/>
  <c r="AB469" i="7"/>
  <c r="AB471" i="7"/>
  <c r="AB473" i="7"/>
  <c r="AB475" i="7"/>
  <c r="AB477" i="7"/>
  <c r="AB479" i="7"/>
  <c r="AB481" i="7"/>
  <c r="AB483" i="7"/>
  <c r="AB485" i="7"/>
  <c r="AB487" i="7"/>
  <c r="AG487" i="7"/>
  <c r="AB496" i="7"/>
  <c r="AG496" i="7"/>
  <c r="AB506" i="7"/>
  <c r="AB510" i="7"/>
  <c r="AB518" i="7"/>
  <c r="AG518" i="7"/>
  <c r="AB520" i="7"/>
  <c r="AG520" i="7"/>
  <c r="AB522" i="7"/>
  <c r="AB524" i="7"/>
  <c r="AG524" i="7"/>
  <c r="AB526" i="7"/>
  <c r="AG526" i="7"/>
  <c r="AB528" i="7"/>
  <c r="AG528" i="7"/>
  <c r="AB530" i="7"/>
  <c r="AB532" i="7"/>
  <c r="AB615" i="7"/>
  <c r="AG615" i="7"/>
  <c r="AB619" i="7"/>
  <c r="AG619" i="7"/>
  <c r="AB621" i="7"/>
  <c r="AG621" i="7"/>
  <c r="AB631" i="7"/>
  <c r="AB637" i="7"/>
  <c r="AB639" i="7"/>
  <c r="AB641" i="7"/>
  <c r="AG641" i="7"/>
  <c r="AB643" i="7"/>
  <c r="AB645" i="7"/>
  <c r="AB665" i="7"/>
  <c r="AG665" i="7"/>
  <c r="AB695" i="7"/>
  <c r="AB699" i="7"/>
  <c r="AG699" i="7"/>
  <c r="AB703" i="7"/>
  <c r="AB725" i="7"/>
  <c r="AG725" i="7"/>
  <c r="AB727" i="7"/>
  <c r="AB733" i="7"/>
  <c r="AB735" i="7"/>
  <c r="AB737" i="7"/>
  <c r="AG737" i="7"/>
  <c r="AB739" i="7"/>
  <c r="AG739" i="7"/>
  <c r="AB741" i="7"/>
  <c r="AB743" i="7"/>
  <c r="AG743" i="7"/>
  <c r="AB745" i="7"/>
  <c r="AB747" i="7"/>
  <c r="AG747" i="7"/>
  <c r="AB749" i="7"/>
  <c r="AG749" i="7"/>
  <c r="AB758" i="7"/>
  <c r="AB760" i="7"/>
  <c r="AG760" i="7"/>
  <c r="AB762" i="7"/>
  <c r="AG762" i="7"/>
  <c r="AB764" i="7"/>
  <c r="AG764" i="7"/>
  <c r="AB766" i="7"/>
  <c r="AB768" i="7"/>
  <c r="AB770" i="7"/>
  <c r="AG770" i="7"/>
  <c r="AB772" i="7"/>
  <c r="AB774" i="7"/>
  <c r="AG774" i="7"/>
  <c r="AB776" i="7"/>
  <c r="AG776" i="7"/>
  <c r="AB781" i="7"/>
  <c r="AG781" i="7"/>
  <c r="AB783" i="7"/>
  <c r="AB785" i="7"/>
  <c r="AB787" i="7"/>
  <c r="AB789" i="7"/>
  <c r="AG789" i="7"/>
  <c r="AB821" i="7"/>
  <c r="AG821" i="7"/>
  <c r="AB877" i="7"/>
  <c r="AB881" i="7"/>
  <c r="AB885" i="7"/>
  <c r="AB901" i="7"/>
  <c r="AB905" i="7"/>
  <c r="AB909" i="7"/>
  <c r="AB917" i="7"/>
  <c r="AG917" i="7"/>
  <c r="AB930" i="7"/>
  <c r="AB998" i="7"/>
  <c r="AA1008" i="7"/>
  <c r="AG1008" i="7"/>
  <c r="AB1012" i="7"/>
  <c r="AB1016" i="7"/>
  <c r="AG1016" i="7"/>
  <c r="AA1070" i="7"/>
  <c r="AB1078" i="7"/>
  <c r="AG1078" i="7"/>
  <c r="AB1105" i="7"/>
  <c r="AG1105" i="7"/>
  <c r="AB1109" i="7"/>
  <c r="AB1127" i="7"/>
  <c r="AG1127" i="7"/>
  <c r="AB1129" i="7"/>
  <c r="AG1129" i="7"/>
  <c r="AB1131" i="7"/>
  <c r="AB1133" i="7"/>
  <c r="AG1133" i="7"/>
  <c r="AB1141" i="7"/>
  <c r="AB1143" i="7"/>
  <c r="AB1153" i="7"/>
  <c r="AB1195" i="7"/>
  <c r="AG1195" i="7"/>
  <c r="AB1197" i="7"/>
  <c r="AG1197" i="7"/>
  <c r="AB1199" i="7"/>
  <c r="AB1261" i="7"/>
  <c r="AG1261" i="7"/>
  <c r="AB1263" i="7"/>
  <c r="AG1263" i="7"/>
  <c r="AB1267" i="7"/>
  <c r="AB1273" i="7"/>
  <c r="AB1286" i="7"/>
  <c r="AB1296" i="7"/>
  <c r="AG1296" i="7"/>
  <c r="AB1300" i="7"/>
  <c r="AG1300" i="7"/>
  <c r="AB1304" i="7"/>
  <c r="AG1304" i="7"/>
  <c r="AB1310" i="7"/>
  <c r="AB1316" i="7"/>
  <c r="AG1316" i="7"/>
  <c r="AB1324" i="7"/>
  <c r="AG1324" i="7"/>
  <c r="AB1326" i="7"/>
  <c r="AB1336" i="7"/>
  <c r="AB1340" i="7"/>
  <c r="AB1344" i="7"/>
  <c r="AG1344" i="7"/>
  <c r="AB1348" i="7"/>
  <c r="AG1348" i="7"/>
  <c r="AB1352" i="7"/>
  <c r="AG1352" i="7"/>
  <c r="AB1357" i="7"/>
  <c r="AB1359" i="7"/>
  <c r="AB1361" i="7"/>
  <c r="AG1361" i="7"/>
  <c r="AB1363" i="7"/>
  <c r="AG1363" i="7"/>
  <c r="AB1365" i="7"/>
  <c r="AB1367" i="7"/>
  <c r="AG1367" i="7"/>
  <c r="AB1369" i="7"/>
  <c r="AB1371" i="7"/>
  <c r="AG1371" i="7"/>
  <c r="AB1373" i="7"/>
  <c r="AG1373" i="7"/>
  <c r="AB1375" i="7"/>
  <c r="AB1384" i="7"/>
  <c r="AG1384" i="7"/>
  <c r="AB1388" i="7"/>
  <c r="AG1388" i="7"/>
  <c r="AB1390" i="7"/>
  <c r="AB1394" i="7"/>
  <c r="AG1394" i="7"/>
  <c r="AB1398" i="7"/>
  <c r="AG1398" i="7"/>
  <c r="AB1400" i="7"/>
  <c r="AB1408" i="7"/>
  <c r="AB1412" i="7"/>
  <c r="AG1412" i="7"/>
  <c r="AB1416" i="7"/>
  <c r="AG1416" i="7"/>
  <c r="AB1420" i="7"/>
  <c r="AB1429" i="7"/>
  <c r="AB1445" i="7"/>
  <c r="AG1445" i="7"/>
  <c r="AB1453" i="7"/>
  <c r="AB1455" i="7"/>
  <c r="AB1457" i="7"/>
  <c r="AB1459" i="7"/>
  <c r="AB1461" i="7"/>
  <c r="AB1463" i="7"/>
  <c r="AB1465" i="7"/>
  <c r="AB1467" i="7"/>
  <c r="AB953" i="7"/>
  <c r="AG953" i="7"/>
  <c r="AB955" i="7"/>
  <c r="AB957" i="7"/>
  <c r="AG957" i="7"/>
  <c r="AB959" i="7"/>
  <c r="AG959" i="7"/>
  <c r="AB961" i="7"/>
  <c r="AB963" i="7"/>
  <c r="AB973" i="7"/>
  <c r="AB977" i="7"/>
  <c r="AG977" i="7"/>
  <c r="AB979" i="7"/>
  <c r="AB981" i="7"/>
  <c r="AB983" i="7"/>
  <c r="AB985" i="7"/>
  <c r="AG985" i="7"/>
  <c r="AB987" i="7"/>
  <c r="AG987" i="7"/>
  <c r="AB989" i="7"/>
  <c r="AB991" i="7"/>
  <c r="AB1000" i="7"/>
  <c r="AG1000" i="7"/>
  <c r="AB1004" i="7"/>
  <c r="AB1023" i="7"/>
  <c r="AG1023" i="7"/>
  <c r="AB1025" i="7"/>
  <c r="AG1025" i="7"/>
  <c r="AB1027" i="7"/>
  <c r="AB1029" i="7"/>
  <c r="AB1072" i="7"/>
  <c r="AB1076" i="7"/>
  <c r="AB1086" i="7"/>
  <c r="AG1086" i="7"/>
  <c r="AB1119" i="7"/>
  <c r="AG1119" i="7"/>
  <c r="AB1121" i="7"/>
  <c r="AB1123" i="7"/>
  <c r="AB1125" i="7"/>
  <c r="AG1125" i="7"/>
  <c r="AB1145" i="7"/>
  <c r="AG1145" i="7"/>
  <c r="AB1149" i="7"/>
  <c r="AB1151" i="7"/>
  <c r="AG1151" i="7"/>
  <c r="AB1155" i="7"/>
  <c r="AG1155" i="7"/>
  <c r="AB1157" i="7"/>
  <c r="AB1169" i="7"/>
  <c r="AG1169" i="7"/>
  <c r="AB1171" i="7"/>
  <c r="AG1171" i="7"/>
  <c r="AB1173" i="7"/>
  <c r="AB1175" i="7"/>
  <c r="AB1177" i="7"/>
  <c r="AG1177" i="7"/>
  <c r="AB1179" i="7"/>
  <c r="AG1179" i="7"/>
  <c r="AB1181" i="7"/>
  <c r="AG1181" i="7"/>
  <c r="AB1183" i="7"/>
  <c r="AG1183" i="7"/>
  <c r="AB1189" i="7"/>
  <c r="AB1191" i="7"/>
  <c r="AG1191" i="7"/>
  <c r="AB1193" i="7"/>
  <c r="AG1193" i="7"/>
  <c r="AB1203" i="7"/>
  <c r="AB1205" i="7"/>
  <c r="AG1205" i="7"/>
  <c r="AB1213" i="7"/>
  <c r="AB1215" i="7"/>
  <c r="AG1215" i="7"/>
  <c r="AB1217" i="7"/>
  <c r="AB1219" i="7"/>
  <c r="AB1221" i="7"/>
  <c r="AB1223" i="7"/>
  <c r="AG1223" i="7"/>
  <c r="AB1225" i="7"/>
  <c r="AB1227" i="7"/>
  <c r="AB1229" i="7"/>
  <c r="AG1229" i="7"/>
  <c r="AB1237" i="7"/>
  <c r="AG1237" i="7"/>
  <c r="AB1239" i="7"/>
  <c r="AB1241" i="7"/>
  <c r="AG1241" i="7"/>
  <c r="AB1243" i="7"/>
  <c r="AG1243" i="7"/>
  <c r="AB1245" i="7"/>
  <c r="AB1247" i="7"/>
  <c r="AB1249" i="7"/>
  <c r="AG1249" i="7"/>
  <c r="AB1251" i="7"/>
  <c r="AG1251" i="7"/>
  <c r="AB1253" i="7"/>
  <c r="AG1253" i="7"/>
  <c r="AB1269" i="7"/>
  <c r="AB1275" i="7"/>
  <c r="AG1275" i="7"/>
  <c r="AB1277" i="7"/>
  <c r="AB1288" i="7"/>
  <c r="AG1288" i="7"/>
  <c r="AB1292" i="7"/>
  <c r="AG1292" i="7"/>
  <c r="AB1294" i="7"/>
  <c r="AG1294" i="7"/>
  <c r="AB1298" i="7"/>
  <c r="AB1334" i="7"/>
  <c r="AG1334" i="7"/>
  <c r="AB1338" i="7"/>
  <c r="AG1338" i="7"/>
  <c r="AB1386" i="7"/>
  <c r="AB1392" i="7"/>
  <c r="AB1406" i="7"/>
  <c r="AB1418" i="7"/>
  <c r="AG1418" i="7"/>
  <c r="AB1422" i="7"/>
  <c r="AB1479" i="7"/>
  <c r="AB1481" i="7"/>
  <c r="AG1481" i="7"/>
  <c r="AB1483" i="7"/>
  <c r="AB1485" i="7"/>
  <c r="AB1487" i="7"/>
  <c r="AB1489" i="7"/>
  <c r="AG1489" i="7"/>
  <c r="AB1491" i="7"/>
  <c r="AB1493" i="7"/>
  <c r="AB1495" i="7"/>
  <c r="AG1495" i="7"/>
  <c r="AB1501" i="7"/>
  <c r="AG1501" i="7"/>
  <c r="AB1503" i="7"/>
  <c r="AG1503" i="7"/>
  <c r="AB1505" i="7"/>
  <c r="AG1505" i="7"/>
  <c r="AB1507" i="7"/>
  <c r="AB1509" i="7"/>
  <c r="AB1511" i="7"/>
  <c r="AG1511" i="7"/>
  <c r="AB1513" i="7"/>
  <c r="AG1513" i="7"/>
  <c r="AB1515" i="7"/>
  <c r="AG1515" i="7"/>
  <c r="AB1517" i="7"/>
  <c r="AG1517" i="7"/>
  <c r="AB1519" i="7"/>
  <c r="AB1525" i="7"/>
  <c r="AB1527" i="7"/>
  <c r="AB1529" i="7"/>
  <c r="AG1529" i="7"/>
  <c r="AB1531" i="7"/>
  <c r="AB1533" i="7"/>
  <c r="AA1550" i="7"/>
  <c r="AB1554" i="7"/>
  <c r="AG1554" i="7"/>
  <c r="AA1558" i="7"/>
  <c r="AG1558" i="7"/>
  <c r="AB1562" i="7"/>
  <c r="AB1564" i="7"/>
  <c r="AB1568" i="7"/>
  <c r="AB1573" i="7"/>
  <c r="AG1573" i="7"/>
  <c r="AB1575" i="7"/>
  <c r="AG1575" i="7"/>
  <c r="AB1577" i="7"/>
  <c r="AB1579" i="7"/>
  <c r="AB1581" i="7"/>
  <c r="AB1583" i="7"/>
  <c r="AG1583" i="7"/>
  <c r="AB1585" i="7"/>
  <c r="AB1587" i="7"/>
  <c r="AB1589" i="7"/>
  <c r="AB1591" i="7"/>
  <c r="AG1591" i="7"/>
  <c r="AB1597" i="7"/>
  <c r="AB1599" i="7"/>
  <c r="AB1601" i="7"/>
  <c r="AG1601" i="7"/>
  <c r="AB1603" i="7"/>
  <c r="AG1603" i="7"/>
  <c r="AB1605" i="7"/>
  <c r="AB1607" i="7"/>
  <c r="AA1625" i="7"/>
  <c r="AB1625" i="7"/>
  <c r="AA1627" i="7"/>
  <c r="AB1627" i="7"/>
  <c r="AA1653" i="7"/>
  <c r="AB1653" i="7"/>
  <c r="AA1655" i="7"/>
  <c r="AB1655" i="7"/>
  <c r="AA1657" i="7"/>
  <c r="AB1657" i="7"/>
  <c r="AG1657" i="7"/>
  <c r="AA1659" i="7"/>
  <c r="AB1659" i="7"/>
  <c r="AA1661" i="7"/>
  <c r="AB1661" i="7"/>
  <c r="AA1663" i="7"/>
  <c r="AB1663" i="7"/>
  <c r="AA1669" i="7"/>
  <c r="AB1669" i="7"/>
  <c r="AA1671" i="7"/>
  <c r="AB1671" i="7"/>
  <c r="AG1671" i="7"/>
  <c r="AA1673" i="7"/>
  <c r="AG1673" i="7"/>
  <c r="AB1673" i="7"/>
  <c r="AA1723" i="7"/>
  <c r="AG1723" i="7"/>
  <c r="AB1723" i="7"/>
  <c r="AA1725" i="7"/>
  <c r="AB1725" i="7"/>
  <c r="AA1727" i="7"/>
  <c r="AB1727" i="7"/>
  <c r="AA1729" i="7"/>
  <c r="AB1729" i="7"/>
  <c r="AA1792" i="7"/>
  <c r="AB1792" i="7"/>
  <c r="AA1806" i="7"/>
  <c r="AG1806" i="7"/>
  <c r="AB1806" i="7"/>
  <c r="AA1808" i="7"/>
  <c r="AB1808" i="7"/>
  <c r="AG1808" i="7"/>
  <c r="AA1817" i="7"/>
  <c r="AB1817" i="7"/>
  <c r="AA1613" i="7"/>
  <c r="AG1613" i="7"/>
  <c r="AB1613" i="7"/>
  <c r="AA1615" i="7"/>
  <c r="AB1615" i="7"/>
  <c r="AG1615" i="7"/>
  <c r="AA1621" i="7"/>
  <c r="AB1621" i="7"/>
  <c r="AG1621" i="7"/>
  <c r="AA1633" i="7"/>
  <c r="AG1633" i="7"/>
  <c r="AB1633" i="7"/>
  <c r="AA1635" i="7"/>
  <c r="AB1635" i="7"/>
  <c r="AA1637" i="7"/>
  <c r="AB1637" i="7"/>
  <c r="AA1677" i="7"/>
  <c r="AB1677" i="7"/>
  <c r="AA1679" i="7"/>
  <c r="AB1679" i="7"/>
  <c r="AA1681" i="7"/>
  <c r="AB1681" i="7"/>
  <c r="AA1733" i="7"/>
  <c r="AB1733" i="7"/>
  <c r="AA1735" i="7"/>
  <c r="AG1735" i="7"/>
  <c r="AB1735" i="7"/>
  <c r="AA1742" i="7"/>
  <c r="AB1742" i="7"/>
  <c r="AG1742" i="7"/>
  <c r="AA1744" i="7"/>
  <c r="AG1744" i="7"/>
  <c r="AB1744" i="7"/>
  <c r="AA1746" i="7"/>
  <c r="AG1746" i="7"/>
  <c r="AB1746" i="7"/>
  <c r="AA1748" i="7"/>
  <c r="AB1748" i="7"/>
  <c r="AG1748" i="7"/>
  <c r="AA1750" i="7"/>
  <c r="AB1750" i="7"/>
  <c r="AA1752" i="7"/>
  <c r="AG1752" i="7"/>
  <c r="AB1752" i="7"/>
  <c r="AA1754" i="7"/>
  <c r="AB1754" i="7"/>
  <c r="AA1756" i="7"/>
  <c r="AG1756" i="7"/>
  <c r="AB1756" i="7"/>
  <c r="AA1758" i="7"/>
  <c r="AG1758" i="7"/>
  <c r="AB1758" i="7"/>
  <c r="AA1760" i="7"/>
  <c r="AB1760" i="7"/>
  <c r="AG1760" i="7"/>
  <c r="AA1765" i="7"/>
  <c r="AB1765" i="7"/>
  <c r="AA1767" i="7"/>
  <c r="AB1767" i="7"/>
  <c r="AA1769" i="7"/>
  <c r="AB1769" i="7"/>
  <c r="AG1769" i="7"/>
  <c r="AA1773" i="7"/>
  <c r="AB1773" i="7"/>
  <c r="AA1775" i="7"/>
  <c r="AG1775" i="7"/>
  <c r="AB1775" i="7"/>
  <c r="AA1777" i="7"/>
  <c r="AB1777" i="7"/>
  <c r="AG1777" i="7"/>
  <c r="AA1779" i="7"/>
  <c r="AB1779" i="7"/>
  <c r="AA1781" i="7"/>
  <c r="AG1781" i="7"/>
  <c r="AB1781" i="7"/>
  <c r="AA1783" i="7"/>
  <c r="AB1783" i="7"/>
  <c r="AG1783" i="7"/>
  <c r="AA1798" i="7"/>
  <c r="AB1798" i="7"/>
  <c r="AA1800" i="7"/>
  <c r="AB1800" i="7"/>
  <c r="AA1802" i="7"/>
  <c r="AB1802" i="7"/>
  <c r="AG1802" i="7"/>
  <c r="AA1866" i="7"/>
  <c r="AG1866" i="7"/>
  <c r="AA1870" i="7"/>
  <c r="AA1916" i="7"/>
  <c r="AG1916" i="7"/>
  <c r="AA2008" i="7"/>
  <c r="AB2008" i="7"/>
  <c r="AA2018" i="7"/>
  <c r="AB2018" i="7"/>
  <c r="AA2067" i="7"/>
  <c r="AG2067" i="7"/>
  <c r="AB2067" i="7"/>
  <c r="AA2069" i="7"/>
  <c r="AB2069" i="7"/>
  <c r="AA2117" i="7"/>
  <c r="AG2117" i="7"/>
  <c r="AB2117" i="7"/>
  <c r="AA2119" i="7"/>
  <c r="AG2119" i="7"/>
  <c r="AB2119" i="7"/>
  <c r="AA2137" i="7"/>
  <c r="AB2137" i="7"/>
  <c r="AA2139" i="7"/>
  <c r="AB2139" i="7"/>
  <c r="AG2139" i="7"/>
  <c r="AA2141" i="7"/>
  <c r="AG2141" i="7"/>
  <c r="AB2141" i="7"/>
  <c r="AA2143" i="7"/>
  <c r="AB2143" i="7"/>
  <c r="AA2149" i="7"/>
  <c r="AB2149" i="7"/>
  <c r="AA2151" i="7"/>
  <c r="AB2151" i="7"/>
  <c r="AG2151" i="7"/>
  <c r="AA2153" i="7"/>
  <c r="AB2153" i="7"/>
  <c r="AA2155" i="7"/>
  <c r="AB2155" i="7"/>
  <c r="AA2157" i="7"/>
  <c r="AB2157" i="7"/>
  <c r="AG2157" i="7"/>
  <c r="AA2159" i="7"/>
  <c r="AB2159" i="7"/>
  <c r="AA2161" i="7"/>
  <c r="AG2161" i="7"/>
  <c r="AB2161" i="7"/>
  <c r="AA2163" i="7"/>
  <c r="AB2163" i="7"/>
  <c r="AA2165" i="7"/>
  <c r="AB2165" i="7"/>
  <c r="AA2167" i="7"/>
  <c r="AB2167" i="7"/>
  <c r="AG2167" i="7"/>
  <c r="AA2188" i="7"/>
  <c r="AG2188" i="7"/>
  <c r="AB2188" i="7"/>
  <c r="AA2190" i="7"/>
  <c r="AB2190" i="7"/>
  <c r="AB1829" i="7"/>
  <c r="AG1829" i="7"/>
  <c r="AB1831" i="7"/>
  <c r="AB1838" i="7"/>
  <c r="AB1840" i="7"/>
  <c r="AB1842" i="7"/>
  <c r="AB1844" i="7"/>
  <c r="AB1846" i="7"/>
  <c r="AB1848" i="7"/>
  <c r="AB1850" i="7"/>
  <c r="AB1852" i="7"/>
  <c r="AB1854" i="7"/>
  <c r="AB1856" i="7"/>
  <c r="AB1872" i="7"/>
  <c r="AB1876" i="7"/>
  <c r="AG1876" i="7"/>
  <c r="AB1885" i="7"/>
  <c r="AG1885" i="7"/>
  <c r="AB1889" i="7"/>
  <c r="AG1889" i="7"/>
  <c r="AB1893" i="7"/>
  <c r="AB1897" i="7"/>
  <c r="AB1901" i="7"/>
  <c r="AG1901" i="7"/>
  <c r="AB1910" i="7"/>
  <c r="AG1910" i="7"/>
  <c r="AB1920" i="7"/>
  <c r="AG1920" i="7"/>
  <c r="AB1924" i="7"/>
  <c r="AG1924" i="7"/>
  <c r="AB1928" i="7"/>
  <c r="AB1934" i="7"/>
  <c r="AG1934" i="7"/>
  <c r="AB1936" i="7"/>
  <c r="AB1938" i="7"/>
  <c r="AB1940" i="7"/>
  <c r="AB1942" i="7"/>
  <c r="AG1942" i="7"/>
  <c r="AB1944" i="7"/>
  <c r="AG1944" i="7"/>
  <c r="AB1946" i="7"/>
  <c r="AG1946" i="7"/>
  <c r="AB1948" i="7"/>
  <c r="AB1950" i="7"/>
  <c r="AG1950" i="7"/>
  <c r="AB1952" i="7"/>
  <c r="AG1952" i="7"/>
  <c r="AB1959" i="7"/>
  <c r="AB1967" i="7"/>
  <c r="AG1967" i="7"/>
  <c r="AB1973" i="7"/>
  <c r="AB1975" i="7"/>
  <c r="AG1975" i="7"/>
  <c r="AB1981" i="7"/>
  <c r="AB1983" i="7"/>
  <c r="AG1983" i="7"/>
  <c r="AB1985" i="7"/>
  <c r="AB1987" i="7"/>
  <c r="AB1989" i="7"/>
  <c r="AG1989" i="7"/>
  <c r="AB1991" i="7"/>
  <c r="AA2014" i="7"/>
  <c r="AB2014" i="7"/>
  <c r="AA2022" i="7"/>
  <c r="AG2022" i="7"/>
  <c r="AB2022" i="7"/>
  <c r="AA2057" i="7"/>
  <c r="AB2057" i="7"/>
  <c r="AG2057" i="7"/>
  <c r="AA2059" i="7"/>
  <c r="AB2059" i="7"/>
  <c r="AG2059" i="7"/>
  <c r="AA2103" i="7"/>
  <c r="AG2103" i="7"/>
  <c r="AB2103" i="7"/>
  <c r="AA2107" i="7"/>
  <c r="AG2107" i="7"/>
  <c r="AB2107" i="7"/>
  <c r="AA2109" i="7"/>
  <c r="AB2109" i="7"/>
  <c r="AG2109" i="7"/>
  <c r="AA2111" i="7"/>
  <c r="AB2111" i="7"/>
  <c r="AG2111" i="7"/>
  <c r="AA2184" i="7"/>
  <c r="AB2184" i="7"/>
  <c r="AA2209" i="7"/>
  <c r="AB2209" i="7"/>
  <c r="AA2211" i="7"/>
  <c r="AB2211" i="7"/>
  <c r="AA2213" i="7"/>
  <c r="AB2213" i="7"/>
  <c r="AG2213" i="7"/>
  <c r="AA2215" i="7"/>
  <c r="AB2215" i="7"/>
  <c r="AA2237" i="7"/>
  <c r="AG2237" i="7"/>
  <c r="AB2237" i="7"/>
  <c r="AB2246" i="7"/>
  <c r="AB2254" i="7"/>
  <c r="AB2258" i="7"/>
  <c r="AG2258" i="7"/>
  <c r="AB2260" i="7"/>
  <c r="AB2264" i="7"/>
  <c r="AB2271" i="7"/>
  <c r="AB2273" i="7"/>
  <c r="AG2273" i="7"/>
  <c r="AB2275" i="7"/>
  <c r="AG2275" i="7"/>
  <c r="AB2279" i="7"/>
  <c r="AG2279" i="7"/>
  <c r="AB2281" i="7"/>
  <c r="AG2281" i="7"/>
  <c r="AB2283" i="7"/>
  <c r="AB2287" i="7"/>
  <c r="AG2287" i="7"/>
  <c r="AB2293" i="7"/>
  <c r="AG2293" i="7"/>
  <c r="AB2295" i="7"/>
  <c r="AB2297" i="7"/>
  <c r="AG2297" i="7"/>
  <c r="AB2299" i="7"/>
  <c r="AG2299" i="7"/>
  <c r="AB2303" i="7"/>
  <c r="AB2305" i="7"/>
  <c r="AG2305" i="7"/>
  <c r="AB2239" i="7"/>
  <c r="AB2252" i="7"/>
  <c r="AG2252" i="7"/>
  <c r="AB2256" i="7"/>
  <c r="AG2256" i="7"/>
  <c r="AB2399" i="7"/>
  <c r="AB2309" i="7"/>
  <c r="AB2317" i="7"/>
  <c r="AG2317" i="7"/>
  <c r="AB2319" i="7"/>
  <c r="AB2321" i="7"/>
  <c r="AB2323" i="7"/>
  <c r="AG2323" i="7"/>
  <c r="AB2325" i="7"/>
  <c r="AG2325" i="7"/>
  <c r="AB2327" i="7"/>
  <c r="AG2327" i="7"/>
  <c r="AB2329" i="7"/>
  <c r="AB2331" i="7"/>
  <c r="AB2381" i="7"/>
  <c r="AB2383" i="7"/>
  <c r="AB2391" i="7"/>
  <c r="AB2393" i="7"/>
  <c r="AG2393" i="7"/>
  <c r="AB2397" i="7"/>
  <c r="AG2397" i="7"/>
  <c r="AB406" i="7"/>
  <c r="AA406" i="7"/>
  <c r="AG406" i="7"/>
  <c r="AA2087" i="7"/>
  <c r="AG2087" i="7"/>
  <c r="AB2087" i="7"/>
  <c r="W1679" i="7"/>
  <c r="V1679" i="7"/>
  <c r="AE1679" i="7"/>
  <c r="V1879" i="7"/>
  <c r="W1879" i="7"/>
  <c r="AA125" i="7"/>
  <c r="AB125" i="7"/>
  <c r="AG125" i="7"/>
  <c r="AB814" i="7"/>
  <c r="AA814" i="7"/>
  <c r="AA936" i="7"/>
  <c r="AG936" i="7"/>
  <c r="AB936" i="7"/>
  <c r="AA1801" i="7"/>
  <c r="AB1801" i="7"/>
  <c r="AG1801" i="7"/>
  <c r="AB2032" i="7"/>
  <c r="AA2032" i="7"/>
  <c r="AA2083" i="7"/>
  <c r="AB2083" i="7"/>
  <c r="AB2346" i="7"/>
  <c r="AA2346" i="7"/>
  <c r="AG2346" i="7"/>
  <c r="W399" i="7"/>
  <c r="AE399" i="7"/>
  <c r="V165" i="7"/>
  <c r="W165" i="7"/>
  <c r="V231" i="7"/>
  <c r="W231" i="7"/>
  <c r="W240" i="7"/>
  <c r="V240" i="7"/>
  <c r="V621" i="7"/>
  <c r="W621" i="7"/>
  <c r="W934" i="7"/>
  <c r="V934" i="7"/>
  <c r="AE934" i="7"/>
  <c r="V1004" i="7"/>
  <c r="W1004" i="7"/>
  <c r="AE1004" i="7"/>
  <c r="V1105" i="7"/>
  <c r="W1105" i="7"/>
  <c r="AE1105" i="7"/>
  <c r="W1119" i="7"/>
  <c r="AE1119" i="7"/>
  <c r="V1119" i="7"/>
  <c r="V1347" i="7"/>
  <c r="AE1347" i="7"/>
  <c r="W1347" i="7"/>
  <c r="W1362" i="7"/>
  <c r="V1362" i="7"/>
  <c r="AB1002" i="7"/>
  <c r="V1706" i="7"/>
  <c r="AA15" i="7"/>
  <c r="AB15" i="7"/>
  <c r="AA20" i="7"/>
  <c r="AB20" i="7"/>
  <c r="AG20" i="7"/>
  <c r="V590" i="7"/>
  <c r="W590" i="7"/>
  <c r="W744" i="7"/>
  <c r="AE744" i="7"/>
  <c r="W750" i="7"/>
  <c r="V750" i="7"/>
  <c r="W1749" i="7"/>
  <c r="W714" i="7"/>
  <c r="V1590" i="7"/>
  <c r="AE1590" i="7"/>
  <c r="V45" i="7"/>
  <c r="W69" i="7"/>
  <c r="V69" i="7"/>
  <c r="W162" i="7"/>
  <c r="V162" i="7"/>
  <c r="W289" i="7"/>
  <c r="V423" i="7"/>
  <c r="AE423" i="7"/>
  <c r="W436" i="7"/>
  <c r="AE436" i="7"/>
  <c r="AB2092" i="7"/>
  <c r="AA2092" i="7"/>
  <c r="AG2092" i="7"/>
  <c r="AB2336" i="7"/>
  <c r="AA2336" i="7"/>
  <c r="AB2396" i="7"/>
  <c r="AG2396" i="7"/>
  <c r="AA2396" i="7"/>
  <c r="W190" i="7"/>
  <c r="V190" i="7"/>
  <c r="V471" i="7"/>
  <c r="W471" i="7"/>
  <c r="AE471" i="7"/>
  <c r="W674" i="7"/>
  <c r="AE674" i="7"/>
  <c r="V674" i="7"/>
  <c r="V1869" i="7"/>
  <c r="AE1869" i="7"/>
  <c r="W1869" i="7"/>
  <c r="V2295" i="7"/>
  <c r="W2295" i="7"/>
  <c r="AA169" i="7"/>
  <c r="AB169" i="7"/>
  <c r="AA190" i="7"/>
  <c r="AG190" i="7"/>
  <c r="AB190" i="7"/>
  <c r="AB244" i="7"/>
  <c r="AA244" i="7"/>
  <c r="AB582" i="7"/>
  <c r="AA582" i="7"/>
  <c r="AA853" i="7"/>
  <c r="AG853" i="7"/>
  <c r="AB853" i="7"/>
  <c r="AA913" i="7"/>
  <c r="AB913" i="7"/>
  <c r="AG913" i="7"/>
  <c r="AB949" i="7"/>
  <c r="AA949" i="7"/>
  <c r="AG949" i="7"/>
  <c r="AA1441" i="7"/>
  <c r="AB1441" i="7"/>
  <c r="AB2274" i="7"/>
  <c r="AA2274" i="7"/>
  <c r="AG2274" i="7"/>
  <c r="AA2375" i="7"/>
  <c r="AB2375" i="7"/>
  <c r="AG2375" i="7"/>
  <c r="AB184" i="7"/>
  <c r="AB889" i="7"/>
  <c r="W2333" i="7"/>
  <c r="AE2333" i="7"/>
  <c r="V1702" i="7"/>
  <c r="AE1702" i="7"/>
  <c r="AA1502" i="7"/>
  <c r="AA1718" i="7"/>
  <c r="AG1718" i="7"/>
  <c r="V97" i="7"/>
  <c r="W97" i="7"/>
  <c r="W315" i="7"/>
  <c r="V315" i="7"/>
  <c r="W335" i="7"/>
  <c r="V335" i="7"/>
  <c r="AE335" i="7"/>
  <c r="V528" i="7"/>
  <c r="AE528" i="7"/>
  <c r="W528" i="7"/>
  <c r="V665" i="7"/>
  <c r="W665" i="7"/>
  <c r="W739" i="7"/>
  <c r="V739" i="7"/>
  <c r="W1540" i="7"/>
  <c r="AE1540" i="7"/>
  <c r="V1540" i="7"/>
  <c r="AB96" i="7"/>
  <c r="AA96" i="7"/>
  <c r="AB2205" i="7"/>
  <c r="AA2205" i="7"/>
  <c r="AB2105" i="7"/>
  <c r="AG2105" i="7"/>
  <c r="W645" i="7"/>
  <c r="V1554" i="7"/>
  <c r="AE1554" i="7"/>
  <c r="V2278" i="7"/>
  <c r="AA1486" i="7"/>
  <c r="AG1486" i="7"/>
  <c r="AA2054" i="7"/>
  <c r="AG2054" i="7"/>
  <c r="V597" i="7"/>
  <c r="AE597" i="7"/>
  <c r="W597" i="7"/>
  <c r="W182" i="7"/>
  <c r="V182" i="7"/>
  <c r="AE182" i="7"/>
  <c r="W1731" i="7"/>
  <c r="V1731" i="7"/>
  <c r="AA39" i="7"/>
  <c r="AB39" i="7"/>
  <c r="AB392" i="7"/>
  <c r="AA392" i="7"/>
  <c r="AA1535" i="7"/>
  <c r="AG1535" i="7"/>
  <c r="AB1535" i="7"/>
  <c r="V463" i="7"/>
  <c r="AE463" i="7"/>
  <c r="W463" i="7"/>
  <c r="V720" i="7"/>
  <c r="AE720" i="7"/>
  <c r="W720" i="7"/>
  <c r="V2305" i="7"/>
  <c r="W2305" i="7"/>
  <c r="AA591" i="7"/>
  <c r="AG591" i="7"/>
  <c r="AB591" i="7"/>
  <c r="AA975" i="7"/>
  <c r="AB975" i="7"/>
  <c r="AG975" i="7"/>
  <c r="AA1447" i="7"/>
  <c r="AB1447" i="7"/>
  <c r="AG1447" i="7"/>
  <c r="AB1768" i="7"/>
  <c r="AA1768" i="7"/>
  <c r="AG1768" i="7"/>
  <c r="AA1813" i="7"/>
  <c r="AB1813" i="7"/>
  <c r="AA1845" i="7"/>
  <c r="AG1845" i="7"/>
  <c r="AB1845" i="7"/>
  <c r="AB2402" i="7"/>
  <c r="AA2402" i="7"/>
  <c r="AB2212" i="7"/>
  <c r="AA2212" i="7"/>
  <c r="AG2212" i="7"/>
  <c r="AB2372" i="7"/>
  <c r="AA2372" i="7"/>
  <c r="AB1971" i="7"/>
  <c r="AB440" i="7"/>
  <c r="AG440" i="7"/>
  <c r="AA42" i="7"/>
  <c r="AG42" i="7"/>
  <c r="AA238" i="7"/>
  <c r="V205" i="7"/>
  <c r="AE205" i="7"/>
  <c r="W205" i="7"/>
  <c r="W342" i="7"/>
  <c r="V342" i="7"/>
  <c r="W524" i="7"/>
  <c r="V524" i="7"/>
  <c r="AE524" i="7"/>
  <c r="V542" i="7"/>
  <c r="AE542" i="7"/>
  <c r="W542" i="7"/>
  <c r="W62" i="7"/>
  <c r="AE62" i="7" s="1"/>
  <c r="V62" i="7"/>
  <c r="V175" i="7"/>
  <c r="AE175" i="7"/>
  <c r="W175" i="7"/>
  <c r="V235" i="7"/>
  <c r="W235" i="7"/>
  <c r="V239" i="7"/>
  <c r="W239" i="7"/>
  <c r="W287" i="7"/>
  <c r="V287" i="7"/>
  <c r="V519" i="7"/>
  <c r="W519" i="7"/>
  <c r="V367" i="7"/>
  <c r="W367" i="7"/>
  <c r="V385" i="7"/>
  <c r="AE385" i="7"/>
  <c r="W385" i="7"/>
  <c r="V451" i="7"/>
  <c r="W451" i="7"/>
  <c r="W1135" i="7"/>
  <c r="V1135" i="7"/>
  <c r="AE1135" i="7"/>
  <c r="W2382" i="7"/>
  <c r="V2382" i="7"/>
  <c r="AE2382" i="7"/>
  <c r="V2396" i="7"/>
  <c r="W2396" i="7"/>
  <c r="AB580" i="7"/>
  <c r="AA580" i="7"/>
  <c r="AB738" i="7"/>
  <c r="AA738" i="7"/>
  <c r="AB964" i="7"/>
  <c r="AA964" i="7"/>
  <c r="AG964" i="7"/>
  <c r="AB1630" i="7"/>
  <c r="AA1630" i="7"/>
  <c r="AA2180" i="7"/>
  <c r="AB2180" i="7"/>
  <c r="AB2344" i="7"/>
  <c r="AA2344" i="7"/>
  <c r="AG2344" i="7"/>
  <c r="V73" i="7"/>
  <c r="W73" i="7"/>
  <c r="V185" i="7"/>
  <c r="W185" i="7"/>
  <c r="AE185" i="7"/>
  <c r="V339" i="7"/>
  <c r="W339" i="7"/>
  <c r="AE339" i="7"/>
  <c r="V497" i="7"/>
  <c r="W497" i="7"/>
  <c r="V1103" i="7"/>
  <c r="W1103" i="7"/>
  <c r="AE1103" i="7"/>
  <c r="W502" i="7"/>
  <c r="V502" i="7"/>
  <c r="AE502" i="7"/>
  <c r="W740" i="7"/>
  <c r="V740" i="7"/>
  <c r="V983" i="7"/>
  <c r="W983" i="7"/>
  <c r="W1074" i="7"/>
  <c r="V1074" i="7"/>
  <c r="W1336" i="7"/>
  <c r="V1336" i="7"/>
  <c r="AE1336" i="7"/>
  <c r="V1829" i="7"/>
  <c r="W1829" i="7"/>
  <c r="AE1829" i="7"/>
  <c r="W1848" i="7"/>
  <c r="V1848" i="7"/>
  <c r="W2232" i="7"/>
  <c r="V2232" i="7"/>
  <c r="AE2232" i="7"/>
  <c r="V781" i="7"/>
  <c r="AE781" i="7"/>
  <c r="W781" i="7"/>
  <c r="V842" i="7"/>
  <c r="AE842" i="7"/>
  <c r="W912" i="7"/>
  <c r="V912" i="7"/>
  <c r="AE912" i="7"/>
  <c r="V957" i="7"/>
  <c r="AE957" i="7"/>
  <c r="W957" i="7"/>
  <c r="V1035" i="7"/>
  <c r="AE1035" i="7"/>
  <c r="W1075" i="7"/>
  <c r="V1075" i="7"/>
  <c r="AE1075" i="7"/>
  <c r="V1243" i="7"/>
  <c r="W1243" i="7"/>
  <c r="V1775" i="7"/>
  <c r="W1775" i="7"/>
  <c r="AE1775" i="7"/>
  <c r="V49" i="7"/>
  <c r="W49" i="7"/>
  <c r="W170" i="7"/>
  <c r="V170" i="7"/>
  <c r="V243" i="7"/>
  <c r="W243" i="7"/>
  <c r="AE243" i="7"/>
  <c r="W279" i="7"/>
  <c r="AE279" i="7"/>
  <c r="V279" i="7"/>
  <c r="W344" i="7"/>
  <c r="V344" i="7"/>
  <c r="V673" i="7"/>
  <c r="W673" i="7"/>
  <c r="AE673" i="7"/>
  <c r="W1204" i="7"/>
  <c r="AE1204" i="7"/>
  <c r="V1204" i="7"/>
  <c r="W1718" i="7"/>
  <c r="AE1718" i="7"/>
  <c r="V1718" i="7"/>
  <c r="W1791" i="7"/>
  <c r="V1791" i="7"/>
  <c r="W440" i="7"/>
  <c r="V440" i="7"/>
  <c r="V487" i="7"/>
  <c r="W487" i="7"/>
  <c r="W763" i="7"/>
  <c r="V763" i="7"/>
  <c r="AE763" i="7"/>
  <c r="W1033" i="7"/>
  <c r="AE1033" i="7"/>
  <c r="V1033" i="7"/>
  <c r="W1269" i="7"/>
  <c r="V1269" i="7"/>
  <c r="W1912" i="7"/>
  <c r="V1912" i="7"/>
  <c r="AE1912" i="7"/>
  <c r="V2255" i="7"/>
  <c r="AE2255" i="7"/>
  <c r="W2255" i="7"/>
  <c r="W2259" i="7"/>
  <c r="V2259" i="7"/>
  <c r="AE2259" i="7"/>
  <c r="V255" i="7"/>
  <c r="W255" i="7"/>
  <c r="AE255" i="7"/>
  <c r="W259" i="7"/>
  <c r="W295" i="7"/>
  <c r="V295" i="7"/>
  <c r="V767" i="7"/>
  <c r="W767" i="7"/>
  <c r="V782" i="7"/>
  <c r="AE782" i="7"/>
  <c r="W782" i="7"/>
  <c r="V886" i="7"/>
  <c r="W886" i="7"/>
  <c r="AE886" i="7"/>
  <c r="W979" i="7"/>
  <c r="V979" i="7"/>
  <c r="AE979" i="7"/>
  <c r="V1221" i="7"/>
  <c r="AE1221" i="7"/>
  <c r="W1221" i="7"/>
  <c r="V1633" i="7"/>
  <c r="AE1633" i="7"/>
  <c r="W1633" i="7"/>
  <c r="W1771" i="7"/>
  <c r="V1771" i="7"/>
  <c r="W2132" i="7"/>
  <c r="V2132" i="7"/>
  <c r="W2155" i="7"/>
  <c r="V2155" i="7"/>
  <c r="AE2155" i="7"/>
  <c r="AA26" i="7"/>
  <c r="W142" i="7"/>
  <c r="V167" i="7"/>
  <c r="W167" i="7"/>
  <c r="V187" i="7"/>
  <c r="W187" i="7"/>
  <c r="AE187" i="7"/>
  <c r="V459" i="7"/>
  <c r="W459" i="7"/>
  <c r="V600" i="7"/>
  <c r="AE600" i="7"/>
  <c r="W733" i="7"/>
  <c r="V1615" i="7"/>
  <c r="W1615" i="7"/>
  <c r="W1695" i="7"/>
  <c r="V1695" i="7"/>
  <c r="W161" i="7"/>
  <c r="AE161" i="7"/>
  <c r="V161" i="7"/>
  <c r="W181" i="7"/>
  <c r="V181" i="7"/>
  <c r="AE181" i="7"/>
  <c r="W197" i="7"/>
  <c r="V197" i="7"/>
  <c r="W267" i="7"/>
  <c r="V267" i="7"/>
  <c r="AE267" i="7"/>
  <c r="W307" i="7"/>
  <c r="V307" i="7"/>
  <c r="V1085" i="7"/>
  <c r="W1085" i="7"/>
  <c r="AE1085" i="7"/>
  <c r="W1217" i="7"/>
  <c r="V1217" i="7"/>
  <c r="W1625" i="7"/>
  <c r="V1625" i="7"/>
  <c r="V479" i="7"/>
  <c r="W479" i="7"/>
  <c r="W1969" i="7"/>
  <c r="V1969" i="7"/>
  <c r="W2035" i="7"/>
  <c r="V2035" i="7"/>
  <c r="W2181" i="7"/>
  <c r="AE2181" i="7"/>
  <c r="V2181" i="7"/>
  <c r="V2200" i="7"/>
  <c r="W2200" i="7"/>
  <c r="V2236" i="7"/>
  <c r="W2236" i="7"/>
  <c r="AE2236" i="7"/>
  <c r="W840" i="7"/>
  <c r="V840" i="7"/>
  <c r="V1437" i="7"/>
  <c r="W1437" i="7"/>
  <c r="AE1437" i="7"/>
  <c r="W1890" i="7"/>
  <c r="V1890" i="7"/>
  <c r="AE1890" i="7"/>
  <c r="W1900" i="7"/>
  <c r="V1900" i="7"/>
  <c r="W1155" i="7"/>
  <c r="V1155" i="7"/>
  <c r="V1239" i="7"/>
  <c r="V1583" i="7"/>
  <c r="AE1583" i="7"/>
  <c r="W1623" i="7"/>
  <c r="AE1623" i="7"/>
  <c r="V1623" i="7"/>
  <c r="W1789" i="7"/>
  <c r="V1789" i="7"/>
  <c r="AE1789" i="7"/>
  <c r="V2039" i="7"/>
  <c r="W2039" i="7"/>
  <c r="W2179" i="7"/>
  <c r="V2179" i="7"/>
  <c r="AE2179" i="7"/>
  <c r="V2253" i="7"/>
  <c r="W2253" i="7"/>
  <c r="V2335" i="7"/>
  <c r="AE2335" i="7"/>
  <c r="W2335" i="7"/>
  <c r="AB165" i="7"/>
  <c r="AA165" i="7"/>
  <c r="V1277" i="7"/>
  <c r="AE1277" i="7"/>
  <c r="W1277" i="7"/>
  <c r="V1313" i="7"/>
  <c r="W1313" i="7"/>
  <c r="AE1313" i="7"/>
  <c r="V1433" i="7"/>
  <c r="W1939" i="7"/>
  <c r="V1939" i="7"/>
  <c r="V2116" i="7"/>
  <c r="AE2116" i="7"/>
  <c r="W2116" i="7"/>
  <c r="W1099" i="7"/>
  <c r="V1099" i="7"/>
  <c r="W1309" i="7"/>
  <c r="V1309" i="7"/>
  <c r="V1635" i="7"/>
  <c r="AE1635" i="7"/>
  <c r="W1635" i="7"/>
  <c r="V1821" i="7"/>
  <c r="W1821" i="7"/>
  <c r="W1825" i="7"/>
  <c r="V1825" i="7"/>
  <c r="AE1825" i="7"/>
  <c r="W1861" i="7"/>
  <c r="V1861" i="7"/>
  <c r="AE1861" i="7"/>
  <c r="W822" i="7"/>
  <c r="AE822" i="7"/>
  <c r="W872" i="7"/>
  <c r="W960" i="7"/>
  <c r="W1129" i="7"/>
  <c r="AE1129" i="7"/>
  <c r="W1149" i="7"/>
  <c r="AE1149" i="7"/>
  <c r="W1169" i="7"/>
  <c r="AE1169" i="7"/>
  <c r="W1325" i="7"/>
  <c r="AE1325" i="7"/>
  <c r="W1565" i="7"/>
  <c r="W1673" i="7"/>
  <c r="AE1673" i="7"/>
  <c r="W1963" i="7"/>
  <c r="V2175" i="7"/>
  <c r="W2175" i="7"/>
  <c r="AE2175" i="7"/>
  <c r="AB51" i="7"/>
  <c r="AB229" i="7"/>
  <c r="AA229" i="7"/>
  <c r="AG229" i="7"/>
  <c r="AB301" i="7"/>
  <c r="AB1639" i="7"/>
  <c r="AA1639" i="7"/>
  <c r="AB1701" i="7"/>
  <c r="AG1701" i="7"/>
  <c r="AA1701" i="7"/>
  <c r="AA1731" i="7"/>
  <c r="AB1731" i="7"/>
  <c r="W844" i="7"/>
  <c r="AE844" i="7"/>
  <c r="W1587" i="7"/>
  <c r="AE1587" i="7"/>
  <c r="W1653" i="7"/>
  <c r="AE1653" i="7"/>
  <c r="W1699" i="7"/>
  <c r="AE1699" i="7"/>
  <c r="V1871" i="7"/>
  <c r="AE1871" i="7"/>
  <c r="W1871" i="7"/>
  <c r="V2019" i="7"/>
  <c r="W2019" i="7"/>
  <c r="V2136" i="7"/>
  <c r="W2136" i="7"/>
  <c r="V2341" i="7"/>
  <c r="AE2341" i="7"/>
  <c r="W2341" i="7"/>
  <c r="AB391" i="7"/>
  <c r="AG391" i="7"/>
  <c r="V868" i="7"/>
  <c r="AE868" i="7"/>
  <c r="V956" i="7"/>
  <c r="V1010" i="7"/>
  <c r="AE1010" i="7"/>
  <c r="V1287" i="7"/>
  <c r="AE1287" i="7"/>
  <c r="V1321" i="7"/>
  <c r="V1661" i="7"/>
  <c r="V1755" i="7"/>
  <c r="AE1755" i="7"/>
  <c r="V1985" i="7"/>
  <c r="W1985" i="7"/>
  <c r="AE1985" i="7"/>
  <c r="V1989" i="7"/>
  <c r="W2069" i="7"/>
  <c r="V2069" i="7"/>
  <c r="AE2069" i="7"/>
  <c r="V2087" i="7"/>
  <c r="AE2087" i="7"/>
  <c r="V2224" i="7"/>
  <c r="W2224" i="7"/>
  <c r="V2345" i="7"/>
  <c r="AB47" i="7"/>
  <c r="AA47" i="7"/>
  <c r="AB823" i="7"/>
  <c r="AA823" i="7"/>
  <c r="AG823" i="7"/>
  <c r="AB1111" i="7"/>
  <c r="AA1111" i="7"/>
  <c r="AA1318" i="7"/>
  <c r="AB1318" i="7"/>
  <c r="AG1318" i="7"/>
  <c r="W1991" i="7"/>
  <c r="V1991" i="7"/>
  <c r="W2216" i="7"/>
  <c r="V2216" i="7"/>
  <c r="W2383" i="7"/>
  <c r="AE2383" i="7"/>
  <c r="V2383" i="7"/>
  <c r="AA43" i="7"/>
  <c r="AG43" i="7"/>
  <c r="AB43" i="7"/>
  <c r="AB257" i="7"/>
  <c r="AA257" i="7"/>
  <c r="AG257" i="7"/>
  <c r="AA285" i="7"/>
  <c r="AB285" i="7"/>
  <c r="AA647" i="7"/>
  <c r="AB647" i="7"/>
  <c r="AG647" i="7"/>
  <c r="AB1350" i="7"/>
  <c r="AG1350" i="7"/>
  <c r="AA1350" i="7"/>
  <c r="AA928" i="7"/>
  <c r="AG928" i="7"/>
  <c r="AB928" i="7"/>
  <c r="AA1302" i="7"/>
  <c r="AB1302" i="7"/>
  <c r="AG1302" i="7"/>
  <c r="AA1687" i="7"/>
  <c r="AG1687" i="7"/>
  <c r="AB1687" i="7"/>
  <c r="AB2024" i="7"/>
  <c r="AG2024" i="7"/>
  <c r="AA2024" i="7"/>
  <c r="AB2203" i="7"/>
  <c r="AA2203" i="7"/>
  <c r="AG2203" i="7"/>
  <c r="V1797" i="7"/>
  <c r="AE1797" i="7"/>
  <c r="W1847" i="7"/>
  <c r="W1863" i="7"/>
  <c r="W1943" i="7"/>
  <c r="V1951" i="7"/>
  <c r="AE1951" i="7"/>
  <c r="W2005" i="7"/>
  <c r="V2067" i="7"/>
  <c r="AE2067" i="7"/>
  <c r="W2102" i="7"/>
  <c r="AE2102" i="7"/>
  <c r="W2191" i="7"/>
  <c r="W2273" i="7"/>
  <c r="AE2273" i="7"/>
  <c r="AA112" i="7"/>
  <c r="AG112" i="7"/>
  <c r="AB122" i="7"/>
  <c r="AA205" i="7"/>
  <c r="AB205" i="7"/>
  <c r="AB553" i="7"/>
  <c r="AA553" i="7"/>
  <c r="AG553" i="7"/>
  <c r="AA613" i="7"/>
  <c r="AG613" i="7"/>
  <c r="AB891" i="7"/>
  <c r="AA891" i="7"/>
  <c r="AG891" i="7"/>
  <c r="AA1035" i="7"/>
  <c r="AB1035" i="7"/>
  <c r="AB1804" i="7"/>
  <c r="AA1804" i="7"/>
  <c r="AA99" i="7"/>
  <c r="AB99" i="7"/>
  <c r="AA887" i="7"/>
  <c r="AG887" i="7"/>
  <c r="AB887" i="7"/>
  <c r="AA1697" i="7"/>
  <c r="AG1697" i="7"/>
  <c r="AB1697" i="7"/>
  <c r="AB1874" i="7"/>
  <c r="AA1874" i="7"/>
  <c r="AG1874" i="7"/>
  <c r="AA1926" i="7"/>
  <c r="AB1926" i="7"/>
  <c r="AG1926" i="7"/>
  <c r="AB1957" i="7"/>
  <c r="AA1957" i="7"/>
  <c r="AG1957" i="7"/>
  <c r="AA1346" i="7"/>
  <c r="AG1346" i="7"/>
  <c r="AB1346" i="7"/>
  <c r="AA1541" i="7"/>
  <c r="AG1541" i="7"/>
  <c r="AB1541" i="7"/>
  <c r="AB571" i="7"/>
  <c r="AA717" i="7"/>
  <c r="AA907" i="7"/>
  <c r="AG907" i="7"/>
  <c r="AA1014" i="7"/>
  <c r="AG1014" i="7"/>
  <c r="AB1039" i="7"/>
  <c r="AA1039" i="7"/>
  <c r="AG1039" i="7"/>
  <c r="AA1469" i="7"/>
  <c r="AB1469" i="7"/>
  <c r="AB1922" i="7"/>
  <c r="AA1922" i="7"/>
  <c r="AA494" i="7"/>
  <c r="AG494" i="7"/>
  <c r="AB494" i="7"/>
  <c r="AA1537" i="7"/>
  <c r="AB1537" i="7"/>
  <c r="AG1537" i="7"/>
  <c r="AB1231" i="7"/>
  <c r="AA1231" i="7"/>
  <c r="AG1231" i="7"/>
  <c r="AB1431" i="7"/>
  <c r="AA1431" i="7"/>
  <c r="AB1703" i="7"/>
  <c r="AA1703" i="7"/>
  <c r="AG1703" i="7"/>
  <c r="AB685" i="7"/>
  <c r="AG685" i="7"/>
  <c r="AB1021" i="7"/>
  <c r="AG1021" i="7"/>
  <c r="AA1031" i="7"/>
  <c r="AG1031" i="7"/>
  <c r="AB1031" i="7"/>
  <c r="AB1080" i="7"/>
  <c r="AB1088" i="7"/>
  <c r="AG1088" i="7"/>
  <c r="AA1279" i="7"/>
  <c r="AG1279" i="7"/>
  <c r="AB1279" i="7"/>
  <c r="AB1439" i="7"/>
  <c r="AB1556" i="7"/>
  <c r="AB1651" i="7"/>
  <c r="AB1711" i="7"/>
  <c r="AA1912" i="7"/>
  <c r="AB1912" i="7"/>
  <c r="AG1912" i="7"/>
  <c r="AA1117" i="7"/>
  <c r="AG1117" i="7"/>
  <c r="AB1435" i="7"/>
  <c r="AB1539" i="7"/>
  <c r="AG1539" i="7"/>
  <c r="AA1566" i="7"/>
  <c r="AG1566" i="7"/>
  <c r="AA1878" i="7"/>
  <c r="AB1878" i="7"/>
  <c r="AA2029" i="7"/>
  <c r="AA1914" i="7"/>
  <c r="AG1914" i="7"/>
  <c r="AB1914" i="7"/>
  <c r="AA2020" i="7"/>
  <c r="AG2020" i="7"/>
  <c r="AB2357" i="7"/>
  <c r="AA2357" i="7"/>
  <c r="AA1159" i="7"/>
  <c r="AG1159" i="7"/>
  <c r="AB1159" i="7"/>
  <c r="AA1437" i="7"/>
  <c r="AB1437" i="7"/>
  <c r="AA1961" i="7"/>
  <c r="AG1961" i="7"/>
  <c r="AB1961" i="7"/>
  <c r="AB1342" i="7"/>
  <c r="AB1543" i="7"/>
  <c r="AG1543" i="7"/>
  <c r="AB1699" i="7"/>
  <c r="AB1719" i="7"/>
  <c r="AB1995" i="7"/>
  <c r="AB2351" i="7"/>
  <c r="AG2351" i="7"/>
  <c r="AA2262" i="7"/>
  <c r="AB2262" i="7"/>
  <c r="AG2262" i="7"/>
  <c r="AA2047" i="7"/>
  <c r="AA2113" i="7"/>
  <c r="AA2343" i="7"/>
  <c r="AB1999" i="7"/>
  <c r="AG1999" i="7"/>
  <c r="AB2250" i="7"/>
  <c r="AG2250" i="7"/>
  <c r="AB2269" i="7"/>
  <c r="AG2269" i="7"/>
  <c r="AE46" i="7"/>
  <c r="AG16" i="7"/>
  <c r="AG55" i="7"/>
  <c r="AG47" i="7"/>
  <c r="AG53" i="7"/>
  <c r="AE48" i="7"/>
  <c r="AG52" i="7"/>
  <c r="AG44" i="7"/>
  <c r="V283" i="7"/>
  <c r="W283" i="7"/>
  <c r="V439" i="7"/>
  <c r="W439" i="7"/>
  <c r="AE439" i="7"/>
  <c r="V1729" i="7"/>
  <c r="AE1729" i="7"/>
  <c r="W1729" i="7"/>
  <c r="W2254" i="7"/>
  <c r="V2254" i="7"/>
  <c r="AE2254" i="7"/>
  <c r="W2279" i="7"/>
  <c r="AE2279" i="7"/>
  <c r="V2279" i="7"/>
  <c r="AA97" i="7"/>
  <c r="AG97" i="7"/>
  <c r="AB97" i="7"/>
  <c r="AB140" i="7"/>
  <c r="AA140" i="7"/>
  <c r="AA1107" i="7"/>
  <c r="AB1107" i="7"/>
  <c r="AG1107" i="7"/>
  <c r="AB2380" i="7"/>
  <c r="AG2380" i="7"/>
  <c r="AA2380" i="7"/>
  <c r="AB2390" i="7"/>
  <c r="AA2390" i="7"/>
  <c r="V174" i="7"/>
  <c r="W174" i="7"/>
  <c r="V816" i="7"/>
  <c r="AE816" i="7"/>
  <c r="W816" i="7"/>
  <c r="W860" i="7"/>
  <c r="V860" i="7"/>
  <c r="V1054" i="7"/>
  <c r="W1054" i="7"/>
  <c r="AB1147" i="7"/>
  <c r="AG1147" i="7"/>
  <c r="AA217" i="7"/>
  <c r="AG217" i="7"/>
  <c r="W770" i="7"/>
  <c r="AE770" i="7"/>
  <c r="V770" i="7"/>
  <c r="V806" i="7"/>
  <c r="W806" i="7"/>
  <c r="AA1771" i="7"/>
  <c r="AG1771" i="7"/>
  <c r="AB1167" i="7"/>
  <c r="AG1167" i="7"/>
  <c r="AA1050" i="7"/>
  <c r="V690" i="7"/>
  <c r="W690" i="7"/>
  <c r="AB145" i="7"/>
  <c r="AA145" i="7"/>
  <c r="AG145" i="7"/>
  <c r="W1293" i="7"/>
  <c r="V1293" i="7"/>
  <c r="AE1293" i="7"/>
  <c r="AB1172" i="7"/>
  <c r="AA1172" i="7"/>
  <c r="AA1796" i="7"/>
  <c r="AB1796" i="7"/>
  <c r="AA2395" i="7"/>
  <c r="AB2395" i="7"/>
  <c r="AA22" i="7"/>
  <c r="AB22" i="7"/>
  <c r="AG22" i="7"/>
  <c r="V137" i="7"/>
  <c r="W137" i="7"/>
  <c r="W2059" i="7"/>
  <c r="V2059" i="7"/>
  <c r="AE2059" i="7"/>
  <c r="AB2407" i="7"/>
  <c r="AG2407" i="7"/>
  <c r="W1725" i="7"/>
  <c r="AB2389" i="7"/>
  <c r="V158" i="7"/>
  <c r="AE158" i="7"/>
  <c r="V879" i="7"/>
  <c r="W879" i="7"/>
  <c r="W976" i="7"/>
  <c r="V976" i="7"/>
  <c r="AE976" i="7"/>
  <c r="V1055" i="7"/>
  <c r="AE1055" i="7"/>
  <c r="W1055" i="7"/>
  <c r="V403" i="7"/>
  <c r="AE403" i="7"/>
  <c r="W403" i="7"/>
  <c r="W510" i="7"/>
  <c r="V510" i="7"/>
  <c r="V615" i="7"/>
  <c r="W615" i="7"/>
  <c r="W1627" i="7"/>
  <c r="V1627" i="7"/>
  <c r="AE1627" i="7"/>
  <c r="W278" i="7"/>
  <c r="V278" i="7"/>
  <c r="W271" i="7"/>
  <c r="V271" i="7"/>
  <c r="V1477" i="7"/>
  <c r="W1477" i="7"/>
  <c r="W2068" i="7"/>
  <c r="V2068" i="7"/>
  <c r="AB78" i="7"/>
  <c r="AA78" i="7"/>
  <c r="AG78" i="7"/>
  <c r="AB976" i="7"/>
  <c r="AA976" i="7"/>
  <c r="AA2369" i="7"/>
  <c r="AB2369" i="7"/>
  <c r="V207" i="7"/>
  <c r="W207" i="7"/>
  <c r="AE207" i="7"/>
  <c r="V569" i="7"/>
  <c r="AE569" i="7"/>
  <c r="W569" i="7"/>
  <c r="V607" i="7"/>
  <c r="W607" i="7"/>
  <c r="V1961" i="7"/>
  <c r="W1961" i="7"/>
  <c r="V533" i="7"/>
  <c r="W533" i="7"/>
  <c r="AE533" i="7"/>
  <c r="V1153" i="7"/>
  <c r="AE1153" i="7"/>
  <c r="W1153" i="7"/>
  <c r="AA13" i="7"/>
  <c r="V183" i="7"/>
  <c r="V869" i="7"/>
  <c r="W869" i="7"/>
  <c r="W986" i="7"/>
  <c r="V986" i="7"/>
  <c r="W991" i="7"/>
  <c r="V991" i="7"/>
  <c r="Y49" i="12"/>
  <c r="W209" i="7"/>
  <c r="V209" i="7"/>
  <c r="V258" i="7"/>
  <c r="AE258" i="7"/>
  <c r="W258" i="7"/>
  <c r="V1261" i="7"/>
  <c r="W1261" i="7"/>
  <c r="W1652" i="7"/>
  <c r="V1652" i="7"/>
  <c r="V2055" i="7"/>
  <c r="AE2055" i="7"/>
  <c r="W2150" i="7"/>
  <c r="V2150" i="7"/>
  <c r="W788" i="7"/>
  <c r="AE788" i="7"/>
  <c r="V788" i="7"/>
  <c r="W1553" i="7"/>
  <c r="V1553" i="7"/>
  <c r="AE1553" i="7"/>
  <c r="W1247" i="7"/>
  <c r="V1247" i="7"/>
  <c r="W1446" i="7"/>
  <c r="V1446" i="7"/>
  <c r="W1481" i="7"/>
  <c r="V2009" i="7"/>
  <c r="W2009" i="7"/>
  <c r="W173" i="7"/>
  <c r="V173" i="7"/>
  <c r="W1242" i="7"/>
  <c r="AE1242" i="7"/>
  <c r="V1242" i="7"/>
  <c r="W144" i="7"/>
  <c r="W311" i="7"/>
  <c r="V455" i="7"/>
  <c r="AE455" i="7"/>
  <c r="W848" i="7"/>
  <c r="V1131" i="7"/>
  <c r="AE1131" i="7"/>
  <c r="W1159" i="7"/>
  <c r="V1159" i="7"/>
  <c r="AE1159" i="7"/>
  <c r="W1531" i="7"/>
  <c r="W1535" i="7"/>
  <c r="AE1535" i="7"/>
  <c r="V1805" i="7"/>
  <c r="W1805" i="7"/>
  <c r="W1894" i="7"/>
  <c r="AE1894" i="7"/>
  <c r="AA967" i="7"/>
  <c r="W213" i="7"/>
  <c r="W1299" i="7"/>
  <c r="V1299" i="7"/>
  <c r="AE1299" i="7"/>
  <c r="W1519" i="7"/>
  <c r="V1519" i="7"/>
  <c r="V1733" i="7"/>
  <c r="AE1733" i="7"/>
  <c r="Y53" i="12"/>
  <c r="W61" i="7"/>
  <c r="V532" i="7"/>
  <c r="W532" i="7"/>
  <c r="V544" i="7"/>
  <c r="AE544" i="7"/>
  <c r="V1265" i="7"/>
  <c r="AE1265" i="7"/>
  <c r="W1265" i="7"/>
  <c r="W41" i="7"/>
  <c r="AE41" i="7"/>
  <c r="W152" i="7"/>
  <c r="AE152" i="7"/>
  <c r="W189" i="7"/>
  <c r="W223" i="7"/>
  <c r="W263" i="7"/>
  <c r="W331" i="7"/>
  <c r="W457" i="7"/>
  <c r="W461" i="7"/>
  <c r="AE461" i="7"/>
  <c r="W505" i="7"/>
  <c r="AE505" i="7"/>
  <c r="W573" i="7"/>
  <c r="AE573" i="7"/>
  <c r="W771" i="7"/>
  <c r="V771" i="7"/>
  <c r="AE771" i="7"/>
  <c r="W786" i="7"/>
  <c r="AE786" i="7"/>
  <c r="W794" i="7"/>
  <c r="W939" i="7"/>
  <c r="AE939" i="7"/>
  <c r="W1231" i="7"/>
  <c r="AE1231" i="7"/>
  <c r="W1681" i="7"/>
  <c r="AE1681" i="7"/>
  <c r="AA498" i="7"/>
  <c r="AB498" i="7"/>
  <c r="W998" i="7"/>
  <c r="AE998" i="7"/>
  <c r="V998" i="7"/>
  <c r="V1016" i="7"/>
  <c r="W1016" i="7"/>
  <c r="AB116" i="7"/>
  <c r="AG116" i="7"/>
  <c r="AA116" i="7"/>
  <c r="AB944" i="7"/>
  <c r="AA944" i="7"/>
  <c r="AG944" i="7"/>
  <c r="W592" i="7"/>
  <c r="V884" i="7"/>
  <c r="W1079" i="7"/>
  <c r="AE1079" i="7"/>
  <c r="V1125" i="7"/>
  <c r="AE1125" i="7"/>
  <c r="W1125" i="7"/>
  <c r="W1143" i="7"/>
  <c r="AE1143" i="7"/>
  <c r="V1251" i="7"/>
  <c r="W1251" i="7"/>
  <c r="W1441" i="7"/>
  <c r="V1441" i="7"/>
  <c r="AE1441" i="7"/>
  <c r="V1602" i="7"/>
  <c r="V2120" i="7"/>
  <c r="AB253" i="7"/>
  <c r="AA253" i="7"/>
  <c r="AG253" i="7"/>
  <c r="W890" i="7"/>
  <c r="V890" i="7"/>
  <c r="AE890" i="7"/>
  <c r="W1993" i="7"/>
  <c r="V1993" i="7"/>
  <c r="AE1993" i="7"/>
  <c r="W2353" i="7"/>
  <c r="V2353" i="7"/>
  <c r="AE2353" i="7"/>
  <c r="W1275" i="7"/>
  <c r="W1639" i="7"/>
  <c r="V1807" i="7"/>
  <c r="W1815" i="7"/>
  <c r="AE1815" i="7"/>
  <c r="V2104" i="7"/>
  <c r="AE2104" i="7"/>
  <c r="W2104" i="7"/>
  <c r="W2185" i="7"/>
  <c r="V2275" i="7"/>
  <c r="AE2275" i="7"/>
  <c r="W2401" i="7"/>
  <c r="V2401" i="7"/>
  <c r="AE2401" i="7"/>
  <c r="AB103" i="7"/>
  <c r="W1683" i="7"/>
  <c r="V1683" i="7"/>
  <c r="AE1683" i="7"/>
  <c r="W2021" i="7"/>
  <c r="V2021" i="7"/>
  <c r="AE2021" i="7"/>
  <c r="W2204" i="7"/>
  <c r="V2204" i="7"/>
  <c r="AE2204" i="7"/>
  <c r="W1083" i="7"/>
  <c r="AE1083" i="7"/>
  <c r="W1735" i="7"/>
  <c r="AE1735" i="7"/>
  <c r="V1735" i="7"/>
  <c r="V1873" i="7"/>
  <c r="AE1873" i="7"/>
  <c r="W2106" i="7"/>
  <c r="AE2106" i="7"/>
  <c r="V2327" i="7"/>
  <c r="AE2327" i="7"/>
  <c r="AB163" i="7"/>
  <c r="AA163" i="7"/>
  <c r="AA313" i="7"/>
  <c r="AG313" i="7"/>
  <c r="AB313" i="7"/>
  <c r="AB389" i="7"/>
  <c r="AA389" i="7"/>
  <c r="AG389" i="7"/>
  <c r="AA428" i="7"/>
  <c r="AG428" i="7"/>
  <c r="W1655" i="7"/>
  <c r="AE1655" i="7"/>
  <c r="V1655" i="7"/>
  <c r="W2309" i="7"/>
  <c r="V2309" i="7"/>
  <c r="AB295" i="7"/>
  <c r="AG295" i="7"/>
  <c r="AA295" i="7"/>
  <c r="AB1414" i="7"/>
  <c r="AA1414" i="7"/>
  <c r="AG1414" i="7"/>
  <c r="W2061" i="7"/>
  <c r="AE2061" i="7"/>
  <c r="V2061" i="7"/>
  <c r="AB128" i="7"/>
  <c r="AA128" i="7"/>
  <c r="AB375" i="7"/>
  <c r="AA375" i="7"/>
  <c r="AG375" i="7"/>
  <c r="W2173" i="7"/>
  <c r="AE2173" i="7"/>
  <c r="W2240" i="7"/>
  <c r="AB261" i="7"/>
  <c r="AG261" i="7"/>
  <c r="AB1265" i="7"/>
  <c r="AA1265" i="7"/>
  <c r="AA1899" i="7"/>
  <c r="AB1899" i="7"/>
  <c r="AB2039" i="7"/>
  <c r="AA2039" i="7"/>
  <c r="AA2065" i="7"/>
  <c r="AB2065" i="7"/>
  <c r="AA2071" i="7"/>
  <c r="AB2071" i="7"/>
  <c r="AG2071" i="7"/>
  <c r="W1855" i="7"/>
  <c r="V1896" i="7"/>
  <c r="AE1896" i="7"/>
  <c r="V1967" i="7"/>
  <c r="V2091" i="7"/>
  <c r="AE2091" i="7"/>
  <c r="W2212" i="7"/>
  <c r="AE2212" i="7"/>
  <c r="W2403" i="7"/>
  <c r="AB73" i="7"/>
  <c r="AA73" i="7"/>
  <c r="AA317" i="7"/>
  <c r="AG317" i="7"/>
  <c r="AB438" i="7"/>
  <c r="AA438" i="7"/>
  <c r="AB799" i="7"/>
  <c r="AG799" i="7"/>
  <c r="AB1471" i="7"/>
  <c r="AA1471" i="7"/>
  <c r="AG1471" i="7"/>
  <c r="V2287" i="7"/>
  <c r="AE2287" i="7"/>
  <c r="V2359" i="7"/>
  <c r="AE2359" i="7"/>
  <c r="AA607" i="7"/>
  <c r="AG607" i="7"/>
  <c r="AB607" i="7"/>
  <c r="AA1790" i="7"/>
  <c r="AB1790" i="7"/>
  <c r="AB1033" i="7"/>
  <c r="AA1033" i="7"/>
  <c r="AB1135" i="7"/>
  <c r="AA1135" i="7"/>
  <c r="AG1135" i="7"/>
  <c r="AB1255" i="7"/>
  <c r="AA1255" i="7"/>
  <c r="AG1255" i="7"/>
  <c r="AA381" i="7"/>
  <c r="AA951" i="7"/>
  <c r="AG951" i="7"/>
  <c r="AA1061" i="7"/>
  <c r="AG1061" i="7"/>
  <c r="AB1061" i="7"/>
  <c r="AB2041" i="7"/>
  <c r="AG2041" i="7"/>
  <c r="AA2041" i="7"/>
  <c r="AB934" i="7"/>
  <c r="AG934" i="7"/>
  <c r="AA1006" i="7"/>
  <c r="AG1006" i="7"/>
  <c r="AA932" i="7"/>
  <c r="AB2115" i="7"/>
  <c r="AG2115" i="7"/>
  <c r="AA2115" i="7"/>
  <c r="AA2035" i="7"/>
  <c r="AB2035" i="7"/>
  <c r="AG2035" i="7"/>
  <c r="AA2192" i="7"/>
  <c r="AG2192" i="7"/>
  <c r="AB2192" i="7"/>
  <c r="AB673" i="7"/>
  <c r="AA1705" i="7"/>
  <c r="AB1819" i="7"/>
  <c r="AA1819" i="7"/>
  <c r="AA1969" i="7"/>
  <c r="AG1969" i="7"/>
  <c r="AB2353" i="7"/>
  <c r="AA2353" i="7"/>
  <c r="AA1609" i="7"/>
  <c r="AA1683" i="7"/>
  <c r="AA2341" i="7"/>
  <c r="AG2341" i="7"/>
  <c r="AB2341" i="7"/>
  <c r="AB1312" i="7"/>
  <c r="AG1312" i="7"/>
  <c r="AA1410" i="7"/>
  <c r="AB1433" i="7"/>
  <c r="AG1433" i="7"/>
  <c r="AA2037" i="7"/>
  <c r="AB2037" i="7"/>
  <c r="AB2405" i="7"/>
  <c r="AG2405" i="7"/>
  <c r="AB2248" i="7"/>
  <c r="AG2248" i="7"/>
  <c r="V14" i="7"/>
  <c r="AG26" i="7"/>
  <c r="AE28" i="7"/>
  <c r="AG21" i="7"/>
  <c r="AA62" i="12"/>
  <c r="Y70" i="12"/>
  <c r="Y77" i="12"/>
  <c r="Y67" i="12"/>
  <c r="Y69" i="12"/>
  <c r="AA63" i="12"/>
  <c r="AA60" i="12"/>
  <c r="Y71" i="12"/>
  <c r="AA76" i="12"/>
  <c r="Y75" i="12"/>
  <c r="AA67" i="12"/>
  <c r="Y59" i="12"/>
  <c r="Y64" i="12"/>
  <c r="AA66" i="12"/>
  <c r="AA59" i="12"/>
  <c r="Y61" i="12"/>
  <c r="AG535" i="7"/>
  <c r="AE523" i="7"/>
  <c r="AE531" i="7"/>
  <c r="AG522" i="7"/>
  <c r="AG530" i="7"/>
  <c r="AE518" i="7"/>
  <c r="AG531" i="7"/>
  <c r="AE519" i="7"/>
  <c r="AE535" i="7"/>
  <c r="AG717" i="7"/>
  <c r="AG718" i="7"/>
  <c r="AG726" i="7"/>
  <c r="AE714" i="7"/>
  <c r="AE722" i="7"/>
  <c r="AG727" i="7"/>
  <c r="AE723" i="7"/>
  <c r="AG712" i="7"/>
  <c r="AG728" i="7"/>
  <c r="AE716" i="7"/>
  <c r="AG709" i="7"/>
  <c r="AE725" i="7"/>
  <c r="AG722" i="7"/>
  <c r="AE710" i="7"/>
  <c r="AE718" i="7"/>
  <c r="AG715" i="7"/>
  <c r="AE711" i="7"/>
  <c r="AG904" i="7"/>
  <c r="AG912" i="7"/>
  <c r="AE908" i="7"/>
  <c r="AG905" i="7"/>
  <c r="AG901" i="7"/>
  <c r="AE917" i="7"/>
  <c r="AG906" i="7"/>
  <c r="AG914" i="7"/>
  <c r="AE918" i="7"/>
  <c r="AE903" i="7"/>
  <c r="AE919" i="7"/>
  <c r="AG908" i="7"/>
  <c r="AG916" i="7"/>
  <c r="AE920" i="7"/>
  <c r="AG909" i="7"/>
  <c r="AE901" i="7"/>
  <c r="AE906" i="7"/>
  <c r="AE907" i="7"/>
  <c r="AG911" i="7"/>
  <c r="AG1100" i="7"/>
  <c r="AG1108" i="7"/>
  <c r="AG1094" i="7"/>
  <c r="AG1110" i="7"/>
  <c r="AE1098" i="7"/>
  <c r="AE1106" i="7"/>
  <c r="AG1104" i="7"/>
  <c r="AG1112" i="7"/>
  <c r="AE1100" i="7"/>
  <c r="AE1109" i="7"/>
  <c r="AG1109" i="7"/>
  <c r="AE1110" i="7"/>
  <c r="AG1095" i="7"/>
  <c r="AG1098" i="7"/>
  <c r="AE1099" i="7"/>
  <c r="AG1103" i="7"/>
  <c r="AG1290" i="7"/>
  <c r="AG1298" i="7"/>
  <c r="AE1286" i="7"/>
  <c r="AE1302" i="7"/>
  <c r="AG1291" i="7"/>
  <c r="AG1299" i="7"/>
  <c r="AE1296" i="7"/>
  <c r="AE1304" i="7"/>
  <c r="AE1285" i="7"/>
  <c r="AG1286" i="7"/>
  <c r="AE1298" i="7"/>
  <c r="AE1300" i="7"/>
  <c r="AG1289" i="7"/>
  <c r="AG1297" i="7"/>
  <c r="AG1287" i="7"/>
  <c r="AG1295" i="7"/>
  <c r="AG1478" i="7"/>
  <c r="AG1479" i="7"/>
  <c r="AG1487" i="7"/>
  <c r="AE1491" i="7"/>
  <c r="AG1480" i="7"/>
  <c r="AG1488" i="7"/>
  <c r="AG1496" i="7"/>
  <c r="AE1492" i="7"/>
  <c r="AG1477" i="7"/>
  <c r="AG1482" i="7"/>
  <c r="AG1490" i="7"/>
  <c r="AE1486" i="7"/>
  <c r="AG1483" i="7"/>
  <c r="AG1491" i="7"/>
  <c r="AE1479" i="7"/>
  <c r="AG1484" i="7"/>
  <c r="AE1480" i="7"/>
  <c r="AG1493" i="7"/>
  <c r="AE1481" i="7"/>
  <c r="AE1489" i="7"/>
  <c r="AG1485" i="7"/>
  <c r="AG1686" i="7"/>
  <c r="AG1679" i="7"/>
  <c r="AG1672" i="7"/>
  <c r="AG1688" i="7"/>
  <c r="AE1676" i="7"/>
  <c r="AG1674" i="7"/>
  <c r="AG1682" i="7"/>
  <c r="AE1670" i="7"/>
  <c r="AG1683" i="7"/>
  <c r="AG1676" i="7"/>
  <c r="AE1680" i="7"/>
  <c r="AE1688" i="7"/>
  <c r="AG1865" i="7"/>
  <c r="AG1861" i="7"/>
  <c r="AE1862" i="7"/>
  <c r="AE1878" i="7"/>
  <c r="AG1875" i="7"/>
  <c r="AE1863" i="7"/>
  <c r="AE1879" i="7"/>
  <c r="AE1872" i="7"/>
  <c r="AG1869" i="7"/>
  <c r="AG1877" i="7"/>
  <c r="AG1870" i="7"/>
  <c r="AE1874" i="7"/>
  <c r="AG1863" i="7"/>
  <c r="AG1879" i="7"/>
  <c r="AG1872" i="7"/>
  <c r="AE1868" i="7"/>
  <c r="AG2072" i="7"/>
  <c r="AE2060" i="7"/>
  <c r="AE2068" i="7"/>
  <c r="AG2058" i="7"/>
  <c r="AE2054" i="7"/>
  <c r="AE2070" i="7"/>
  <c r="AE2066" i="7"/>
  <c r="AG2060" i="7"/>
  <c r="AG2068" i="7"/>
  <c r="AG2246" i="7"/>
  <c r="AG2254" i="7"/>
  <c r="AG2247" i="7"/>
  <c r="AG2255" i="7"/>
  <c r="AG2263" i="7"/>
  <c r="AG2264" i="7"/>
  <c r="AE2252" i="7"/>
  <c r="AE2260" i="7"/>
  <c r="AG2249" i="7"/>
  <c r="AG2257" i="7"/>
  <c r="AE2246" i="7"/>
  <c r="AE2262" i="7"/>
  <c r="AG2259" i="7"/>
  <c r="AE2248" i="7"/>
  <c r="AE2249" i="7"/>
  <c r="AG2260" i="7"/>
  <c r="AG133" i="7"/>
  <c r="AG137" i="7"/>
  <c r="AE341" i="7"/>
  <c r="AE517" i="7"/>
  <c r="AG517" i="7"/>
  <c r="AG542" i="7"/>
  <c r="AG550" i="7"/>
  <c r="AG543" i="7"/>
  <c r="AE547" i="7"/>
  <c r="AG552" i="7"/>
  <c r="AG560" i="7"/>
  <c r="AG546" i="7"/>
  <c r="AG554" i="7"/>
  <c r="AG547" i="7"/>
  <c r="AG733" i="7"/>
  <c r="AE741" i="7"/>
  <c r="AG746" i="7"/>
  <c r="AE734" i="7"/>
  <c r="AE742" i="7"/>
  <c r="AG748" i="7"/>
  <c r="AE736" i="7"/>
  <c r="AG741" i="7"/>
  <c r="AE737" i="7"/>
  <c r="AG742" i="7"/>
  <c r="AG750" i="7"/>
  <c r="AG735" i="7"/>
  <c r="AE733" i="7"/>
  <c r="AE739" i="7"/>
  <c r="AE940" i="7"/>
  <c r="AG930" i="7"/>
  <c r="AE942" i="7"/>
  <c r="AG931" i="7"/>
  <c r="AE927" i="7"/>
  <c r="AE943" i="7"/>
  <c r="AG940" i="7"/>
  <c r="AE928" i="7"/>
  <c r="AE944" i="7"/>
  <c r="AG941" i="7"/>
  <c r="AE929" i="7"/>
  <c r="AG927" i="7"/>
  <c r="AG935" i="7"/>
  <c r="AG943" i="7"/>
  <c r="AE931" i="7"/>
  <c r="AG1123" i="7"/>
  <c r="AG1131" i="7"/>
  <c r="AG1126" i="7"/>
  <c r="AG1134" i="7"/>
  <c r="AE1130" i="7"/>
  <c r="AG1120" i="7"/>
  <c r="AG1128" i="7"/>
  <c r="AG1136" i="7"/>
  <c r="AE1124" i="7"/>
  <c r="AE1132" i="7"/>
  <c r="AG1121" i="7"/>
  <c r="AE1134" i="7"/>
  <c r="AE1118" i="7"/>
  <c r="AE1121" i="7"/>
  <c r="AG1122" i="7"/>
  <c r="AE1310" i="7"/>
  <c r="AG1315" i="7"/>
  <c r="AG1323" i="7"/>
  <c r="AE1311" i="7"/>
  <c r="AE1312" i="7"/>
  <c r="AG1317" i="7"/>
  <c r="AG1325" i="7"/>
  <c r="AE1321" i="7"/>
  <c r="AE1309" i="7"/>
  <c r="AG1310" i="7"/>
  <c r="AG1326" i="7"/>
  <c r="AE1314" i="7"/>
  <c r="AE1322" i="7"/>
  <c r="AG1328" i="7"/>
  <c r="AE1316" i="7"/>
  <c r="AG1321" i="7"/>
  <c r="AG1309" i="7"/>
  <c r="AG1319" i="7"/>
  <c r="AG1327" i="7"/>
  <c r="AG1311" i="7"/>
  <c r="AG1502" i="7"/>
  <c r="AG1510" i="7"/>
  <c r="AE1514" i="7"/>
  <c r="AG1519" i="7"/>
  <c r="AG1512" i="7"/>
  <c r="AE1517" i="7"/>
  <c r="AG1514" i="7"/>
  <c r="AE1502" i="7"/>
  <c r="AE1510" i="7"/>
  <c r="AE1518" i="7"/>
  <c r="AG1507" i="7"/>
  <c r="AE1519" i="7"/>
  <c r="AG1516" i="7"/>
  <c r="AE1504" i="7"/>
  <c r="AE1520" i="7"/>
  <c r="AG1509" i="7"/>
  <c r="AE1513" i="7"/>
  <c r="AG1694" i="7"/>
  <c r="AG1702" i="7"/>
  <c r="AG1710" i="7"/>
  <c r="AE1706" i="7"/>
  <c r="AG1711" i="7"/>
  <c r="AG1704" i="7"/>
  <c r="AG1712" i="7"/>
  <c r="AE1700" i="7"/>
  <c r="AG1705" i="7"/>
  <c r="AG1693" i="7"/>
  <c r="AG1698" i="7"/>
  <c r="AE1694" i="7"/>
  <c r="AE1710" i="7"/>
  <c r="AG1699" i="7"/>
  <c r="AG1708" i="7"/>
  <c r="AE1704" i="7"/>
  <c r="AE1712" i="7"/>
  <c r="AE1705" i="7"/>
  <c r="AG1897" i="7"/>
  <c r="AG1890" i="7"/>
  <c r="AG1898" i="7"/>
  <c r="AE1887" i="7"/>
  <c r="AE1895" i="7"/>
  <c r="AE1903" i="7"/>
  <c r="AG1892" i="7"/>
  <c r="AG1900" i="7"/>
  <c r="AE1888" i="7"/>
  <c r="AG1893" i="7"/>
  <c r="AE1889" i="7"/>
  <c r="AG1894" i="7"/>
  <c r="AG1902" i="7"/>
  <c r="AG1903" i="7"/>
  <c r="AE1891" i="7"/>
  <c r="AE1899" i="7"/>
  <c r="AG1904" i="7"/>
  <c r="AG1888" i="7"/>
  <c r="AG1896" i="7"/>
  <c r="AG2078" i="7"/>
  <c r="AG2086" i="7"/>
  <c r="AE2082" i="7"/>
  <c r="AG2079" i="7"/>
  <c r="AE2083" i="7"/>
  <c r="AG2080" i="7"/>
  <c r="AE2084" i="7"/>
  <c r="AG2090" i="7"/>
  <c r="AE2078" i="7"/>
  <c r="AE2086" i="7"/>
  <c r="AG2091" i="7"/>
  <c r="AE2080" i="7"/>
  <c r="AE2077" i="7"/>
  <c r="AG2081" i="7"/>
  <c r="AE2081" i="7"/>
  <c r="AG2084" i="7"/>
  <c r="AE2093" i="7"/>
  <c r="AE2096" i="7"/>
  <c r="AG2270" i="7"/>
  <c r="AG2278" i="7"/>
  <c r="AE2282" i="7"/>
  <c r="AG2280" i="7"/>
  <c r="AG2288" i="7"/>
  <c r="AE2276" i="7"/>
  <c r="AE2277" i="7"/>
  <c r="AG2282" i="7"/>
  <c r="AE2278" i="7"/>
  <c r="AE2286" i="7"/>
  <c r="AG2283" i="7"/>
  <c r="AE2280" i="7"/>
  <c r="AE2281" i="7"/>
  <c r="AG2276" i="7"/>
  <c r="AE2288" i="7"/>
  <c r="AG2284" i="7"/>
  <c r="AG144" i="7"/>
  <c r="AG176" i="7"/>
  <c r="AE356" i="7"/>
  <c r="AG368" i="7"/>
  <c r="AG360" i="7"/>
  <c r="AG533" i="7"/>
  <c r="AG548" i="7"/>
  <c r="AG390" i="7"/>
  <c r="AE378" i="7"/>
  <c r="AG376" i="7"/>
  <c r="AG384" i="7"/>
  <c r="AE388" i="7"/>
  <c r="AG378" i="7"/>
  <c r="AG386" i="7"/>
  <c r="AE383" i="7"/>
  <c r="AE565" i="7"/>
  <c r="AG566" i="7"/>
  <c r="AE570" i="7"/>
  <c r="AE579" i="7"/>
  <c r="AG568" i="7"/>
  <c r="AE580" i="7"/>
  <c r="AE566" i="7"/>
  <c r="AE574" i="7"/>
  <c r="AE582" i="7"/>
  <c r="AG571" i="7"/>
  <c r="AE567" i="7"/>
  <c r="AG768" i="7"/>
  <c r="AE764" i="7"/>
  <c r="AG761" i="7"/>
  <c r="AG769" i="7"/>
  <c r="AG757" i="7"/>
  <c r="AE774" i="7"/>
  <c r="AG771" i="7"/>
  <c r="AE759" i="7"/>
  <c r="AE767" i="7"/>
  <c r="AG772" i="7"/>
  <c r="AG773" i="7"/>
  <c r="AE769" i="7"/>
  <c r="AG758" i="7"/>
  <c r="AG766" i="7"/>
  <c r="AG775" i="7"/>
  <c r="AG968" i="7"/>
  <c r="AE956" i="7"/>
  <c r="AE964" i="7"/>
  <c r="AG954" i="7"/>
  <c r="AG962" i="7"/>
  <c r="AE950" i="7"/>
  <c r="AE966" i="7"/>
  <c r="AG955" i="7"/>
  <c r="AG963" i="7"/>
  <c r="AE951" i="7"/>
  <c r="AE959" i="7"/>
  <c r="AG956" i="7"/>
  <c r="AE952" i="7"/>
  <c r="AE960" i="7"/>
  <c r="AG965" i="7"/>
  <c r="AE961" i="7"/>
  <c r="AE949" i="7"/>
  <c r="AG958" i="7"/>
  <c r="AG966" i="7"/>
  <c r="AE962" i="7"/>
  <c r="AG967" i="7"/>
  <c r="AE1151" i="7"/>
  <c r="AG1148" i="7"/>
  <c r="AG1156" i="7"/>
  <c r="AG1142" i="7"/>
  <c r="AG1150" i="7"/>
  <c r="AG1158" i="7"/>
  <c r="AE1146" i="7"/>
  <c r="AE1154" i="7"/>
  <c r="AG1144" i="7"/>
  <c r="AG1152" i="7"/>
  <c r="AG1160" i="7"/>
  <c r="AE1156" i="7"/>
  <c r="AG1153" i="7"/>
  <c r="AG1141" i="7"/>
  <c r="AE1155" i="7"/>
  <c r="AG1157" i="7"/>
  <c r="AE1158" i="7"/>
  <c r="AE1142" i="7"/>
  <c r="AG1143" i="7"/>
  <c r="AG1146" i="7"/>
  <c r="AG1149" i="7"/>
  <c r="AE1150" i="7"/>
  <c r="AE1342" i="7"/>
  <c r="AE1350" i="7"/>
  <c r="AG1339" i="7"/>
  <c r="AG1347" i="7"/>
  <c r="AE1335" i="7"/>
  <c r="AE1351" i="7"/>
  <c r="AG1340" i="7"/>
  <c r="AE1344" i="7"/>
  <c r="AE1352" i="7"/>
  <c r="AE1337" i="7"/>
  <c r="AE1345" i="7"/>
  <c r="AE1333" i="7"/>
  <c r="AG1342" i="7"/>
  <c r="AG1336" i="7"/>
  <c r="AG1337" i="7"/>
  <c r="AG1345" i="7"/>
  <c r="AG1335" i="7"/>
  <c r="AG1343" i="7"/>
  <c r="AG1351" i="7"/>
  <c r="AG1526" i="7"/>
  <c r="AG1534" i="7"/>
  <c r="AG1527" i="7"/>
  <c r="AE1531" i="7"/>
  <c r="AG1528" i="7"/>
  <c r="AG1536" i="7"/>
  <c r="AG1544" i="7"/>
  <c r="AE1532" i="7"/>
  <c r="AG1525" i="7"/>
  <c r="AE1541" i="7"/>
  <c r="AG1530" i="7"/>
  <c r="AG1538" i="7"/>
  <c r="AE1526" i="7"/>
  <c r="AE1534" i="7"/>
  <c r="AG1531" i="7"/>
  <c r="AG1532" i="7"/>
  <c r="AG1540" i="7"/>
  <c r="AE1528" i="7"/>
  <c r="AE1536" i="7"/>
  <c r="AE1544" i="7"/>
  <c r="AE1525" i="7"/>
  <c r="AG1533" i="7"/>
  <c r="AG1722" i="7"/>
  <c r="AG1730" i="7"/>
  <c r="AG1731" i="7"/>
  <c r="AE1719" i="7"/>
  <c r="AG1732" i="7"/>
  <c r="AE1720" i="7"/>
  <c r="AG1726" i="7"/>
  <c r="AG1734" i="7"/>
  <c r="AG1719" i="7"/>
  <c r="AE1723" i="7"/>
  <c r="AG1736" i="7"/>
  <c r="AE1730" i="7"/>
  <c r="AG1717" i="7"/>
  <c r="AE1731" i="7"/>
  <c r="AG1720" i="7"/>
  <c r="AE1732" i="7"/>
  <c r="AG1721" i="7"/>
  <c r="AE1725" i="7"/>
  <c r="AG1728" i="7"/>
  <c r="AE1727" i="7"/>
  <c r="AE1728" i="7"/>
  <c r="AE1736" i="7"/>
  <c r="AE1717" i="7"/>
  <c r="AG1733" i="7"/>
  <c r="AG1913" i="7"/>
  <c r="AG1921" i="7"/>
  <c r="AG1909" i="7"/>
  <c r="AG1922" i="7"/>
  <c r="AE1910" i="7"/>
  <c r="AE1926" i="7"/>
  <c r="AG1915" i="7"/>
  <c r="AG1923" i="7"/>
  <c r="AE1927" i="7"/>
  <c r="AE1920" i="7"/>
  <c r="AE1928" i="7"/>
  <c r="AG1917" i="7"/>
  <c r="AE1909" i="7"/>
  <c r="AE1914" i="7"/>
  <c r="AG1919" i="7"/>
  <c r="AG1927" i="7"/>
  <c r="AG1928" i="7"/>
  <c r="AE1916" i="7"/>
  <c r="AE1924" i="7"/>
  <c r="AG2102" i="7"/>
  <c r="AG2110" i="7"/>
  <c r="AG2118" i="7"/>
  <c r="AE2107" i="7"/>
  <c r="AG2104" i="7"/>
  <c r="AG2112" i="7"/>
  <c r="AG2120" i="7"/>
  <c r="AG2106" i="7"/>
  <c r="AE2105" i="7"/>
  <c r="AG2108" i="7"/>
  <c r="AG2113" i="7"/>
  <c r="AE2113" i="7"/>
  <c r="AG2116" i="7"/>
  <c r="AE2117" i="7"/>
  <c r="AE2120" i="7"/>
  <c r="AG2294" i="7"/>
  <c r="AG2302" i="7"/>
  <c r="AG2310" i="7"/>
  <c r="AE2298" i="7"/>
  <c r="AE2306" i="7"/>
  <c r="AG2295" i="7"/>
  <c r="AG2303" i="7"/>
  <c r="AE2307" i="7"/>
  <c r="AG2296" i="7"/>
  <c r="AG2304" i="7"/>
  <c r="AE2300" i="7"/>
  <c r="AE2301" i="7"/>
  <c r="AE2309" i="7"/>
  <c r="AG2298" i="7"/>
  <c r="AG2306" i="7"/>
  <c r="AE2294" i="7"/>
  <c r="AE2303" i="7"/>
  <c r="AG2300" i="7"/>
  <c r="AG2308" i="7"/>
  <c r="AG2309" i="7"/>
  <c r="AE2296" i="7"/>
  <c r="AE2297" i="7"/>
  <c r="AE2304" i="7"/>
  <c r="AE2305" i="7"/>
  <c r="AG70" i="7"/>
  <c r="AG62" i="7"/>
  <c r="AG119" i="7"/>
  <c r="AG111" i="7"/>
  <c r="AG151" i="7"/>
  <c r="AG143" i="7"/>
  <c r="AG135" i="7"/>
  <c r="AE195" i="7"/>
  <c r="AE211" i="7"/>
  <c r="AG223" i="7"/>
  <c r="AG207" i="7"/>
  <c r="AG247" i="7"/>
  <c r="AG263" i="7"/>
  <c r="AG255" i="7"/>
  <c r="AE283" i="7"/>
  <c r="AG287" i="7"/>
  <c r="AE307" i="7"/>
  <c r="AE331" i="7"/>
  <c r="AG327" i="7"/>
  <c r="AE363" i="7"/>
  <c r="AE384" i="7"/>
  <c r="AG381" i="7"/>
  <c r="AE425" i="7"/>
  <c r="AG425" i="7"/>
  <c r="AE448" i="7"/>
  <c r="AG469" i="7"/>
  <c r="AG532" i="7"/>
  <c r="AE553" i="7"/>
  <c r="AG919" i="7"/>
  <c r="AG398" i="7"/>
  <c r="AE410" i="7"/>
  <c r="AG399" i="7"/>
  <c r="AG407" i="7"/>
  <c r="AG415" i="7"/>
  <c r="AE411" i="7"/>
  <c r="AG416" i="7"/>
  <c r="AE404" i="7"/>
  <c r="AG402" i="7"/>
  <c r="AG410" i="7"/>
  <c r="AE398" i="7"/>
  <c r="AE406" i="7"/>
  <c r="AG403" i="7"/>
  <c r="AG411" i="7"/>
  <c r="AG597" i="7"/>
  <c r="AG605" i="7"/>
  <c r="AE601" i="7"/>
  <c r="AG598" i="7"/>
  <c r="AG606" i="7"/>
  <c r="AE602" i="7"/>
  <c r="AE595" i="7"/>
  <c r="AG608" i="7"/>
  <c r="AE596" i="7"/>
  <c r="AG593" i="7"/>
  <c r="AG601" i="7"/>
  <c r="AG589" i="7"/>
  <c r="AE605" i="7"/>
  <c r="AG594" i="7"/>
  <c r="AG602" i="7"/>
  <c r="AG595" i="7"/>
  <c r="AG603" i="7"/>
  <c r="AE607" i="7"/>
  <c r="AG784" i="7"/>
  <c r="AG800" i="7"/>
  <c r="AG786" i="7"/>
  <c r="AG794" i="7"/>
  <c r="AG787" i="7"/>
  <c r="AE799" i="7"/>
  <c r="AG788" i="7"/>
  <c r="AE800" i="7"/>
  <c r="AE785" i="7"/>
  <c r="AE793" i="7"/>
  <c r="AE794" i="7"/>
  <c r="AE787" i="7"/>
  <c r="AE795" i="7"/>
  <c r="AG783" i="7"/>
  <c r="AG976" i="7"/>
  <c r="AG984" i="7"/>
  <c r="AG992" i="7"/>
  <c r="AE981" i="7"/>
  <c r="AE974" i="7"/>
  <c r="AG979" i="7"/>
  <c r="AE991" i="7"/>
  <c r="AG980" i="7"/>
  <c r="AG988" i="7"/>
  <c r="AE984" i="7"/>
  <c r="AE992" i="7"/>
  <c r="AG981" i="7"/>
  <c r="AG989" i="7"/>
  <c r="AG974" i="7"/>
  <c r="AE978" i="7"/>
  <c r="AG991" i="7"/>
  <c r="AE1175" i="7"/>
  <c r="AG1172" i="7"/>
  <c r="AG1180" i="7"/>
  <c r="AE1176" i="7"/>
  <c r="AE1184" i="7"/>
  <c r="AG1166" i="7"/>
  <c r="AG1174" i="7"/>
  <c r="AG1182" i="7"/>
  <c r="AE1170" i="7"/>
  <c r="AE1178" i="7"/>
  <c r="AG1168" i="7"/>
  <c r="AG1176" i="7"/>
  <c r="AG1184" i="7"/>
  <c r="AG1173" i="7"/>
  <c r="AG1175" i="7"/>
  <c r="AE1177" i="7"/>
  <c r="AG1178" i="7"/>
  <c r="AE1182" i="7"/>
  <c r="AG1170" i="7"/>
  <c r="AG1362" i="7"/>
  <c r="AG1370" i="7"/>
  <c r="AE1359" i="7"/>
  <c r="AE1375" i="7"/>
  <c r="AG1364" i="7"/>
  <c r="AG1372" i="7"/>
  <c r="AE1368" i="7"/>
  <c r="AG1365" i="7"/>
  <c r="AE1369" i="7"/>
  <c r="AE1357" i="7"/>
  <c r="AG1358" i="7"/>
  <c r="AG1366" i="7"/>
  <c r="AG1374" i="7"/>
  <c r="AE1362" i="7"/>
  <c r="AG1360" i="7"/>
  <c r="AG1368" i="7"/>
  <c r="AG1376" i="7"/>
  <c r="AE1364" i="7"/>
  <c r="AG1369" i="7"/>
  <c r="AG1357" i="7"/>
  <c r="AE1363" i="7"/>
  <c r="AE1371" i="7"/>
  <c r="AG1359" i="7"/>
  <c r="AG1375" i="7"/>
  <c r="AG1550" i="7"/>
  <c r="AG1551" i="7"/>
  <c r="AG1559" i="7"/>
  <c r="AG1567" i="7"/>
  <c r="AE1563" i="7"/>
  <c r="AG1568" i="7"/>
  <c r="AE1556" i="7"/>
  <c r="AG1553" i="7"/>
  <c r="AG1561" i="7"/>
  <c r="AG1549" i="7"/>
  <c r="AE1565" i="7"/>
  <c r="AG1562" i="7"/>
  <c r="AE1558" i="7"/>
  <c r="AE1566" i="7"/>
  <c r="AG1555" i="7"/>
  <c r="AG1563" i="7"/>
  <c r="AE1559" i="7"/>
  <c r="AG1556" i="7"/>
  <c r="AG1564" i="7"/>
  <c r="AE1560" i="7"/>
  <c r="AG1557" i="7"/>
  <c r="AG1565" i="7"/>
  <c r="AG1747" i="7"/>
  <c r="AG1755" i="7"/>
  <c r="AE1752" i="7"/>
  <c r="AE1746" i="7"/>
  <c r="AE1754" i="7"/>
  <c r="AG1743" i="7"/>
  <c r="AG1751" i="7"/>
  <c r="AG1759" i="7"/>
  <c r="AE1741" i="7"/>
  <c r="AE1745" i="7"/>
  <c r="AG1745" i="7"/>
  <c r="AE1748" i="7"/>
  <c r="AE1749" i="7"/>
  <c r="AE1756" i="7"/>
  <c r="AG1753" i="7"/>
  <c r="AG1933" i="7"/>
  <c r="AE1949" i="7"/>
  <c r="AG1938" i="7"/>
  <c r="AE1942" i="7"/>
  <c r="AE1950" i="7"/>
  <c r="AG1939" i="7"/>
  <c r="AG1947" i="7"/>
  <c r="AE1943" i="7"/>
  <c r="AG1940" i="7"/>
  <c r="AG1948" i="7"/>
  <c r="AE1936" i="7"/>
  <c r="AE1944" i="7"/>
  <c r="AG1941" i="7"/>
  <c r="AG1949" i="7"/>
  <c r="AE1937" i="7"/>
  <c r="AE1945" i="7"/>
  <c r="AE1938" i="7"/>
  <c r="AG1935" i="7"/>
  <c r="AG1943" i="7"/>
  <c r="AG1951" i="7"/>
  <c r="AE1939" i="7"/>
  <c r="AG1936" i="7"/>
  <c r="AE1940" i="7"/>
  <c r="AG2126" i="7"/>
  <c r="AG2134" i="7"/>
  <c r="AG2142" i="7"/>
  <c r="AE2130" i="7"/>
  <c r="AE2138" i="7"/>
  <c r="AG2127" i="7"/>
  <c r="AG2135" i="7"/>
  <c r="AG2143" i="7"/>
  <c r="AE2139" i="7"/>
  <c r="AG2128" i="7"/>
  <c r="AG2136" i="7"/>
  <c r="AG2144" i="7"/>
  <c r="AG2129" i="7"/>
  <c r="AG2137" i="7"/>
  <c r="AG2130" i="7"/>
  <c r="AG2138" i="7"/>
  <c r="AE2142" i="7"/>
  <c r="AG2131" i="7"/>
  <c r="AE2127" i="7"/>
  <c r="AE2135" i="7"/>
  <c r="AE2133" i="7"/>
  <c r="AG2132" i="7"/>
  <c r="AE2137" i="7"/>
  <c r="AE2141" i="7"/>
  <c r="AG2318" i="7"/>
  <c r="AG2326" i="7"/>
  <c r="AG2334" i="7"/>
  <c r="AE2322" i="7"/>
  <c r="AE2330" i="7"/>
  <c r="AG2319" i="7"/>
  <c r="AE2323" i="7"/>
  <c r="AG2320" i="7"/>
  <c r="AG2328" i="7"/>
  <c r="AE2324" i="7"/>
  <c r="AE2332" i="7"/>
  <c r="AG2321" i="7"/>
  <c r="AG2329" i="7"/>
  <c r="AG2322" i="7"/>
  <c r="AG2330" i="7"/>
  <c r="AE2318" i="7"/>
  <c r="AE2326" i="7"/>
  <c r="AE2334" i="7"/>
  <c r="AG2331" i="7"/>
  <c r="AE2319" i="7"/>
  <c r="AE2328" i="7"/>
  <c r="AE2329" i="7"/>
  <c r="AG2324" i="7"/>
  <c r="AE2336" i="7"/>
  <c r="AE2317" i="7"/>
  <c r="AG69" i="7"/>
  <c r="AG126" i="7"/>
  <c r="AG118" i="7"/>
  <c r="AG150" i="7"/>
  <c r="AG142" i="7"/>
  <c r="AE194" i="7"/>
  <c r="AE218" i="7"/>
  <c r="AG222" i="7"/>
  <c r="AG214" i="7"/>
  <c r="AG206" i="7"/>
  <c r="AE266" i="7"/>
  <c r="AG270" i="7"/>
  <c r="AG262" i="7"/>
  <c r="AG254" i="7"/>
  <c r="AE282" i="7"/>
  <c r="AG294" i="7"/>
  <c r="AG286" i="7"/>
  <c r="AE314" i="7"/>
  <c r="AG310" i="7"/>
  <c r="AG302" i="7"/>
  <c r="AE338" i="7"/>
  <c r="AG334" i="7"/>
  <c r="AG326" i="7"/>
  <c r="AG366" i="7"/>
  <c r="AG350" i="7"/>
  <c r="AG380" i="7"/>
  <c r="AE445" i="7"/>
  <c r="AG445" i="7"/>
  <c r="AE488" i="7"/>
  <c r="AG485" i="7"/>
  <c r="AG508" i="7"/>
  <c r="AG529" i="7"/>
  <c r="AE576" i="7"/>
  <c r="AG596" i="7"/>
  <c r="AE640" i="7"/>
  <c r="AE704" i="7"/>
  <c r="AE963" i="7"/>
  <c r="AG422" i="7"/>
  <c r="AG438" i="7"/>
  <c r="AE426" i="7"/>
  <c r="AG431" i="7"/>
  <c r="AG426" i="7"/>
  <c r="AG427" i="7"/>
  <c r="AG435" i="7"/>
  <c r="AE431" i="7"/>
  <c r="AG629" i="7"/>
  <c r="AE617" i="7"/>
  <c r="AE625" i="7"/>
  <c r="AG614" i="7"/>
  <c r="AG622" i="7"/>
  <c r="AG630" i="7"/>
  <c r="AE626" i="7"/>
  <c r="AG631" i="7"/>
  <c r="AE619" i="7"/>
  <c r="AE627" i="7"/>
  <c r="AG616" i="7"/>
  <c r="AG624" i="7"/>
  <c r="AG632" i="7"/>
  <c r="AG618" i="7"/>
  <c r="AG626" i="7"/>
  <c r="AE614" i="7"/>
  <c r="AE630" i="7"/>
  <c r="AE615" i="7"/>
  <c r="AE623" i="7"/>
  <c r="AG815" i="7"/>
  <c r="AG808" i="7"/>
  <c r="AG805" i="7"/>
  <c r="AE813" i="7"/>
  <c r="AG809" i="7"/>
  <c r="AG817" i="7"/>
  <c r="AE806" i="7"/>
  <c r="AE814" i="7"/>
  <c r="AG810" i="7"/>
  <c r="AG818" i="7"/>
  <c r="AE807" i="7"/>
  <c r="AE815" i="7"/>
  <c r="AG811" i="7"/>
  <c r="AG812" i="7"/>
  <c r="AG820" i="7"/>
  <c r="AE805" i="7"/>
  <c r="AG824" i="7"/>
  <c r="AG813" i="7"/>
  <c r="AG814" i="7"/>
  <c r="AE811" i="7"/>
  <c r="AE819" i="7"/>
  <c r="AE1003" i="7"/>
  <c r="AE1011" i="7"/>
  <c r="AG1001" i="7"/>
  <c r="AG1009" i="7"/>
  <c r="AG997" i="7"/>
  <c r="AE1005" i="7"/>
  <c r="AG1003" i="7"/>
  <c r="AG1011" i="7"/>
  <c r="AG1004" i="7"/>
  <c r="AG1012" i="7"/>
  <c r="AE999" i="7"/>
  <c r="AG1005" i="7"/>
  <c r="AG1013" i="7"/>
  <c r="AE1016" i="7"/>
  <c r="AE1009" i="7"/>
  <c r="AG999" i="7"/>
  <c r="AG1007" i="7"/>
  <c r="AG1015" i="7"/>
  <c r="AG1203" i="7"/>
  <c r="AE1199" i="7"/>
  <c r="AE1207" i="7"/>
  <c r="AG1196" i="7"/>
  <c r="AG1204" i="7"/>
  <c r="AE1192" i="7"/>
  <c r="AE1200" i="7"/>
  <c r="AG1190" i="7"/>
  <c r="AG1198" i="7"/>
  <c r="AG1206" i="7"/>
  <c r="AE1194" i="7"/>
  <c r="AE1202" i="7"/>
  <c r="AG1192" i="7"/>
  <c r="AE1196" i="7"/>
  <c r="AG1189" i="7"/>
  <c r="AE1197" i="7"/>
  <c r="AE1205" i="7"/>
  <c r="AG1194" i="7"/>
  <c r="AE1195" i="7"/>
  <c r="AG1199" i="7"/>
  <c r="AE1201" i="7"/>
  <c r="AG1202" i="7"/>
  <c r="AE1203" i="7"/>
  <c r="AE1189" i="7"/>
  <c r="AG1382" i="7"/>
  <c r="AG1390" i="7"/>
  <c r="AG1383" i="7"/>
  <c r="AG1391" i="7"/>
  <c r="AG1399" i="7"/>
  <c r="AG1392" i="7"/>
  <c r="AG1385" i="7"/>
  <c r="AG1393" i="7"/>
  <c r="AG1386" i="7"/>
  <c r="AG1387" i="7"/>
  <c r="AG1395" i="7"/>
  <c r="AG1396" i="7"/>
  <c r="AE1382" i="7"/>
  <c r="AE1383" i="7"/>
  <c r="AE1384" i="7"/>
  <c r="AE1392" i="7"/>
  <c r="AG1389" i="7"/>
  <c r="AE1385" i="7"/>
  <c r="AE1393" i="7"/>
  <c r="AG1397" i="7"/>
  <c r="AE1386" i="7"/>
  <c r="AE1394" i="7"/>
  <c r="AG1400" i="7"/>
  <c r="AE1388" i="7"/>
  <c r="AE1396" i="7"/>
  <c r="AG1381" i="7"/>
  <c r="AE1389" i="7"/>
  <c r="AE1397" i="7"/>
  <c r="AE1387" i="7"/>
  <c r="AE1395" i="7"/>
  <c r="AG1574" i="7"/>
  <c r="AG1582" i="7"/>
  <c r="AG1590" i="7"/>
  <c r="AG1576" i="7"/>
  <c r="AG1584" i="7"/>
  <c r="AG1592" i="7"/>
  <c r="AE1588" i="7"/>
  <c r="AG1577" i="7"/>
  <c r="AG1585" i="7"/>
  <c r="AE1581" i="7"/>
  <c r="AG1578" i="7"/>
  <c r="AG1586" i="7"/>
  <c r="AE1582" i="7"/>
  <c r="AG1579" i="7"/>
  <c r="AG1587" i="7"/>
  <c r="AE1591" i="7"/>
  <c r="AG1580" i="7"/>
  <c r="AG1588" i="7"/>
  <c r="AE1584" i="7"/>
  <c r="AE1592" i="7"/>
  <c r="AG1581" i="7"/>
  <c r="AG1589" i="7"/>
  <c r="AE1585" i="7"/>
  <c r="AE1573" i="7"/>
  <c r="AE1577" i="7"/>
  <c r="AG1770" i="7"/>
  <c r="AE1766" i="7"/>
  <c r="AE1774" i="7"/>
  <c r="AE1782" i="7"/>
  <c r="AG1772" i="7"/>
  <c r="AG1780" i="7"/>
  <c r="AE1768" i="7"/>
  <c r="AE1776" i="7"/>
  <c r="AG1766" i="7"/>
  <c r="AG1774" i="7"/>
  <c r="AG1782" i="7"/>
  <c r="AE1778" i="7"/>
  <c r="AE1771" i="7"/>
  <c r="AE1779" i="7"/>
  <c r="AE1781" i="7"/>
  <c r="AG1784" i="7"/>
  <c r="AE1765" i="7"/>
  <c r="AG1765" i="7"/>
  <c r="AG1773" i="7"/>
  <c r="AG1776" i="7"/>
  <c r="AE1777" i="7"/>
  <c r="AE1964" i="7"/>
  <c r="AE1972" i="7"/>
  <c r="AG1962" i="7"/>
  <c r="AG1970" i="7"/>
  <c r="AE1957" i="7"/>
  <c r="AG1971" i="7"/>
  <c r="AE1958" i="7"/>
  <c r="AE1974" i="7"/>
  <c r="AG1964" i="7"/>
  <c r="AG1972" i="7"/>
  <c r="AE1959" i="7"/>
  <c r="AE1967" i="7"/>
  <c r="AG1965" i="7"/>
  <c r="AG1973" i="7"/>
  <c r="AE1960" i="7"/>
  <c r="AG1958" i="7"/>
  <c r="AG1966" i="7"/>
  <c r="AG1974" i="7"/>
  <c r="AE1969" i="7"/>
  <c r="AG1959" i="7"/>
  <c r="AE1962" i="7"/>
  <c r="AE1970" i="7"/>
  <c r="AG1968" i="7"/>
  <c r="AG1976" i="7"/>
  <c r="AE1963" i="7"/>
  <c r="AG1960" i="7"/>
  <c r="AG2150" i="7"/>
  <c r="AG2158" i="7"/>
  <c r="AE2154" i="7"/>
  <c r="AE2162" i="7"/>
  <c r="AG2159" i="7"/>
  <c r="AG2152" i="7"/>
  <c r="AG2160" i="7"/>
  <c r="AG2168" i="7"/>
  <c r="AE2156" i="7"/>
  <c r="AE2164" i="7"/>
  <c r="AG2149" i="7"/>
  <c r="AE2157" i="7"/>
  <c r="AE2165" i="7"/>
  <c r="AG2154" i="7"/>
  <c r="AG2162" i="7"/>
  <c r="AE2158" i="7"/>
  <c r="AE2166" i="7"/>
  <c r="AG2155" i="7"/>
  <c r="AE2152" i="7"/>
  <c r="AE2153" i="7"/>
  <c r="AE2160" i="7"/>
  <c r="AG2156" i="7"/>
  <c r="AE2168" i="7"/>
  <c r="AE2149" i="7"/>
  <c r="AG2164" i="7"/>
  <c r="AG2342" i="7"/>
  <c r="AG2358" i="7"/>
  <c r="AE2346" i="7"/>
  <c r="AE2354" i="7"/>
  <c r="AG2343" i="7"/>
  <c r="AG2352" i="7"/>
  <c r="AG2360" i="7"/>
  <c r="AE2348" i="7"/>
  <c r="AE2356" i="7"/>
  <c r="AE2349" i="7"/>
  <c r="AE2357" i="7"/>
  <c r="AE2342" i="7"/>
  <c r="AE2350" i="7"/>
  <c r="AE2358" i="7"/>
  <c r="AE2351" i="7"/>
  <c r="AE2344" i="7"/>
  <c r="AE2345" i="7"/>
  <c r="AE2352" i="7"/>
  <c r="AG2348" i="7"/>
  <c r="AE2360" i="7"/>
  <c r="AG2356" i="7"/>
  <c r="AG76" i="7"/>
  <c r="AG68" i="7"/>
  <c r="AG93" i="7"/>
  <c r="AG117" i="7"/>
  <c r="AE145" i="7"/>
  <c r="AG141" i="7"/>
  <c r="AE209" i="7"/>
  <c r="AG221" i="7"/>
  <c r="AG213" i="7"/>
  <c r="AG237" i="7"/>
  <c r="AG269" i="7"/>
  <c r="AE289" i="7"/>
  <c r="AG293" i="7"/>
  <c r="AG285" i="7"/>
  <c r="AG341" i="7"/>
  <c r="AG333" i="7"/>
  <c r="AE361" i="7"/>
  <c r="AG365" i="7"/>
  <c r="AE373" i="7"/>
  <c r="AE400" i="7"/>
  <c r="AG421" i="7"/>
  <c r="AE464" i="7"/>
  <c r="AG505" i="7"/>
  <c r="AG525" i="7"/>
  <c r="AE549" i="7"/>
  <c r="AE632" i="7"/>
  <c r="AE696" i="7"/>
  <c r="AG716" i="7"/>
  <c r="AG983" i="7"/>
  <c r="AG446" i="7"/>
  <c r="AG462" i="7"/>
  <c r="AE450" i="7"/>
  <c r="AE458" i="7"/>
  <c r="AG455" i="7"/>
  <c r="AG463" i="7"/>
  <c r="AG448" i="7"/>
  <c r="AG456" i="7"/>
  <c r="AE452" i="7"/>
  <c r="AE460" i="7"/>
  <c r="AG450" i="7"/>
  <c r="AG458" i="7"/>
  <c r="AE462" i="7"/>
  <c r="AG451" i="7"/>
  <c r="AG645" i="7"/>
  <c r="AE641" i="7"/>
  <c r="AE649" i="7"/>
  <c r="AG638" i="7"/>
  <c r="AG646" i="7"/>
  <c r="AG654" i="7"/>
  <c r="AE642" i="7"/>
  <c r="AE650" i="7"/>
  <c r="AE643" i="7"/>
  <c r="AE651" i="7"/>
  <c r="AG640" i="7"/>
  <c r="AG648" i="7"/>
  <c r="AG656" i="7"/>
  <c r="AE644" i="7"/>
  <c r="AE652" i="7"/>
  <c r="AG637" i="7"/>
  <c r="AE645" i="7"/>
  <c r="AG642" i="7"/>
  <c r="AG650" i="7"/>
  <c r="AE638" i="7"/>
  <c r="AE646" i="7"/>
  <c r="AG643" i="7"/>
  <c r="AG651" i="7"/>
  <c r="AE639" i="7"/>
  <c r="AE647" i="7"/>
  <c r="AG840" i="7"/>
  <c r="AG848" i="7"/>
  <c r="AG833" i="7"/>
  <c r="AG829" i="7"/>
  <c r="AE837" i="7"/>
  <c r="AE845" i="7"/>
  <c r="AG842" i="7"/>
  <c r="AE830" i="7"/>
  <c r="AE846" i="7"/>
  <c r="AG835" i="7"/>
  <c r="AE839" i="7"/>
  <c r="AE847" i="7"/>
  <c r="AE832" i="7"/>
  <c r="AE848" i="7"/>
  <c r="AG845" i="7"/>
  <c r="AG830" i="7"/>
  <c r="AG838" i="7"/>
  <c r="AG846" i="7"/>
  <c r="AG831" i="7"/>
  <c r="AG839" i="7"/>
  <c r="AG1027" i="7"/>
  <c r="AG1035" i="7"/>
  <c r="AG1028" i="7"/>
  <c r="AG1024" i="7"/>
  <c r="AG1032" i="7"/>
  <c r="AG1033" i="7"/>
  <c r="AG1040" i="7"/>
  <c r="AE1036" i="7"/>
  <c r="AG1026" i="7"/>
  <c r="AG1029" i="7"/>
  <c r="AE1022" i="7"/>
  <c r="AE1030" i="7"/>
  <c r="AE1038" i="7"/>
  <c r="AG1034" i="7"/>
  <c r="AE1024" i="7"/>
  <c r="AE1032" i="7"/>
  <c r="AE1040" i="7"/>
  <c r="AG1038" i="7"/>
  <c r="AE1026" i="7"/>
  <c r="AE1034" i="7"/>
  <c r="AG1219" i="7"/>
  <c r="AG1227" i="7"/>
  <c r="AG1220" i="7"/>
  <c r="AE1216" i="7"/>
  <c r="AE1232" i="7"/>
  <c r="AG1214" i="7"/>
  <c r="AG1222" i="7"/>
  <c r="AG1230" i="7"/>
  <c r="AE1218" i="7"/>
  <c r="AE1226" i="7"/>
  <c r="AG1216" i="7"/>
  <c r="AG1224" i="7"/>
  <c r="AG1232" i="7"/>
  <c r="AE1220" i="7"/>
  <c r="AG1217" i="7"/>
  <c r="AG1225" i="7"/>
  <c r="AG1213" i="7"/>
  <c r="AE1229" i="7"/>
  <c r="AE1217" i="7"/>
  <c r="AG1218" i="7"/>
  <c r="AE1219" i="7"/>
  <c r="AG1221" i="7"/>
  <c r="AE1222" i="7"/>
  <c r="AG1226" i="7"/>
  <c r="AE1227" i="7"/>
  <c r="AE1230" i="7"/>
  <c r="AG1406" i="7"/>
  <c r="AG1422" i="7"/>
  <c r="AE1410" i="7"/>
  <c r="AE1418" i="7"/>
  <c r="AG1407" i="7"/>
  <c r="AG1415" i="7"/>
  <c r="AG1423" i="7"/>
  <c r="AE1411" i="7"/>
  <c r="AE1419" i="7"/>
  <c r="AG1408" i="7"/>
  <c r="AG1424" i="7"/>
  <c r="AE1412" i="7"/>
  <c r="AE1420" i="7"/>
  <c r="AG1409" i="7"/>
  <c r="AG1417" i="7"/>
  <c r="AG1405" i="7"/>
  <c r="AG1410" i="7"/>
  <c r="AE1422" i="7"/>
  <c r="AG1411" i="7"/>
  <c r="AG1419" i="7"/>
  <c r="AE1407" i="7"/>
  <c r="AE1415" i="7"/>
  <c r="AE1423" i="7"/>
  <c r="AG1420" i="7"/>
  <c r="AE1408" i="7"/>
  <c r="AE1416" i="7"/>
  <c r="AE1424" i="7"/>
  <c r="AE1409" i="7"/>
  <c r="AE1405" i="7"/>
  <c r="AG1413" i="7"/>
  <c r="AG1421" i="7"/>
  <c r="AG1598" i="7"/>
  <c r="AG1606" i="7"/>
  <c r="AG1614" i="7"/>
  <c r="AE1602" i="7"/>
  <c r="AE1610" i="7"/>
  <c r="AG1599" i="7"/>
  <c r="AG1607" i="7"/>
  <c r="AE1603" i="7"/>
  <c r="AG1600" i="7"/>
  <c r="AG1608" i="7"/>
  <c r="AG1616" i="7"/>
  <c r="AE1612" i="7"/>
  <c r="AG1609" i="7"/>
  <c r="AG1597" i="7"/>
  <c r="AE1605" i="7"/>
  <c r="AG1602" i="7"/>
  <c r="AG1610" i="7"/>
  <c r="AE1598" i="7"/>
  <c r="AE1606" i="7"/>
  <c r="AE1614" i="7"/>
  <c r="AE1599" i="7"/>
  <c r="AG1604" i="7"/>
  <c r="AG1612" i="7"/>
  <c r="AE1608" i="7"/>
  <c r="AE1616" i="7"/>
  <c r="AE1601" i="7"/>
  <c r="AE1597" i="7"/>
  <c r="AG1605" i="7"/>
  <c r="AE1790" i="7"/>
  <c r="AE1798" i="7"/>
  <c r="AE1806" i="7"/>
  <c r="AG1795" i="7"/>
  <c r="AG1803" i="7"/>
  <c r="AE1791" i="7"/>
  <c r="AE1807" i="7"/>
  <c r="AG1804" i="7"/>
  <c r="AE1792" i="7"/>
  <c r="AG1790" i="7"/>
  <c r="AG1798" i="7"/>
  <c r="AE1794" i="7"/>
  <c r="AE1802" i="7"/>
  <c r="AG1791" i="7"/>
  <c r="AG1799" i="7"/>
  <c r="AG1807" i="7"/>
  <c r="AG1800" i="7"/>
  <c r="AE1804" i="7"/>
  <c r="AG1805" i="7"/>
  <c r="AE1805" i="7"/>
  <c r="AG1789" i="7"/>
  <c r="AG1792" i="7"/>
  <c r="AE1793" i="7"/>
  <c r="AE1796" i="7"/>
  <c r="AG1797" i="7"/>
  <c r="AG1985" i="7"/>
  <c r="AG1981" i="7"/>
  <c r="AE1989" i="7"/>
  <c r="AG1986" i="7"/>
  <c r="AG1994" i="7"/>
  <c r="AE1982" i="7"/>
  <c r="AE1990" i="7"/>
  <c r="AE1998" i="7"/>
  <c r="AG1987" i="7"/>
  <c r="AG1995" i="7"/>
  <c r="AG1988" i="7"/>
  <c r="AG1996" i="7"/>
  <c r="AE1992" i="7"/>
  <c r="AG1982" i="7"/>
  <c r="AG1990" i="7"/>
  <c r="AG1998" i="7"/>
  <c r="AE1986" i="7"/>
  <c r="AE1994" i="7"/>
  <c r="AG1991" i="7"/>
  <c r="AG1984" i="7"/>
  <c r="AG1992" i="7"/>
  <c r="AE1988" i="7"/>
  <c r="AE1996" i="7"/>
  <c r="AG2174" i="7"/>
  <c r="AE2178" i="7"/>
  <c r="AE2186" i="7"/>
  <c r="AG2175" i="7"/>
  <c r="AG2191" i="7"/>
  <c r="AE2180" i="7"/>
  <c r="AG2177" i="7"/>
  <c r="AG2185" i="7"/>
  <c r="AG2173" i="7"/>
  <c r="AG2178" i="7"/>
  <c r="AE2174" i="7"/>
  <c r="AE2182" i="7"/>
  <c r="AE2190" i="7"/>
  <c r="AG2179" i="7"/>
  <c r="AG2187" i="7"/>
  <c r="AE2191" i="7"/>
  <c r="AE2184" i="7"/>
  <c r="AE2185" i="7"/>
  <c r="AG2180" i="7"/>
  <c r="AE2192" i="7"/>
  <c r="AG2181" i="7"/>
  <c r="AG2189" i="7"/>
  <c r="AE2176" i="7"/>
  <c r="AE2177" i="7"/>
  <c r="AG2366" i="7"/>
  <c r="AG2374" i="7"/>
  <c r="AG2382" i="7"/>
  <c r="AE2370" i="7"/>
  <c r="AE2378" i="7"/>
  <c r="AG2383" i="7"/>
  <c r="AE2371" i="7"/>
  <c r="AG2368" i="7"/>
  <c r="AG2384" i="7"/>
  <c r="AE2372" i="7"/>
  <c r="AE2380" i="7"/>
  <c r="AG2369" i="7"/>
  <c r="AE2381" i="7"/>
  <c r="AG2370" i="7"/>
  <c r="AG2378" i="7"/>
  <c r="AE2366" i="7"/>
  <c r="AE2374" i="7"/>
  <c r="AG2371" i="7"/>
  <c r="AG2379" i="7"/>
  <c r="AE2367" i="7"/>
  <c r="AE2375" i="7"/>
  <c r="AE2376" i="7"/>
  <c r="AE2377" i="7"/>
  <c r="AG2372" i="7"/>
  <c r="AE2384" i="7"/>
  <c r="AG2373" i="7"/>
  <c r="AG2381" i="7"/>
  <c r="AE2368" i="7"/>
  <c r="AE2369" i="7"/>
  <c r="AG67" i="7"/>
  <c r="AE128" i="7"/>
  <c r="AE120" i="7"/>
  <c r="AE112" i="7"/>
  <c r="AG124" i="7"/>
  <c r="AG148" i="7"/>
  <c r="AG140" i="7"/>
  <c r="AG172" i="7"/>
  <c r="AE224" i="7"/>
  <c r="AE208" i="7"/>
  <c r="AG220" i="7"/>
  <c r="AG212" i="7"/>
  <c r="AG268" i="7"/>
  <c r="AG260" i="7"/>
  <c r="AE296" i="7"/>
  <c r="AE288" i="7"/>
  <c r="AE280" i="7"/>
  <c r="AG292" i="7"/>
  <c r="AG284" i="7"/>
  <c r="AE320" i="7"/>
  <c r="AE312" i="7"/>
  <c r="AE304" i="7"/>
  <c r="AG316" i="7"/>
  <c r="AG308" i="7"/>
  <c r="AE344" i="7"/>
  <c r="AE336" i="7"/>
  <c r="AG340" i="7"/>
  <c r="AG332" i="7"/>
  <c r="AE368" i="7"/>
  <c r="AE352" i="7"/>
  <c r="AE392" i="7"/>
  <c r="AE397" i="7"/>
  <c r="AE440" i="7"/>
  <c r="AG460" i="7"/>
  <c r="AG501" i="7"/>
  <c r="AE525" i="7"/>
  <c r="AE545" i="7"/>
  <c r="AG580" i="7"/>
  <c r="AG644" i="7"/>
  <c r="AE688" i="7"/>
  <c r="AE30" i="7"/>
  <c r="AG470" i="7"/>
  <c r="AG478" i="7"/>
  <c r="AE474" i="7"/>
  <c r="AE482" i="7"/>
  <c r="AG471" i="7"/>
  <c r="AG472" i="7"/>
  <c r="AG480" i="7"/>
  <c r="AG488" i="7"/>
  <c r="AE476" i="7"/>
  <c r="AE484" i="7"/>
  <c r="AE478" i="7"/>
  <c r="AG475" i="7"/>
  <c r="AG483" i="7"/>
  <c r="AE479" i="7"/>
  <c r="AE665" i="7"/>
  <c r="AE661" i="7"/>
  <c r="AG662" i="7"/>
  <c r="AG670" i="7"/>
  <c r="AG678" i="7"/>
  <c r="AE666" i="7"/>
  <c r="AG663" i="7"/>
  <c r="AG671" i="7"/>
  <c r="AE667" i="7"/>
  <c r="AE675" i="7"/>
  <c r="AG664" i="7"/>
  <c r="AG672" i="7"/>
  <c r="AG680" i="7"/>
  <c r="AE668" i="7"/>
  <c r="AE676" i="7"/>
  <c r="AG673" i="7"/>
  <c r="AE677" i="7"/>
  <c r="AG674" i="7"/>
  <c r="AE662" i="7"/>
  <c r="AE670" i="7"/>
  <c r="AE678" i="7"/>
  <c r="AG667" i="7"/>
  <c r="AG675" i="7"/>
  <c r="AE663" i="7"/>
  <c r="AE671" i="7"/>
  <c r="AG856" i="7"/>
  <c r="AG864" i="7"/>
  <c r="AE860" i="7"/>
  <c r="AG857" i="7"/>
  <c r="AG865" i="7"/>
  <c r="AE861" i="7"/>
  <c r="AE869" i="7"/>
  <c r="AG858" i="7"/>
  <c r="AG866" i="7"/>
  <c r="AE854" i="7"/>
  <c r="AE862" i="7"/>
  <c r="AE870" i="7"/>
  <c r="AG859" i="7"/>
  <c r="AE855" i="7"/>
  <c r="AE863" i="7"/>
  <c r="AE871" i="7"/>
  <c r="AG860" i="7"/>
  <c r="AE872" i="7"/>
  <c r="AG869" i="7"/>
  <c r="AE857" i="7"/>
  <c r="AE865" i="7"/>
  <c r="AE853" i="7"/>
  <c r="AG854" i="7"/>
  <c r="AG862" i="7"/>
  <c r="AE858" i="7"/>
  <c r="AG863" i="7"/>
  <c r="AE867" i="7"/>
  <c r="AG1051" i="7"/>
  <c r="AG1059" i="7"/>
  <c r="AE1047" i="7"/>
  <c r="AE1063" i="7"/>
  <c r="AG1052" i="7"/>
  <c r="AG1060" i="7"/>
  <c r="AE1064" i="7"/>
  <c r="AG1054" i="7"/>
  <c r="AG1062" i="7"/>
  <c r="AE1050" i="7"/>
  <c r="AE1058" i="7"/>
  <c r="AG1048" i="7"/>
  <c r="AG1056" i="7"/>
  <c r="AG1064" i="7"/>
  <c r="AE1052" i="7"/>
  <c r="AG1049" i="7"/>
  <c r="AG1057" i="7"/>
  <c r="AG1045" i="7"/>
  <c r="AE1053" i="7"/>
  <c r="AE1061" i="7"/>
  <c r="AE1046" i="7"/>
  <c r="AG1047" i="7"/>
  <c r="AE1049" i="7"/>
  <c r="AG1050" i="7"/>
  <c r="AE1051" i="7"/>
  <c r="AG1053" i="7"/>
  <c r="AG1055" i="7"/>
  <c r="AE1057" i="7"/>
  <c r="AG1058" i="7"/>
  <c r="AE1059" i="7"/>
  <c r="AE1062" i="7"/>
  <c r="AE1045" i="7"/>
  <c r="AE1239" i="7"/>
  <c r="AE1247" i="7"/>
  <c r="AG1244" i="7"/>
  <c r="AG1252" i="7"/>
  <c r="AE1240" i="7"/>
  <c r="AE1248" i="7"/>
  <c r="AE1256" i="7"/>
  <c r="AG1238" i="7"/>
  <c r="AG1246" i="7"/>
  <c r="AG1254" i="7"/>
  <c r="AE1250" i="7"/>
  <c r="AG1240" i="7"/>
  <c r="AE1244" i="7"/>
  <c r="AE1252" i="7"/>
  <c r="AE1245" i="7"/>
  <c r="AE1253" i="7"/>
  <c r="AE1238" i="7"/>
  <c r="AG1239" i="7"/>
  <c r="AE1241" i="7"/>
  <c r="AG1242" i="7"/>
  <c r="AG1245" i="7"/>
  <c r="AE1246" i="7"/>
  <c r="AG1247" i="7"/>
  <c r="AE1249" i="7"/>
  <c r="AG1250" i="7"/>
  <c r="AE1251" i="7"/>
  <c r="AE1254" i="7"/>
  <c r="AE1237" i="7"/>
  <c r="AG1430" i="7"/>
  <c r="AG1438" i="7"/>
  <c r="AG1446" i="7"/>
  <c r="AE1434" i="7"/>
  <c r="AE1442" i="7"/>
  <c r="AG1431" i="7"/>
  <c r="AG1439" i="7"/>
  <c r="AE1435" i="7"/>
  <c r="AE1443" i="7"/>
  <c r="AG1432" i="7"/>
  <c r="AG1440" i="7"/>
  <c r="AG1448" i="7"/>
  <c r="AE1436" i="7"/>
  <c r="AE1444" i="7"/>
  <c r="AG1441" i="7"/>
  <c r="AG1429" i="7"/>
  <c r="AG1434" i="7"/>
  <c r="AG1442" i="7"/>
  <c r="AE1430" i="7"/>
  <c r="AE1438" i="7"/>
  <c r="AE1446" i="7"/>
  <c r="AG1435" i="7"/>
  <c r="AE1431" i="7"/>
  <c r="AE1439" i="7"/>
  <c r="AE1447" i="7"/>
  <c r="AG1436" i="7"/>
  <c r="AG1444" i="7"/>
  <c r="AE1432" i="7"/>
  <c r="AE1440" i="7"/>
  <c r="AE1448" i="7"/>
  <c r="AG1437" i="7"/>
  <c r="AE1433" i="7"/>
  <c r="AG1622" i="7"/>
  <c r="AG1638" i="7"/>
  <c r="AG1623" i="7"/>
  <c r="AG1639" i="7"/>
  <c r="AG1624" i="7"/>
  <c r="AG1632" i="7"/>
  <c r="AG1640" i="7"/>
  <c r="AE1628" i="7"/>
  <c r="AE1636" i="7"/>
  <c r="AG1625" i="7"/>
  <c r="AE1637" i="7"/>
  <c r="AG1626" i="7"/>
  <c r="AG1634" i="7"/>
  <c r="AE1622" i="7"/>
  <c r="AE1630" i="7"/>
  <c r="AE1638" i="7"/>
  <c r="AG1627" i="7"/>
  <c r="AG1635" i="7"/>
  <c r="AG1628" i="7"/>
  <c r="AG1636" i="7"/>
  <c r="AE1624" i="7"/>
  <c r="AE1632" i="7"/>
  <c r="AE1640" i="7"/>
  <c r="AG1637" i="7"/>
  <c r="AG1818" i="7"/>
  <c r="AG1826" i="7"/>
  <c r="AE1814" i="7"/>
  <c r="AE1822" i="7"/>
  <c r="AE1830" i="7"/>
  <c r="AG1819" i="7"/>
  <c r="AG1827" i="7"/>
  <c r="AG1820" i="7"/>
  <c r="AG1828" i="7"/>
  <c r="AE1816" i="7"/>
  <c r="AE1824" i="7"/>
  <c r="AE1832" i="7"/>
  <c r="AG1814" i="7"/>
  <c r="AG1822" i="7"/>
  <c r="AE1818" i="7"/>
  <c r="AE1826" i="7"/>
  <c r="AG1815" i="7"/>
  <c r="AG1831" i="7"/>
  <c r="AE1821" i="7"/>
  <c r="AG1824" i="7"/>
  <c r="AG1825" i="7"/>
  <c r="AE1828" i="7"/>
  <c r="AG1832" i="7"/>
  <c r="AG1813" i="7"/>
  <c r="AG1816" i="7"/>
  <c r="AE1820" i="7"/>
  <c r="AG1817" i="7"/>
  <c r="AG2007" i="7"/>
  <c r="AG2015" i="7"/>
  <c r="AG2023" i="7"/>
  <c r="AE2019" i="7"/>
  <c r="AG2008" i="7"/>
  <c r="AE2020" i="7"/>
  <c r="AG2018" i="7"/>
  <c r="AE2006" i="7"/>
  <c r="AE2014" i="7"/>
  <c r="AG2011" i="7"/>
  <c r="AG2019" i="7"/>
  <c r="AE2015" i="7"/>
  <c r="AG2021" i="7"/>
  <c r="AG2006" i="7"/>
  <c r="AE2018" i="7"/>
  <c r="AG2009" i="7"/>
  <c r="AG2005" i="7"/>
  <c r="AE2008" i="7"/>
  <c r="AE2024" i="7"/>
  <c r="AG2013" i="7"/>
  <c r="AE2005" i="7"/>
  <c r="AG2014" i="7"/>
  <c r="AE2010" i="7"/>
  <c r="AE2016" i="7"/>
  <c r="AG2198" i="7"/>
  <c r="AG2206" i="7"/>
  <c r="AE2202" i="7"/>
  <c r="AE2210" i="7"/>
  <c r="AG2215" i="7"/>
  <c r="AE2203" i="7"/>
  <c r="AE2211" i="7"/>
  <c r="AG2208" i="7"/>
  <c r="AG2216" i="7"/>
  <c r="AG2209" i="7"/>
  <c r="AG2197" i="7"/>
  <c r="AE2205" i="7"/>
  <c r="AG2202" i="7"/>
  <c r="AG2210" i="7"/>
  <c r="AE2198" i="7"/>
  <c r="AE2206" i="7"/>
  <c r="AE2214" i="7"/>
  <c r="AG2211" i="7"/>
  <c r="AE2199" i="7"/>
  <c r="AE2207" i="7"/>
  <c r="AE2215" i="7"/>
  <c r="AG2204" i="7"/>
  <c r="AE2216" i="7"/>
  <c r="AG2205" i="7"/>
  <c r="AE2197" i="7"/>
  <c r="AE2200" i="7"/>
  <c r="AE2201" i="7"/>
  <c r="AE2209" i="7"/>
  <c r="AG2390" i="7"/>
  <c r="AG2398" i="7"/>
  <c r="AG2406" i="7"/>
  <c r="AE2394" i="7"/>
  <c r="AE2402" i="7"/>
  <c r="AG2391" i="7"/>
  <c r="AG2399" i="7"/>
  <c r="AE2403" i="7"/>
  <c r="AG2392" i="7"/>
  <c r="AG2400" i="7"/>
  <c r="AE2396" i="7"/>
  <c r="AE2404" i="7"/>
  <c r="AG2389" i="7"/>
  <c r="AE2397" i="7"/>
  <c r="AE2405" i="7"/>
  <c r="AG2394" i="7"/>
  <c r="AG2402" i="7"/>
  <c r="AE2390" i="7"/>
  <c r="AE2398" i="7"/>
  <c r="AE2406" i="7"/>
  <c r="AG2395" i="7"/>
  <c r="AE2399" i="7"/>
  <c r="AE2408" i="7"/>
  <c r="AE2389" i="7"/>
  <c r="AG2404" i="7"/>
  <c r="AE2392" i="7"/>
  <c r="AE2393" i="7"/>
  <c r="AE2400" i="7"/>
  <c r="AG66" i="7"/>
  <c r="AE127" i="7"/>
  <c r="AG115" i="7"/>
  <c r="AG147" i="7"/>
  <c r="AG139" i="7"/>
  <c r="AG195" i="7"/>
  <c r="AG187" i="7"/>
  <c r="AE223" i="7"/>
  <c r="AG211" i="7"/>
  <c r="AE271" i="7"/>
  <c r="AE263" i="7"/>
  <c r="AG267" i="7"/>
  <c r="AE295" i="7"/>
  <c r="AE287" i="7"/>
  <c r="AG291" i="7"/>
  <c r="AG283" i="7"/>
  <c r="AE311" i="7"/>
  <c r="AG315" i="7"/>
  <c r="AG307" i="7"/>
  <c r="AG339" i="7"/>
  <c r="AE359" i="7"/>
  <c r="AG363" i="7"/>
  <c r="AG355" i="7"/>
  <c r="AE391" i="7"/>
  <c r="AE416" i="7"/>
  <c r="AE437" i="7"/>
  <c r="AG436" i="7"/>
  <c r="AE457" i="7"/>
  <c r="AG457" i="7"/>
  <c r="AE480" i="7"/>
  <c r="AG477" i="7"/>
  <c r="AE501" i="7"/>
  <c r="AE521" i="7"/>
  <c r="AG521" i="7"/>
  <c r="AG572" i="7"/>
  <c r="AE616" i="7"/>
  <c r="AE680" i="7"/>
  <c r="AG510" i="7"/>
  <c r="AE498" i="7"/>
  <c r="AE506" i="7"/>
  <c r="AG495" i="7"/>
  <c r="AG503" i="7"/>
  <c r="AG511" i="7"/>
  <c r="AE507" i="7"/>
  <c r="AG504" i="7"/>
  <c r="AG512" i="7"/>
  <c r="AE500" i="7"/>
  <c r="AE508" i="7"/>
  <c r="AG498" i="7"/>
  <c r="AG506" i="7"/>
  <c r="AE494" i="7"/>
  <c r="AE510" i="7"/>
  <c r="AG499" i="7"/>
  <c r="AG693" i="7"/>
  <c r="AG701" i="7"/>
  <c r="AE697" i="7"/>
  <c r="AE685" i="7"/>
  <c r="AG686" i="7"/>
  <c r="AG694" i="7"/>
  <c r="AG702" i="7"/>
  <c r="AE690" i="7"/>
  <c r="AE698" i="7"/>
  <c r="AG687" i="7"/>
  <c r="AG695" i="7"/>
  <c r="AG703" i="7"/>
  <c r="AE691" i="7"/>
  <c r="AE699" i="7"/>
  <c r="AG688" i="7"/>
  <c r="AG704" i="7"/>
  <c r="AE692" i="7"/>
  <c r="AE700" i="7"/>
  <c r="AE693" i="7"/>
  <c r="AG690" i="7"/>
  <c r="AG698" i="7"/>
  <c r="AE702" i="7"/>
  <c r="AE687" i="7"/>
  <c r="AE695" i="7"/>
  <c r="AE703" i="7"/>
  <c r="AG888" i="7"/>
  <c r="AG896" i="7"/>
  <c r="AE884" i="7"/>
  <c r="AG881" i="7"/>
  <c r="AG889" i="7"/>
  <c r="AG877" i="7"/>
  <c r="AE885" i="7"/>
  <c r="AE893" i="7"/>
  <c r="AG882" i="7"/>
  <c r="AG890" i="7"/>
  <c r="AG883" i="7"/>
  <c r="AE879" i="7"/>
  <c r="AG884" i="7"/>
  <c r="AG892" i="7"/>
  <c r="AE880" i="7"/>
  <c r="AE896" i="7"/>
  <c r="AG885" i="7"/>
  <c r="AE881" i="7"/>
  <c r="AE877" i="7"/>
  <c r="AG878" i="7"/>
  <c r="AG886" i="7"/>
  <c r="AG894" i="7"/>
  <c r="AG879" i="7"/>
  <c r="AE891" i="7"/>
  <c r="AG1075" i="7"/>
  <c r="AG1083" i="7"/>
  <c r="AE1087" i="7"/>
  <c r="AG1076" i="7"/>
  <c r="AG1084" i="7"/>
  <c r="AE1072" i="7"/>
  <c r="AE1080" i="7"/>
  <c r="AE1088" i="7"/>
  <c r="AG1070" i="7"/>
  <c r="AE1074" i="7"/>
  <c r="AG1072" i="7"/>
  <c r="AG1080" i="7"/>
  <c r="AE1084" i="7"/>
  <c r="AG1073" i="7"/>
  <c r="AG1081" i="7"/>
  <c r="AG1069" i="7"/>
  <c r="AG1087" i="7"/>
  <c r="AE1070" i="7"/>
  <c r="AG1071" i="7"/>
  <c r="AG1077" i="7"/>
  <c r="AE1078" i="7"/>
  <c r="AG1079" i="7"/>
  <c r="AG1085" i="7"/>
  <c r="AE1086" i="7"/>
  <c r="AG1266" i="7"/>
  <c r="AG1274" i="7"/>
  <c r="AE1270" i="7"/>
  <c r="AG1267" i="7"/>
  <c r="AE1271" i="7"/>
  <c r="AG1276" i="7"/>
  <c r="AE1264" i="7"/>
  <c r="AG1269" i="7"/>
  <c r="AG1277" i="7"/>
  <c r="AG1262" i="7"/>
  <c r="AG1270" i="7"/>
  <c r="AG1278" i="7"/>
  <c r="AE1266" i="7"/>
  <c r="AE1274" i="7"/>
  <c r="AG1264" i="7"/>
  <c r="AG1272" i="7"/>
  <c r="AG1280" i="7"/>
  <c r="AE1268" i="7"/>
  <c r="AE1276" i="7"/>
  <c r="AG1265" i="7"/>
  <c r="AG1273" i="7"/>
  <c r="AE1269" i="7"/>
  <c r="AE1261" i="7"/>
  <c r="AE1275" i="7"/>
  <c r="AE1278" i="7"/>
  <c r="AG1454" i="7"/>
  <c r="AG1462" i="7"/>
  <c r="AG1470" i="7"/>
  <c r="AE1458" i="7"/>
  <c r="AE1466" i="7"/>
  <c r="AG1455" i="7"/>
  <c r="AG1463" i="7"/>
  <c r="AE1459" i="7"/>
  <c r="AE1467" i="7"/>
  <c r="AG1456" i="7"/>
  <c r="AG1464" i="7"/>
  <c r="AG1472" i="7"/>
  <c r="AE1460" i="7"/>
  <c r="AE1468" i="7"/>
  <c r="AG1457" i="7"/>
  <c r="AG1465" i="7"/>
  <c r="AG1453" i="7"/>
  <c r="AE1461" i="7"/>
  <c r="AE1469" i="7"/>
  <c r="AG1458" i="7"/>
  <c r="AG1466" i="7"/>
  <c r="AE1454" i="7"/>
  <c r="AE1462" i="7"/>
  <c r="AE1470" i="7"/>
  <c r="AG1459" i="7"/>
  <c r="AG1467" i="7"/>
  <c r="AE1471" i="7"/>
  <c r="AG1460" i="7"/>
  <c r="AG1468" i="7"/>
  <c r="AE1456" i="7"/>
  <c r="AE1464" i="7"/>
  <c r="AE1472" i="7"/>
  <c r="AE1453" i="7"/>
  <c r="AG1461" i="7"/>
  <c r="AE1457" i="7"/>
  <c r="AE1465" i="7"/>
  <c r="AG1469" i="7"/>
  <c r="AG1646" i="7"/>
  <c r="AG1654" i="7"/>
  <c r="AG1662" i="7"/>
  <c r="AE1650" i="7"/>
  <c r="AE1658" i="7"/>
  <c r="AG1655" i="7"/>
  <c r="AG1663" i="7"/>
  <c r="AG1648" i="7"/>
  <c r="AG1656" i="7"/>
  <c r="AG1664" i="7"/>
  <c r="AE1652" i="7"/>
  <c r="AE1660" i="7"/>
  <c r="AE1661" i="7"/>
  <c r="AG1650" i="7"/>
  <c r="AG1658" i="7"/>
  <c r="AE1646" i="7"/>
  <c r="AG1651" i="7"/>
  <c r="AG1659" i="7"/>
  <c r="AG1652" i="7"/>
  <c r="AG1660" i="7"/>
  <c r="AE1656" i="7"/>
  <c r="AE1664" i="7"/>
  <c r="AG1653" i="7"/>
  <c r="AG1841" i="7"/>
  <c r="AG1849" i="7"/>
  <c r="AE1845" i="7"/>
  <c r="AG1842" i="7"/>
  <c r="AG1850" i="7"/>
  <c r="AE1854" i="7"/>
  <c r="AG1843" i="7"/>
  <c r="AG1851" i="7"/>
  <c r="AE1847" i="7"/>
  <c r="AE1855" i="7"/>
  <c r="AG1844" i="7"/>
  <c r="AG1852" i="7"/>
  <c r="AE1840" i="7"/>
  <c r="AE1848" i="7"/>
  <c r="AG1853" i="7"/>
  <c r="AE1841" i="7"/>
  <c r="AE1849" i="7"/>
  <c r="AE1837" i="7"/>
  <c r="AG1838" i="7"/>
  <c r="AG1846" i="7"/>
  <c r="AG1854" i="7"/>
  <c r="AE1842" i="7"/>
  <c r="AE1850" i="7"/>
  <c r="AG1839" i="7"/>
  <c r="AG1840" i="7"/>
  <c r="AG1848" i="7"/>
  <c r="AG1856" i="7"/>
  <c r="AE1844" i="7"/>
  <c r="AE1852" i="7"/>
  <c r="AE1853" i="7"/>
  <c r="AG2039" i="7"/>
  <c r="AG2047" i="7"/>
  <c r="AE2035" i="7"/>
  <c r="AG2032" i="7"/>
  <c r="AG2040" i="7"/>
  <c r="AE2044" i="7"/>
  <c r="AG2034" i="7"/>
  <c r="AG2042" i="7"/>
  <c r="AE2030" i="7"/>
  <c r="AE2038" i="7"/>
  <c r="AE2046" i="7"/>
  <c r="AE2039" i="7"/>
  <c r="AG2037" i="7"/>
  <c r="AE2033" i="7"/>
  <c r="AE2029" i="7"/>
  <c r="AG2038" i="7"/>
  <c r="AE2034" i="7"/>
  <c r="AE2037" i="7"/>
  <c r="AG2044" i="7"/>
  <c r="AG2030" i="7"/>
  <c r="AG2046" i="7"/>
  <c r="AE2042" i="7"/>
  <c r="AG2029" i="7"/>
  <c r="AE2045" i="7"/>
  <c r="AG2036" i="7"/>
  <c r="AE2032" i="7"/>
  <c r="AE2048" i="7"/>
  <c r="AG2222" i="7"/>
  <c r="AG2230" i="7"/>
  <c r="AG2238" i="7"/>
  <c r="AE2226" i="7"/>
  <c r="AE2234" i="7"/>
  <c r="AG2223" i="7"/>
  <c r="AG2231" i="7"/>
  <c r="AG2239" i="7"/>
  <c r="AE2227" i="7"/>
  <c r="AE2235" i="7"/>
  <c r="AG2232" i="7"/>
  <c r="AG2240" i="7"/>
  <c r="AG2225" i="7"/>
  <c r="AG2233" i="7"/>
  <c r="AG2221" i="7"/>
  <c r="AE2229" i="7"/>
  <c r="AE2237" i="7"/>
  <c r="AG2226" i="7"/>
  <c r="AG2234" i="7"/>
  <c r="AE2230" i="7"/>
  <c r="AE2238" i="7"/>
  <c r="AG2227" i="7"/>
  <c r="AG2235" i="7"/>
  <c r="AE2223" i="7"/>
  <c r="AE2231" i="7"/>
  <c r="AE2239" i="7"/>
  <c r="AG2236" i="7"/>
  <c r="AE2224" i="7"/>
  <c r="AE2233" i="7"/>
  <c r="AG2228" i="7"/>
  <c r="AE2240" i="7"/>
  <c r="AE2221" i="7"/>
  <c r="AG73" i="7"/>
  <c r="AE118" i="7"/>
  <c r="AE142" i="7"/>
  <c r="AG170" i="7"/>
  <c r="AE222" i="7"/>
  <c r="AE206" i="7"/>
  <c r="AG218" i="7"/>
  <c r="AE270" i="7"/>
  <c r="AE262" i="7"/>
  <c r="AE254" i="7"/>
  <c r="AG266" i="7"/>
  <c r="AE278" i="7"/>
  <c r="AG290" i="7"/>
  <c r="AE318" i="7"/>
  <c r="AE310" i="7"/>
  <c r="AG314" i="7"/>
  <c r="AE342" i="7"/>
  <c r="AE334" i="7"/>
  <c r="AG338" i="7"/>
  <c r="AE358" i="7"/>
  <c r="AE350" i="7"/>
  <c r="AG362" i="7"/>
  <c r="AE390" i="7"/>
  <c r="AE413" i="7"/>
  <c r="AG412" i="7"/>
  <c r="AE433" i="7"/>
  <c r="AE456" i="7"/>
  <c r="AG453" i="7"/>
  <c r="AG476" i="7"/>
  <c r="AE497" i="7"/>
  <c r="AE541" i="7"/>
  <c r="AG541" i="7"/>
  <c r="AE608" i="7"/>
  <c r="AG628" i="7"/>
  <c r="AE672" i="7"/>
  <c r="AG692" i="7"/>
  <c r="AE1214" i="7"/>
  <c r="I18" i="19"/>
  <c r="AG31" i="7"/>
  <c r="AE43" i="7"/>
  <c r="AE221" i="7"/>
  <c r="AG1677" i="7"/>
  <c r="AG17" i="7"/>
  <c r="AE493" i="7"/>
  <c r="AG1878" i="7"/>
  <c r="AE747" i="7"/>
  <c r="AE357" i="7"/>
  <c r="AB30" i="7"/>
  <c r="AG30" i="7"/>
  <c r="V53" i="7"/>
  <c r="AE53" i="7"/>
  <c r="W159" i="7"/>
  <c r="V247" i="7"/>
  <c r="AE247" i="7"/>
  <c r="W483" i="7"/>
  <c r="AE483" i="7"/>
  <c r="AE592" i="7"/>
  <c r="V1366" i="7"/>
  <c r="W1366" i="7"/>
  <c r="AG128" i="7"/>
  <c r="W125" i="7"/>
  <c r="AE54" i="7"/>
  <c r="V284" i="7"/>
  <c r="AE284" i="7"/>
  <c r="V65" i="7"/>
  <c r="V163" i="7"/>
  <c r="AE163" i="7"/>
  <c r="V191" i="7"/>
  <c r="AE191" i="7"/>
  <c r="V291" i="7"/>
  <c r="AE291" i="7"/>
  <c r="W303" i="7"/>
  <c r="AE303" i="7"/>
  <c r="V317" i="7"/>
  <c r="AE317" i="7"/>
  <c r="V432" i="7"/>
  <c r="AE432" i="7"/>
  <c r="W469" i="7"/>
  <c r="AE469" i="7"/>
  <c r="W473" i="7"/>
  <c r="AE473" i="7"/>
  <c r="W503" i="7"/>
  <c r="AE503" i="7"/>
  <c r="V509" i="7"/>
  <c r="AE509" i="7"/>
  <c r="W571" i="7"/>
  <c r="AE571" i="7"/>
  <c r="W864" i="7"/>
  <c r="V864" i="7"/>
  <c r="AE864" i="7"/>
  <c r="V968" i="7"/>
  <c r="W968" i="7"/>
  <c r="V1008" i="7"/>
  <c r="W1008" i="7"/>
  <c r="V1029" i="7"/>
  <c r="AE1029" i="7"/>
  <c r="W1029" i="7"/>
  <c r="V1613" i="7"/>
  <c r="W1613" i="7"/>
  <c r="AE1613" i="7"/>
  <c r="V1711" i="7"/>
  <c r="W1711" i="7"/>
  <c r="AE1711" i="7"/>
  <c r="W2108" i="7"/>
  <c r="V2108" i="7"/>
  <c r="AG114" i="7"/>
  <c r="AG353" i="7"/>
  <c r="W134" i="7"/>
  <c r="W138" i="7"/>
  <c r="AE138" i="7"/>
  <c r="V157" i="7"/>
  <c r="W241" i="7"/>
  <c r="W245" i="7"/>
  <c r="AE245" i="7"/>
  <c r="W343" i="7"/>
  <c r="AE343" i="7"/>
  <c r="W351" i="7"/>
  <c r="AE351" i="7"/>
  <c r="AE365" i="7"/>
  <c r="V415" i="7"/>
  <c r="AE415" i="7"/>
  <c r="W477" i="7"/>
  <c r="AE477" i="7"/>
  <c r="W511" i="7"/>
  <c r="AE511" i="7"/>
  <c r="V1077" i="7"/>
  <c r="AE1077" i="7"/>
  <c r="W1077" i="7"/>
  <c r="AE472" i="7"/>
  <c r="AE496" i="7"/>
  <c r="AE664" i="7"/>
  <c r="V150" i="7"/>
  <c r="AE150" i="7"/>
  <c r="W193" i="7"/>
  <c r="AE193" i="7"/>
  <c r="W229" i="7"/>
  <c r="W265" i="7"/>
  <c r="AE265" i="7"/>
  <c r="W269" i="7"/>
  <c r="AE269" i="7"/>
  <c r="W277" i="7"/>
  <c r="AE277" i="7"/>
  <c r="W293" i="7"/>
  <c r="AE293" i="7"/>
  <c r="W319" i="7"/>
  <c r="AE319" i="7"/>
  <c r="W389" i="7"/>
  <c r="AE389" i="7"/>
  <c r="W594" i="7"/>
  <c r="AE594" i="7"/>
  <c r="V1370" i="7"/>
  <c r="AE1370" i="7"/>
  <c r="W1370" i="7"/>
  <c r="AG13" i="7"/>
  <c r="AG169" i="7"/>
  <c r="AE560" i="7"/>
  <c r="W253" i="7"/>
  <c r="AE253" i="7"/>
  <c r="W520" i="7"/>
  <c r="AE520" i="7"/>
  <c r="AE45" i="7"/>
  <c r="AE44" i="7"/>
  <c r="Y58" i="12"/>
  <c r="AG29" i="7"/>
  <c r="W171" i="7"/>
  <c r="AE171" i="7"/>
  <c r="W305" i="7"/>
  <c r="AE305" i="7"/>
  <c r="W309" i="7"/>
  <c r="AE309" i="7"/>
  <c r="W375" i="7"/>
  <c r="AE375" i="7"/>
  <c r="AE409" i="7"/>
  <c r="W475" i="7"/>
  <c r="AE475" i="7"/>
  <c r="V546" i="7"/>
  <c r="AE546" i="7"/>
  <c r="V818" i="7"/>
  <c r="AE818" i="7"/>
  <c r="W818" i="7"/>
  <c r="W856" i="7"/>
  <c r="V856" i="7"/>
  <c r="AE856" i="7"/>
  <c r="V1012" i="7"/>
  <c r="W1012" i="7"/>
  <c r="AE1012" i="7"/>
  <c r="V1023" i="7"/>
  <c r="W1023" i="7"/>
  <c r="V1073" i="7"/>
  <c r="AE1073" i="7"/>
  <c r="W1073" i="7"/>
  <c r="AE728" i="7"/>
  <c r="V798" i="7"/>
  <c r="W798" i="7"/>
  <c r="AE798" i="7"/>
  <c r="AE835" i="7"/>
  <c r="V1081" i="7"/>
  <c r="W1081" i="7"/>
  <c r="AE1081" i="7"/>
  <c r="W1445" i="7"/>
  <c r="AE1445" i="7"/>
  <c r="V1445" i="7"/>
  <c r="V1507" i="7"/>
  <c r="AE1507" i="7"/>
  <c r="W1507" i="7"/>
  <c r="V1657" i="7"/>
  <c r="W1657" i="7"/>
  <c r="AE1657" i="7"/>
  <c r="V1671" i="7"/>
  <c r="AE1671" i="7"/>
  <c r="W1671" i="7"/>
  <c r="V1831" i="7"/>
  <c r="AE1831" i="7"/>
  <c r="W1831" i="7"/>
  <c r="V1123" i="7"/>
  <c r="AE1123" i="7"/>
  <c r="V1213" i="7"/>
  <c r="AE1213" i="7"/>
  <c r="V1267" i="7"/>
  <c r="AE1267" i="7"/>
  <c r="V1651" i="7"/>
  <c r="AE1651" i="7"/>
  <c r="W1651" i="7"/>
  <c r="V1799" i="7"/>
  <c r="AE1799" i="7"/>
  <c r="W1799" i="7"/>
  <c r="V1819" i="7"/>
  <c r="W1819" i="7"/>
  <c r="AE1819" i="7"/>
  <c r="AG186" i="7"/>
  <c r="W721" i="7"/>
  <c r="AE721" i="7"/>
  <c r="W882" i="7"/>
  <c r="AE882" i="7"/>
  <c r="W894" i="7"/>
  <c r="AE894" i="7"/>
  <c r="W1002" i="7"/>
  <c r="AE1002" i="7"/>
  <c r="V1659" i="7"/>
  <c r="W1659" i="7"/>
  <c r="AE1659" i="7"/>
  <c r="V1827" i="7"/>
  <c r="AE1827" i="7"/>
  <c r="W1827" i="7"/>
  <c r="V1975" i="7"/>
  <c r="W1975" i="7"/>
  <c r="V2011" i="7"/>
  <c r="W2011" i="7"/>
  <c r="AE2011" i="7"/>
  <c r="V2053" i="7"/>
  <c r="W2053" i="7"/>
  <c r="AE2053" i="7"/>
  <c r="V2118" i="7"/>
  <c r="AE2118" i="7"/>
  <c r="W2118" i="7"/>
  <c r="AG109" i="7"/>
  <c r="W935" i="7"/>
  <c r="AE935" i="7"/>
  <c r="W1021" i="7"/>
  <c r="AE1021" i="7"/>
  <c r="V1107" i="7"/>
  <c r="AE1107" i="7"/>
  <c r="W1141" i="7"/>
  <c r="AE1141" i="7"/>
  <c r="W1273" i="7"/>
  <c r="AE1273" i="7"/>
  <c r="V1647" i="7"/>
  <c r="W1647" i="7"/>
  <c r="AE1647" i="7"/>
  <c r="V1801" i="7"/>
  <c r="W1801" i="7"/>
  <c r="AE1801" i="7"/>
  <c r="W1145" i="7"/>
  <c r="AE1145" i="7"/>
  <c r="W1289" i="7"/>
  <c r="AE1289" i="7"/>
  <c r="W1981" i="7"/>
  <c r="AE1981" i="7"/>
  <c r="V1981" i="7"/>
  <c r="V2114" i="7"/>
  <c r="AE2114" i="7"/>
  <c r="W2114" i="7"/>
  <c r="W1000" i="7"/>
  <c r="AE1000" i="7"/>
  <c r="W1014" i="7"/>
  <c r="AE1014" i="7"/>
  <c r="W1069" i="7"/>
  <c r="AE1069" i="7"/>
  <c r="W1095" i="7"/>
  <c r="AE1095" i="7"/>
  <c r="W1157" i="7"/>
  <c r="AE1157" i="7"/>
  <c r="W1165" i="7"/>
  <c r="AE1165" i="7"/>
  <c r="V1751" i="7"/>
  <c r="W1751" i="7"/>
  <c r="AE1751" i="7"/>
  <c r="V1823" i="7"/>
  <c r="W1823" i="7"/>
  <c r="AE1823" i="7"/>
  <c r="V1485" i="7"/>
  <c r="AE1485" i="7"/>
  <c r="W1485" i="7"/>
  <c r="V1575" i="7"/>
  <c r="W1575" i="7"/>
  <c r="AE1575" i="7"/>
  <c r="V1621" i="7"/>
  <c r="AE1621" i="7"/>
  <c r="W1621" i="7"/>
  <c r="W1611" i="7"/>
  <c r="AE1611" i="7"/>
  <c r="W1631" i="7"/>
  <c r="AE1631" i="7"/>
  <c r="W1947" i="7"/>
  <c r="AE1947" i="7"/>
  <c r="W2031" i="7"/>
  <c r="V2189" i="7"/>
  <c r="W2189" i="7"/>
  <c r="AE2189" i="7"/>
  <c r="V2269" i="7"/>
  <c r="W2269" i="7"/>
  <c r="AE2269" i="7"/>
  <c r="AG65" i="7"/>
  <c r="AG120" i="7"/>
  <c r="W2063" i="7"/>
  <c r="AE2063" i="7"/>
  <c r="W2071" i="7"/>
  <c r="AE2071" i="7"/>
  <c r="W2140" i="7"/>
  <c r="V2159" i="7"/>
  <c r="AE2159" i="7"/>
  <c r="V2347" i="7"/>
  <c r="W2347" i="7"/>
  <c r="AE2347" i="7"/>
  <c r="V2365" i="7"/>
  <c r="W2365" i="7"/>
  <c r="AE2365" i="7"/>
  <c r="AG51" i="7"/>
  <c r="AG71" i="7"/>
  <c r="AB379" i="7"/>
  <c r="AA379" i="7"/>
  <c r="AG379" i="7"/>
  <c r="AB534" i="7"/>
  <c r="AA534" i="7"/>
  <c r="AG534" i="7"/>
  <c r="W2079" i="7"/>
  <c r="AE2079" i="7"/>
  <c r="W2128" i="7"/>
  <c r="AE2128" i="7"/>
  <c r="V2245" i="7"/>
  <c r="W2245" i="7"/>
  <c r="V2261" i="7"/>
  <c r="AE2261" i="7"/>
  <c r="W2261" i="7"/>
  <c r="AB271" i="7"/>
  <c r="AA271" i="7"/>
  <c r="AG271" i="7"/>
  <c r="AG409" i="7"/>
  <c r="AA2063" i="7"/>
  <c r="AB2063" i="7"/>
  <c r="AA2093" i="7"/>
  <c r="AG2093" i="7"/>
  <c r="AB2093" i="7"/>
  <c r="AG361" i="7"/>
  <c r="AB1443" i="7"/>
  <c r="AA1443" i="7"/>
  <c r="AG1443" i="7"/>
  <c r="AA2186" i="7"/>
  <c r="AG2186" i="7"/>
  <c r="AB2186" i="7"/>
  <c r="W1503" i="7"/>
  <c r="AE1503" i="7"/>
  <c r="W1557" i="7"/>
  <c r="AE1557" i="7"/>
  <c r="W1645" i="7"/>
  <c r="AE1645" i="7"/>
  <c r="W1767" i="7"/>
  <c r="AE1767" i="7"/>
  <c r="W1783" i="7"/>
  <c r="AE1783" i="7"/>
  <c r="W1795" i="7"/>
  <c r="AE1795" i="7"/>
  <c r="W1817" i="7"/>
  <c r="AE1817" i="7"/>
  <c r="W1867" i="7"/>
  <c r="AE1867" i="7"/>
  <c r="W1965" i="7"/>
  <c r="AE1965" i="7"/>
  <c r="W1999" i="7"/>
  <c r="AE1999" i="7"/>
  <c r="W2017" i="7"/>
  <c r="AE2017" i="7"/>
  <c r="W2095" i="7"/>
  <c r="AG301" i="7"/>
  <c r="AA430" i="7"/>
  <c r="AG430" i="7"/>
  <c r="AB430" i="7"/>
  <c r="V2161" i="7"/>
  <c r="W2161" i="7"/>
  <c r="AE2161" i="7"/>
  <c r="W2187" i="7"/>
  <c r="AE2187" i="7"/>
  <c r="V2257" i="7"/>
  <c r="W2257" i="7"/>
  <c r="AE2257" i="7"/>
  <c r="AG113" i="7"/>
  <c r="AG277" i="7"/>
  <c r="AA75" i="7"/>
  <c r="AG75" i="7"/>
  <c r="AB75" i="7"/>
  <c r="AG473" i="7"/>
  <c r="AA847" i="7"/>
  <c r="AB847" i="7"/>
  <c r="AG847" i="7"/>
  <c r="AB502" i="7"/>
  <c r="AA502" i="7"/>
  <c r="AA625" i="7"/>
  <c r="AG625" i="7"/>
  <c r="AB625" i="7"/>
  <c r="AB895" i="7"/>
  <c r="AA895" i="7"/>
  <c r="AA1165" i="7"/>
  <c r="AG1165" i="7"/>
  <c r="AB1165" i="7"/>
  <c r="AA1314" i="7"/>
  <c r="AG1314" i="7"/>
  <c r="AG405" i="7"/>
  <c r="AG429" i="7"/>
  <c r="AG481" i="7"/>
  <c r="AA1201" i="7"/>
  <c r="AG1201" i="7"/>
  <c r="AB1201" i="7"/>
  <c r="AG37" i="7"/>
  <c r="AG79" i="7"/>
  <c r="AG121" i="7"/>
  <c r="AG209" i="7"/>
  <c r="AG449" i="7"/>
  <c r="AG620" i="7"/>
  <c r="AA938" i="7"/>
  <c r="AG938" i="7"/>
  <c r="AB938" i="7"/>
  <c r="AB575" i="7"/>
  <c r="AB581" i="7"/>
  <c r="AA581" i="7"/>
  <c r="AG581" i="7"/>
  <c r="AA871" i="7"/>
  <c r="AG871" i="7"/>
  <c r="AG493" i="7"/>
  <c r="AG855" i="7"/>
  <c r="AA867" i="7"/>
  <c r="AG867" i="7"/>
  <c r="AB867" i="7"/>
  <c r="AB569" i="7"/>
  <c r="AG569" i="7"/>
  <c r="AB579" i="7"/>
  <c r="AG579" i="7"/>
  <c r="AB583" i="7"/>
  <c r="AG583" i="7"/>
  <c r="AB1063" i="7"/>
  <c r="AG1063" i="7"/>
  <c r="AB1082" i="7"/>
  <c r="AA2031" i="7"/>
  <c r="AB2031" i="7"/>
  <c r="AG2031" i="7"/>
  <c r="AB2201" i="7"/>
  <c r="AG2201" i="7"/>
  <c r="AA2201" i="7"/>
  <c r="AB551" i="7"/>
  <c r="AG551" i="7"/>
  <c r="AB573" i="7"/>
  <c r="AG573" i="7"/>
  <c r="AB691" i="7"/>
  <c r="AG691" i="7"/>
  <c r="AA751" i="7"/>
  <c r="AG751" i="7"/>
  <c r="AB797" i="7"/>
  <c r="AB1207" i="7"/>
  <c r="AG1207" i="7"/>
  <c r="AB1320" i="7"/>
  <c r="AG1320" i="7"/>
  <c r="AB536" i="7"/>
  <c r="AG536" i="7"/>
  <c r="AB791" i="7"/>
  <c r="AG791" i="7"/>
  <c r="AB567" i="7"/>
  <c r="AB577" i="7"/>
  <c r="AG577" i="7"/>
  <c r="AB617" i="7"/>
  <c r="AG617" i="7"/>
  <c r="AA1631" i="7"/>
  <c r="AG1631" i="7"/>
  <c r="AB1631" i="7"/>
  <c r="AB1647" i="7"/>
  <c r="AG1647" i="7"/>
  <c r="AA1647" i="7"/>
  <c r="AB1709" i="7"/>
  <c r="AG1709" i="7"/>
  <c r="AA2182" i="7"/>
  <c r="AG2182" i="7"/>
  <c r="AB2182" i="7"/>
  <c r="AA2055" i="7"/>
  <c r="AB2055" i="7"/>
  <c r="AG2055" i="7"/>
  <c r="AA2085" i="7"/>
  <c r="AB2085" i="7"/>
  <c r="AG2085" i="7"/>
  <c r="AB1707" i="7"/>
  <c r="AG1707" i="7"/>
  <c r="AA1887" i="7"/>
  <c r="AG1887" i="7"/>
  <c r="AB2347" i="7"/>
  <c r="AG2347" i="7"/>
  <c r="AA2347" i="7"/>
  <c r="AB1552" i="7"/>
  <c r="AG1552" i="7"/>
  <c r="AB1649" i="7"/>
  <c r="AG1649" i="7"/>
  <c r="AB1821" i="7"/>
  <c r="AG1821" i="7"/>
  <c r="AB1864" i="7"/>
  <c r="AG1864" i="7"/>
  <c r="AB1880" i="7"/>
  <c r="AG1880" i="7"/>
  <c r="AB1891" i="7"/>
  <c r="AG1891" i="7"/>
  <c r="AA2053" i="7"/>
  <c r="AG2053" i="7"/>
  <c r="AA2061" i="7"/>
  <c r="AG2061" i="7"/>
  <c r="AB1560" i="7"/>
  <c r="AG1560" i="7"/>
  <c r="AB1868" i="7"/>
  <c r="AG1868" i="7"/>
  <c r="AB1895" i="7"/>
  <c r="AG1895" i="7"/>
  <c r="AA2012" i="7"/>
  <c r="AG2012" i="7"/>
  <c r="AB2033" i="7"/>
  <c r="AG2033" i="7"/>
  <c r="AB2367" i="7"/>
  <c r="AA2367" i="7"/>
  <c r="AG2367" i="7"/>
  <c r="AB2307" i="7"/>
  <c r="AA2307" i="7"/>
  <c r="AE1023" i="7"/>
  <c r="AE1008" i="7"/>
  <c r="AG895" i="7"/>
  <c r="AE968" i="7"/>
  <c r="AE165" i="7"/>
  <c r="AE160" i="7"/>
  <c r="AE164" i="7"/>
  <c r="AE173" i="7"/>
  <c r="AG165" i="7"/>
  <c r="AG166" i="7"/>
  <c r="AG159" i="7"/>
  <c r="AE172" i="7"/>
  <c r="AE170" i="7"/>
  <c r="AE76" i="7"/>
  <c r="AG193" i="7"/>
  <c r="AG192" i="7"/>
  <c r="AE157" i="7"/>
  <c r="AE174" i="7"/>
  <c r="AG173" i="7"/>
  <c r="AG174" i="7"/>
  <c r="AG167" i="7"/>
  <c r="AG175" i="7"/>
  <c r="AG181" i="7"/>
  <c r="AG185" i="7"/>
  <c r="AG194" i="7"/>
  <c r="AG163" i="7"/>
  <c r="AG196" i="7"/>
  <c r="AE162" i="7"/>
  <c r="AE196" i="7"/>
  <c r="AG171" i="7"/>
  <c r="AE192" i="7"/>
  <c r="AG183" i="7"/>
  <c r="AG162" i="7"/>
  <c r="AG158" i="7"/>
  <c r="AG161" i="7"/>
  <c r="AG200" i="7"/>
  <c r="AE190" i="7"/>
  <c r="AE167" i="7"/>
  <c r="AE200" i="7"/>
  <c r="AG189" i="7"/>
  <c r="AG182" i="7"/>
  <c r="AG191" i="7"/>
  <c r="AG160" i="7"/>
  <c r="AE197" i="7"/>
  <c r="AG198" i="7"/>
  <c r="AE168" i="7"/>
  <c r="AG157" i="7"/>
  <c r="AG184" i="7"/>
  <c r="AG164" i="7"/>
  <c r="AG197" i="7"/>
  <c r="AE186" i="7"/>
  <c r="AG199" i="7"/>
  <c r="AG168" i="7"/>
  <c r="AE189" i="7"/>
  <c r="V109" i="7"/>
  <c r="AE109" i="7"/>
  <c r="W85" i="7"/>
  <c r="AG236" i="7"/>
  <c r="AG245" i="7"/>
  <c r="AG248" i="7"/>
  <c r="AE229" i="7"/>
  <c r="AG244" i="7"/>
  <c r="AE242" i="7"/>
  <c r="AG232" i="7"/>
  <c r="AG242" i="7"/>
  <c r="AE110" i="7"/>
  <c r="AE119" i="7"/>
  <c r="AE235" i="7"/>
  <c r="AE236" i="7"/>
  <c r="AG243" i="7"/>
  <c r="AE240" i="7"/>
  <c r="AE114" i="7"/>
  <c r="AE137" i="7"/>
  <c r="AE231" i="7"/>
  <c r="AE248" i="7"/>
  <c r="AG238" i="7"/>
  <c r="AG240" i="7"/>
  <c r="AG241" i="7"/>
  <c r="AE246" i="7"/>
  <c r="AE239" i="7"/>
  <c r="AG246" i="7"/>
  <c r="AG231" i="7"/>
  <c r="AE234" i="7"/>
  <c r="W13" i="7"/>
  <c r="AE74" i="7"/>
  <c r="AE66" i="7"/>
  <c r="AE73" i="7"/>
  <c r="AE80" i="7"/>
  <c r="AG61" i="7"/>
  <c r="AE64" i="7"/>
  <c r="AE71" i="7"/>
  <c r="AG80" i="7"/>
  <c r="AE65" i="7"/>
  <c r="AE79" i="7"/>
  <c r="AE75" i="7"/>
  <c r="AE78" i="7"/>
  <c r="AE69" i="7"/>
  <c r="AE77" i="7"/>
  <c r="AE68" i="7"/>
  <c r="D14" i="23"/>
  <c r="D15" i="23"/>
  <c r="D16" i="23"/>
  <c r="D17" i="23"/>
  <c r="AA34" i="12"/>
  <c r="AA42" i="12"/>
  <c r="Y35" i="12"/>
  <c r="AA36" i="12"/>
  <c r="AA45" i="12"/>
  <c r="Y106" i="12"/>
  <c r="AA117" i="12"/>
  <c r="AA130" i="12"/>
  <c r="Y146" i="12"/>
  <c r="AA37" i="12"/>
  <c r="AA28" i="12"/>
  <c r="I50" i="10" s="1"/>
  <c r="Y141" i="12"/>
  <c r="AA52" i="12"/>
  <c r="AA38" i="12"/>
  <c r="Y40" i="12"/>
  <c r="AA50" i="12"/>
  <c r="Y52" i="12"/>
  <c r="AA91" i="12"/>
  <c r="AA94" i="12"/>
  <c r="AA110" i="12"/>
  <c r="AA111" i="12"/>
  <c r="Y123" i="12"/>
  <c r="Y124" i="12"/>
  <c r="AA35" i="12"/>
  <c r="Y120" i="12"/>
  <c r="Y121" i="12"/>
  <c r="Y137" i="12"/>
  <c r="AA144" i="12"/>
  <c r="AA48" i="12"/>
  <c r="AA140" i="12"/>
  <c r="AA51" i="12"/>
  <c r="Y39" i="12"/>
  <c r="AA43" i="12"/>
  <c r="Y48" i="12"/>
  <c r="Y116" i="12"/>
  <c r="AA124" i="12"/>
  <c r="AA125" i="12"/>
  <c r="AG1796" i="7"/>
  <c r="AE1054" i="7"/>
  <c r="AE49" i="7"/>
  <c r="AE2009" i="7"/>
  <c r="AE1477" i="7"/>
  <c r="AG205" i="7"/>
  <c r="AE1615" i="7"/>
  <c r="AE983" i="7"/>
  <c r="AE451" i="7"/>
  <c r="AG39" i="7"/>
  <c r="AG2184" i="7"/>
  <c r="AG2063" i="7"/>
  <c r="AE740" i="7"/>
  <c r="AG2153" i="7"/>
  <c r="AG1767" i="7"/>
  <c r="AG1754" i="7"/>
  <c r="AG1750" i="7"/>
  <c r="AG1727" i="7"/>
  <c r="AG1111" i="7"/>
  <c r="AE487" i="7"/>
  <c r="AG2336" i="7"/>
  <c r="AA23" i="7"/>
  <c r="AB23" i="7"/>
  <c r="AE63" i="7"/>
  <c r="AE117" i="7"/>
  <c r="V141" i="7"/>
  <c r="W141" i="7"/>
  <c r="W272" i="7"/>
  <c r="V272" i="7"/>
  <c r="AE272" i="7"/>
  <c r="V313" i="7"/>
  <c r="W313" i="7"/>
  <c r="V333" i="7"/>
  <c r="W333" i="7"/>
  <c r="AE333" i="7"/>
  <c r="V422" i="7"/>
  <c r="W422" i="7"/>
  <c r="V527" i="7"/>
  <c r="W527" i="7"/>
  <c r="W568" i="7"/>
  <c r="V568" i="7"/>
  <c r="AE568" i="7"/>
  <c r="V618" i="7"/>
  <c r="W618" i="7"/>
  <c r="AE618" i="7"/>
  <c r="W762" i="7"/>
  <c r="V762" i="7"/>
  <c r="AE762" i="7"/>
  <c r="W772" i="7"/>
  <c r="V772" i="7"/>
  <c r="W796" i="7"/>
  <c r="V796" i="7"/>
  <c r="AE796" i="7"/>
  <c r="V843" i="7"/>
  <c r="AE843" i="7"/>
  <c r="W843" i="7"/>
  <c r="AG32" i="7"/>
  <c r="W72" i="7"/>
  <c r="V72" i="7"/>
  <c r="AE72" i="7"/>
  <c r="V136" i="7"/>
  <c r="W136" i="7"/>
  <c r="AE147" i="7"/>
  <c r="AE159" i="7"/>
  <c r="V349" i="7"/>
  <c r="AE349" i="7"/>
  <c r="W349" i="7"/>
  <c r="V428" i="7"/>
  <c r="AE428" i="7"/>
  <c r="W428" i="7"/>
  <c r="V575" i="7"/>
  <c r="AE575" i="7"/>
  <c r="W575" i="7"/>
  <c r="V599" i="7"/>
  <c r="AE599" i="7"/>
  <c r="W599" i="7"/>
  <c r="V669" i="7"/>
  <c r="AE669" i="7"/>
  <c r="W669" i="7"/>
  <c r="W694" i="7"/>
  <c r="V694" i="7"/>
  <c r="AE694" i="7"/>
  <c r="W727" i="7"/>
  <c r="AE727" i="7"/>
  <c r="V727" i="7"/>
  <c r="W748" i="7"/>
  <c r="V748" i="7"/>
  <c r="V841" i="7"/>
  <c r="W841" i="7"/>
  <c r="AE841" i="7"/>
  <c r="V887" i="7"/>
  <c r="AE887" i="7"/>
  <c r="W887" i="7"/>
  <c r="AG929" i="7"/>
  <c r="W17" i="7"/>
  <c r="V17" i="7"/>
  <c r="V89" i="7"/>
  <c r="W89" i="7"/>
  <c r="V113" i="7"/>
  <c r="AE113" i="7"/>
  <c r="W113" i="7"/>
  <c r="AE134" i="7"/>
  <c r="W199" i="7"/>
  <c r="V199" i="7"/>
  <c r="W214" i="7"/>
  <c r="V214" i="7"/>
  <c r="AE214" i="7"/>
  <c r="W260" i="7"/>
  <c r="V260" i="7"/>
  <c r="V329" i="7"/>
  <c r="W329" i="7"/>
  <c r="W355" i="7"/>
  <c r="V355" i="7"/>
  <c r="W414" i="7"/>
  <c r="AE414" i="7"/>
  <c r="V414" i="7"/>
  <c r="W746" i="7"/>
  <c r="V746" i="7"/>
  <c r="AE746" i="7"/>
  <c r="V792" i="7"/>
  <c r="W792" i="7"/>
  <c r="W812" i="7"/>
  <c r="AE812" i="7"/>
  <c r="V812" i="7"/>
  <c r="V823" i="7"/>
  <c r="AE823" i="7"/>
  <c r="W823" i="7"/>
  <c r="V859" i="7"/>
  <c r="AE859" i="7"/>
  <c r="W859" i="7"/>
  <c r="W32" i="7"/>
  <c r="V32" i="7"/>
  <c r="AE32" i="7"/>
  <c r="W19" i="7"/>
  <c r="V19" i="7"/>
  <c r="AE19" i="7"/>
  <c r="AE39" i="7"/>
  <c r="V47" i="7"/>
  <c r="W47" i="7"/>
  <c r="AE55" i="7"/>
  <c r="V87" i="7"/>
  <c r="W87" i="7"/>
  <c r="V99" i="7"/>
  <c r="W99" i="7"/>
  <c r="V111" i="7"/>
  <c r="AE111" i="7"/>
  <c r="W111" i="7"/>
  <c r="V143" i="7"/>
  <c r="W143" i="7"/>
  <c r="AE143" i="7"/>
  <c r="W176" i="7"/>
  <c r="AE176" i="7"/>
  <c r="V176" i="7"/>
  <c r="V219" i="7"/>
  <c r="AE219" i="7"/>
  <c r="W219" i="7"/>
  <c r="V257" i="7"/>
  <c r="W257" i="7"/>
  <c r="AE257" i="7"/>
  <c r="V261" i="7"/>
  <c r="AE261" i="7"/>
  <c r="W261" i="7"/>
  <c r="W327" i="7"/>
  <c r="V327" i="7"/>
  <c r="V353" i="7"/>
  <c r="W353" i="7"/>
  <c r="AE353" i="7"/>
  <c r="W360" i="7"/>
  <c r="AE360" i="7"/>
  <c r="V360" i="7"/>
  <c r="AE377" i="7"/>
  <c r="V387" i="7"/>
  <c r="W387" i="7"/>
  <c r="W412" i="7"/>
  <c r="V412" i="7"/>
  <c r="AE412" i="7"/>
  <c r="W470" i="7"/>
  <c r="V470" i="7"/>
  <c r="AE470" i="7"/>
  <c r="W486" i="7"/>
  <c r="V486" i="7"/>
  <c r="AE486" i="7"/>
  <c r="W499" i="7"/>
  <c r="V499" i="7"/>
  <c r="AE499" i="7"/>
  <c r="AE530" i="7"/>
  <c r="V536" i="7"/>
  <c r="AE536" i="7"/>
  <c r="W536" i="7"/>
  <c r="AE543" i="7"/>
  <c r="W584" i="7"/>
  <c r="AE584" i="7"/>
  <c r="V584" i="7"/>
  <c r="W654" i="7"/>
  <c r="V654" i="7"/>
  <c r="V679" i="7"/>
  <c r="AE679" i="7"/>
  <c r="W679" i="7"/>
  <c r="V821" i="7"/>
  <c r="AE821" i="7"/>
  <c r="W821" i="7"/>
  <c r="V833" i="7"/>
  <c r="W833" i="7"/>
  <c r="AE833" i="7"/>
  <c r="V878" i="7"/>
  <c r="W878" i="7"/>
  <c r="W1111" i="7"/>
  <c r="V1111" i="7"/>
  <c r="V1687" i="7"/>
  <c r="AE1687" i="7"/>
  <c r="W1687" i="7"/>
  <c r="V2043" i="7"/>
  <c r="W2043" i="7"/>
  <c r="W2065" i="7"/>
  <c r="V2065" i="7"/>
  <c r="AE2065" i="7"/>
  <c r="V2110" i="7"/>
  <c r="W2110" i="7"/>
  <c r="AE2110" i="7"/>
  <c r="AG239" i="7"/>
  <c r="AA793" i="7"/>
  <c r="AG793" i="7"/>
  <c r="AB793" i="7"/>
  <c r="AE213" i="7"/>
  <c r="V1263" i="7"/>
  <c r="W1263" i="7"/>
  <c r="AE1263" i="7"/>
  <c r="V1291" i="7"/>
  <c r="W1291" i="7"/>
  <c r="AE1291" i="7"/>
  <c r="V1561" i="7"/>
  <c r="AE1561" i="7"/>
  <c r="V1677" i="7"/>
  <c r="AE1677" i="7"/>
  <c r="W1677" i="7"/>
  <c r="V1759" i="7"/>
  <c r="W1759" i="7"/>
  <c r="V1851" i="7"/>
  <c r="W1851" i="7"/>
  <c r="AB1629" i="7"/>
  <c r="AA1629" i="7"/>
  <c r="AG1629" i="7"/>
  <c r="AB2401" i="7"/>
  <c r="AA2401" i="7"/>
  <c r="W889" i="7"/>
  <c r="AE889" i="7"/>
  <c r="V938" i="7"/>
  <c r="AE938" i="7"/>
  <c r="W965" i="7"/>
  <c r="AE965" i="7"/>
  <c r="W955" i="7"/>
  <c r="AE955" i="7"/>
  <c r="V982" i="7"/>
  <c r="AE982" i="7"/>
  <c r="V1082" i="7"/>
  <c r="AE1082" i="7"/>
  <c r="V1108" i="7"/>
  <c r="AE1108" i="7"/>
  <c r="V1094" i="7"/>
  <c r="AE1094" i="7"/>
  <c r="V1224" i="7"/>
  <c r="AE1224" i="7"/>
  <c r="V1262" i="7"/>
  <c r="AE1262" i="7"/>
  <c r="W1358" i="7"/>
  <c r="AE1358" i="7"/>
  <c r="V1604" i="7"/>
  <c r="AE1604" i="7"/>
  <c r="W1607" i="7"/>
  <c r="V1607" i="7"/>
  <c r="AE1607" i="7"/>
  <c r="V1703" i="7"/>
  <c r="W1703" i="7"/>
  <c r="V1803" i="7"/>
  <c r="AE1803" i="7"/>
  <c r="V1843" i="7"/>
  <c r="AE1843" i="7"/>
  <c r="W1843" i="7"/>
  <c r="V1935" i="7"/>
  <c r="AE1935" i="7"/>
  <c r="W1935" i="7"/>
  <c r="V1987" i="7"/>
  <c r="AE1987" i="7"/>
  <c r="W1995" i="7"/>
  <c r="V1995" i="7"/>
  <c r="AE1995" i="7"/>
  <c r="V1997" i="7"/>
  <c r="AE1997" i="7"/>
  <c r="W2007" i="7"/>
  <c r="AE2007" i="7"/>
  <c r="W2013" i="7"/>
  <c r="AE2013" i="7"/>
  <c r="V2023" i="7"/>
  <c r="AE2023" i="7"/>
  <c r="V2047" i="7"/>
  <c r="AE2047" i="7"/>
  <c r="V2247" i="7"/>
  <c r="AE2247" i="7"/>
  <c r="V2285" i="7"/>
  <c r="AE2285" i="7"/>
  <c r="V2391" i="7"/>
  <c r="W2391" i="7"/>
  <c r="AE2391" i="7"/>
  <c r="W2407" i="7"/>
  <c r="V2407" i="7"/>
  <c r="AE2407" i="7"/>
  <c r="AB281" i="7"/>
  <c r="AA281" i="7"/>
  <c r="W895" i="7"/>
  <c r="AE895" i="7"/>
  <c r="V936" i="7"/>
  <c r="AE936" i="7"/>
  <c r="W953" i="7"/>
  <c r="AE953" i="7"/>
  <c r="V980" i="7"/>
  <c r="AE980" i="7"/>
  <c r="W997" i="7"/>
  <c r="AE997" i="7"/>
  <c r="V1148" i="7"/>
  <c r="AE1148" i="7"/>
  <c r="V1290" i="7"/>
  <c r="AE1290" i="7"/>
  <c r="V1117" i="7"/>
  <c r="AE1117" i="7"/>
  <c r="W1133" i="7"/>
  <c r="AE1133" i="7"/>
  <c r="V1255" i="7"/>
  <c r="AE1255" i="7"/>
  <c r="W1255" i="7"/>
  <c r="V1295" i="7"/>
  <c r="AE1295" i="7"/>
  <c r="W1295" i="7"/>
  <c r="W1303" i="7"/>
  <c r="AE1303" i="7"/>
  <c r="W1527" i="7"/>
  <c r="AE1527" i="7"/>
  <c r="V1527" i="7"/>
  <c r="V1543" i="7"/>
  <c r="AE1543" i="7"/>
  <c r="V1629" i="7"/>
  <c r="AE1629" i="7"/>
  <c r="W1629" i="7"/>
  <c r="W1649" i="7"/>
  <c r="AE1649" i="7"/>
  <c r="V1813" i="7"/>
  <c r="AE1813" i="7"/>
  <c r="W1877" i="7"/>
  <c r="AE1877" i="7"/>
  <c r="V1877" i="7"/>
  <c r="W2057" i="7"/>
  <c r="AE2057" i="7"/>
  <c r="W2271" i="7"/>
  <c r="AE2271" i="7"/>
  <c r="W2283" i="7"/>
  <c r="W2343" i="7"/>
  <c r="AE2343" i="7"/>
  <c r="V2373" i="7"/>
  <c r="W2373" i="7"/>
  <c r="AE2373" i="7"/>
  <c r="AB915" i="7"/>
  <c r="AG915" i="7"/>
  <c r="AA915" i="7"/>
  <c r="AA2016" i="7"/>
  <c r="AG2016" i="7"/>
  <c r="AB2016" i="7"/>
  <c r="AA565" i="7"/>
  <c r="AG565" i="7"/>
  <c r="AB565" i="7"/>
  <c r="AA2043" i="7"/>
  <c r="AB2043" i="7"/>
  <c r="AG2043" i="7"/>
  <c r="AB2101" i="7"/>
  <c r="AA2101" i="7"/>
  <c r="AA1037" i="7"/>
  <c r="AG1037" i="7"/>
  <c r="AA1271" i="7"/>
  <c r="AG1271" i="7"/>
  <c r="AB1271" i="7"/>
  <c r="AB1611" i="7"/>
  <c r="AG1611" i="7"/>
  <c r="AA1611" i="7"/>
  <c r="AA1645" i="7"/>
  <c r="AG1645" i="7"/>
  <c r="AB1645" i="7"/>
  <c r="AA2359" i="7"/>
  <c r="AB2359" i="7"/>
  <c r="AB1862" i="7"/>
  <c r="AG1862" i="7"/>
  <c r="AA2311" i="7"/>
  <c r="AB2311" i="7"/>
  <c r="AG2311" i="7"/>
  <c r="AA2199" i="7"/>
  <c r="AG2199" i="7"/>
  <c r="AB2199" i="7"/>
  <c r="AA2349" i="7"/>
  <c r="AG2349" i="7"/>
  <c r="AB2349" i="7"/>
  <c r="AA2345" i="7"/>
  <c r="AG2345" i="7"/>
  <c r="AB2403" i="7"/>
  <c r="AG2403" i="7"/>
  <c r="AE654" i="7"/>
  <c r="AG2101" i="7"/>
  <c r="AG281" i="7"/>
  <c r="AE260" i="7"/>
  <c r="AE313" i="7"/>
  <c r="AE2283" i="7"/>
  <c r="AE2043" i="7"/>
  <c r="AE327" i="7"/>
  <c r="AE47" i="7"/>
  <c r="AE136" i="7"/>
  <c r="AE772" i="7"/>
  <c r="AG23" i="7"/>
  <c r="Y133" i="12"/>
  <c r="Y136" i="12"/>
  <c r="Y142" i="12"/>
  <c r="Y140" i="12"/>
  <c r="Y145" i="12"/>
  <c r="AA132" i="12"/>
  <c r="AA136" i="12"/>
  <c r="AA146" i="12"/>
  <c r="AA123" i="12"/>
  <c r="Y118" i="12"/>
  <c r="Y132" i="12"/>
  <c r="Y119" i="12"/>
  <c r="Y135" i="12"/>
  <c r="AA106" i="12"/>
  <c r="Y139" i="12"/>
  <c r="AA113" i="12"/>
  <c r="AA109" i="12"/>
  <c r="AA88" i="12"/>
  <c r="AA149" i="12"/>
  <c r="AA100" i="12"/>
  <c r="AA131" i="12"/>
  <c r="Y144" i="12"/>
  <c r="AA116" i="12"/>
  <c r="AA115" i="12"/>
  <c r="AA74" i="12"/>
  <c r="Y63" i="12"/>
  <c r="Y62" i="12"/>
  <c r="Y76" i="12"/>
  <c r="AA73" i="12"/>
  <c r="AA64" i="12"/>
  <c r="AA61" i="12"/>
  <c r="Y72" i="12"/>
  <c r="AA68" i="12"/>
  <c r="Y110" i="12"/>
  <c r="Y114" i="12"/>
  <c r="AA121" i="12"/>
  <c r="Y131" i="12"/>
  <c r="AA135" i="12"/>
  <c r="AA139" i="12"/>
  <c r="Y149" i="12"/>
  <c r="AA147" i="12"/>
  <c r="Y134" i="12"/>
  <c r="AA143" i="12"/>
  <c r="Y130" i="12"/>
  <c r="Y117" i="12"/>
  <c r="AA141" i="12"/>
  <c r="AA145" i="12"/>
  <c r="Y138" i="12"/>
  <c r="Y122" i="12"/>
  <c r="AA84" i="12"/>
  <c r="Y125" i="12"/>
  <c r="AA112" i="12"/>
  <c r="AA108" i="12"/>
  <c r="AA75" i="12"/>
  <c r="AA148" i="12"/>
  <c r="Y83" i="12"/>
  <c r="AA107" i="12"/>
  <c r="Y143" i="12"/>
  <c r="Y107" i="12"/>
  <c r="AA65" i="12"/>
  <c r="AA71" i="12"/>
  <c r="Y66" i="12"/>
  <c r="Y65" i="12"/>
  <c r="Y74" i="12"/>
  <c r="AA72" i="12"/>
  <c r="Y60" i="12"/>
  <c r="AA69" i="12"/>
  <c r="Y109" i="12"/>
  <c r="Y113" i="12"/>
  <c r="AA114" i="12"/>
  <c r="AA134" i="12"/>
  <c r="AA138" i="12"/>
  <c r="Y101" i="12"/>
  <c r="AA93" i="12"/>
  <c r="AA96" i="12"/>
  <c r="Y86" i="12"/>
  <c r="Y92" i="12"/>
  <c r="AA40" i="12"/>
  <c r="AA49" i="12"/>
  <c r="AA86" i="12"/>
  <c r="Y46" i="12"/>
  <c r="Y34" i="12"/>
  <c r="Y87" i="12"/>
  <c r="AA98" i="12"/>
  <c r="AA95" i="12"/>
  <c r="AA53" i="12"/>
  <c r="Y95" i="12"/>
  <c r="Y85" i="12"/>
  <c r="Y44" i="12"/>
  <c r="AA39" i="12"/>
  <c r="AA44" i="12"/>
  <c r="AA46" i="12"/>
  <c r="Y91" i="12"/>
  <c r="Y98" i="12"/>
  <c r="AA83" i="12"/>
  <c r="AA90" i="12"/>
  <c r="AA87" i="12"/>
  <c r="AA99" i="12"/>
  <c r="Y82" i="12"/>
  <c r="AA24" i="12"/>
  <c r="I46" i="10" s="1"/>
  <c r="Y88" i="12"/>
  <c r="Y99" i="12"/>
  <c r="Y45" i="12"/>
  <c r="Y42" i="12"/>
  <c r="AA85" i="12"/>
  <c r="AA41" i="12"/>
  <c r="Y36" i="12"/>
  <c r="AA92" i="12"/>
  <c r="AA89" i="12"/>
  <c r="Y43" i="12"/>
  <c r="Y37" i="12"/>
  <c r="AA101" i="12"/>
  <c r="AA97" i="12"/>
  <c r="AA47" i="12"/>
  <c r="Y41" i="12"/>
  <c r="AA20" i="12"/>
  <c r="I42" i="10" s="1"/>
  <c r="Y47" i="12"/>
  <c r="Y90" i="12"/>
  <c r="Y94" i="12"/>
  <c r="AG2190" i="7"/>
  <c r="AG1729" i="7"/>
  <c r="AE51" i="7"/>
  <c r="AE121" i="7"/>
  <c r="AE401" i="7"/>
  <c r="AE1991" i="7"/>
  <c r="AE2132" i="7"/>
  <c r="AG1630" i="7"/>
  <c r="AG2163" i="7"/>
  <c r="AG1681" i="7"/>
  <c r="AG1669" i="7"/>
  <c r="AG2065" i="7"/>
  <c r="AE1961" i="7"/>
  <c r="AG2357" i="7"/>
  <c r="AE2253" i="7"/>
  <c r="AE1243" i="7"/>
  <c r="AG582" i="7"/>
  <c r="AE146" i="7"/>
  <c r="AE434" i="7"/>
  <c r="V1037" i="7"/>
  <c r="W1037" i="7"/>
  <c r="AE1037" i="7"/>
  <c r="W1297" i="7"/>
  <c r="AE1297" i="7"/>
  <c r="V1297" i="7"/>
  <c r="W1511" i="7"/>
  <c r="AE1511" i="7"/>
  <c r="V1511" i="7"/>
  <c r="W1515" i="7"/>
  <c r="V1515" i="7"/>
  <c r="AE1515" i="7"/>
  <c r="V1722" i="7"/>
  <c r="W1722" i="7"/>
  <c r="AE1722" i="7"/>
  <c r="W1865" i="7"/>
  <c r="AE1865" i="7"/>
  <c r="V1865" i="7"/>
  <c r="V1875" i="7"/>
  <c r="W1875" i="7"/>
  <c r="V2251" i="7"/>
  <c r="AE2251" i="7"/>
  <c r="W2251" i="7"/>
  <c r="AB289" i="7"/>
  <c r="AA289" i="7"/>
  <c r="AG289" i="7"/>
  <c r="AA559" i="7"/>
  <c r="AB559" i="7"/>
  <c r="AG559" i="7"/>
  <c r="AA1794" i="7"/>
  <c r="AG1794" i="7"/>
  <c r="AB1794" i="7"/>
  <c r="AB1823" i="7"/>
  <c r="AA1823" i="7"/>
  <c r="AG1823" i="7"/>
  <c r="V449" i="7"/>
  <c r="AE449" i="7"/>
  <c r="W481" i="7"/>
  <c r="AE481" i="7"/>
  <c r="V481" i="7"/>
  <c r="V606" i="7"/>
  <c r="AE606" i="7"/>
  <c r="W606" i="7"/>
  <c r="W713" i="7"/>
  <c r="V713" i="7"/>
  <c r="AE713" i="7"/>
  <c r="V892" i="7"/>
  <c r="AE892" i="7"/>
  <c r="W892" i="7"/>
  <c r="W169" i="7"/>
  <c r="AE169" i="7"/>
  <c r="V376" i="7"/>
  <c r="AE376" i="7"/>
  <c r="V430" i="7"/>
  <c r="AE430" i="7"/>
  <c r="V775" i="7"/>
  <c r="W775" i="7"/>
  <c r="AE775" i="7"/>
  <c r="V790" i="7"/>
  <c r="W790" i="7"/>
  <c r="V834" i="7"/>
  <c r="AE834" i="7"/>
  <c r="V987" i="7"/>
  <c r="AE987" i="7"/>
  <c r="W987" i="7"/>
  <c r="V1048" i="7"/>
  <c r="AE1048" i="7"/>
  <c r="W1048" i="7"/>
  <c r="W1374" i="7"/>
  <c r="AE1374" i="7"/>
  <c r="V1374" i="7"/>
  <c r="W1839" i="7"/>
  <c r="AE1839" i="7"/>
  <c r="V1839" i="7"/>
  <c r="W2183" i="7"/>
  <c r="V2183" i="7"/>
  <c r="AE2183" i="7"/>
  <c r="W1027" i="7"/>
  <c r="AE1027" i="7"/>
  <c r="V1027" i="7"/>
  <c r="W1301" i="7"/>
  <c r="V1301" i="7"/>
  <c r="AE1301" i="7"/>
  <c r="W1539" i="7"/>
  <c r="V1539" i="7"/>
  <c r="AE1539" i="7"/>
  <c r="W1747" i="7"/>
  <c r="V1747" i="7"/>
  <c r="AE1747" i="7"/>
  <c r="W2331" i="7"/>
  <c r="V2331" i="7"/>
  <c r="AE2331" i="7"/>
  <c r="AA235" i="7"/>
  <c r="AB235" i="7"/>
  <c r="AG235" i="7"/>
  <c r="W1006" i="7"/>
  <c r="AE1006" i="7"/>
  <c r="V1006" i="7"/>
  <c r="V1031" i="7"/>
  <c r="W1031" i="7"/>
  <c r="V1056" i="7"/>
  <c r="AE1056" i="7"/>
  <c r="W1056" i="7"/>
  <c r="V1167" i="7"/>
  <c r="W1167" i="7"/>
  <c r="V1493" i="7"/>
  <c r="AE1493" i="7"/>
  <c r="W1493" i="7"/>
  <c r="W1685" i="7"/>
  <c r="AE1685" i="7"/>
  <c r="V1685" i="7"/>
  <c r="V2208" i="7"/>
  <c r="AE2208" i="7"/>
  <c r="W2208" i="7"/>
  <c r="W975" i="7"/>
  <c r="AE975" i="7"/>
  <c r="W1025" i="7"/>
  <c r="AE1025" i="7"/>
  <c r="W2112" i="7"/>
  <c r="AE2112" i="7"/>
  <c r="V2144" i="7"/>
  <c r="AE2144" i="7"/>
  <c r="V2379" i="7"/>
  <c r="AE2379" i="7"/>
  <c r="AG385" i="7"/>
  <c r="AA377" i="7"/>
  <c r="AG377" i="7"/>
  <c r="AB377" i="7"/>
  <c r="AB383" i="7"/>
  <c r="AA383" i="7"/>
  <c r="AG383" i="7"/>
  <c r="AB387" i="7"/>
  <c r="AG387" i="7"/>
  <c r="AB2095" i="7"/>
  <c r="AG2095" i="7"/>
  <c r="AA2095" i="7"/>
  <c r="AB1685" i="7"/>
  <c r="AG1685" i="7"/>
  <c r="AA1685" i="7"/>
  <c r="AB1997" i="7"/>
  <c r="AG1997" i="7"/>
  <c r="AA1997" i="7"/>
  <c r="Y89" i="12"/>
  <c r="AB2333" i="7"/>
  <c r="AA2333" i="7"/>
  <c r="AG2333" i="7"/>
  <c r="AA2335" i="7"/>
  <c r="AG2335" i="7"/>
  <c r="Y96" i="12"/>
  <c r="AA2045" i="7"/>
  <c r="AB2045" i="7"/>
  <c r="AG2045" i="7"/>
  <c r="Y112" i="12"/>
  <c r="AE790" i="7"/>
  <c r="AE1875" i="7"/>
  <c r="AE1167" i="7"/>
  <c r="AE1031" i="7"/>
  <c r="H152" i="14"/>
  <c r="H137" i="14"/>
  <c r="H122" i="14"/>
  <c r="H107" i="14"/>
  <c r="H77" i="14"/>
  <c r="H62" i="14"/>
  <c r="W264" i="7"/>
  <c r="V264" i="7"/>
  <c r="AE264" i="7"/>
  <c r="AE1639" i="7"/>
  <c r="W1648" i="7"/>
  <c r="V1648" i="7"/>
  <c r="AE1648" i="7"/>
  <c r="W1772" i="7"/>
  <c r="V1772" i="7"/>
  <c r="W1864" i="7"/>
  <c r="V1864" i="7"/>
  <c r="AE1864" i="7"/>
  <c r="W1870" i="7"/>
  <c r="V1870" i="7"/>
  <c r="AE1870" i="7"/>
  <c r="V1892" i="7"/>
  <c r="W1892" i="7"/>
  <c r="V1921" i="7"/>
  <c r="AE1921" i="7"/>
  <c r="W1921" i="7"/>
  <c r="W1946" i="7"/>
  <c r="V1946" i="7"/>
  <c r="AE1946" i="7"/>
  <c r="W1976" i="7"/>
  <c r="V1976" i="7"/>
  <c r="AE1976" i="7"/>
  <c r="W2036" i="7"/>
  <c r="V2036" i="7"/>
  <c r="AE2036" i="7"/>
  <c r="W2072" i="7"/>
  <c r="V2072" i="7"/>
  <c r="AE2095" i="7"/>
  <c r="V2134" i="7"/>
  <c r="AE2134" i="7"/>
  <c r="W2134" i="7"/>
  <c r="W2188" i="7"/>
  <c r="V2188" i="7"/>
  <c r="AE2188" i="7"/>
  <c r="W2258" i="7"/>
  <c r="V2258" i="7"/>
  <c r="AE2258" i="7"/>
  <c r="V2355" i="7"/>
  <c r="AE2355" i="7"/>
  <c r="W2355" i="7"/>
  <c r="AA63" i="7"/>
  <c r="AG63" i="7"/>
  <c r="AB63" i="7"/>
  <c r="AA101" i="7"/>
  <c r="AB101" i="7"/>
  <c r="AA127" i="7"/>
  <c r="AB127" i="7"/>
  <c r="AB234" i="7"/>
  <c r="AA234" i="7"/>
  <c r="AA331" i="7"/>
  <c r="AG331" i="7"/>
  <c r="AB331" i="7"/>
  <c r="AA507" i="7"/>
  <c r="AB507" i="7"/>
  <c r="AA519" i="7"/>
  <c r="AB519" i="7"/>
  <c r="AA527" i="7"/>
  <c r="AG527" i="7"/>
  <c r="AB527" i="7"/>
  <c r="AB592" i="7"/>
  <c r="AA592" i="7"/>
  <c r="AB600" i="7"/>
  <c r="AA600" i="7"/>
  <c r="AG600" i="7"/>
  <c r="AA661" i="7"/>
  <c r="AB661" i="7"/>
  <c r="AA669" i="7"/>
  <c r="AG669" i="7"/>
  <c r="AB669" i="7"/>
  <c r="AA677" i="7"/>
  <c r="AG677" i="7"/>
  <c r="AB677" i="7"/>
  <c r="AA689" i="7"/>
  <c r="AB689" i="7"/>
  <c r="AA697" i="7"/>
  <c r="AB697" i="7"/>
  <c r="AB714" i="7"/>
  <c r="AA714" i="7"/>
  <c r="AB734" i="7"/>
  <c r="AA734" i="7"/>
  <c r="AG797" i="7"/>
  <c r="AB822" i="7"/>
  <c r="AA822" i="7"/>
  <c r="AB868" i="7"/>
  <c r="AA868" i="7"/>
  <c r="AB880" i="7"/>
  <c r="AA880" i="7"/>
  <c r="AG880" i="7"/>
  <c r="AA893" i="7"/>
  <c r="AB893" i="7"/>
  <c r="AB903" i="7"/>
  <c r="AA903" i="7"/>
  <c r="AA926" i="7"/>
  <c r="AG926" i="7"/>
  <c r="AB926" i="7"/>
  <c r="AB1010" i="7"/>
  <c r="AA1010" i="7"/>
  <c r="AG1010" i="7"/>
  <c r="AB1022" i="7"/>
  <c r="AA1022" i="7"/>
  <c r="AG1022" i="7"/>
  <c r="AB1030" i="7"/>
  <c r="AA1030" i="7"/>
  <c r="AG1082" i="7"/>
  <c r="AA1963" i="7"/>
  <c r="AG1963" i="7"/>
  <c r="AB1963" i="7"/>
  <c r="AA2010" i="7"/>
  <c r="AG2010" i="7"/>
  <c r="AB2010" i="7"/>
  <c r="AA2017" i="7"/>
  <c r="AB2017" i="7"/>
  <c r="AA2125" i="7"/>
  <c r="AG2125" i="7"/>
  <c r="AB2125" i="7"/>
  <c r="AA2133" i="7"/>
  <c r="AB2133" i="7"/>
  <c r="AB2140" i="7"/>
  <c r="AA2140" i="7"/>
  <c r="AG2140" i="7"/>
  <c r="AB2176" i="7"/>
  <c r="AA2176" i="7"/>
  <c r="AB2207" i="7"/>
  <c r="AA2207" i="7"/>
  <c r="AA2277" i="7"/>
  <c r="AB2277" i="7"/>
  <c r="AA2285" i="7"/>
  <c r="AB2285" i="7"/>
  <c r="AA2301" i="7"/>
  <c r="AG2301" i="7"/>
  <c r="AB2301" i="7"/>
  <c r="AB2312" i="7"/>
  <c r="AA2312" i="7"/>
  <c r="AB2332" i="7"/>
  <c r="AA2332" i="7"/>
  <c r="AG2332" i="7"/>
  <c r="AB2354" i="7"/>
  <c r="AA2354" i="7"/>
  <c r="AG2354" i="7"/>
  <c r="AE2245" i="7"/>
  <c r="AE1975" i="7"/>
  <c r="AE1703" i="7"/>
  <c r="AE878" i="7"/>
  <c r="AE387" i="7"/>
  <c r="AE792" i="7"/>
  <c r="AE329" i="7"/>
  <c r="AG2307" i="7"/>
  <c r="AE1851" i="7"/>
  <c r="AE527" i="7"/>
  <c r="AG2359" i="7"/>
  <c r="AE1759" i="7"/>
  <c r="AE422" i="7"/>
  <c r="AG2401" i="7"/>
  <c r="AE1111" i="7"/>
  <c r="AE355" i="7"/>
  <c r="AE199" i="7"/>
  <c r="AE748" i="7"/>
  <c r="AE141" i="7"/>
  <c r="AG502" i="7"/>
  <c r="AE2108" i="7"/>
  <c r="AE2136" i="7"/>
  <c r="AE532" i="7"/>
  <c r="AG932" i="7"/>
  <c r="AE2150" i="7"/>
  <c r="AE986" i="7"/>
  <c r="AG454" i="7"/>
  <c r="AE1366" i="7"/>
  <c r="AG1899" i="7"/>
  <c r="AG2353" i="7"/>
  <c r="AG2083" i="7"/>
  <c r="AE367" i="7"/>
  <c r="AE2295" i="7"/>
  <c r="AG15" i="7"/>
  <c r="AG2165" i="7"/>
  <c r="W126" i="7"/>
  <c r="V126" i="7"/>
  <c r="AE126" i="7"/>
  <c r="W184" i="7"/>
  <c r="V184" i="7"/>
  <c r="AE184" i="7"/>
  <c r="W286" i="7"/>
  <c r="V286" i="7"/>
  <c r="V424" i="7"/>
  <c r="AE424" i="7"/>
  <c r="W424" i="7"/>
  <c r="V485" i="7"/>
  <c r="W485" i="7"/>
  <c r="V495" i="7"/>
  <c r="W495" i="7"/>
  <c r="V559" i="7"/>
  <c r="AE559" i="7"/>
  <c r="W559" i="7"/>
  <c r="V589" i="7"/>
  <c r="AE589" i="7"/>
  <c r="W589" i="7"/>
  <c r="W648" i="7"/>
  <c r="V648" i="7"/>
  <c r="AE648" i="7"/>
  <c r="W686" i="7"/>
  <c r="V686" i="7"/>
  <c r="AE686" i="7"/>
  <c r="V709" i="7"/>
  <c r="AE709" i="7"/>
  <c r="W709" i="7"/>
  <c r="AE791" i="7"/>
  <c r="V824" i="7"/>
  <c r="W824" i="7"/>
  <c r="W910" i="7"/>
  <c r="V910" i="7"/>
  <c r="V1076" i="7"/>
  <c r="W1076" i="7"/>
  <c r="W1206" i="7"/>
  <c r="V1206" i="7"/>
  <c r="AE1206" i="7"/>
  <c r="V1279" i="7"/>
  <c r="W1279" i="7"/>
  <c r="W1326" i="7"/>
  <c r="V1326" i="7"/>
  <c r="V1381" i="7"/>
  <c r="AE1381" i="7"/>
  <c r="W1381" i="7"/>
  <c r="W1400" i="7"/>
  <c r="V1400" i="7"/>
  <c r="AE1400" i="7"/>
  <c r="V1417" i="7"/>
  <c r="W1417" i="7"/>
  <c r="W1478" i="7"/>
  <c r="V1478" i="7"/>
  <c r="AE1537" i="7"/>
  <c r="W1564" i="7"/>
  <c r="V1564" i="7"/>
  <c r="AG738" i="7"/>
  <c r="AE315" i="7"/>
  <c r="AG2069" i="7"/>
  <c r="AG1779" i="7"/>
  <c r="AE306" i="7"/>
  <c r="W27" i="7"/>
  <c r="V27" i="7"/>
  <c r="AE259" i="7"/>
  <c r="AE26" i="7"/>
  <c r="V86" i="7"/>
  <c r="W86" i="7"/>
  <c r="W212" i="7"/>
  <c r="V212" i="7"/>
  <c r="AE212" i="7"/>
  <c r="W302" i="7"/>
  <c r="V302" i="7"/>
  <c r="W386" i="7"/>
  <c r="V386" i="7"/>
  <c r="AE386" i="7"/>
  <c r="AE1625" i="7"/>
  <c r="AE590" i="7"/>
  <c r="AE621" i="7"/>
  <c r="AG1661" i="7"/>
  <c r="AE548" i="7"/>
  <c r="W50" i="7"/>
  <c r="V50" i="7"/>
  <c r="AE133" i="7"/>
  <c r="AE144" i="7"/>
  <c r="W232" i="7"/>
  <c r="V232" i="7"/>
  <c r="AE232" i="7"/>
  <c r="W447" i="7"/>
  <c r="V447" i="7"/>
  <c r="AE1900" i="7"/>
  <c r="AE840" i="7"/>
  <c r="AE1695" i="7"/>
  <c r="AE459" i="7"/>
  <c r="AG392" i="7"/>
  <c r="AG1725" i="7"/>
  <c r="AE637" i="7"/>
  <c r="W198" i="7"/>
  <c r="V198" i="7"/>
  <c r="W294" i="7"/>
  <c r="V294" i="7"/>
  <c r="AE294" i="7"/>
  <c r="W366" i="7"/>
  <c r="V366" i="7"/>
  <c r="AE366" i="7"/>
  <c r="AE750" i="7"/>
  <c r="AE29" i="7"/>
  <c r="W23" i="7"/>
  <c r="V23" i="7"/>
  <c r="AE23" i="7"/>
  <c r="V139" i="7"/>
  <c r="W139" i="7"/>
  <c r="W216" i="7"/>
  <c r="V216" i="7"/>
  <c r="AE216" i="7"/>
  <c r="AE337" i="7"/>
  <c r="V429" i="7"/>
  <c r="AE429" i="7"/>
  <c r="W429" i="7"/>
  <c r="AB18" i="7"/>
  <c r="AG18" i="7"/>
  <c r="W233" i="7"/>
  <c r="AE233" i="7"/>
  <c r="W237" i="7"/>
  <c r="AE237" i="7"/>
  <c r="W453" i="7"/>
  <c r="AE453" i="7"/>
  <c r="W1127" i="7"/>
  <c r="V1127" i="7"/>
  <c r="AE1127" i="7"/>
  <c r="V1429" i="7"/>
  <c r="AE1429" i="7"/>
  <c r="W1429" i="7"/>
  <c r="V1071" i="7"/>
  <c r="AE1071" i="7"/>
  <c r="W1071" i="7"/>
  <c r="W1663" i="7"/>
  <c r="V1663" i="7"/>
  <c r="V281" i="7"/>
  <c r="AE281" i="7"/>
  <c r="W285" i="7"/>
  <c r="AE285" i="7"/>
  <c r="W301" i="7"/>
  <c r="AE301" i="7"/>
  <c r="W1147" i="7"/>
  <c r="V1147" i="7"/>
  <c r="AE1147" i="7"/>
  <c r="AE407" i="7"/>
  <c r="V598" i="7"/>
  <c r="AE598" i="7"/>
  <c r="W598" i="7"/>
  <c r="V1039" i="7"/>
  <c r="W1039" i="7"/>
  <c r="W1317" i="7"/>
  <c r="V1317" i="7"/>
  <c r="V1609" i="7"/>
  <c r="AE1609" i="7"/>
  <c r="W1060" i="7"/>
  <c r="V1060" i="7"/>
  <c r="AE1060" i="7"/>
  <c r="W1579" i="7"/>
  <c r="V1579" i="7"/>
  <c r="AE1579" i="7"/>
  <c r="V1669" i="7"/>
  <c r="W1669" i="7"/>
  <c r="V2395" i="7"/>
  <c r="W2395" i="7"/>
  <c r="W1983" i="7"/>
  <c r="V1983" i="7"/>
  <c r="AE1983" i="7"/>
  <c r="AA795" i="7"/>
  <c r="AB795" i="7"/>
  <c r="AA1322" i="7"/>
  <c r="AG1322" i="7"/>
  <c r="AA1074" i="7"/>
  <c r="AG1074" i="7"/>
  <c r="AB1918" i="7"/>
  <c r="AG1918" i="7"/>
  <c r="AB1675" i="7"/>
  <c r="AA1675" i="7"/>
  <c r="AB1993" i="7"/>
  <c r="AA1993" i="7"/>
  <c r="AA82" i="12"/>
  <c r="AB2089" i="7"/>
  <c r="AG2089" i="7"/>
  <c r="AB2355" i="7"/>
  <c r="AG2355" i="7"/>
  <c r="AE198" i="7"/>
  <c r="AE302" i="7"/>
  <c r="AE27" i="7"/>
  <c r="AG2312" i="7"/>
  <c r="AG2207" i="7"/>
  <c r="AG868" i="7"/>
  <c r="AE2072" i="7"/>
  <c r="AE1772" i="7"/>
  <c r="AE2395" i="7"/>
  <c r="AE1317" i="7"/>
  <c r="AE447" i="7"/>
  <c r="AE1076" i="7"/>
  <c r="AE1478" i="7"/>
  <c r="AE1326" i="7"/>
  <c r="AE910" i="7"/>
  <c r="AE495" i="7"/>
  <c r="AG2176" i="7"/>
  <c r="AG1030" i="7"/>
  <c r="AG903" i="7"/>
  <c r="AG822" i="7"/>
  <c r="AG697" i="7"/>
  <c r="AG661" i="7"/>
  <c r="AG519" i="7"/>
  <c r="AG127" i="7"/>
  <c r="AE1892" i="7"/>
  <c r="AE485" i="7"/>
  <c r="AG2017" i="7"/>
  <c r="AG689" i="7"/>
  <c r="AG507" i="7"/>
  <c r="AE1669" i="7"/>
  <c r="AE1039" i="7"/>
  <c r="AG1993" i="7"/>
  <c r="AG795" i="7"/>
  <c r="AE1663" i="7"/>
  <c r="AE1417" i="7"/>
  <c r="AE1279" i="7"/>
  <c r="AE824" i="7"/>
  <c r="AG2285" i="7"/>
  <c r="AG893" i="7"/>
  <c r="AG734" i="7"/>
  <c r="AG592" i="7"/>
  <c r="AG1675" i="7"/>
  <c r="AE139" i="7"/>
  <c r="AE50" i="7"/>
  <c r="AE1564" i="7"/>
  <c r="AE286" i="7"/>
  <c r="AG2277" i="7"/>
  <c r="AG2133" i="7"/>
  <c r="AG714" i="7"/>
  <c r="AG234" i="7"/>
  <c r="Y27" i="12" l="1"/>
  <c r="I29" i="10" s="1"/>
  <c r="Y26" i="12"/>
  <c r="I28" i="10" s="1"/>
  <c r="Y21" i="12"/>
  <c r="I23" i="10" s="1"/>
  <c r="Y23" i="12"/>
  <c r="I25" i="10" s="1"/>
  <c r="Y18" i="12"/>
  <c r="I20" i="10" s="1"/>
  <c r="AE17" i="7"/>
  <c r="W18" i="7"/>
  <c r="AE18" i="7" s="1"/>
  <c r="AE16" i="7"/>
  <c r="AE86" i="7"/>
  <c r="AE94" i="7"/>
  <c r="AE95" i="7"/>
  <c r="AE96" i="7"/>
  <c r="D22" i="10"/>
  <c r="AG98" i="7"/>
  <c r="D45" i="10" s="1"/>
  <c r="AE103" i="7"/>
  <c r="D30" i="10" s="1"/>
  <c r="AE102" i="7"/>
  <c r="D29" i="10" s="1"/>
  <c r="D38" i="10"/>
  <c r="AE85" i="7"/>
  <c r="AE92" i="7"/>
  <c r="D19" i="10" s="1"/>
  <c r="AG104" i="7"/>
  <c r="AG89" i="7"/>
  <c r="D36" i="10" s="1"/>
  <c r="AG103" i="7"/>
  <c r="AE90" i="7"/>
  <c r="D51" i="10"/>
  <c r="D23" i="10"/>
  <c r="AG95" i="7"/>
  <c r="D42" i="10" s="1"/>
  <c r="AG101" i="7"/>
  <c r="AE93" i="7"/>
  <c r="D20" i="10" s="1"/>
  <c r="D32" i="10"/>
  <c r="D21" i="10"/>
  <c r="AG86" i="7"/>
  <c r="AG102" i="7"/>
  <c r="D49" i="10" s="1"/>
  <c r="AG85" i="7"/>
  <c r="AG94" i="7"/>
  <c r="D41" i="10" s="1"/>
  <c r="D50" i="10"/>
  <c r="D47" i="10"/>
  <c r="AE99" i="7"/>
  <c r="D26" i="10" s="1"/>
  <c r="AE89" i="7"/>
  <c r="D16" i="10" s="1"/>
  <c r="D48" i="10"/>
  <c r="AG92" i="7"/>
  <c r="D39" i="10" s="1"/>
  <c r="AG87" i="7"/>
  <c r="D34" i="10" s="1"/>
  <c r="D40" i="10"/>
  <c r="AG96" i="7"/>
  <c r="D43" i="10" s="1"/>
  <c r="AE100" i="7"/>
  <c r="AG90" i="7"/>
  <c r="D37" i="10" s="1"/>
  <c r="AE88" i="7"/>
  <c r="AG100" i="7"/>
  <c r="AE91" i="7"/>
  <c r="D18" i="10" s="1"/>
  <c r="D27" i="10"/>
  <c r="AG99" i="7"/>
  <c r="D46" i="10" s="1"/>
  <c r="AE101" i="7"/>
  <c r="D28" i="10" s="1"/>
  <c r="AE104" i="7"/>
  <c r="D31" i="10" s="1"/>
  <c r="AE97" i="7"/>
  <c r="D24" i="10" s="1"/>
  <c r="AE98" i="7"/>
  <c r="D25" i="10" s="1"/>
  <c r="AG88" i="7"/>
  <c r="D35" i="10" s="1"/>
  <c r="AE87" i="7"/>
  <c r="D44" i="10"/>
  <c r="H117" i="21"/>
  <c r="J110" i="21" s="1"/>
  <c r="H97" i="21"/>
  <c r="J96" i="21" s="1"/>
  <c r="H77" i="21"/>
  <c r="J73" i="21" s="1"/>
  <c r="AA17" i="12"/>
  <c r="I39" i="10" s="1"/>
  <c r="Y12" i="12"/>
  <c r="I14" i="10" s="1"/>
  <c r="J133" i="21"/>
  <c r="J136" i="21"/>
  <c r="J132" i="21"/>
  <c r="J135" i="21"/>
  <c r="J131" i="21"/>
  <c r="J134" i="21"/>
  <c r="J130" i="21"/>
  <c r="J129" i="21"/>
  <c r="J194" i="21"/>
  <c r="J193" i="21"/>
  <c r="J189" i="21"/>
  <c r="J196" i="21"/>
  <c r="J192" i="21"/>
  <c r="J195" i="21"/>
  <c r="J191" i="21"/>
  <c r="J190" i="21"/>
  <c r="J231" i="21"/>
  <c r="J234" i="21"/>
  <c r="J230" i="21"/>
  <c r="J233" i="21"/>
  <c r="J236" i="21"/>
  <c r="J232" i="21"/>
  <c r="J229" i="21"/>
  <c r="J235" i="21"/>
  <c r="J249" i="21"/>
  <c r="J251" i="21"/>
  <c r="J250" i="21"/>
  <c r="J254" i="21"/>
  <c r="J253" i="21"/>
  <c r="J256" i="21"/>
  <c r="J252" i="21"/>
  <c r="J255" i="21"/>
  <c r="J269" i="21"/>
  <c r="J275" i="21"/>
  <c r="J271" i="21"/>
  <c r="J274" i="21"/>
  <c r="J270" i="21"/>
  <c r="J273" i="21"/>
  <c r="J276" i="21"/>
  <c r="J272" i="21"/>
  <c r="J290" i="21"/>
  <c r="J292" i="21"/>
  <c r="J295" i="21"/>
  <c r="J291" i="21"/>
  <c r="J294" i="21"/>
  <c r="J293" i="21"/>
  <c r="J289" i="21"/>
  <c r="J296" i="21"/>
  <c r="J210" i="21"/>
  <c r="J213" i="21"/>
  <c r="J209" i="21"/>
  <c r="J216" i="21"/>
  <c r="J212" i="21"/>
  <c r="J215" i="21"/>
  <c r="J211" i="21"/>
  <c r="J214" i="21"/>
  <c r="J175" i="21"/>
  <c r="J176" i="21"/>
  <c r="J172" i="21"/>
  <c r="J171" i="21"/>
  <c r="J174" i="21"/>
  <c r="J170" i="21"/>
  <c r="J169" i="21"/>
  <c r="J173" i="21"/>
  <c r="H157" i="21"/>
  <c r="J154" i="21" s="1"/>
  <c r="J152" i="21"/>
  <c r="J156" i="21"/>
  <c r="J149" i="21"/>
  <c r="J153" i="21"/>
  <c r="H57" i="21"/>
  <c r="J55" i="21" s="1"/>
  <c r="J45" i="14"/>
  <c r="J44" i="14"/>
  <c r="H182" i="14"/>
  <c r="J179" i="14" s="1"/>
  <c r="G25" i="19"/>
  <c r="I24" i="19"/>
  <c r="I25" i="19" s="1"/>
  <c r="D11" i="23" s="1"/>
  <c r="J31" i="14"/>
  <c r="J30" i="14"/>
  <c r="J29" i="14"/>
  <c r="AA18" i="12"/>
  <c r="I40" i="10" s="1"/>
  <c r="Y24" i="12"/>
  <c r="I26" i="10" s="1"/>
  <c r="Y20" i="12"/>
  <c r="I22" i="10" s="1"/>
  <c r="Y22" i="12"/>
  <c r="I24" i="10" s="1"/>
  <c r="AA22" i="12"/>
  <c r="I44" i="10" s="1"/>
  <c r="AA13" i="12"/>
  <c r="I35" i="10" s="1"/>
  <c r="Y14" i="12"/>
  <c r="I16" i="10" s="1"/>
  <c r="AA14" i="12"/>
  <c r="I36" i="10" s="1"/>
  <c r="AA12" i="12"/>
  <c r="I34" i="10" s="1"/>
  <c r="AA26" i="12"/>
  <c r="I48" i="10" s="1"/>
  <c r="Y11" i="12"/>
  <c r="I13" i="10" s="1"/>
  <c r="Y28" i="12"/>
  <c r="I30" i="10" s="1"/>
  <c r="AA11" i="12"/>
  <c r="I33" i="10" s="1"/>
  <c r="AA29" i="12"/>
  <c r="I51" i="10" s="1"/>
  <c r="Y29" i="12"/>
  <c r="I31" i="10" s="1"/>
  <c r="Y13" i="12"/>
  <c r="I15" i="10" s="1"/>
  <c r="Y19" i="12"/>
  <c r="I21" i="10" s="1"/>
  <c r="AA27" i="12"/>
  <c r="I49" i="10" s="1"/>
  <c r="AA25" i="12"/>
  <c r="I47" i="10" s="1"/>
  <c r="AA10" i="12"/>
  <c r="I32" i="10" s="1"/>
  <c r="Y25" i="12"/>
  <c r="I27" i="10" s="1"/>
  <c r="AA19" i="12"/>
  <c r="I41" i="10" s="1"/>
  <c r="AA23" i="12"/>
  <c r="I45" i="10" s="1"/>
  <c r="AE61" i="7"/>
  <c r="AE37" i="7"/>
  <c r="W37" i="7"/>
  <c r="Y17" i="12"/>
  <c r="I19" i="10" s="1"/>
  <c r="AA15" i="12"/>
  <c r="I37" i="10" s="1"/>
  <c r="Y15" i="12"/>
  <c r="I17" i="10" s="1"/>
  <c r="AE13" i="7"/>
  <c r="AE14" i="7"/>
  <c r="AA16" i="12"/>
  <c r="I38" i="10" s="1"/>
  <c r="Y16" i="12"/>
  <c r="I18" i="10" s="1"/>
  <c r="H37" i="21"/>
  <c r="Y10" i="12"/>
  <c r="I12" i="10" s="1"/>
  <c r="AB14" i="7"/>
  <c r="AG14" i="7" s="1"/>
  <c r="D33" i="10" s="1"/>
  <c r="AE15" i="7"/>
  <c r="D13" i="10" l="1"/>
  <c r="D17" i="10"/>
  <c r="D15" i="10"/>
  <c r="D12" i="10"/>
  <c r="D14" i="10"/>
  <c r="J115" i="21"/>
  <c r="J114" i="21"/>
  <c r="J111" i="21"/>
  <c r="J112" i="21"/>
  <c r="J113" i="21"/>
  <c r="J116" i="21"/>
  <c r="J109" i="21"/>
  <c r="J91" i="21"/>
  <c r="J89" i="21"/>
  <c r="J95" i="21"/>
  <c r="J92" i="21"/>
  <c r="J94" i="21"/>
  <c r="J90" i="21"/>
  <c r="J93" i="21"/>
  <c r="J69" i="21"/>
  <c r="J70" i="21"/>
  <c r="J71" i="21"/>
  <c r="J72" i="21"/>
  <c r="J74" i="21"/>
  <c r="J76" i="21"/>
  <c r="J75" i="21"/>
  <c r="J155" i="21"/>
  <c r="J150" i="21"/>
  <c r="J151" i="21"/>
  <c r="J33" i="21"/>
  <c r="J34" i="21"/>
  <c r="J49" i="21"/>
  <c r="J53" i="21"/>
  <c r="J54" i="21"/>
  <c r="J50" i="21"/>
  <c r="J51" i="21"/>
  <c r="J56" i="21"/>
  <c r="J52" i="21"/>
  <c r="J181" i="14"/>
  <c r="J180" i="14"/>
  <c r="J30" i="21"/>
  <c r="J35" i="21"/>
  <c r="J36" i="21"/>
  <c r="J29" i="21"/>
  <c r="J31" i="21"/>
  <c r="J32" i="21"/>
</calcChain>
</file>

<file path=xl/sharedStrings.xml><?xml version="1.0" encoding="utf-8"?>
<sst xmlns="http://schemas.openxmlformats.org/spreadsheetml/2006/main" count="4705" uniqueCount="324">
  <si>
    <t>IDENTIFICACIÓN DEL COMPLEJO INDUSTRIAL</t>
  </si>
  <si>
    <t>Nombre del complejo industrial</t>
  </si>
  <si>
    <t>Código PRTR</t>
  </si>
  <si>
    <t>Correo electrónico</t>
  </si>
  <si>
    <t>Contacto</t>
  </si>
  <si>
    <t>Nombre</t>
  </si>
  <si>
    <t xml:space="preserve">Teléfono </t>
  </si>
  <si>
    <t>Año de declaración</t>
  </si>
  <si>
    <t>Observaciones</t>
  </si>
  <si>
    <t>SUSTANCIAS CONTAMINANTES A DECLARAR</t>
  </si>
  <si>
    <t>CONTAMINANTES A LA ATMÓSFERA</t>
  </si>
  <si>
    <t>CONTAMINANTES AL AGUA</t>
  </si>
  <si>
    <t>NombreContaminante</t>
  </si>
  <si>
    <t>1,1,2,2-tetracloroetano</t>
  </si>
  <si>
    <t>1,2-dicloroetano (DCE)</t>
  </si>
  <si>
    <t>Aldrín</t>
  </si>
  <si>
    <t>Amianto</t>
  </si>
  <si>
    <t>Amoniaco (NH3)</t>
  </si>
  <si>
    <t>Antimonio y sus compuestos, expresados en antimonio (Sb)</t>
  </si>
  <si>
    <t>Antraceno</t>
  </si>
  <si>
    <t>Arsénico y compuestos (como As)</t>
  </si>
  <si>
    <t>Benceno</t>
  </si>
  <si>
    <t>Cadmio y compuestos (como Cd)</t>
  </si>
  <si>
    <t>Carbono orgánico total (COT) (aire)</t>
  </si>
  <si>
    <t>Cianuro de hidrógeno (HCN)</t>
  </si>
  <si>
    <t>Clordano</t>
  </si>
  <si>
    <t>Clordecona</t>
  </si>
  <si>
    <t>Cloro y compuestos inorgánicos (como HCl)</t>
  </si>
  <si>
    <t>Clorofluorocarburos (CFC)</t>
  </si>
  <si>
    <t>Cloruro de vinilo</t>
  </si>
  <si>
    <t>Cobalto y sus compuestos, expresados en cobalto (Co)</t>
  </si>
  <si>
    <t>Cobre y compuestos (como Cu)</t>
  </si>
  <si>
    <t>Compuestos orgánicos volátiles distintos del metano (COVNM)</t>
  </si>
  <si>
    <t>Cromo y compuestos (como Cr)</t>
  </si>
  <si>
    <t>DDT total</t>
  </si>
  <si>
    <t>Diclorometano (DCM)</t>
  </si>
  <si>
    <t>Dieldrín</t>
  </si>
  <si>
    <t>Dióxido de carbono (CO2)</t>
  </si>
  <si>
    <t>Dióxido de carbono sin biomasa (emisiones de CO2 totales menos las derivadas del uso de biomasa como combustible – EU ETS).</t>
  </si>
  <si>
    <t>Endrín</t>
  </si>
  <si>
    <t>Flúor y compuestos inorgánicos (como HF)</t>
  </si>
  <si>
    <t>Ftalato de bis (2-etilhexilo) (DEHP)</t>
  </si>
  <si>
    <t>Halones</t>
  </si>
  <si>
    <t>Heptacloro</t>
  </si>
  <si>
    <t>Hexabromobifenilo</t>
  </si>
  <si>
    <t>Hexaclorobenceno (HCB)</t>
  </si>
  <si>
    <t>Hexafluoruro de azufre (SF6)</t>
  </si>
  <si>
    <t>Hidrocarburos aromáticos policíclicos totales PRTR (HAP totales PRTR)</t>
  </si>
  <si>
    <t>Hidroclorofluorocarburos (HCFC)</t>
  </si>
  <si>
    <t>Hidrofluorocarburos (HFC)</t>
  </si>
  <si>
    <t>Lindano</t>
  </si>
  <si>
    <t>Manganeso y sus compuestos, expresados en manganeso (Mn)</t>
  </si>
  <si>
    <t>Mercurio y compuestos (como Hg)</t>
  </si>
  <si>
    <t>Metano (CH4)</t>
  </si>
  <si>
    <t>Mirex</t>
  </si>
  <si>
    <t>Monóxido de carbono (CO)</t>
  </si>
  <si>
    <t>Naftaleno</t>
  </si>
  <si>
    <t>Níquel y compuestos (como Ni)</t>
  </si>
  <si>
    <t>Óxido de etileno</t>
  </si>
  <si>
    <t>Óxido nitroso (N2O)</t>
  </si>
  <si>
    <t>Óxidos de azufre (SOx/SO2)</t>
  </si>
  <si>
    <t>Óxidos de nitrógeno (NOx/NO2)</t>
  </si>
  <si>
    <t>Partículas (PM10)</t>
  </si>
  <si>
    <t>Partículas totales en suspensión (PST)</t>
  </si>
  <si>
    <t>PCDD + PCDF (dioxinas + furanos) (como Teq)</t>
  </si>
  <si>
    <t>Pentaclorobenceno</t>
  </si>
  <si>
    <t>Pentaclorofenol (PCP)</t>
  </si>
  <si>
    <t>Perfluorocarburos (PFC)</t>
  </si>
  <si>
    <t>Plomo y compuestos (como Pb)</t>
  </si>
  <si>
    <t>Policlorobifenilos (PCB)</t>
  </si>
  <si>
    <t>Talio y sus compuestos, expresados en talio (Tl)</t>
  </si>
  <si>
    <t>Tetracloroetileno (PER)</t>
  </si>
  <si>
    <t>Tetraclorometano (TCM)</t>
  </si>
  <si>
    <t>Toxafeno</t>
  </si>
  <si>
    <t>Triclorobencenos totales (TCB)</t>
  </si>
  <si>
    <t>Tricloroetileno</t>
  </si>
  <si>
    <t>Triclorometano</t>
  </si>
  <si>
    <t>Vanadio y sus compuestos, expresados en vanadio (V)</t>
  </si>
  <si>
    <t>Zinc y compuestos (como Zn)</t>
  </si>
  <si>
    <t>1,2,3-Triclorobenceno</t>
  </si>
  <si>
    <t>1,3,5-Triclorobenceno</t>
  </si>
  <si>
    <t>Alaclor</t>
  </si>
  <si>
    <t>Atrazina</t>
  </si>
  <si>
    <t>Benzo(a)pireno</t>
  </si>
  <si>
    <t>Benzo(b)fluoranteno</t>
  </si>
  <si>
    <t>Benzo(g,h,i)perileno</t>
  </si>
  <si>
    <t>Benzo(k)fluoranteno</t>
  </si>
  <si>
    <t>Bromodifeniléteres (PBDE)</t>
  </si>
  <si>
    <t>Carbono orgánico total (COT)</t>
  </si>
  <si>
    <t>Cianuros (como CN total)</t>
  </si>
  <si>
    <t>Clorfenvinfós</t>
  </si>
  <si>
    <t>Cloroalcanos, C10-C13</t>
  </si>
  <si>
    <t>Clorpirifós</t>
  </si>
  <si>
    <t>Cloruros (como Cl total)</t>
  </si>
  <si>
    <t>Compuestos orgánicos halogenados (como AOX)</t>
  </si>
  <si>
    <t>Compuestos organoestánnicos (como Sn total)</t>
  </si>
  <si>
    <t>Deca-BDE</t>
  </si>
  <si>
    <t>Diurón</t>
  </si>
  <si>
    <t>DQO</t>
  </si>
  <si>
    <t>Endosulfán</t>
  </si>
  <si>
    <t>Etilbenceno</t>
  </si>
  <si>
    <t>Fenoles (como C total)</t>
  </si>
  <si>
    <t>Fluoranteno</t>
  </si>
  <si>
    <t>Fluoruros (como F total)</t>
  </si>
  <si>
    <t>Fósforo total</t>
  </si>
  <si>
    <t>Hexaclorobutadieno (HCBD)</t>
  </si>
  <si>
    <t>Indeno(1,2,3-cd)pireno</t>
  </si>
  <si>
    <t>Isodrín</t>
  </si>
  <si>
    <t>Isoproturón</t>
  </si>
  <si>
    <t>m-xileno</t>
  </si>
  <si>
    <t>Nitrógeno total</t>
  </si>
  <si>
    <t>Nonifenol y Etoxilatos de nonilfenol (NP/NPE)</t>
  </si>
  <si>
    <t>o,p'-DDT</t>
  </si>
  <si>
    <t>Octa-BDE</t>
  </si>
  <si>
    <t>Octilfenoles y  octilfenoles etoxilatos</t>
  </si>
  <si>
    <t>o-xileno</t>
  </si>
  <si>
    <t>p,p'-DDD</t>
  </si>
  <si>
    <t>p,p'-DDE</t>
  </si>
  <si>
    <t>p,p'-DDT</t>
  </si>
  <si>
    <t>Penta-BDE</t>
  </si>
  <si>
    <t>p-xileno</t>
  </si>
  <si>
    <t>Simazina</t>
  </si>
  <si>
    <t>Tolueno</t>
  </si>
  <si>
    <t>Tributilestaño y compuestos</t>
  </si>
  <si>
    <t>Trifenilestaño y compuestos</t>
  </si>
  <si>
    <t>Trifluralina</t>
  </si>
  <si>
    <t>Xilenos totales</t>
  </si>
  <si>
    <t>DATOS DE LOS FOCOS DE EMISIÓN A LA ATMÓSFERA</t>
  </si>
  <si>
    <t xml:space="preserve">DESCRIPCIÓN </t>
  </si>
  <si>
    <t>CÓDIGO DE INFORME</t>
  </si>
  <si>
    <t>AÑO DE LA MEDICIÓN</t>
  </si>
  <si>
    <t>MEDICIÓN DE EMISIONES A LA ATMÓSFERA</t>
  </si>
  <si>
    <t>Año</t>
  </si>
  <si>
    <t>SUSTANCIA CONTAMINANTE</t>
  </si>
  <si>
    <t>MEDICIÓN 1</t>
  </si>
  <si>
    <t>MEDICIÓN 2</t>
  </si>
  <si>
    <t>MEDICIÓN 3</t>
  </si>
  <si>
    <r>
      <t>Concentración (mg/Nm</t>
    </r>
    <r>
      <rPr>
        <vertAlign val="superscript"/>
        <sz val="10"/>
        <color indexed="8"/>
        <rFont val="Calibri"/>
        <family val="2"/>
      </rPr>
      <t>3</t>
    </r>
    <r>
      <rPr>
        <sz val="10"/>
        <color indexed="8"/>
        <rFont val="Calibri"/>
        <family val="2"/>
      </rPr>
      <t>)</t>
    </r>
  </si>
  <si>
    <r>
      <t>Caudal (Nm</t>
    </r>
    <r>
      <rPr>
        <vertAlign val="superscript"/>
        <sz val="10"/>
        <color indexed="8"/>
        <rFont val="Calibri"/>
        <family val="2"/>
      </rPr>
      <t>3</t>
    </r>
    <r>
      <rPr>
        <sz val="10"/>
        <color indexed="8"/>
        <rFont val="Calibri"/>
        <family val="2"/>
      </rPr>
      <t>/h en base seca)</t>
    </r>
  </si>
  <si>
    <t>CÓDIGO DE FOCO</t>
  </si>
  <si>
    <t xml:space="preserve">HORAS FUNCIONAMIENTO </t>
  </si>
  <si>
    <t>DESCRIPCIÓN DEL FOCO</t>
  </si>
  <si>
    <r>
      <t>FÓRMULA PARA PASAR DE "ppm" (partes por millón) A "mg/Nm</t>
    </r>
    <r>
      <rPr>
        <b/>
        <vertAlign val="superscript"/>
        <sz val="12"/>
        <color indexed="8"/>
        <rFont val="Calibri"/>
        <family val="2"/>
      </rPr>
      <t>3</t>
    </r>
    <r>
      <rPr>
        <b/>
        <sz val="12"/>
        <color indexed="8"/>
        <rFont val="Calibri"/>
        <family val="2"/>
      </rPr>
      <t>"</t>
    </r>
  </si>
  <si>
    <t>Peso molar CO =</t>
  </si>
  <si>
    <t>g/mol</t>
  </si>
  <si>
    <t xml:space="preserve">Concentración ppm de CO = </t>
  </si>
  <si>
    <r>
      <t>Concentración en mg/Nm</t>
    </r>
    <r>
      <rPr>
        <vertAlign val="superscript"/>
        <sz val="11"/>
        <color indexed="8"/>
        <rFont val="Calibri"/>
        <family val="2"/>
      </rPr>
      <t>3</t>
    </r>
    <r>
      <rPr>
        <sz val="11"/>
        <color theme="1"/>
        <rFont val="Calibri"/>
        <family val="2"/>
        <scheme val="minor"/>
      </rPr>
      <t xml:space="preserve"> de CO =</t>
    </r>
  </si>
  <si>
    <r>
      <t>Concentración ppm de NO</t>
    </r>
    <r>
      <rPr>
        <vertAlign val="subscript"/>
        <sz val="11"/>
        <color indexed="8"/>
        <rFont val="Calibri"/>
        <family val="2"/>
      </rPr>
      <t>2</t>
    </r>
    <r>
      <rPr>
        <sz val="11"/>
        <color theme="1"/>
        <rFont val="Calibri"/>
        <family val="2"/>
        <scheme val="minor"/>
      </rPr>
      <t xml:space="preserve"> = </t>
    </r>
  </si>
  <si>
    <r>
      <t>Peso molar NO</t>
    </r>
    <r>
      <rPr>
        <vertAlign val="subscript"/>
        <sz val="11"/>
        <color indexed="8"/>
        <rFont val="Calibri"/>
        <family val="2"/>
      </rPr>
      <t>2</t>
    </r>
    <r>
      <rPr>
        <sz val="11"/>
        <color theme="1"/>
        <rFont val="Calibri"/>
        <family val="2"/>
        <scheme val="minor"/>
      </rPr>
      <t xml:space="preserve"> =</t>
    </r>
  </si>
  <si>
    <r>
      <t>Peso molar SO</t>
    </r>
    <r>
      <rPr>
        <vertAlign val="subscript"/>
        <sz val="11"/>
        <color indexed="8"/>
        <rFont val="Calibri"/>
        <family val="2"/>
      </rPr>
      <t>2</t>
    </r>
    <r>
      <rPr>
        <sz val="11"/>
        <color theme="1"/>
        <rFont val="Calibri"/>
        <family val="2"/>
        <scheme val="minor"/>
      </rPr>
      <t xml:space="preserve"> =</t>
    </r>
  </si>
  <si>
    <r>
      <t>Concentración en mg/Nm</t>
    </r>
    <r>
      <rPr>
        <vertAlign val="superscript"/>
        <sz val="11"/>
        <color indexed="8"/>
        <rFont val="Calibri"/>
        <family val="2"/>
      </rPr>
      <t>3</t>
    </r>
    <r>
      <rPr>
        <sz val="11"/>
        <color theme="1"/>
        <rFont val="Calibri"/>
        <family val="2"/>
        <scheme val="minor"/>
      </rPr>
      <t xml:space="preserve"> de NO</t>
    </r>
    <r>
      <rPr>
        <vertAlign val="subscript"/>
        <sz val="11"/>
        <color indexed="8"/>
        <rFont val="Calibri"/>
        <family val="2"/>
      </rPr>
      <t>2</t>
    </r>
    <r>
      <rPr>
        <sz val="11"/>
        <color theme="1"/>
        <rFont val="Calibri"/>
        <family val="2"/>
        <scheme val="minor"/>
      </rPr>
      <t xml:space="preserve"> =</t>
    </r>
  </si>
  <si>
    <r>
      <t>Concentración ppm de SO</t>
    </r>
    <r>
      <rPr>
        <vertAlign val="subscript"/>
        <sz val="11"/>
        <color indexed="8"/>
        <rFont val="Calibri"/>
        <family val="2"/>
      </rPr>
      <t>2</t>
    </r>
    <r>
      <rPr>
        <sz val="11"/>
        <color theme="1"/>
        <rFont val="Calibri"/>
        <family val="2"/>
        <scheme val="minor"/>
      </rPr>
      <t xml:space="preserve"> = </t>
    </r>
  </si>
  <si>
    <r>
      <t>Concentración en mg/Nm</t>
    </r>
    <r>
      <rPr>
        <vertAlign val="superscript"/>
        <sz val="11"/>
        <color indexed="8"/>
        <rFont val="Calibri"/>
        <family val="2"/>
      </rPr>
      <t>3</t>
    </r>
    <r>
      <rPr>
        <sz val="11"/>
        <color theme="1"/>
        <rFont val="Calibri"/>
        <family val="2"/>
        <scheme val="minor"/>
      </rPr>
      <t xml:space="preserve"> de SO</t>
    </r>
    <r>
      <rPr>
        <vertAlign val="subscript"/>
        <sz val="11"/>
        <color indexed="8"/>
        <rFont val="Calibri"/>
        <family val="2"/>
      </rPr>
      <t>2</t>
    </r>
    <r>
      <rPr>
        <sz val="11"/>
        <color theme="1"/>
        <rFont val="Calibri"/>
        <family val="2"/>
        <scheme val="minor"/>
      </rPr>
      <t xml:space="preserve"> =</t>
    </r>
  </si>
  <si>
    <r>
      <t>FÓRMULA PARA PASAR DE "%" A "mg/Nm</t>
    </r>
    <r>
      <rPr>
        <b/>
        <vertAlign val="superscript"/>
        <sz val="12"/>
        <color indexed="8"/>
        <rFont val="Calibri"/>
        <family val="2"/>
      </rPr>
      <t>3</t>
    </r>
    <r>
      <rPr>
        <b/>
        <sz val="12"/>
        <color indexed="8"/>
        <rFont val="Calibri"/>
        <family val="2"/>
      </rPr>
      <t>"</t>
    </r>
  </si>
  <si>
    <r>
      <t>Peso molar CO</t>
    </r>
    <r>
      <rPr>
        <vertAlign val="subscript"/>
        <sz val="11"/>
        <color indexed="8"/>
        <rFont val="Calibri"/>
        <family val="2"/>
      </rPr>
      <t>2</t>
    </r>
    <r>
      <rPr>
        <sz val="11"/>
        <color theme="1"/>
        <rFont val="Calibri"/>
        <family val="2"/>
        <scheme val="minor"/>
      </rPr>
      <t xml:space="preserve"> =</t>
    </r>
  </si>
  <si>
    <r>
      <t>Concentración % de CO</t>
    </r>
    <r>
      <rPr>
        <vertAlign val="subscript"/>
        <sz val="11"/>
        <color indexed="8"/>
        <rFont val="Calibri"/>
        <family val="2"/>
      </rPr>
      <t>2</t>
    </r>
    <r>
      <rPr>
        <sz val="11"/>
        <color theme="1"/>
        <rFont val="Calibri"/>
        <family val="2"/>
        <scheme val="minor"/>
      </rPr>
      <t xml:space="preserve"> = </t>
    </r>
  </si>
  <si>
    <r>
      <t>Concentración en mg/Nm</t>
    </r>
    <r>
      <rPr>
        <vertAlign val="superscript"/>
        <sz val="11"/>
        <color indexed="8"/>
        <rFont val="Calibri"/>
        <family val="2"/>
      </rPr>
      <t>3</t>
    </r>
    <r>
      <rPr>
        <sz val="11"/>
        <color theme="1"/>
        <rFont val="Calibri"/>
        <family val="2"/>
        <scheme val="minor"/>
      </rPr>
      <t xml:space="preserve"> de CO</t>
    </r>
    <r>
      <rPr>
        <vertAlign val="subscript"/>
        <sz val="11"/>
        <color indexed="8"/>
        <rFont val="Calibri"/>
        <family val="2"/>
      </rPr>
      <t>2</t>
    </r>
    <r>
      <rPr>
        <sz val="11"/>
        <color theme="1"/>
        <rFont val="Calibri"/>
        <family val="2"/>
        <scheme val="minor"/>
      </rPr>
      <t xml:space="preserve"> =</t>
    </r>
  </si>
  <si>
    <t>Nº total de medidas =</t>
  </si>
  <si>
    <t>FÓRMULA PARA CONCENTRACIONES POR DEBAJO DEL LÍMITE DE DETECCIÓN (LD)</t>
  </si>
  <si>
    <r>
      <t>Concentración (mg/Nm</t>
    </r>
    <r>
      <rPr>
        <vertAlign val="superscript"/>
        <sz val="11"/>
        <color indexed="8"/>
        <rFont val="Calibri"/>
        <family val="2"/>
      </rPr>
      <t>3</t>
    </r>
    <r>
      <rPr>
        <sz val="11"/>
        <color theme="1"/>
        <rFont val="Calibri"/>
        <family val="2"/>
        <scheme val="minor"/>
      </rPr>
      <t>)</t>
    </r>
  </si>
  <si>
    <t>¿Dato &lt; LD?</t>
  </si>
  <si>
    <t>No</t>
  </si>
  <si>
    <t>Donde:</t>
  </si>
  <si>
    <t xml:space="preserve">LD = Límite de detección del parámetro medido
</t>
  </si>
  <si>
    <t>A = porcentaje de las muestras medidas con resultados inferiores a LD</t>
  </si>
  <si>
    <r>
      <t>mg/Nm</t>
    </r>
    <r>
      <rPr>
        <vertAlign val="superscript"/>
        <sz val="11"/>
        <color indexed="8"/>
        <rFont val="Calibri"/>
        <family val="2"/>
      </rPr>
      <t>3</t>
    </r>
  </si>
  <si>
    <t>Concentración estimada 1ª medida =</t>
  </si>
  <si>
    <r>
      <t>Peso molar CH</t>
    </r>
    <r>
      <rPr>
        <vertAlign val="subscript"/>
        <sz val="11"/>
        <color indexed="8"/>
        <rFont val="Calibri"/>
        <family val="2"/>
      </rPr>
      <t>4</t>
    </r>
    <r>
      <rPr>
        <sz val="11"/>
        <color theme="1"/>
        <rFont val="Calibri"/>
        <family val="2"/>
        <scheme val="minor"/>
      </rPr>
      <t xml:space="preserve"> =</t>
    </r>
  </si>
  <si>
    <r>
      <t>Concentración % de CH</t>
    </r>
    <r>
      <rPr>
        <vertAlign val="subscript"/>
        <sz val="11"/>
        <color indexed="8"/>
        <rFont val="Calibri"/>
        <family val="2"/>
      </rPr>
      <t>4</t>
    </r>
    <r>
      <rPr>
        <sz val="11"/>
        <color theme="1"/>
        <rFont val="Calibri"/>
        <family val="2"/>
        <scheme val="minor"/>
      </rPr>
      <t xml:space="preserve"> = </t>
    </r>
  </si>
  <si>
    <t>PUNTOS DE VERTIDO DE AGUAS RESIDUALES</t>
  </si>
  <si>
    <t>MEDIO RECEPTOR</t>
  </si>
  <si>
    <t>PUNTO DE VERTIDO</t>
  </si>
  <si>
    <t>V01</t>
  </si>
  <si>
    <t>V02</t>
  </si>
  <si>
    <t>V03</t>
  </si>
  <si>
    <t>Depuradora privada externa al complejo industrial</t>
  </si>
  <si>
    <t>EDAR de titularidad pública (municipal o autonómica)</t>
  </si>
  <si>
    <t>Red de alcantarillado sin depuración (municipales o autonómicos)</t>
  </si>
  <si>
    <t>Cuenca intercomunitaria de titularidad estatal</t>
  </si>
  <si>
    <t>Medio receptor del agua vertida</t>
  </si>
  <si>
    <t>MEDICIÓN DE EMISIONES AL AGUA</t>
  </si>
  <si>
    <t>MEDICIÓN 4</t>
  </si>
  <si>
    <t>Concentración estimada 2ª medida =</t>
  </si>
  <si>
    <t>Concentración estimada 3ª medida =</t>
  </si>
  <si>
    <t>Concentración (mg/l)</t>
  </si>
  <si>
    <t>PUNTO</t>
  </si>
  <si>
    <r>
      <t>CAUDAL  (m</t>
    </r>
    <r>
      <rPr>
        <b/>
        <vertAlign val="superscript"/>
        <sz val="11"/>
        <color indexed="9"/>
        <rFont val="Calibri"/>
        <family val="2"/>
      </rPr>
      <t>3</t>
    </r>
    <r>
      <rPr>
        <b/>
        <sz val="11"/>
        <color indexed="9"/>
        <rFont val="Calibri"/>
        <family val="2"/>
      </rPr>
      <t>/año)</t>
    </r>
  </si>
  <si>
    <t>NOTIFICACIÓN DE LOS DATOS DE EMISIÓN A LA ATMÓSFERA</t>
  </si>
  <si>
    <t>CARGA CONTAMINANTE (kg/año)</t>
  </si>
  <si>
    <t>MEDIA PONDERADA</t>
  </si>
  <si>
    <r>
      <t>Concentración ponderada (mg/Nm</t>
    </r>
    <r>
      <rPr>
        <vertAlign val="superscript"/>
        <sz val="10"/>
        <color indexed="8"/>
        <rFont val="Calibri"/>
        <family val="2"/>
      </rPr>
      <t>3</t>
    </r>
    <r>
      <rPr>
        <sz val="10"/>
        <color indexed="8"/>
        <rFont val="Calibri"/>
        <family val="2"/>
      </rPr>
      <t>)</t>
    </r>
  </si>
  <si>
    <r>
      <t>Caudal medio (Nm</t>
    </r>
    <r>
      <rPr>
        <vertAlign val="superscript"/>
        <sz val="10"/>
        <color indexed="8"/>
        <rFont val="Calibri"/>
        <family val="2"/>
      </rPr>
      <t>3</t>
    </r>
    <r>
      <rPr>
        <sz val="10"/>
        <color indexed="8"/>
        <rFont val="Calibri"/>
        <family val="2"/>
      </rPr>
      <t>/h en base seca)</t>
    </r>
  </si>
  <si>
    <t xml:space="preserve">CARGA CONTAMINANTE ANUAL </t>
  </si>
  <si>
    <t>(kg/año)</t>
  </si>
  <si>
    <t>NOTIFICACIÓN DE LOS DATOS DE EMISIÓN AL AGUA</t>
  </si>
  <si>
    <t>MEDIA ARITMÉTICA</t>
  </si>
  <si>
    <t>Concentración media (mg/l)</t>
  </si>
  <si>
    <t>ATMÓSFERA</t>
  </si>
  <si>
    <t>AGUA</t>
  </si>
  <si>
    <t xml:space="preserve">INSTRUCCIONES DE USO </t>
  </si>
  <si>
    <t>CÓDIGO FOCO</t>
  </si>
  <si>
    <t xml:space="preserve">SUSTANCIA CONTAMINANTE: </t>
  </si>
  <si>
    <r>
      <rPr>
        <u/>
        <sz val="11"/>
        <color indexed="8"/>
        <rFont val="Calibri"/>
        <family val="2"/>
      </rPr>
      <t>IMPORTANTE</t>
    </r>
    <r>
      <rPr>
        <sz val="11"/>
        <color theme="1"/>
        <rFont val="Calibri"/>
        <family val="2"/>
        <scheme val="minor"/>
      </rPr>
      <t>: Si todas las concentraciones medidas se encuentran por debajo del límite de detección, la concentración será de "0 mg/Nm</t>
    </r>
    <r>
      <rPr>
        <vertAlign val="superscript"/>
        <sz val="11"/>
        <color indexed="8"/>
        <rFont val="Calibri"/>
        <family val="2"/>
      </rPr>
      <t>3</t>
    </r>
    <r>
      <rPr>
        <sz val="11"/>
        <color theme="1"/>
        <rFont val="Calibri"/>
        <family val="2"/>
        <scheme val="minor"/>
      </rPr>
      <t>".</t>
    </r>
  </si>
  <si>
    <r>
      <t>Concentración en mg/Nm</t>
    </r>
    <r>
      <rPr>
        <vertAlign val="superscript"/>
        <sz val="11"/>
        <color indexed="8"/>
        <rFont val="Calibri"/>
        <family val="2"/>
      </rPr>
      <t>3</t>
    </r>
    <r>
      <rPr>
        <sz val="11"/>
        <color theme="1"/>
        <rFont val="Calibri"/>
        <family val="2"/>
        <scheme val="minor"/>
      </rPr>
      <t xml:space="preserve"> de CH</t>
    </r>
    <r>
      <rPr>
        <vertAlign val="subscript"/>
        <sz val="11"/>
        <color indexed="8"/>
        <rFont val="Calibri"/>
        <family val="2"/>
      </rPr>
      <t>4</t>
    </r>
    <r>
      <rPr>
        <sz val="11"/>
        <color theme="1"/>
        <rFont val="Calibri"/>
        <family val="2"/>
        <scheme val="minor"/>
      </rPr>
      <t xml:space="preserve"> =</t>
    </r>
  </si>
  <si>
    <t>DESCRIPCIÓN DEL PUNTO DE VERTIDO</t>
  </si>
  <si>
    <t>CÓDIGO DEL INFORME</t>
  </si>
  <si>
    <r>
      <t>CAUDAL DE VERTIDO ANUAL (m</t>
    </r>
    <r>
      <rPr>
        <b/>
        <vertAlign val="superscript"/>
        <sz val="11"/>
        <color indexed="9"/>
        <rFont val="Calibri"/>
        <family val="2"/>
      </rPr>
      <t>3</t>
    </r>
    <r>
      <rPr>
        <b/>
        <sz val="11"/>
        <color indexed="9"/>
        <rFont val="Calibri"/>
        <family val="2"/>
      </rPr>
      <t>) (1)</t>
    </r>
  </si>
  <si>
    <t xml:space="preserve">(1) Recuerde: Si dispone de varias mediciones, calcule el caudal anual como una media aritmética de todas las mediciones. 
</t>
  </si>
  <si>
    <t>V04</t>
  </si>
  <si>
    <t>V05</t>
  </si>
  <si>
    <t>AÑO</t>
  </si>
  <si>
    <t>PERIODICIDAD DE LA MEDICIÓN SEGÚN AAI</t>
  </si>
  <si>
    <t>V06</t>
  </si>
  <si>
    <t>Promedio concentración estimada</t>
  </si>
  <si>
    <r>
      <t>Valor menor LD (mg/Nm</t>
    </r>
    <r>
      <rPr>
        <vertAlign val="superscript"/>
        <sz val="11"/>
        <color indexed="8"/>
        <rFont val="Calibri"/>
        <family val="2"/>
      </rPr>
      <t>3</t>
    </r>
    <r>
      <rPr>
        <sz val="11"/>
        <color theme="1"/>
        <rFont val="Calibri"/>
        <family val="2"/>
        <scheme val="minor"/>
      </rPr>
      <t>)=</t>
    </r>
  </si>
  <si>
    <t>CÁLCULO SOBRE LAS EMISIÓNES DE CO2 EN COMBUSTIBLES EMPLEADOS</t>
  </si>
  <si>
    <t>Tipo de Combustible</t>
  </si>
  <si>
    <t>MWh/año</t>
  </si>
  <si>
    <t>GJ/MWh</t>
  </si>
  <si>
    <t>PCS -&gt; PCI</t>
  </si>
  <si>
    <t>GJ PCI/año</t>
  </si>
  <si>
    <t>Factor</t>
  </si>
  <si>
    <r>
      <t>Kg CO</t>
    </r>
    <r>
      <rPr>
        <vertAlign val="subscript"/>
        <sz val="11"/>
        <color indexed="8"/>
        <rFont val="Calibri"/>
        <family val="2"/>
      </rPr>
      <t>2</t>
    </r>
    <r>
      <rPr>
        <sz val="11"/>
        <color theme="1"/>
        <rFont val="Calibri"/>
        <family val="2"/>
        <scheme val="minor"/>
      </rPr>
      <t>/año</t>
    </r>
  </si>
  <si>
    <t>Gas Natural</t>
  </si>
  <si>
    <t>GJTn</t>
  </si>
  <si>
    <t>Gasóleo</t>
  </si>
  <si>
    <t>TOTAL (GJ/año)</t>
  </si>
  <si>
    <r>
      <t>EMISIONES DE CO</t>
    </r>
    <r>
      <rPr>
        <b/>
        <vertAlign val="subscript"/>
        <sz val="10"/>
        <rFont val="Arial"/>
        <family val="2"/>
      </rPr>
      <t>2</t>
    </r>
    <r>
      <rPr>
        <b/>
        <sz val="10"/>
        <rFont val="Arial"/>
        <family val="2"/>
      </rPr>
      <t xml:space="preserve"> (sin biomasa) (kg/año)</t>
    </r>
  </si>
  <si>
    <t>PCI (GJ/miles de m3)</t>
  </si>
  <si>
    <t>kg CO2/año</t>
  </si>
  <si>
    <t>GJPCI/año</t>
  </si>
  <si>
    <r>
      <t>m</t>
    </r>
    <r>
      <rPr>
        <vertAlign val="superscript"/>
        <sz val="10"/>
        <rFont val="Arial"/>
        <family val="2"/>
      </rPr>
      <t>3</t>
    </r>
    <r>
      <rPr>
        <sz val="10"/>
        <rFont val="Arial"/>
        <family val="2"/>
        <charset val="1"/>
      </rPr>
      <t>/año</t>
    </r>
  </si>
  <si>
    <t>Si PCS</t>
  </si>
  <si>
    <t>Si PCI</t>
  </si>
  <si>
    <r>
      <t>Factor (kgCO</t>
    </r>
    <r>
      <rPr>
        <vertAlign val="subscript"/>
        <sz val="10"/>
        <rFont val="Arial"/>
        <family val="2"/>
      </rPr>
      <t>2</t>
    </r>
    <r>
      <rPr>
        <sz val="10"/>
        <rFont val="Arial"/>
        <family val="2"/>
        <charset val="1"/>
      </rPr>
      <t>/GJPCI)</t>
    </r>
  </si>
  <si>
    <t xml:space="preserve"> -</t>
  </si>
  <si>
    <r>
      <rPr>
        <b/>
        <sz val="12"/>
        <color indexed="8"/>
        <rFont val="Calibri"/>
        <family val="2"/>
      </rPr>
      <t>OBTENCIÓN DE CARGA CONTAMINANTE A PARTIR DE CÁLCULOS:</t>
    </r>
    <r>
      <rPr>
        <sz val="12"/>
        <color indexed="8"/>
        <rFont val="Calibri"/>
        <family val="2"/>
      </rPr>
      <t xml:space="preserve">
</t>
    </r>
  </si>
  <si>
    <r>
      <t>TOTAL (Kg CO</t>
    </r>
    <r>
      <rPr>
        <b/>
        <vertAlign val="subscript"/>
        <sz val="10"/>
        <rFont val="Arial"/>
        <family val="2"/>
      </rPr>
      <t>2</t>
    </r>
    <r>
      <rPr>
        <b/>
        <sz val="10"/>
        <rFont val="Arial"/>
        <family val="2"/>
      </rPr>
      <t>/año)</t>
    </r>
  </si>
  <si>
    <t>PARA LOS COMBUSTIBLES MÁS HABITUALES</t>
  </si>
  <si>
    <t xml:space="preserve">Consumo </t>
  </si>
  <si>
    <t>Anexo Factores de emisión de CO2 y PCI de los combustibles</t>
  </si>
  <si>
    <r>
      <t>En esta pestaña dispone de factores de emisión para el cálculo de la carga contaminante de dióxido de carbono (CO</t>
    </r>
    <r>
      <rPr>
        <vertAlign val="subscript"/>
        <sz val="10"/>
        <color indexed="8"/>
        <rFont val="Calibri"/>
        <family val="2"/>
      </rPr>
      <t>2</t>
    </r>
    <r>
      <rPr>
        <sz val="10"/>
        <color indexed="8"/>
        <rFont val="Calibri"/>
        <family val="2"/>
      </rPr>
      <t>) a la atmósfera, a partir del consumo del combustible empleado.</t>
    </r>
  </si>
  <si>
    <t>Sí</t>
  </si>
  <si>
    <t>Concentración estimada 4ª medida =</t>
  </si>
  <si>
    <t>mg/l</t>
  </si>
  <si>
    <t>Valor menor LD (mg/l)=</t>
  </si>
  <si>
    <t>Si</t>
  </si>
  <si>
    <t xml:space="preserve">A.- Cero (0) cuando el valor medio de los valores estimados es inferior al menor límite de detección. La casilla "Promedio concentración estimada aparecerá en color "rojo". </t>
  </si>
  <si>
    <r>
      <t xml:space="preserve">El </t>
    </r>
    <r>
      <rPr>
        <b/>
        <sz val="9"/>
        <color indexed="8"/>
        <rFont val="Calibri"/>
        <family val="2"/>
      </rPr>
      <t>valor medio de concentración asignado</t>
    </r>
    <r>
      <rPr>
        <sz val="9"/>
        <color indexed="8"/>
        <rFont val="Calibri"/>
        <family val="2"/>
      </rPr>
      <t xml:space="preserve"> al contaminante es:
</t>
    </r>
  </si>
  <si>
    <t>B.- El valor medio de los valores estimados, cuando este valor es igual o superior al menor límite de detección.</t>
  </si>
  <si>
    <t>XXX</t>
  </si>
  <si>
    <t>GASÓLEO</t>
  </si>
  <si>
    <t>Contaminante</t>
  </si>
  <si>
    <t>Factor de emisión</t>
  </si>
  <si>
    <t>Unidad</t>
  </si>
  <si>
    <t>Fuente</t>
  </si>
  <si>
    <r>
      <t>Dióxido de carbono (CO</t>
    </r>
    <r>
      <rPr>
        <b/>
        <vertAlign val="subscript"/>
        <sz val="10"/>
        <color indexed="57"/>
        <rFont val="Calibri"/>
        <family val="2"/>
      </rPr>
      <t>2</t>
    </r>
    <r>
      <rPr>
        <b/>
        <sz val="10"/>
        <color indexed="57"/>
        <rFont val="Calibri"/>
        <family val="2"/>
      </rPr>
      <t>)</t>
    </r>
  </si>
  <si>
    <t>g/GJ</t>
  </si>
  <si>
    <r>
      <t>Óxidos de nitrógeno (NO</t>
    </r>
    <r>
      <rPr>
        <b/>
        <vertAlign val="subscript"/>
        <sz val="10"/>
        <color indexed="57"/>
        <rFont val="Calibri"/>
        <family val="2"/>
      </rPr>
      <t>x</t>
    </r>
    <r>
      <rPr>
        <b/>
        <sz val="10"/>
        <color indexed="57"/>
        <rFont val="Calibri"/>
        <family val="2"/>
      </rPr>
      <t>)</t>
    </r>
  </si>
  <si>
    <r>
      <t>Óxidos de azufre (SO</t>
    </r>
    <r>
      <rPr>
        <b/>
        <vertAlign val="subscript"/>
        <sz val="10"/>
        <color indexed="57"/>
        <rFont val="Calibri"/>
        <family val="2"/>
      </rPr>
      <t>x</t>
    </r>
    <r>
      <rPr>
        <b/>
        <sz val="10"/>
        <color indexed="57"/>
        <rFont val="Calibri"/>
        <family val="2"/>
      </rPr>
      <t>)</t>
    </r>
  </si>
  <si>
    <t>Utilizar la metodología de cálculo indicada en la pestaña "Cálculo CO2 y COV"</t>
  </si>
  <si>
    <t>Consumo (GJ)</t>
  </si>
  <si>
    <t>GAS NATURAL</t>
  </si>
  <si>
    <t>Partículas PM10</t>
  </si>
  <si>
    <r>
      <t>Dióxido de carbono (CO</t>
    </r>
    <r>
      <rPr>
        <vertAlign val="subscript"/>
        <sz val="11"/>
        <color indexed="8"/>
        <rFont val="Calibri"/>
        <family val="2"/>
      </rPr>
      <t>2</t>
    </r>
    <r>
      <rPr>
        <sz val="11"/>
        <color theme="1"/>
        <rFont val="Calibri"/>
        <family val="2"/>
        <scheme val="minor"/>
      </rPr>
      <t>)</t>
    </r>
  </si>
  <si>
    <t>Óxidos de nitrógeno (NOx)</t>
  </si>
  <si>
    <t>Óxidos de azufre (SOx)</t>
  </si>
  <si>
    <r>
      <t>Dióxido de carbono sin biomasa (CO</t>
    </r>
    <r>
      <rPr>
        <vertAlign val="subscript"/>
        <sz val="11"/>
        <color indexed="8"/>
        <rFont val="Calibri"/>
        <family val="2"/>
      </rPr>
      <t>2</t>
    </r>
    <r>
      <rPr>
        <sz val="11"/>
        <color theme="1"/>
        <rFont val="Calibri"/>
        <family val="2"/>
        <scheme val="minor"/>
      </rPr>
      <t>)</t>
    </r>
  </si>
  <si>
    <t xml:space="preserve">En esta pestaña obteniene las cargas contaminantes determinadas a partir de las mediciones. </t>
  </si>
  <si>
    <t xml:space="preserve">Debe tener en cuenta el combustible utilizado en su instalación: GASÓLEO o GAS NATURAL. </t>
  </si>
  <si>
    <t>Importante: compruebe que las unidades consumo de combustible son GJ.</t>
  </si>
  <si>
    <r>
      <rPr>
        <b/>
        <u/>
        <sz val="14"/>
        <color indexed="30"/>
        <rFont val="Calibri"/>
        <family val="2"/>
      </rPr>
      <t>NO OLVIDE</t>
    </r>
    <r>
      <rPr>
        <b/>
        <sz val="14"/>
        <color indexed="30"/>
        <rFont val="Calibri"/>
        <family val="2"/>
      </rPr>
      <t xml:space="preserve"> adjuntar este documento como justificación de su notificación en la plataforma de PRTR-España "gestión documental" 
o por vía telemática. </t>
    </r>
  </si>
  <si>
    <t>FUENTE DEL CAUDAL DE VERTIDO (2)</t>
  </si>
  <si>
    <t>(2) Caudalímetro, facturas del consumo de agua, etc.</t>
  </si>
  <si>
    <r>
      <t xml:space="preserve">Esta hoja de Excel se ha desarrollado para facilitar a los complejos industriales los </t>
    </r>
    <r>
      <rPr>
        <b/>
        <sz val="11"/>
        <color indexed="8"/>
        <rFont val="Calibri"/>
        <family val="2"/>
      </rPr>
      <t>cálculos</t>
    </r>
    <r>
      <rPr>
        <sz val="11"/>
        <color indexed="8"/>
        <rFont val="Calibri"/>
        <family val="2"/>
      </rPr>
      <t xml:space="preserve"> que deben realizar para</t>
    </r>
    <r>
      <rPr>
        <b/>
        <sz val="11"/>
        <color indexed="8"/>
        <rFont val="Calibri"/>
        <family val="2"/>
      </rPr>
      <t xml:space="preserve"> obtener los datos de cargas contaminantes emitidas a la atmósfera y al agua</t>
    </r>
    <r>
      <rPr>
        <sz val="11"/>
        <color indexed="8"/>
        <rFont val="Calibri"/>
        <family val="2"/>
      </rPr>
      <t xml:space="preserve"> a partir de mediciones y cálculos realizadas a lo largo del año. 
A continuación se explican las diferentes pestañas del documento:</t>
    </r>
  </si>
  <si>
    <r>
      <rPr>
        <b/>
        <sz val="11"/>
        <color indexed="8"/>
        <rFont val="Calibri"/>
        <family val="2"/>
      </rPr>
      <t>Complejo:</t>
    </r>
    <r>
      <rPr>
        <sz val="11"/>
        <color indexed="8"/>
        <rFont val="Calibri"/>
        <family val="2"/>
      </rPr>
      <t xml:space="preserve">
Identificación general del complejo industrial. En el campo de "observaciones" deberán incluir cualquier aclaración o información relevante. </t>
    </r>
  </si>
  <si>
    <r>
      <rPr>
        <b/>
        <sz val="11"/>
        <color indexed="8"/>
        <rFont val="Calibri"/>
        <family val="2"/>
      </rPr>
      <t>Contaminantes:</t>
    </r>
    <r>
      <rPr>
        <sz val="11"/>
        <color indexed="8"/>
        <rFont val="Calibri"/>
        <family val="2"/>
      </rPr>
      <t xml:space="preserve">
Deberá incluir tanto las sustancias contaminantes emitidas a la atmósfera como al agua por su instalación. Dispone de listas desplegables que incluyen todos los contaminantes establecidos en el RD 508/2007. </t>
    </r>
  </si>
  <si>
    <r>
      <rPr>
        <b/>
        <sz val="11"/>
        <color indexed="8"/>
        <rFont val="Calibri"/>
        <family val="2"/>
      </rPr>
      <t>MEDICIONES A LA ATMÓSFERA:</t>
    </r>
    <r>
      <rPr>
        <sz val="11"/>
        <color indexed="8"/>
        <rFont val="Calibri"/>
        <family val="2"/>
      </rPr>
      <t xml:space="preserve">
En esta pestaña aparecen los campos autorrellenados. Sólo deberá introducir los campos de "concentración" (siempre en mg/Nm</t>
    </r>
    <r>
      <rPr>
        <vertAlign val="superscript"/>
        <sz val="11"/>
        <color indexed="8"/>
        <rFont val="Calibri"/>
        <family val="2"/>
      </rPr>
      <t>3</t>
    </r>
    <r>
      <rPr>
        <sz val="11"/>
        <color indexed="8"/>
        <rFont val="Calibri"/>
        <family val="2"/>
      </rPr>
      <t>) y "caudal" (siempre en Nm</t>
    </r>
    <r>
      <rPr>
        <vertAlign val="superscript"/>
        <sz val="11"/>
        <color indexed="8"/>
        <rFont val="Calibri"/>
        <family val="2"/>
      </rPr>
      <t>3</t>
    </r>
    <r>
      <rPr>
        <sz val="11"/>
        <color indexed="8"/>
        <rFont val="Calibri"/>
        <family val="2"/>
      </rPr>
      <t xml:space="preserve">/h). 
* Si la concentración se encuentra en otras unidades de medida (ppm, %), acuda a la pestaña "Unidades" para realizar su conversión.
** Si tiene concentraciones por debajo del límite de detección (LD), utilice la pestaña "Límite de detección" para aplicar la fórmula indicada para el cálculo de dicha concentración. </t>
    </r>
  </si>
  <si>
    <r>
      <rPr>
        <b/>
        <sz val="11"/>
        <color indexed="8"/>
        <rFont val="Calibri"/>
        <family val="2"/>
      </rPr>
      <t>MEDICIONES AL AGUA:</t>
    </r>
    <r>
      <rPr>
        <sz val="11"/>
        <color indexed="8"/>
        <rFont val="Calibri"/>
        <family val="2"/>
      </rPr>
      <t xml:space="preserve">
En esta pestaña aparecen los campos autorrellenados. Sólo deberá introducir los campos de "concentración" (siempre en mg/l). Si tiene varias mediciones a lo largo del año, deberá incluir todas las concentraciones obtenidas. 
* Si tiene concentraciones por debajo del límite de detección (LD), utilice la pestaña "Límite de detección" para aplicar la fórmula indicada para el cálculo de dicha concentración. </t>
    </r>
  </si>
  <si>
    <t>Recuerde añadir las cargas contaminantes procedentes de cálculos (pestañas "Carga contaminante Cálculos", otros cálculos) o estimaciones, en su caso.</t>
  </si>
  <si>
    <t>litros/año</t>
  </si>
  <si>
    <t>t/año</t>
  </si>
  <si>
    <t>densidad (t/l)</t>
  </si>
  <si>
    <t>Carga contaminante (kg/año)</t>
  </si>
  <si>
    <t xml:space="preserve">En esta pestaña obteniene las cargas contaminantes determinadas a partir de cálculos </t>
  </si>
  <si>
    <t>Recuerde añadir las cargas contaminantes procedentes de mediciones (pestañas "Carga contaminante Mediciones"), otros cálculos o estimaciones, en su caso.</t>
  </si>
  <si>
    <t xml:space="preserve">CARGA CONTAMINANTE PROCEDENTE DE MEDICIONES </t>
  </si>
  <si>
    <t xml:space="preserve">CARGA CONTAMINANTE PROCEDENTE DE CÁLCULOS </t>
  </si>
  <si>
    <t>Concentración estimada 5ª medida =</t>
  </si>
  <si>
    <t>Concentración estimada 7ª medida =</t>
  </si>
  <si>
    <t>Concentración estimada 6ª medida =</t>
  </si>
  <si>
    <t>Concentración estimada 8ª medida =</t>
  </si>
  <si>
    <r>
      <rPr>
        <b/>
        <sz val="11"/>
        <color indexed="8"/>
        <rFont val="Calibri"/>
        <family val="2"/>
      </rPr>
      <t>Focos atmósfera:</t>
    </r>
    <r>
      <rPr>
        <sz val="11"/>
        <color indexed="8"/>
        <rFont val="Calibri"/>
        <family val="2"/>
      </rPr>
      <t xml:space="preserve">
Identificar los focos de su instalación, incluyendo el </t>
    </r>
    <r>
      <rPr>
        <u/>
        <sz val="11"/>
        <color indexed="8"/>
        <rFont val="Calibri"/>
        <family val="2"/>
      </rPr>
      <t>número de horas de funcionamiento del año de reporte</t>
    </r>
    <r>
      <rPr>
        <sz val="11"/>
        <color indexed="8"/>
        <rFont val="Calibri"/>
        <family val="2"/>
      </rPr>
      <t xml:space="preserve">, el código del informe del laboratorio que ha realizado la medición, el año en el que se ha llevado a cabo y la periodicidad establecida en su AAI, si es el caso. </t>
    </r>
  </si>
  <si>
    <r>
      <rPr>
        <b/>
        <sz val="11"/>
        <color indexed="8"/>
        <rFont val="Calibri"/>
        <family val="2"/>
      </rPr>
      <t>Puntos de vertido:</t>
    </r>
    <r>
      <rPr>
        <sz val="11"/>
        <color indexed="8"/>
        <rFont val="Calibri"/>
        <family val="2"/>
      </rPr>
      <t xml:space="preserve">
Indique los puntos de vertido de aguas residuales de su instalación, tanto si son de proceso o sanitarias, y el caudal vertido en el año de reporte, así como la fuente del dato de caudal indicado. Dispone de una lista desplegable de medios receptores al agua. </t>
    </r>
  </si>
  <si>
    <r>
      <rPr>
        <b/>
        <u/>
        <sz val="11"/>
        <color indexed="8"/>
        <rFont val="Calibri"/>
        <family val="2"/>
      </rPr>
      <t>CARGA CONTAMINANTE PROCEDENTE DE MEDICIONES (atmósfera y agua):</t>
    </r>
    <r>
      <rPr>
        <sz val="11"/>
        <color indexed="8"/>
        <rFont val="Calibri"/>
        <family val="2"/>
      </rPr>
      <t xml:space="preserve">
Todos los campos aparecen autorrellenados. 
Las cargas contaminantes emitidas a la atmósfera y al agua (kg/año) procedentes de mediciones que se obtienen en esta pantalla serán los valores a introducir en la plataforma PRTR-España (www.prtr-es.es), para su posterior validación por parte de la Consejería de la Comunidad de Madrid. 
</t>
    </r>
    <r>
      <rPr>
        <b/>
        <sz val="11"/>
        <color indexed="8"/>
        <rFont val="Calibri"/>
        <family val="2"/>
      </rPr>
      <t>RECUERDE</t>
    </r>
    <r>
      <rPr>
        <sz val="11"/>
        <color indexed="8"/>
        <rFont val="Calibri"/>
        <family val="2"/>
      </rPr>
      <t xml:space="preserve"> que si ha realizado cálculos o estimaciones, deberá sumar las cargas contaminantes totales antes de introducirlas en la plataforma PRTR-España.</t>
    </r>
  </si>
  <si>
    <r>
      <rPr>
        <b/>
        <sz val="11"/>
        <color indexed="8"/>
        <rFont val="Calibri"/>
        <family val="2"/>
      </rPr>
      <t xml:space="preserve">Cálculo instalaciones combustión: </t>
    </r>
    <r>
      <rPr>
        <sz val="11"/>
        <color indexed="8"/>
        <rFont val="Calibri"/>
        <family val="2"/>
      </rPr>
      <t xml:space="preserve">
En esta pestaña dispone de factores de emisión para el cálculo de la carga contaminante procedente de PEQUEÑAS (≤ 1MWh) y MEDIANAS (&gt; 1 MWh a 50 MWh) instalaciones de combustión.</t>
    </r>
  </si>
  <si>
    <r>
      <rPr>
        <b/>
        <u/>
        <sz val="11"/>
        <color indexed="8"/>
        <rFont val="Calibri"/>
        <family val="2"/>
      </rPr>
      <t>CARGA CONTAMINANTE PROCEDENTE DE CÁLCULOS (atmósfera):</t>
    </r>
    <r>
      <rPr>
        <sz val="11"/>
        <color indexed="8"/>
        <rFont val="Calibri"/>
        <family val="2"/>
      </rPr>
      <t xml:space="preserve">
Todos los campos aparecen autorrellenados. 
Las cargas contaminantes emitidas a la atmósfera (kg/año) procedentes de cálculos que se obtienen en esta pantalla serán los valores a introducir en la plataforma PRTR-España (www.prtr-es.es), para su posterior validación por parte de la Consejería de la Comunidad de Madrid. 
</t>
    </r>
    <r>
      <rPr>
        <b/>
        <sz val="11"/>
        <color indexed="8"/>
        <rFont val="Calibri"/>
        <family val="2"/>
      </rPr>
      <t>RECUERDE</t>
    </r>
    <r>
      <rPr>
        <sz val="11"/>
        <color indexed="8"/>
        <rFont val="Calibri"/>
        <family val="2"/>
      </rPr>
      <t xml:space="preserve"> que si ha realizado mediciones o estimaciones, deberá sumar las cargas contaminantes totales antes de introducirlas en la plataforma PRTR-España.</t>
    </r>
  </si>
  <si>
    <t>RECUERDE: El código del método utilizado en este caso sería SSC</t>
  </si>
  <si>
    <t>Nº medidas &lt; LD</t>
  </si>
  <si>
    <t>Valor a introducir en la pestaña Mediciones a la atmósfera</t>
  </si>
  <si>
    <t xml:space="preserve">Cálculos </t>
  </si>
  <si>
    <t>Valor a introducir en la pestaña Mediciones a al agua</t>
  </si>
  <si>
    <r>
      <rPr>
        <u/>
        <sz val="9"/>
        <color indexed="8"/>
        <rFont val="Calibri"/>
        <family val="2"/>
      </rPr>
      <t>Para más información, consulte el Anexo III</t>
    </r>
    <r>
      <rPr>
        <b/>
        <sz val="9"/>
        <color indexed="8"/>
        <rFont val="Calibri"/>
        <family val="2"/>
      </rPr>
      <t>.</t>
    </r>
    <r>
      <rPr>
        <sz val="9"/>
        <color indexed="8"/>
        <rFont val="Calibri"/>
        <family val="2"/>
      </rPr>
      <t xml:space="preserve"> Tratamiento de valores de concentración medidos por debajo del límite de detección/cuantificación de la "Carta explicativa sobre la notificación PRTR"</t>
    </r>
  </si>
  <si>
    <r>
      <rPr>
        <u/>
        <sz val="9"/>
        <color indexed="8"/>
        <rFont val="Calibri"/>
        <family val="2"/>
      </rPr>
      <t>Para más información, consulte el Anexo III</t>
    </r>
    <r>
      <rPr>
        <sz val="9"/>
        <color indexed="8"/>
        <rFont val="Calibri"/>
        <family val="2"/>
      </rPr>
      <t>. Tratamiento de valores de concentración medidos por debajo del límite de detección/cuantificación de la "Carta explicativa sobre la notificación PRTR"</t>
    </r>
  </si>
  <si>
    <t>1,1,1-tricloroetano (TCE)</t>
  </si>
  <si>
    <t>1,2,3,4,5,6-hexaclorociclohexano (HCH)</t>
  </si>
  <si>
    <t>1,2,4-Triclorobenceno</t>
  </si>
  <si>
    <t>DE LOS DATOS SUMINISTRADOS AL REGISTRO COV (Real Decreto 117/2003)</t>
  </si>
  <si>
    <t>DATOS SUMINISTRADOS AL REGISTRO DE LA UNIÓN EUROPEA (EU ETS)</t>
  </si>
  <si>
    <r>
      <t xml:space="preserve">Enlace </t>
    </r>
    <r>
      <rPr>
        <sz val="8"/>
        <rFont val="Arial"/>
        <family val="2"/>
      </rPr>
      <t>MINISTERIO PARA LA TRANSICIÓN ECOLÓGICA Y EL RETO DEMOGRÁFICO (debe abrir el documento Anexo 7 del Inventario Nacional de Emisiones de GEI, edicion 2024)</t>
    </r>
  </si>
  <si>
    <r>
      <rPr>
        <b/>
        <sz val="11"/>
        <color indexed="8"/>
        <rFont val="Calibri"/>
        <family val="2"/>
      </rPr>
      <t>CÁLCULO DE CO2 Y COV:</t>
    </r>
    <r>
      <rPr>
        <sz val="11"/>
        <color indexed="8"/>
        <rFont val="Calibri"/>
        <family val="2"/>
      </rPr>
      <t xml:space="preserve">
En esta pestaña dispone de factores de emisión para el cálculo de la carga contaminante de dióxido de carbono (CO2) a la atmósfera, a partir del consumo del combustible empleado. Tenga en cuenta que estos cálculos sólo podrán aplicarse a instalaciones de combustión (no son válidos para otros focos de proceso como por ejemplo hornos de fundición, filtros de mangas, etc.)
Indique en esta pestaña, si es su caso, las emisiones de CO2 sin biomasa (DATOS SUMINISTRADOS AL REGISTRO DE LA UNIÓN EUROPEA (EU ETS)) y las emisiones de COVNM procedentes del consumo de disolventes (DATOS SUMINISTRADOS AL REGISTRO COV (Real Decreto 117/2003)).
</t>
    </r>
  </si>
  <si>
    <t>Nº HORAS DE FUNCIONAMIENTO ANUALES</t>
  </si>
  <si>
    <t xml:space="preserve">¡¡IMPORTANTE!! Para la notificación de COVNM se deben tener en cuenta las emisiones difusas (F) y canalizadas (O1) calculadas del plan de gestión de disolventes (PGD).
RECUERDE que debe aportar el PGD como justificación de su notificación. </t>
  </si>
  <si>
    <r>
      <t xml:space="preserve">Tenga en cuenta que estos cálculos </t>
    </r>
    <r>
      <rPr>
        <u/>
        <sz val="10"/>
        <color indexed="8"/>
        <rFont val="Calibri"/>
        <family val="2"/>
      </rPr>
      <t>sólo podrán aplicarse a instalaciones de combustión</t>
    </r>
    <r>
      <rPr>
        <sz val="10"/>
        <color indexed="8"/>
        <rFont val="Calibri"/>
        <family val="2"/>
      </rPr>
      <t xml:space="preserve"> (no son válidos para otros focos de proceso como, por ejemplo, hornos de fundición, filtros de mangas, etc.) </t>
    </r>
  </si>
  <si>
    <t xml:space="preserve">Dispone de una tabla diseñada para los combustibles más habituales: gas natural y gasóleo. IMPORTANTE: compruebe las unidades en las que tiene información sobre su consumo de combustible. </t>
  </si>
  <si>
    <t>EMISION DE COVNM (del PGD) (kg/año)</t>
  </si>
  <si>
    <t>triclorometano</t>
  </si>
  <si>
    <r>
      <t xml:space="preserve">En esta pestaña dispone de factores de emisión para el cálculo de la carga contaminante procedente de </t>
    </r>
    <r>
      <rPr>
        <b/>
        <sz val="10"/>
        <color indexed="8"/>
        <rFont val="Calibri"/>
        <family val="2"/>
      </rPr>
      <t>PEQUEÑAS</t>
    </r>
    <r>
      <rPr>
        <sz val="10"/>
        <color indexed="8"/>
        <rFont val="Calibri"/>
        <family val="2"/>
      </rPr>
      <t xml:space="preserve"> (≤ 1MWth) y </t>
    </r>
    <r>
      <rPr>
        <b/>
        <sz val="10"/>
        <color indexed="8"/>
        <rFont val="Calibri"/>
        <family val="2"/>
      </rPr>
      <t>MEDIANAS</t>
    </r>
    <r>
      <rPr>
        <sz val="10"/>
        <color indexed="8"/>
        <rFont val="Calibri"/>
        <family val="2"/>
      </rPr>
      <t xml:space="preserve"> (&gt; 1 MWth a 50 MWth) instalaciones de combustión.</t>
    </r>
  </si>
  <si>
    <t xml:space="preserve">CÁLCULO DE EMISIONES EN CALDERAS ≤ 1 MWth. </t>
  </si>
  <si>
    <t xml:space="preserve">CÁLCULO DE EMISIONES EN CALDERAS &gt; 1 MWth A 50 MWth. </t>
  </si>
  <si>
    <t>EMEP/EAA air pollutant emission inventory guidebook 2023, Chapter 1.A.4. Small combustion; Table 3-24</t>
  </si>
  <si>
    <t>EMEP/EAA air pollutant emission inventory guidebook 2023, Chapter 1.A.4. Small combustion; Table 3-25</t>
  </si>
  <si>
    <t>EMEP/EAA air pollutant emission inventory guidebook 2023, Chapter 1.A.4. Small combustion; Table 3-26</t>
  </si>
  <si>
    <t>EMEP/EAA air pollutant emission inventory guidebook 2023, Chapter 1.A.4. Small combustion; Table 3-27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</si>
</sst>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0" x14ac:knownFonts="1">
    <font>
      <sz val="11"/>
      <color theme="1"/>
      <name val="Calibri"/>
      <family val="2"/>
      <scheme val="minor"/>
    </font>
    <font>
      <sz val="11"/>
      <color indexed="8"/>
      <name val="Calibri"/>
      <family val="2"/>
    </font>
    <font>
      <b/>
      <sz val="11"/>
      <color indexed="9"/>
      <name val="Calibri"/>
      <family val="2"/>
    </font>
    <font>
      <sz val="10"/>
      <color indexed="8"/>
      <name val="Calibri"/>
      <family val="2"/>
    </font>
    <font>
      <vertAlign val="superscript"/>
      <sz val="10"/>
      <color indexed="8"/>
      <name val="Calibri"/>
      <family val="2"/>
    </font>
    <font>
      <b/>
      <sz val="12"/>
      <color indexed="8"/>
      <name val="Calibri"/>
      <family val="2"/>
    </font>
    <font>
      <b/>
      <vertAlign val="superscript"/>
      <sz val="12"/>
      <color indexed="8"/>
      <name val="Calibri"/>
      <family val="2"/>
    </font>
    <font>
      <vertAlign val="superscript"/>
      <sz val="11"/>
      <color indexed="8"/>
      <name val="Calibri"/>
      <family val="2"/>
    </font>
    <font>
      <vertAlign val="subscript"/>
      <sz val="11"/>
      <color indexed="8"/>
      <name val="Calibri"/>
      <family val="2"/>
    </font>
    <font>
      <b/>
      <vertAlign val="superscript"/>
      <sz val="11"/>
      <color indexed="9"/>
      <name val="Calibri"/>
      <family val="2"/>
    </font>
    <font>
      <u/>
      <sz val="11"/>
      <color indexed="8"/>
      <name val="Calibri"/>
      <family val="2"/>
    </font>
    <font>
      <b/>
      <u/>
      <sz val="14"/>
      <color indexed="30"/>
      <name val="Calibri"/>
      <family val="2"/>
    </font>
    <font>
      <b/>
      <sz val="14"/>
      <color indexed="30"/>
      <name val="Calibri"/>
      <family val="2"/>
    </font>
    <font>
      <sz val="9"/>
      <color indexed="8"/>
      <name val="Calibri"/>
      <family val="2"/>
    </font>
    <font>
      <b/>
      <sz val="9"/>
      <color indexed="8"/>
      <name val="Calibri"/>
      <family val="2"/>
    </font>
    <font>
      <b/>
      <sz val="10"/>
      <name val="Arial"/>
      <family val="2"/>
      <charset val="1"/>
    </font>
    <font>
      <sz val="10"/>
      <name val="Arial"/>
      <family val="2"/>
      <charset val="1"/>
    </font>
    <font>
      <sz val="8"/>
      <name val="Arial"/>
      <family val="2"/>
    </font>
    <font>
      <vertAlign val="subscript"/>
      <sz val="10"/>
      <name val="Arial"/>
      <family val="2"/>
    </font>
    <font>
      <b/>
      <sz val="10"/>
      <name val="Arial"/>
      <family val="2"/>
    </font>
    <font>
      <b/>
      <vertAlign val="subscript"/>
      <sz val="10"/>
      <name val="Arial"/>
      <family val="2"/>
    </font>
    <font>
      <sz val="12"/>
      <color indexed="8"/>
      <name val="Calibri"/>
      <family val="2"/>
    </font>
    <font>
      <vertAlign val="superscript"/>
      <sz val="10"/>
      <name val="Arial"/>
      <family val="2"/>
    </font>
    <font>
      <u/>
      <sz val="10"/>
      <color indexed="8"/>
      <name val="Calibri"/>
      <family val="2"/>
    </font>
    <font>
      <vertAlign val="subscript"/>
      <sz val="10"/>
      <color indexed="8"/>
      <name val="Calibri"/>
      <family val="2"/>
    </font>
    <font>
      <b/>
      <sz val="10"/>
      <color indexed="57"/>
      <name val="Calibri"/>
      <family val="2"/>
    </font>
    <font>
      <b/>
      <vertAlign val="subscript"/>
      <sz val="10"/>
      <color indexed="57"/>
      <name val="Calibri"/>
      <family val="2"/>
    </font>
    <font>
      <b/>
      <sz val="10"/>
      <color indexed="8"/>
      <name val="Calibri"/>
      <family val="2"/>
    </font>
    <font>
      <b/>
      <sz val="11"/>
      <color indexed="8"/>
      <name val="Calibri"/>
      <family val="2"/>
    </font>
    <font>
      <b/>
      <u/>
      <sz val="11"/>
      <color indexed="8"/>
      <name val="Calibri"/>
      <family val="2"/>
    </font>
    <font>
      <u/>
      <sz val="9"/>
      <color indexed="8"/>
      <name val="Calibri"/>
      <family val="2"/>
    </font>
    <font>
      <b/>
      <sz val="11"/>
      <color theme="0"/>
      <name val="Calibri"/>
      <family val="2"/>
      <scheme val="minor"/>
    </font>
    <font>
      <u/>
      <sz val="11"/>
      <color theme="10"/>
      <name val="Calibri"/>
      <family val="2"/>
      <scheme val="minor"/>
    </font>
    <font>
      <b/>
      <sz val="11"/>
      <color theme="1"/>
      <name val="Calibri"/>
      <family val="2"/>
      <scheme val="minor"/>
    </font>
    <font>
      <b/>
      <sz val="14"/>
      <color rgb="FF006600"/>
      <name val="Calibri"/>
      <family val="2"/>
      <scheme val="minor"/>
    </font>
    <font>
      <b/>
      <sz val="11"/>
      <name val="Calibri"/>
      <family val="2"/>
      <scheme val="minor"/>
    </font>
    <font>
      <sz val="11"/>
      <color rgb="FF381A02"/>
      <name val="Calibri"/>
      <family val="2"/>
      <scheme val="minor"/>
    </font>
    <font>
      <b/>
      <sz val="14"/>
      <color theme="1" tint="0.14999847407452621"/>
      <name val="Calibri"/>
      <family val="2"/>
      <scheme val="minor"/>
    </font>
    <font>
      <sz val="10"/>
      <color theme="1"/>
      <name val="Calibri"/>
      <family val="2"/>
      <scheme val="minor"/>
    </font>
    <font>
      <b/>
      <sz val="12"/>
      <color theme="1"/>
      <name val="Calibri"/>
      <family val="2"/>
      <scheme val="minor"/>
    </font>
    <font>
      <sz val="9"/>
      <color theme="1"/>
      <name val="Calibri"/>
      <family val="2"/>
      <scheme val="minor"/>
    </font>
    <font>
      <b/>
      <sz val="14"/>
      <color rgb="FF381A02"/>
      <name val="Calibri"/>
      <family val="2"/>
      <scheme val="minor"/>
    </font>
    <font>
      <b/>
      <sz val="14"/>
      <color theme="4" tint="-0.499984740745262"/>
      <name val="Calibri"/>
      <family val="2"/>
      <scheme val="minor"/>
    </font>
    <font>
      <b/>
      <sz val="11"/>
      <color rgb="FF381A02"/>
      <name val="Calibri"/>
      <family val="2"/>
      <scheme val="minor"/>
    </font>
    <font>
      <b/>
      <sz val="16"/>
      <color theme="4" tint="-0.499984740745262"/>
      <name val="Calibri"/>
      <family val="2"/>
      <scheme val="minor"/>
    </font>
    <font>
      <b/>
      <sz val="16"/>
      <color rgb="FF381A02"/>
      <name val="Calibri"/>
      <family val="2"/>
      <scheme val="minor"/>
    </font>
    <font>
      <sz val="12"/>
      <color theme="1"/>
      <name val="Calibri"/>
      <family val="2"/>
      <scheme val="minor"/>
    </font>
    <font>
      <sz val="9"/>
      <color rgb="FFC00000"/>
      <name val="Calibri"/>
      <family val="2"/>
      <scheme val="minor"/>
    </font>
    <font>
      <sz val="9"/>
      <color rgb="FF000000"/>
      <name val="Calibri"/>
      <family val="2"/>
    </font>
    <font>
      <b/>
      <sz val="10"/>
      <color rgb="FF538135"/>
      <name val="Calibri"/>
      <family val="2"/>
    </font>
    <font>
      <b/>
      <sz val="8"/>
      <color rgb="FF538135"/>
      <name val="Calibri"/>
      <family val="2"/>
    </font>
    <font>
      <b/>
      <sz val="20"/>
      <color rgb="FF006600"/>
      <name val="Calibri"/>
      <family val="2"/>
      <scheme val="minor"/>
    </font>
    <font>
      <sz val="9"/>
      <color theme="1" tint="0.249977111117893"/>
      <name val="Calibri"/>
      <family val="2"/>
    </font>
    <font>
      <b/>
      <sz val="9"/>
      <color theme="1"/>
      <name val="Calibri"/>
      <family val="2"/>
      <scheme val="minor"/>
    </font>
    <font>
      <sz val="11"/>
      <color theme="1"/>
      <name val="Calibri"/>
      <family val="2"/>
    </font>
    <font>
      <b/>
      <sz val="14"/>
      <color theme="1"/>
      <name val="Calibri"/>
      <family val="2"/>
      <scheme val="minor"/>
    </font>
    <font>
      <b/>
      <sz val="14"/>
      <color theme="0"/>
      <name val="Calibri"/>
      <family val="2"/>
      <scheme val="minor"/>
    </font>
    <font>
      <sz val="10"/>
      <color rgb="FFC00000"/>
      <name val="Calibri"/>
      <family val="2"/>
      <scheme val="minor"/>
    </font>
    <font>
      <sz val="11"/>
      <color rgb="FFFF0000"/>
      <name val="Calibri"/>
      <family val="2"/>
      <scheme val="minor"/>
    </font>
    <font>
      <sz val="8"/>
      <name val="Calibri"/>
      <family val="2"/>
      <scheme val="minor"/>
    </font>
  </fonts>
  <fills count="29">
    <fill>
      <patternFill patternType="none"/>
    </fill>
    <fill>
      <patternFill patternType="gray125"/>
    </fill>
    <fill>
      <patternFill patternType="solid">
        <fgColor theme="0"/>
        <bgColor indexed="64"/>
      </patternFill>
    </fill>
    <fill>
      <patternFill patternType="solid">
        <fgColor theme="6" tint="0.59999389629810485"/>
        <bgColor indexed="64"/>
      </patternFill>
    </fill>
    <fill>
      <patternFill patternType="solid">
        <fgColor rgb="FFFFFF99"/>
        <bgColor indexed="64"/>
      </patternFill>
    </fill>
    <fill>
      <patternFill patternType="solid">
        <fgColor theme="4"/>
        <bgColor theme="4"/>
      </patternFill>
    </fill>
    <fill>
      <patternFill patternType="solid">
        <fgColor theme="3" tint="0.39997558519241921"/>
        <bgColor indexed="64"/>
      </patternFill>
    </fill>
    <fill>
      <patternFill patternType="solid">
        <fgColor theme="0"/>
        <bgColor theme="4" tint="0.79998168889431442"/>
      </patternFill>
    </fill>
    <fill>
      <patternFill patternType="solid">
        <fgColor theme="4" tint="0.39997558519241921"/>
        <bgColor indexed="64"/>
      </patternFill>
    </fill>
    <fill>
      <patternFill patternType="solid">
        <fgColor theme="7" tint="-0.249977111117893"/>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rgb="FFFFFFCC"/>
        <bgColor indexed="64"/>
      </patternFill>
    </fill>
    <fill>
      <patternFill patternType="solid">
        <fgColor theme="9" tint="-0.249977111117893"/>
        <bgColor indexed="64"/>
      </patternFill>
    </fill>
    <fill>
      <patternFill patternType="solid">
        <fgColor theme="6" tint="-0.249977111117893"/>
        <bgColor indexed="64"/>
      </patternFill>
    </fill>
    <fill>
      <patternFill patternType="solid">
        <fgColor theme="9" tint="0.79998168889431442"/>
        <bgColor indexed="64"/>
      </patternFill>
    </fill>
    <fill>
      <patternFill patternType="solid">
        <fgColor theme="6" tint="0.39997558519241921"/>
        <bgColor indexed="64"/>
      </patternFill>
    </fill>
    <fill>
      <patternFill patternType="solid">
        <fgColor theme="7" tint="0.59999389629810485"/>
        <bgColor indexed="22"/>
      </patternFill>
    </fill>
    <fill>
      <patternFill patternType="solid">
        <fgColor theme="7" tint="0.79998168889431442"/>
        <bgColor indexed="22"/>
      </patternFill>
    </fill>
    <fill>
      <patternFill patternType="solid">
        <fgColor theme="0"/>
        <bgColor indexed="22"/>
      </patternFill>
    </fill>
    <fill>
      <patternFill patternType="solid">
        <fgColor theme="0"/>
        <bgColor indexed="41"/>
      </patternFill>
    </fill>
    <fill>
      <patternFill patternType="solid">
        <fgColor theme="5" tint="0.59999389629810485"/>
        <bgColor indexed="64"/>
      </patternFill>
    </fill>
    <fill>
      <patternFill patternType="solid">
        <fgColor rgb="FFFFFFFF"/>
        <bgColor indexed="64"/>
      </patternFill>
    </fill>
    <fill>
      <patternFill patternType="solid">
        <fgColor theme="2"/>
        <bgColor indexed="64"/>
      </patternFill>
    </fill>
    <fill>
      <patternFill patternType="solid">
        <fgColor theme="0" tint="-4.9989318521683403E-2"/>
        <bgColor indexed="64"/>
      </patternFill>
    </fill>
    <fill>
      <patternFill patternType="solid">
        <fgColor theme="7" tint="0.79998168889431442"/>
        <bgColor indexed="41"/>
      </patternFill>
    </fill>
    <fill>
      <patternFill patternType="solid">
        <fgColor rgb="FFFFFFCC"/>
        <bgColor indexed="41"/>
      </patternFill>
    </fill>
    <fill>
      <patternFill patternType="solid">
        <fgColor rgb="FFE2EFD9"/>
        <bgColor indexed="64"/>
      </patternFill>
    </fill>
    <fill>
      <patternFill patternType="solid">
        <fgColor rgb="FFFFFF99"/>
        <bgColor indexed="41"/>
      </patternFill>
    </fill>
  </fills>
  <borders count="342">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medium">
        <color rgb="FF006600"/>
      </left>
      <right/>
      <top style="medium">
        <color rgb="FF006600"/>
      </top>
      <bottom/>
      <diagonal/>
    </border>
    <border>
      <left style="medium">
        <color rgb="FF006600"/>
      </left>
      <right/>
      <top style="thin">
        <color theme="0"/>
      </top>
      <bottom style="thin">
        <color theme="0"/>
      </bottom>
      <diagonal/>
    </border>
    <border>
      <left style="medium">
        <color rgb="FF006600"/>
      </left>
      <right/>
      <top/>
      <bottom style="medium">
        <color rgb="FF006600"/>
      </bottom>
      <diagonal/>
    </border>
    <border>
      <left/>
      <right/>
      <top style="thin">
        <color theme="0"/>
      </top>
      <bottom/>
      <diagonal/>
    </border>
    <border>
      <left/>
      <right/>
      <top/>
      <bottom style="medium">
        <color rgb="FF006600"/>
      </bottom>
      <diagonal/>
    </border>
    <border>
      <left/>
      <right/>
      <top style="medium">
        <color rgb="FF006600"/>
      </top>
      <bottom style="medium">
        <color rgb="FF006600"/>
      </bottom>
      <diagonal/>
    </border>
    <border>
      <left/>
      <right style="medium">
        <color rgb="FF006600"/>
      </right>
      <top/>
      <bottom/>
      <diagonal/>
    </border>
    <border>
      <left/>
      <right style="medium">
        <color rgb="FF006600"/>
      </right>
      <top style="medium">
        <color rgb="FF006600"/>
      </top>
      <bottom/>
      <diagonal/>
    </border>
    <border>
      <left/>
      <right style="medium">
        <color rgb="FF006600"/>
      </right>
      <top style="thin">
        <color theme="0"/>
      </top>
      <bottom style="thin">
        <color theme="0"/>
      </bottom>
      <diagonal/>
    </border>
    <border>
      <left style="thin">
        <color theme="0"/>
      </left>
      <right style="medium">
        <color rgb="FF006600"/>
      </right>
      <top style="thin">
        <color theme="0"/>
      </top>
      <bottom style="thin">
        <color theme="0"/>
      </bottom>
      <diagonal/>
    </border>
    <border>
      <left/>
      <right style="medium">
        <color rgb="FF006600"/>
      </right>
      <top/>
      <bottom style="medium">
        <color rgb="FF006600"/>
      </bottom>
      <diagonal/>
    </border>
    <border>
      <left style="medium">
        <color theme="9" tint="-0.499984740745262"/>
      </left>
      <right style="medium">
        <color theme="9" tint="-0.499984740745262"/>
      </right>
      <top style="medium">
        <color theme="9" tint="-0.499984740745262"/>
      </top>
      <bottom style="medium">
        <color theme="9" tint="-0.499984740745262"/>
      </bottom>
      <diagonal/>
    </border>
    <border>
      <left style="medium">
        <color theme="9" tint="-0.499984740745262"/>
      </left>
      <right/>
      <top style="medium">
        <color theme="9" tint="-0.499984740745262"/>
      </top>
      <bottom style="thin">
        <color theme="9" tint="-0.499984740745262"/>
      </bottom>
      <diagonal/>
    </border>
    <border>
      <left style="medium">
        <color theme="9" tint="-0.499984740745262"/>
      </left>
      <right/>
      <top style="thin">
        <color theme="9" tint="-0.499984740745262"/>
      </top>
      <bottom style="thin">
        <color theme="9" tint="-0.499984740745262"/>
      </bottom>
      <diagonal/>
    </border>
    <border>
      <left style="medium">
        <color theme="9" tint="-0.499984740745262"/>
      </left>
      <right/>
      <top style="thin">
        <color theme="9" tint="-0.499984740745262"/>
      </top>
      <bottom style="medium">
        <color theme="9" tint="-0.499984740745262"/>
      </bottom>
      <diagonal/>
    </border>
    <border>
      <left style="thin">
        <color theme="4" tint="0.39997558519241921"/>
      </left>
      <right style="thin">
        <color theme="4" tint="0.39997558519241921"/>
      </right>
      <top style="thin">
        <color theme="4" tint="0.39997558519241921"/>
      </top>
      <bottom style="thin">
        <color theme="4" tint="0.39997558519241921"/>
      </bottom>
      <diagonal/>
    </border>
    <border>
      <left style="thin">
        <color theme="8" tint="0.59999389629810485"/>
      </left>
      <right style="thin">
        <color theme="8" tint="0.59999389629810485"/>
      </right>
      <top style="thin">
        <color theme="8" tint="0.59999389629810485"/>
      </top>
      <bottom style="thin">
        <color theme="8" tint="0.59999389629810485"/>
      </bottom>
      <diagonal/>
    </border>
    <border>
      <left/>
      <right style="thin">
        <color theme="4" tint="0.39997558519241921"/>
      </right>
      <top style="thin">
        <color theme="4" tint="0.39997558519241921"/>
      </top>
      <bottom/>
      <diagonal/>
    </border>
    <border>
      <left style="medium">
        <color theme="1" tint="0.499984740745262"/>
      </left>
      <right/>
      <top style="medium">
        <color theme="1" tint="0.499984740745262"/>
      </top>
      <bottom/>
      <diagonal/>
    </border>
    <border>
      <left/>
      <right/>
      <top style="medium">
        <color theme="1" tint="0.499984740745262"/>
      </top>
      <bottom/>
      <diagonal/>
    </border>
    <border>
      <left/>
      <right style="medium">
        <color theme="1" tint="0.499984740745262"/>
      </right>
      <top style="medium">
        <color theme="1" tint="0.499984740745262"/>
      </top>
      <bottom/>
      <diagonal/>
    </border>
    <border>
      <left style="medium">
        <color theme="1" tint="0.499984740745262"/>
      </left>
      <right/>
      <top/>
      <bottom/>
      <diagonal/>
    </border>
    <border>
      <left/>
      <right style="medium">
        <color theme="1" tint="0.499984740745262"/>
      </right>
      <top/>
      <bottom/>
      <diagonal/>
    </border>
    <border>
      <left style="medium">
        <color theme="1" tint="0.499984740745262"/>
      </left>
      <right/>
      <top/>
      <bottom style="medium">
        <color theme="1" tint="0.499984740745262"/>
      </bottom>
      <diagonal/>
    </border>
    <border>
      <left/>
      <right/>
      <top/>
      <bottom style="medium">
        <color theme="1" tint="0.499984740745262"/>
      </bottom>
      <diagonal/>
    </border>
    <border>
      <left/>
      <right style="medium">
        <color theme="1" tint="0.499984740745262"/>
      </right>
      <top/>
      <bottom style="medium">
        <color theme="1" tint="0.499984740745262"/>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theme="8" tint="0.39997558519241921"/>
      </left>
      <right/>
      <top style="medium">
        <color theme="8" tint="0.39997558519241921"/>
      </top>
      <bottom/>
      <diagonal/>
    </border>
    <border>
      <left/>
      <right/>
      <top style="medium">
        <color theme="8" tint="0.39997558519241921"/>
      </top>
      <bottom/>
      <diagonal/>
    </border>
    <border>
      <left/>
      <right style="medium">
        <color theme="8" tint="0.39997558519241921"/>
      </right>
      <top style="medium">
        <color theme="8" tint="0.39997558519241921"/>
      </top>
      <bottom/>
      <diagonal/>
    </border>
    <border>
      <left style="medium">
        <color theme="8" tint="0.39997558519241921"/>
      </left>
      <right/>
      <top/>
      <bottom/>
      <diagonal/>
    </border>
    <border>
      <left/>
      <right style="medium">
        <color theme="8" tint="0.39997558519241921"/>
      </right>
      <top/>
      <bottom/>
      <diagonal/>
    </border>
    <border>
      <left style="medium">
        <color theme="8" tint="0.39997558519241921"/>
      </left>
      <right/>
      <top/>
      <bottom style="medium">
        <color theme="8" tint="0.39997558519241921"/>
      </bottom>
      <diagonal/>
    </border>
    <border>
      <left/>
      <right/>
      <top/>
      <bottom style="medium">
        <color theme="8" tint="0.39997558519241921"/>
      </bottom>
      <diagonal/>
    </border>
    <border>
      <left/>
      <right style="medium">
        <color theme="8" tint="0.39997558519241921"/>
      </right>
      <top/>
      <bottom style="medium">
        <color theme="8" tint="0.39997558519241921"/>
      </bottom>
      <diagonal/>
    </border>
    <border>
      <left style="thin">
        <color theme="4" tint="0.39997558519241921"/>
      </left>
      <right style="thin">
        <color theme="3" tint="0.39997558519241921"/>
      </right>
      <top style="thin">
        <color theme="4" tint="0.39997558519241921"/>
      </top>
      <bottom style="thin">
        <color theme="4" tint="0.39997558519241921"/>
      </bottom>
      <diagonal/>
    </border>
    <border>
      <left style="thin">
        <color theme="4" tint="0.39997558519241921"/>
      </left>
      <right style="thin">
        <color theme="3" tint="0.39997558519241921"/>
      </right>
      <top style="thin">
        <color theme="4" tint="0.39997558519241921"/>
      </top>
      <bottom style="thin">
        <color theme="3" tint="0.39997558519241921"/>
      </bottom>
      <diagonal/>
    </border>
    <border>
      <left style="medium">
        <color theme="4" tint="-0.249977111117893"/>
      </left>
      <right style="thin">
        <color theme="4" tint="-0.249977111117893"/>
      </right>
      <top style="thin">
        <color theme="4" tint="-0.249977111117893"/>
      </top>
      <bottom style="thin">
        <color theme="4" tint="-0.249977111117893"/>
      </bottom>
      <diagonal/>
    </border>
    <border>
      <left style="medium">
        <color theme="4" tint="-0.249977111117893"/>
      </left>
      <right style="thin">
        <color theme="4" tint="-0.249977111117893"/>
      </right>
      <top style="thin">
        <color theme="4" tint="-0.249977111117893"/>
      </top>
      <bottom style="medium">
        <color theme="4" tint="-0.249977111117893"/>
      </bottom>
      <diagonal/>
    </border>
    <border>
      <left style="medium">
        <color theme="4" tint="-0.249977111117893"/>
      </left>
      <right style="thin">
        <color theme="4" tint="-0.249977111117893"/>
      </right>
      <top style="medium">
        <color theme="4" tint="-0.249977111117893"/>
      </top>
      <bottom style="thin">
        <color theme="4" tint="-0.249977111117893"/>
      </bottom>
      <diagonal/>
    </border>
    <border>
      <left style="thin">
        <color theme="4" tint="-0.249977111117893"/>
      </left>
      <right style="thin">
        <color theme="4" tint="-0.249977111117893"/>
      </right>
      <top style="thin">
        <color theme="4" tint="-0.249977111117893"/>
      </top>
      <bottom style="medium">
        <color theme="4" tint="-0.249977111117893"/>
      </bottom>
      <diagonal/>
    </border>
    <border>
      <left style="thin">
        <color theme="4" tint="-0.249977111117893"/>
      </left>
      <right style="medium">
        <color theme="4" tint="-0.249977111117893"/>
      </right>
      <top style="thin">
        <color theme="4" tint="-0.249977111117893"/>
      </top>
      <bottom style="medium">
        <color theme="4" tint="-0.249977111117893"/>
      </bottom>
      <diagonal/>
    </border>
    <border>
      <left style="thin">
        <color theme="4" tint="-0.249977111117893"/>
      </left>
      <right style="thin">
        <color theme="4" tint="-0.249977111117893"/>
      </right>
      <top style="medium">
        <color theme="4" tint="-0.249977111117893"/>
      </top>
      <bottom style="thin">
        <color theme="4" tint="-0.249977111117893"/>
      </bottom>
      <diagonal/>
    </border>
    <border>
      <left style="medium">
        <color theme="7" tint="-0.249977111117893"/>
      </left>
      <right style="thin">
        <color theme="0"/>
      </right>
      <top style="medium">
        <color theme="7" tint="-0.249977111117893"/>
      </top>
      <bottom/>
      <diagonal/>
    </border>
    <border>
      <left style="thin">
        <color theme="0"/>
      </left>
      <right style="thin">
        <color theme="0"/>
      </right>
      <top style="medium">
        <color theme="7" tint="-0.249977111117893"/>
      </top>
      <bottom/>
      <diagonal/>
    </border>
    <border>
      <left style="thin">
        <color theme="4" tint="-0.249977111117893"/>
      </left>
      <right style="medium">
        <color theme="4" tint="-0.249977111117893"/>
      </right>
      <top style="medium">
        <color theme="4" tint="-0.249977111117893"/>
      </top>
      <bottom style="thin">
        <color theme="4" tint="-0.249977111117893"/>
      </bottom>
      <diagonal/>
    </border>
    <border>
      <left style="thin">
        <color theme="4" tint="-0.249977111117893"/>
      </left>
      <right style="thin">
        <color theme="4" tint="-0.249977111117893"/>
      </right>
      <top/>
      <bottom style="thin">
        <color theme="4" tint="-0.249977111117893"/>
      </bottom>
      <diagonal/>
    </border>
    <border>
      <left style="medium">
        <color theme="4" tint="-0.249977111117893"/>
      </left>
      <right/>
      <top/>
      <bottom/>
      <diagonal/>
    </border>
    <border>
      <left/>
      <right style="medium">
        <color theme="4" tint="-0.249977111117893"/>
      </right>
      <top style="medium">
        <color theme="4" tint="-0.249977111117893"/>
      </top>
      <bottom style="thin">
        <color theme="4" tint="-0.249977111117893"/>
      </bottom>
      <diagonal/>
    </border>
    <border>
      <left/>
      <right/>
      <top style="medium">
        <color theme="4" tint="-0.249977111117893"/>
      </top>
      <bottom/>
      <diagonal/>
    </border>
    <border>
      <left style="medium">
        <color theme="4" tint="-0.499984740745262"/>
      </left>
      <right/>
      <top style="thin">
        <color theme="4" tint="-0.499984740745262"/>
      </top>
      <bottom style="thin">
        <color theme="4" tint="-0.499984740745262"/>
      </bottom>
      <diagonal/>
    </border>
    <border>
      <left/>
      <right style="medium">
        <color theme="4" tint="-0.249977111117893"/>
      </right>
      <top style="thin">
        <color theme="4" tint="-0.249977111117893"/>
      </top>
      <bottom style="thin">
        <color theme="4" tint="-0.249977111117893"/>
      </bottom>
      <diagonal/>
    </border>
    <border>
      <left/>
      <right style="medium">
        <color theme="4" tint="-0.249977111117893"/>
      </right>
      <top style="thin">
        <color theme="4" tint="-0.249977111117893"/>
      </top>
      <bottom style="medium">
        <color theme="4" tint="-0.249977111117893"/>
      </bottom>
      <diagonal/>
    </border>
    <border>
      <left style="medium">
        <color theme="4" tint="-0.249977111117893"/>
      </left>
      <right style="medium">
        <color theme="4" tint="-0.249977111117893"/>
      </right>
      <top style="thin">
        <color theme="4" tint="-0.249977111117893"/>
      </top>
      <bottom style="thin">
        <color theme="4" tint="-0.249977111117893"/>
      </bottom>
      <diagonal/>
    </border>
    <border>
      <left style="thin">
        <color theme="4" tint="-0.249977111117893"/>
      </left>
      <right style="medium">
        <color theme="4" tint="-0.249977111117893"/>
      </right>
      <top style="medium">
        <color theme="4" tint="-0.249977111117893"/>
      </top>
      <bottom style="medium">
        <color theme="4" tint="-0.249977111117893"/>
      </bottom>
      <diagonal/>
    </border>
    <border>
      <left/>
      <right/>
      <top/>
      <bottom style="medium">
        <color theme="4" tint="-0.249977111117893"/>
      </bottom>
      <diagonal/>
    </border>
    <border>
      <left/>
      <right style="medium">
        <color theme="4" tint="-0.249977111117893"/>
      </right>
      <top/>
      <bottom/>
      <diagonal/>
    </border>
    <border>
      <left style="medium">
        <color theme="4" tint="-0.249977111117893"/>
      </left>
      <right style="medium">
        <color theme="4" tint="-0.249977111117893"/>
      </right>
      <top style="medium">
        <color theme="4" tint="-0.249977111117893"/>
      </top>
      <bottom style="medium">
        <color theme="4" tint="-0.249977111117893"/>
      </bottom>
      <diagonal/>
    </border>
    <border>
      <left/>
      <right style="medium">
        <color theme="4" tint="-0.249977111117893"/>
      </right>
      <top style="medium">
        <color theme="4" tint="-0.249977111117893"/>
      </top>
      <bottom/>
      <diagonal/>
    </border>
    <border>
      <left style="medium">
        <color theme="4" tint="-0.249977111117893"/>
      </left>
      <right/>
      <top style="medium">
        <color theme="4" tint="-0.249977111117893"/>
      </top>
      <bottom style="thin">
        <color theme="4" tint="-0.249977111117893"/>
      </bottom>
      <diagonal/>
    </border>
    <border>
      <left style="medium">
        <color theme="4" tint="-0.249977111117893"/>
      </left>
      <right/>
      <top style="thin">
        <color theme="4" tint="-0.249977111117893"/>
      </top>
      <bottom style="thin">
        <color theme="4" tint="-0.249977111117893"/>
      </bottom>
      <diagonal/>
    </border>
    <border>
      <left style="medium">
        <color theme="4" tint="-0.249977111117893"/>
      </left>
      <right/>
      <top style="thin">
        <color theme="4" tint="-0.249977111117893"/>
      </top>
      <bottom style="medium">
        <color theme="4" tint="-0.249977111117893"/>
      </bottom>
      <diagonal/>
    </border>
    <border>
      <left style="medium">
        <color theme="4" tint="-0.249977111117893"/>
      </left>
      <right style="medium">
        <color theme="4" tint="-0.249977111117893"/>
      </right>
      <top style="medium">
        <color theme="4" tint="-0.249977111117893"/>
      </top>
      <bottom style="thin">
        <color theme="4" tint="-0.249977111117893"/>
      </bottom>
      <diagonal/>
    </border>
    <border>
      <left style="medium">
        <color theme="4" tint="-0.249977111117893"/>
      </left>
      <right style="medium">
        <color theme="4" tint="-0.249977111117893"/>
      </right>
      <top style="thin">
        <color theme="4" tint="-0.249977111117893"/>
      </top>
      <bottom style="medium">
        <color theme="4" tint="-0.249977111117893"/>
      </bottom>
      <diagonal/>
    </border>
    <border>
      <left style="medium">
        <color theme="4" tint="-0.499984740745262"/>
      </left>
      <right/>
      <top style="thin">
        <color theme="4" tint="-0.499984740745262"/>
      </top>
      <bottom style="medium">
        <color theme="4" tint="-0.499984740745262"/>
      </bottom>
      <diagonal/>
    </border>
    <border>
      <left style="medium">
        <color theme="4" tint="-0.499984740745262"/>
      </left>
      <right style="medium">
        <color theme="4" tint="-0.499984740745262"/>
      </right>
      <top style="medium">
        <color theme="4" tint="-0.499984740745262"/>
      </top>
      <bottom/>
      <diagonal/>
    </border>
    <border>
      <left style="medium">
        <color theme="7" tint="-0.499984740745262"/>
      </left>
      <right style="thin">
        <color theme="7" tint="-0.499984740745262"/>
      </right>
      <top style="medium">
        <color theme="7" tint="-0.499984740745262"/>
      </top>
      <bottom style="thin">
        <color theme="7" tint="-0.499984740745262"/>
      </bottom>
      <diagonal/>
    </border>
    <border>
      <left style="medium">
        <color theme="7" tint="-0.499984740745262"/>
      </left>
      <right style="thin">
        <color theme="7" tint="-0.499984740745262"/>
      </right>
      <top style="thin">
        <color theme="7" tint="-0.499984740745262"/>
      </top>
      <bottom style="thin">
        <color theme="7" tint="-0.499984740745262"/>
      </bottom>
      <diagonal/>
    </border>
    <border>
      <left style="thin">
        <color theme="0"/>
      </left>
      <right style="thin">
        <color theme="0"/>
      </right>
      <top style="medium">
        <color theme="7" tint="-0.249977111117893"/>
      </top>
      <bottom style="medium">
        <color theme="7" tint="-0.499984740745262"/>
      </bottom>
      <diagonal/>
    </border>
    <border>
      <left style="medium">
        <color rgb="FF006600"/>
      </left>
      <right style="medium">
        <color rgb="FF006600"/>
      </right>
      <top style="medium">
        <color rgb="FF006600"/>
      </top>
      <bottom style="thin">
        <color theme="0"/>
      </bottom>
      <diagonal/>
    </border>
    <border>
      <left style="medium">
        <color rgb="FF006600"/>
      </left>
      <right style="medium">
        <color rgb="FF006600"/>
      </right>
      <top style="thin">
        <color theme="0"/>
      </top>
      <bottom style="thin">
        <color theme="0"/>
      </bottom>
      <diagonal/>
    </border>
    <border>
      <left style="medium">
        <color rgb="FF006600"/>
      </left>
      <right style="medium">
        <color rgb="FF006600"/>
      </right>
      <top style="thin">
        <color theme="0"/>
      </top>
      <bottom/>
      <diagonal/>
    </border>
    <border>
      <left style="medium">
        <color rgb="FF006600"/>
      </left>
      <right style="medium">
        <color rgb="FF006600"/>
      </right>
      <top style="thin">
        <color theme="0"/>
      </top>
      <bottom style="medium">
        <color rgb="FF006600"/>
      </bottom>
      <diagonal/>
    </border>
    <border>
      <left/>
      <right style="thin">
        <color rgb="FF006600"/>
      </right>
      <top/>
      <bottom style="medium">
        <color rgb="FF006600"/>
      </bottom>
      <diagonal/>
    </border>
    <border>
      <left style="medium">
        <color theme="9" tint="-0.499984740745262"/>
      </left>
      <right style="medium">
        <color theme="9" tint="-0.499984740745262"/>
      </right>
      <top/>
      <bottom style="thin">
        <color theme="9" tint="-0.499984740745262"/>
      </bottom>
      <diagonal/>
    </border>
    <border>
      <left style="medium">
        <color theme="4" tint="-0.499984740745262"/>
      </left>
      <right style="medium">
        <color theme="4" tint="-0.499984740745262"/>
      </right>
      <top style="medium">
        <color theme="4" tint="-0.499984740745262"/>
      </top>
      <bottom style="thin">
        <color theme="4" tint="-0.499984740745262"/>
      </bottom>
      <diagonal/>
    </border>
    <border>
      <left style="medium">
        <color theme="4" tint="-0.499984740745262"/>
      </left>
      <right style="medium">
        <color theme="4" tint="-0.499984740745262"/>
      </right>
      <top style="thin">
        <color theme="4" tint="-0.499984740745262"/>
      </top>
      <bottom style="thin">
        <color theme="4" tint="-0.499984740745262"/>
      </bottom>
      <diagonal/>
    </border>
    <border>
      <left style="medium">
        <color theme="4" tint="-0.499984740745262"/>
      </left>
      <right style="medium">
        <color theme="4" tint="-0.499984740745262"/>
      </right>
      <top style="thin">
        <color theme="4" tint="-0.499984740745262"/>
      </top>
      <bottom style="medium">
        <color theme="4" tint="-0.499984740745262"/>
      </bottom>
      <diagonal/>
    </border>
    <border>
      <left style="medium">
        <color rgb="FF683104"/>
      </left>
      <right style="thin">
        <color theme="0"/>
      </right>
      <top style="medium">
        <color rgb="FF683104"/>
      </top>
      <bottom/>
      <diagonal/>
    </border>
    <border>
      <left style="thin">
        <color theme="0"/>
      </left>
      <right style="thin">
        <color theme="0"/>
      </right>
      <top style="medium">
        <color rgb="FF683104"/>
      </top>
      <bottom/>
      <diagonal/>
    </border>
    <border>
      <left style="thin">
        <color theme="7" tint="-0.499984740745262"/>
      </left>
      <right style="thin">
        <color theme="7" tint="-0.499984740745262"/>
      </right>
      <top style="medium">
        <color theme="7" tint="-0.499984740745262"/>
      </top>
      <bottom style="thin">
        <color theme="7" tint="-0.499984740745262"/>
      </bottom>
      <diagonal/>
    </border>
    <border>
      <left style="thin">
        <color theme="7" tint="-0.499984740745262"/>
      </left>
      <right/>
      <top style="medium">
        <color theme="7" tint="-0.499984740745262"/>
      </top>
      <bottom style="thin">
        <color theme="7" tint="-0.499984740745262"/>
      </bottom>
      <diagonal/>
    </border>
    <border>
      <left style="thin">
        <color theme="7" tint="-0.499984740745262"/>
      </left>
      <right style="thin">
        <color indexed="64"/>
      </right>
      <top style="medium">
        <color theme="7" tint="-0.499984740745262"/>
      </top>
      <bottom style="thin">
        <color theme="7" tint="-0.499984740745262"/>
      </bottom>
      <diagonal/>
    </border>
    <border>
      <left style="thin">
        <color indexed="64"/>
      </left>
      <right style="thin">
        <color indexed="64"/>
      </right>
      <top style="medium">
        <color theme="7" tint="-0.499984740745262"/>
      </top>
      <bottom style="thin">
        <color theme="7" tint="-0.499984740745262"/>
      </bottom>
      <diagonal/>
    </border>
    <border>
      <left style="thin">
        <color theme="7" tint="-0.499984740745262"/>
      </left>
      <right style="thin">
        <color theme="7" tint="-0.499984740745262"/>
      </right>
      <top style="thin">
        <color theme="7" tint="-0.499984740745262"/>
      </top>
      <bottom style="thin">
        <color theme="7" tint="-0.499984740745262"/>
      </bottom>
      <diagonal/>
    </border>
    <border>
      <left style="thin">
        <color theme="7" tint="-0.499984740745262"/>
      </left>
      <right/>
      <top style="thin">
        <color theme="7" tint="-0.499984740745262"/>
      </top>
      <bottom style="thin">
        <color theme="7" tint="-0.499984740745262"/>
      </bottom>
      <diagonal/>
    </border>
    <border>
      <left style="thin">
        <color theme="7" tint="-0.499984740745262"/>
      </left>
      <right style="thin">
        <color indexed="64"/>
      </right>
      <top style="thin">
        <color theme="7" tint="-0.499984740745262"/>
      </top>
      <bottom style="thin">
        <color theme="7" tint="-0.499984740745262"/>
      </bottom>
      <diagonal/>
    </border>
    <border>
      <left style="thin">
        <color indexed="64"/>
      </left>
      <right style="thin">
        <color indexed="64"/>
      </right>
      <top style="thin">
        <color theme="7" tint="-0.499984740745262"/>
      </top>
      <bottom style="thin">
        <color theme="7" tint="-0.499984740745262"/>
      </bottom>
      <diagonal/>
    </border>
    <border>
      <left style="thin">
        <color theme="7" tint="-0.499984740745262"/>
      </left>
      <right style="thin">
        <color theme="7" tint="-0.499984740745262"/>
      </right>
      <top/>
      <bottom style="medium">
        <color theme="7" tint="-0.499984740745262"/>
      </bottom>
      <diagonal/>
    </border>
    <border>
      <left style="thin">
        <color theme="7" tint="-0.499984740745262"/>
      </left>
      <right/>
      <top/>
      <bottom style="medium">
        <color theme="7" tint="-0.499984740745262"/>
      </bottom>
      <diagonal/>
    </border>
    <border>
      <left style="thin">
        <color theme="4" tint="-0.249977111117893"/>
      </left>
      <right style="thin">
        <color theme="4" tint="-0.249977111117893"/>
      </right>
      <top style="thin">
        <color theme="4" tint="-0.249977111117893"/>
      </top>
      <bottom style="thin">
        <color theme="4" tint="-0.249977111117893"/>
      </bottom>
      <diagonal/>
    </border>
    <border>
      <left style="thin">
        <color theme="4" tint="-0.249977111117893"/>
      </left>
      <right style="medium">
        <color theme="4" tint="-0.249977111117893"/>
      </right>
      <top/>
      <bottom style="thin">
        <color theme="4" tint="-0.249977111117893"/>
      </bottom>
      <diagonal/>
    </border>
    <border>
      <left style="thin">
        <color theme="4" tint="-0.249977111117893"/>
      </left>
      <right style="medium">
        <color theme="4" tint="-0.249977111117893"/>
      </right>
      <top style="thin">
        <color theme="4" tint="-0.249977111117893"/>
      </top>
      <bottom style="thin">
        <color theme="4" tint="-0.249977111117893"/>
      </bottom>
      <diagonal/>
    </border>
    <border>
      <left style="medium">
        <color rgb="FF9A4D00"/>
      </left>
      <right style="medium">
        <color rgb="FF9A4D00"/>
      </right>
      <top/>
      <bottom style="thin">
        <color rgb="FF9A4D00"/>
      </bottom>
      <diagonal/>
    </border>
    <border>
      <left style="medium">
        <color rgb="FF9A4D00"/>
      </left>
      <right style="medium">
        <color rgb="FF9A4D00"/>
      </right>
      <top style="thin">
        <color rgb="FF9A4D00"/>
      </top>
      <bottom style="thin">
        <color rgb="FF9A4D00"/>
      </bottom>
      <diagonal/>
    </border>
    <border>
      <left style="medium">
        <color rgb="FF9A4D00"/>
      </left>
      <right style="medium">
        <color rgb="FF9A4D00"/>
      </right>
      <top style="thin">
        <color rgb="FF9A4D00"/>
      </top>
      <bottom style="medium">
        <color rgb="FF9A4D00"/>
      </bottom>
      <diagonal/>
    </border>
    <border>
      <left style="medium">
        <color rgb="FF9A4D00"/>
      </left>
      <right style="medium">
        <color rgb="FF9A4D00"/>
      </right>
      <top/>
      <bottom style="medium">
        <color rgb="FF9A4D00"/>
      </bottom>
      <diagonal/>
    </border>
    <border>
      <left style="medium">
        <color rgb="FF9A4D00"/>
      </left>
      <right style="medium">
        <color rgb="FF9A4D00"/>
      </right>
      <top/>
      <bottom/>
      <diagonal/>
    </border>
    <border>
      <left style="medium">
        <color rgb="FF9A4D00"/>
      </left>
      <right style="medium">
        <color rgb="FF9A4D00"/>
      </right>
      <top style="medium">
        <color rgb="FF9A4D00"/>
      </top>
      <bottom style="thin">
        <color rgb="FF9A4D00"/>
      </bottom>
      <diagonal/>
    </border>
    <border>
      <left/>
      <right/>
      <top style="medium">
        <color theme="9" tint="-0.499984740745262"/>
      </top>
      <bottom style="thin">
        <color theme="9" tint="-0.499984740745262"/>
      </bottom>
      <diagonal/>
    </border>
    <border>
      <left/>
      <right/>
      <top style="thin">
        <color theme="9" tint="-0.499984740745262"/>
      </top>
      <bottom style="thin">
        <color theme="9" tint="-0.499984740745262"/>
      </bottom>
      <diagonal/>
    </border>
    <border>
      <left/>
      <right/>
      <top style="thin">
        <color theme="9" tint="-0.499984740745262"/>
      </top>
      <bottom style="medium">
        <color theme="9" tint="-0.499984740745262"/>
      </bottom>
      <diagonal/>
    </border>
    <border>
      <left/>
      <right/>
      <top style="medium">
        <color theme="9" tint="-0.499984740745262"/>
      </top>
      <bottom style="medium">
        <color theme="9" tint="-0.499984740745262"/>
      </bottom>
      <diagonal/>
    </border>
    <border>
      <left style="thin">
        <color theme="9" tint="-0.499984740745262"/>
      </left>
      <right style="thin">
        <color theme="9" tint="-0.499984740745262"/>
      </right>
      <top style="thin">
        <color theme="9" tint="-0.499984740745262"/>
      </top>
      <bottom/>
      <diagonal/>
    </border>
    <border>
      <left style="thin">
        <color theme="9" tint="-0.499984740745262"/>
      </left>
      <right style="medium">
        <color theme="9" tint="-0.499984740745262"/>
      </right>
      <top style="thin">
        <color theme="9" tint="-0.499984740745262"/>
      </top>
      <bottom/>
      <diagonal/>
    </border>
    <border>
      <left style="medium">
        <color rgb="FF9A4D00"/>
      </left>
      <right style="thin">
        <color theme="9" tint="-0.499984740745262"/>
      </right>
      <top style="medium">
        <color rgb="FF9A4D00"/>
      </top>
      <bottom/>
      <diagonal/>
    </border>
    <border>
      <left style="thin">
        <color theme="9" tint="-0.499984740745262"/>
      </left>
      <right style="medium">
        <color rgb="FF9A4D00"/>
      </right>
      <top style="medium">
        <color rgb="FF9A4D00"/>
      </top>
      <bottom/>
      <diagonal/>
    </border>
    <border>
      <left style="thin">
        <color theme="9" tint="-0.499984740745262"/>
      </left>
      <right style="thin">
        <color theme="9" tint="-0.499984740745262"/>
      </right>
      <top style="medium">
        <color theme="9" tint="-0.499984740745262"/>
      </top>
      <bottom style="thin">
        <color theme="9" tint="-0.499984740745262"/>
      </bottom>
      <diagonal/>
    </border>
    <border>
      <left style="thin">
        <color theme="9" tint="-0.499984740745262"/>
      </left>
      <right style="thin">
        <color theme="9" tint="-0.499984740745262"/>
      </right>
      <top style="medium">
        <color theme="9" tint="-0.499984740745262"/>
      </top>
      <bottom/>
      <diagonal/>
    </border>
    <border>
      <left style="thin">
        <color theme="9" tint="-0.499984740745262"/>
      </left>
      <right style="medium">
        <color theme="9" tint="-0.499984740745262"/>
      </right>
      <top style="medium">
        <color theme="9" tint="-0.499984740745262"/>
      </top>
      <bottom style="thin">
        <color theme="9" tint="-0.499984740745262"/>
      </bottom>
      <diagonal/>
    </border>
    <border>
      <left style="medium">
        <color theme="5" tint="-0.249977111117893"/>
      </left>
      <right/>
      <top style="medium">
        <color theme="5" tint="-0.249977111117893"/>
      </top>
      <bottom style="thin">
        <color theme="5" tint="-0.249977111117893"/>
      </bottom>
      <diagonal/>
    </border>
    <border>
      <left style="medium">
        <color theme="5" tint="-0.249977111117893"/>
      </left>
      <right style="thin">
        <color theme="5" tint="-0.249977111117893"/>
      </right>
      <top style="medium">
        <color theme="5" tint="-0.249977111117893"/>
      </top>
      <bottom style="thin">
        <color theme="5" tint="-0.249977111117893"/>
      </bottom>
      <diagonal/>
    </border>
    <border>
      <left style="thin">
        <color theme="5" tint="-0.249977111117893"/>
      </left>
      <right style="medium">
        <color theme="5" tint="-0.249977111117893"/>
      </right>
      <top style="medium">
        <color theme="5" tint="-0.249977111117893"/>
      </top>
      <bottom style="thin">
        <color theme="5" tint="-0.249977111117893"/>
      </bottom>
      <diagonal/>
    </border>
    <border>
      <left style="thin">
        <color theme="9" tint="-0.499984740745262"/>
      </left>
      <right style="thin">
        <color theme="9" tint="-0.499984740745262"/>
      </right>
      <top style="thin">
        <color theme="9" tint="-0.499984740745262"/>
      </top>
      <bottom style="thin">
        <color theme="9" tint="-0.499984740745262"/>
      </bottom>
      <diagonal/>
    </border>
    <border>
      <left style="thin">
        <color theme="9" tint="-0.499984740745262"/>
      </left>
      <right style="thin">
        <color theme="9" tint="-0.499984740745262"/>
      </right>
      <top style="thin">
        <color rgb="FF683104"/>
      </top>
      <bottom style="thin">
        <color rgb="FF683104"/>
      </bottom>
      <diagonal/>
    </border>
    <border>
      <left style="thin">
        <color theme="9" tint="-0.499984740745262"/>
      </left>
      <right style="medium">
        <color theme="9" tint="-0.499984740745262"/>
      </right>
      <top style="thin">
        <color theme="9" tint="-0.499984740745262"/>
      </top>
      <bottom style="thin">
        <color theme="9" tint="-0.499984740745262"/>
      </bottom>
      <diagonal/>
    </border>
    <border>
      <left style="medium">
        <color theme="5" tint="-0.249977111117893"/>
      </left>
      <right/>
      <top style="thin">
        <color theme="5" tint="-0.249977111117893"/>
      </top>
      <bottom style="thin">
        <color theme="5" tint="-0.249977111117893"/>
      </bottom>
      <diagonal/>
    </border>
    <border>
      <left style="medium">
        <color theme="5" tint="-0.249977111117893"/>
      </left>
      <right style="thin">
        <color theme="5" tint="-0.249977111117893"/>
      </right>
      <top style="thin">
        <color theme="5" tint="-0.249977111117893"/>
      </top>
      <bottom style="thin">
        <color theme="5" tint="-0.249977111117893"/>
      </bottom>
      <diagonal/>
    </border>
    <border>
      <left style="thin">
        <color theme="5" tint="-0.249977111117893"/>
      </left>
      <right style="medium">
        <color theme="5" tint="-0.249977111117893"/>
      </right>
      <top style="thin">
        <color theme="5" tint="-0.249977111117893"/>
      </top>
      <bottom style="thin">
        <color theme="5" tint="-0.249977111117893"/>
      </bottom>
      <diagonal/>
    </border>
    <border>
      <left style="thin">
        <color theme="9" tint="-0.499984740745262"/>
      </left>
      <right style="thin">
        <color theme="9" tint="-0.499984740745262"/>
      </right>
      <top/>
      <bottom/>
      <diagonal/>
    </border>
    <border>
      <left style="thin">
        <color theme="9" tint="-0.499984740745262"/>
      </left>
      <right style="thin">
        <color theme="9" tint="-0.499984740745262"/>
      </right>
      <top style="thin">
        <color rgb="FF683104"/>
      </top>
      <bottom/>
      <diagonal/>
    </border>
    <border>
      <left style="thin">
        <color theme="9" tint="-0.499984740745262"/>
      </left>
      <right style="thin">
        <color theme="9" tint="-0.499984740745262"/>
      </right>
      <top style="thin">
        <color theme="9" tint="-0.499984740745262"/>
      </top>
      <bottom style="medium">
        <color theme="9" tint="-0.499984740745262"/>
      </bottom>
      <diagonal/>
    </border>
    <border>
      <left style="thin">
        <color theme="9" tint="-0.499984740745262"/>
      </left>
      <right style="thin">
        <color theme="9" tint="-0.499984740745262"/>
      </right>
      <top/>
      <bottom style="medium">
        <color rgb="FF9A4D00"/>
      </bottom>
      <diagonal/>
    </border>
    <border>
      <left style="thin">
        <color theme="9" tint="-0.499984740745262"/>
      </left>
      <right style="thin">
        <color theme="9" tint="-0.499984740745262"/>
      </right>
      <top style="thin">
        <color theme="9" tint="-0.499984740745262"/>
      </top>
      <bottom style="medium">
        <color rgb="FF9A4D00"/>
      </bottom>
      <diagonal/>
    </border>
    <border>
      <left style="thin">
        <color theme="9" tint="-0.499984740745262"/>
      </left>
      <right style="medium">
        <color theme="9" tint="-0.499984740745262"/>
      </right>
      <top style="thin">
        <color theme="9" tint="-0.499984740745262"/>
      </top>
      <bottom style="medium">
        <color theme="9" tint="-0.499984740745262"/>
      </bottom>
      <diagonal/>
    </border>
    <border>
      <left style="medium">
        <color theme="5" tint="-0.249977111117893"/>
      </left>
      <right/>
      <top style="thin">
        <color theme="5" tint="-0.249977111117893"/>
      </top>
      <bottom style="medium">
        <color theme="5" tint="-0.249977111117893"/>
      </bottom>
      <diagonal/>
    </border>
    <border>
      <left style="medium">
        <color theme="5" tint="-0.249977111117893"/>
      </left>
      <right style="thin">
        <color theme="5" tint="-0.249977111117893"/>
      </right>
      <top style="thin">
        <color theme="5" tint="-0.249977111117893"/>
      </top>
      <bottom style="medium">
        <color theme="5" tint="-0.249977111117893"/>
      </bottom>
      <diagonal/>
    </border>
    <border>
      <left style="thin">
        <color theme="5" tint="-0.249977111117893"/>
      </left>
      <right style="medium">
        <color theme="5" tint="-0.249977111117893"/>
      </right>
      <top style="thin">
        <color theme="5" tint="-0.249977111117893"/>
      </top>
      <bottom style="medium">
        <color theme="5" tint="-0.249977111117893"/>
      </bottom>
      <diagonal/>
    </border>
    <border>
      <left/>
      <right/>
      <top style="medium">
        <color rgb="FF683104"/>
      </top>
      <bottom style="medium">
        <color theme="9" tint="-0.499984740745262"/>
      </bottom>
      <diagonal/>
    </border>
    <border>
      <left style="thin">
        <color theme="9" tint="-0.499984740745262"/>
      </left>
      <right style="thin">
        <color theme="9" tint="-0.499984740745262"/>
      </right>
      <top style="thin">
        <color rgb="FF683104"/>
      </top>
      <bottom style="medium">
        <color rgb="FF9A4D00"/>
      </bottom>
      <diagonal/>
    </border>
    <border>
      <left/>
      <right/>
      <top style="medium">
        <color rgb="FF9A4D00"/>
      </top>
      <bottom style="medium">
        <color theme="9" tint="-0.499984740745262"/>
      </bottom>
      <diagonal/>
    </border>
    <border>
      <left style="thin">
        <color theme="9" tint="-0.499984740745262"/>
      </left>
      <right style="medium">
        <color theme="9" tint="-0.499984740745262"/>
      </right>
      <top style="thin">
        <color theme="9" tint="-0.499984740745262"/>
      </top>
      <bottom style="medium">
        <color rgb="FF9A4D00"/>
      </bottom>
      <diagonal/>
    </border>
    <border>
      <left/>
      <right/>
      <top/>
      <bottom style="medium">
        <color rgb="FF9A4D00"/>
      </bottom>
      <diagonal/>
    </border>
    <border>
      <left style="medium">
        <color theme="9" tint="-0.499984740745262"/>
      </left>
      <right/>
      <top style="thin">
        <color theme="9" tint="-0.499984740745262"/>
      </top>
      <bottom style="medium">
        <color rgb="FF9A4D00"/>
      </bottom>
      <diagonal/>
    </border>
    <border>
      <left/>
      <right/>
      <top style="medium">
        <color theme="4" tint="-0.249977111117893"/>
      </top>
      <bottom style="thin">
        <color theme="4" tint="-0.249977111117893"/>
      </bottom>
      <diagonal/>
    </border>
    <border>
      <left style="medium">
        <color theme="4" tint="-0.249977111117893"/>
      </left>
      <right style="medium">
        <color theme="4" tint="-0.249977111117893"/>
      </right>
      <top/>
      <bottom style="thin">
        <color theme="4" tint="-0.249977111117893"/>
      </bottom>
      <diagonal/>
    </border>
    <border>
      <left/>
      <right/>
      <top style="thin">
        <color theme="4" tint="-0.249977111117893"/>
      </top>
      <bottom style="thin">
        <color theme="4" tint="-0.249977111117893"/>
      </bottom>
      <diagonal/>
    </border>
    <border>
      <left style="medium">
        <color theme="4" tint="-0.249977111117893"/>
      </left>
      <right style="medium">
        <color theme="4" tint="-0.249977111117893"/>
      </right>
      <top/>
      <bottom style="medium">
        <color theme="4" tint="-0.249977111117893"/>
      </bottom>
      <diagonal/>
    </border>
    <border>
      <left/>
      <right/>
      <top style="thin">
        <color theme="4" tint="-0.249977111117893"/>
      </top>
      <bottom style="medium">
        <color theme="4" tint="-0.249977111117893"/>
      </bottom>
      <diagonal/>
    </border>
    <border>
      <left style="medium">
        <color theme="4" tint="-0.249977111117893"/>
      </left>
      <right style="medium">
        <color theme="4" tint="-0.249977111117893"/>
      </right>
      <top style="medium">
        <color theme="4" tint="-0.249977111117893"/>
      </top>
      <bottom/>
      <diagonal/>
    </border>
    <border>
      <left style="thin">
        <color theme="4" tint="-0.249977111117893"/>
      </left>
      <right/>
      <top style="thin">
        <color theme="4" tint="-0.249977111117893"/>
      </top>
      <bottom style="thin">
        <color theme="4" tint="-0.249977111117893"/>
      </bottom>
      <diagonal/>
    </border>
    <border>
      <left style="thin">
        <color theme="4" tint="-0.249977111117893"/>
      </left>
      <right/>
      <top style="thin">
        <color theme="4" tint="-0.249977111117893"/>
      </top>
      <bottom style="medium">
        <color theme="4" tint="-0.249977111117893"/>
      </bottom>
      <diagonal/>
    </border>
    <border>
      <left style="medium">
        <color theme="4" tint="-0.249977111117893"/>
      </left>
      <right style="thin">
        <color theme="4" tint="-0.249977111117893"/>
      </right>
      <top style="medium">
        <color theme="4" tint="-0.249977111117893"/>
      </top>
      <bottom style="medium">
        <color theme="4" tint="-0.249977111117893"/>
      </bottom>
      <diagonal/>
    </border>
    <border>
      <left style="medium">
        <color theme="4" tint="-0.249977111117893"/>
      </left>
      <right/>
      <top style="medium">
        <color theme="4" tint="-0.249977111117893"/>
      </top>
      <bottom/>
      <diagonal/>
    </border>
    <border>
      <left/>
      <right style="thin">
        <color theme="4" tint="-0.249977111117893"/>
      </right>
      <top style="medium">
        <color theme="4" tint="-0.249977111117893"/>
      </top>
      <bottom style="thin">
        <color theme="4" tint="-0.249977111117893"/>
      </bottom>
      <diagonal/>
    </border>
    <border>
      <left style="medium">
        <color rgb="FF990000"/>
      </left>
      <right/>
      <top style="thin">
        <color rgb="FF990000"/>
      </top>
      <bottom style="thin">
        <color rgb="FF990000"/>
      </bottom>
      <diagonal/>
    </border>
    <border>
      <left style="medium">
        <color rgb="FF990000"/>
      </left>
      <right style="medium">
        <color rgb="FF990000"/>
      </right>
      <top style="thin">
        <color rgb="FF990000"/>
      </top>
      <bottom style="thin">
        <color rgb="FF990000"/>
      </bottom>
      <diagonal/>
    </border>
    <border>
      <left/>
      <right/>
      <top style="medium">
        <color theme="9" tint="-0.499984740745262"/>
      </top>
      <bottom/>
      <diagonal/>
    </border>
    <border>
      <left style="thin">
        <color theme="5" tint="-0.499984740745262"/>
      </left>
      <right style="thin">
        <color theme="5" tint="-0.499984740745262"/>
      </right>
      <top style="thin">
        <color theme="5" tint="-0.499984740745262"/>
      </top>
      <bottom style="thin">
        <color theme="5" tint="-0.499984740745262"/>
      </bottom>
      <diagonal/>
    </border>
    <border>
      <left style="medium">
        <color theme="5" tint="-0.499984740745262"/>
      </left>
      <right style="thin">
        <color theme="5" tint="-0.499984740745262"/>
      </right>
      <top style="medium">
        <color theme="5" tint="-0.499984740745262"/>
      </top>
      <bottom style="thin">
        <color theme="5" tint="-0.499984740745262"/>
      </bottom>
      <diagonal/>
    </border>
    <border>
      <left style="thin">
        <color theme="5" tint="-0.499984740745262"/>
      </left>
      <right style="thin">
        <color theme="5" tint="-0.499984740745262"/>
      </right>
      <top style="medium">
        <color theme="5" tint="-0.499984740745262"/>
      </top>
      <bottom style="thin">
        <color theme="5" tint="-0.499984740745262"/>
      </bottom>
      <diagonal/>
    </border>
    <border>
      <left style="medium">
        <color theme="5" tint="-0.499984740745262"/>
      </left>
      <right style="thin">
        <color theme="5" tint="-0.499984740745262"/>
      </right>
      <top style="thin">
        <color theme="5" tint="-0.499984740745262"/>
      </top>
      <bottom style="thin">
        <color theme="5" tint="-0.499984740745262"/>
      </bottom>
      <diagonal/>
    </border>
    <border>
      <left/>
      <right/>
      <top style="medium">
        <color rgb="FF683104"/>
      </top>
      <bottom/>
      <diagonal/>
    </border>
    <border>
      <left style="thin">
        <color theme="5" tint="-0.499984740745262"/>
      </left>
      <right/>
      <top style="medium">
        <color theme="5" tint="-0.499984740745262"/>
      </top>
      <bottom style="thin">
        <color theme="5" tint="-0.499984740745262"/>
      </bottom>
      <diagonal/>
    </border>
    <border>
      <left style="thin">
        <color theme="5" tint="-0.499984740745262"/>
      </left>
      <right style="thin">
        <color indexed="64"/>
      </right>
      <top style="thin">
        <color theme="5" tint="-0.499984740745262"/>
      </top>
      <bottom style="thin">
        <color theme="5" tint="-0.499984740745262"/>
      </bottom>
      <diagonal/>
    </border>
    <border>
      <left style="thin">
        <color theme="0"/>
      </left>
      <right style="medium">
        <color rgb="FF683104"/>
      </right>
      <top style="medium">
        <color rgb="FF683104"/>
      </top>
      <bottom style="medium">
        <color theme="5" tint="-0.499984740745262"/>
      </bottom>
      <diagonal/>
    </border>
    <border>
      <left style="thin">
        <color theme="5" tint="-0.499984740745262"/>
      </left>
      <right style="medium">
        <color rgb="FF683104"/>
      </right>
      <top style="medium">
        <color theme="5" tint="-0.499984740745262"/>
      </top>
      <bottom style="thin">
        <color theme="5" tint="-0.499984740745262"/>
      </bottom>
      <diagonal/>
    </border>
    <border>
      <left/>
      <right style="medium">
        <color rgb="FF683104"/>
      </right>
      <top style="thin">
        <color theme="5" tint="-0.499984740745262"/>
      </top>
      <bottom style="thin">
        <color theme="5" tint="-0.499984740745262"/>
      </bottom>
      <diagonal/>
    </border>
    <border>
      <left style="thin">
        <color indexed="64"/>
      </left>
      <right style="medium">
        <color indexed="64"/>
      </right>
      <top style="medium">
        <color theme="7" tint="-0.499984740745262"/>
      </top>
      <bottom style="thin">
        <color theme="7" tint="-0.499984740745262"/>
      </bottom>
      <diagonal/>
    </border>
    <border>
      <left style="thin">
        <color indexed="64"/>
      </left>
      <right style="medium">
        <color indexed="64"/>
      </right>
      <top style="thin">
        <color theme="7" tint="-0.499984740745262"/>
      </top>
      <bottom style="thin">
        <color theme="7" tint="-0.499984740745262"/>
      </bottom>
      <diagonal/>
    </border>
    <border>
      <left/>
      <right/>
      <top style="medium">
        <color theme="7" tint="-0.249977111117893"/>
      </top>
      <bottom/>
      <diagonal/>
    </border>
    <border>
      <left style="thin">
        <color theme="0"/>
      </left>
      <right style="medium">
        <color theme="7" tint="-0.249977111117893"/>
      </right>
      <top style="medium">
        <color theme="7" tint="-0.249977111117893"/>
      </top>
      <bottom style="medium">
        <color theme="7" tint="-0.499984740745262"/>
      </bottom>
      <diagonal/>
    </border>
    <border>
      <left style="medium">
        <color theme="7" tint="-0.499984740745262"/>
      </left>
      <right style="thin">
        <color theme="7" tint="-0.499984740745262"/>
      </right>
      <top/>
      <bottom style="medium">
        <color theme="7" tint="-0.499984740745262"/>
      </bottom>
      <diagonal/>
    </border>
    <border>
      <left style="thin">
        <color theme="7" tint="-0.499984740745262"/>
      </left>
      <right style="thin">
        <color indexed="64"/>
      </right>
      <top/>
      <bottom style="medium">
        <color theme="7" tint="-0.499984740745262"/>
      </bottom>
      <diagonal/>
    </border>
    <border>
      <left style="thin">
        <color indexed="64"/>
      </left>
      <right style="thin">
        <color indexed="64"/>
      </right>
      <top/>
      <bottom style="medium">
        <color theme="7" tint="-0.499984740745262"/>
      </bottom>
      <diagonal/>
    </border>
    <border>
      <left style="thin">
        <color indexed="64"/>
      </left>
      <right style="medium">
        <color indexed="64"/>
      </right>
      <top/>
      <bottom style="medium">
        <color theme="7" tint="-0.499984740745262"/>
      </bottom>
      <diagonal/>
    </border>
    <border>
      <left style="thin">
        <color theme="1" tint="0.499984740745262"/>
      </left>
      <right style="thin">
        <color theme="1" tint="0.499984740745262"/>
      </right>
      <top style="thin">
        <color theme="1" tint="0.499984740745262"/>
      </top>
      <bottom/>
      <diagonal/>
    </border>
    <border>
      <left style="medium">
        <color theme="6" tint="-0.499984740745262"/>
      </left>
      <right style="medium">
        <color theme="6" tint="-0.499984740745262"/>
      </right>
      <top style="medium">
        <color theme="6" tint="-0.499984740745262"/>
      </top>
      <bottom style="medium">
        <color theme="6" tint="-0.499984740745262"/>
      </bottom>
      <diagonal/>
    </border>
    <border>
      <left style="medium">
        <color theme="7" tint="-0.249977111117893"/>
      </left>
      <right/>
      <top style="medium">
        <color theme="7" tint="-0.249977111117893"/>
      </top>
      <bottom/>
      <diagonal/>
    </border>
    <border>
      <left/>
      <right style="medium">
        <color theme="7" tint="-0.249977111117893"/>
      </right>
      <top style="medium">
        <color theme="7" tint="-0.249977111117893"/>
      </top>
      <bottom/>
      <diagonal/>
    </border>
    <border>
      <left style="medium">
        <color theme="7" tint="-0.249977111117893"/>
      </left>
      <right/>
      <top/>
      <bottom/>
      <diagonal/>
    </border>
    <border>
      <left/>
      <right style="medium">
        <color theme="7" tint="-0.249977111117893"/>
      </right>
      <top/>
      <bottom/>
      <diagonal/>
    </border>
    <border>
      <left style="medium">
        <color theme="7" tint="-0.249977111117893"/>
      </left>
      <right/>
      <top/>
      <bottom style="medium">
        <color theme="7" tint="-0.249977111117893"/>
      </bottom>
      <diagonal/>
    </border>
    <border>
      <left/>
      <right/>
      <top/>
      <bottom style="medium">
        <color theme="7" tint="-0.249977111117893"/>
      </bottom>
      <diagonal/>
    </border>
    <border>
      <left/>
      <right style="medium">
        <color theme="7" tint="-0.249977111117893"/>
      </right>
      <top/>
      <bottom style="medium">
        <color theme="7" tint="-0.249977111117893"/>
      </bottom>
      <diagonal/>
    </border>
    <border>
      <left/>
      <right/>
      <top/>
      <bottom style="dashed">
        <color theme="7" tint="-0.249977111117893"/>
      </bottom>
      <diagonal/>
    </border>
    <border>
      <left style="medium">
        <color theme="7" tint="-0.249977111117893"/>
      </left>
      <right/>
      <top style="medium">
        <color theme="7" tint="-0.249977111117893"/>
      </top>
      <bottom style="medium">
        <color theme="7" tint="-0.249977111117893"/>
      </bottom>
      <diagonal/>
    </border>
    <border>
      <left/>
      <right/>
      <top style="medium">
        <color theme="7" tint="-0.249977111117893"/>
      </top>
      <bottom style="medium">
        <color theme="7" tint="-0.249977111117893"/>
      </bottom>
      <diagonal/>
    </border>
    <border>
      <left/>
      <right style="dashed">
        <color theme="7" tint="-0.249977111117893"/>
      </right>
      <top style="medium">
        <color theme="7" tint="-0.249977111117893"/>
      </top>
      <bottom style="medium">
        <color theme="7" tint="-0.249977111117893"/>
      </bottom>
      <diagonal/>
    </border>
    <border>
      <left style="thin">
        <color indexed="64"/>
      </left>
      <right style="thin">
        <color indexed="64"/>
      </right>
      <top style="medium">
        <color rgb="FF7030A0"/>
      </top>
      <bottom style="thin">
        <color indexed="64"/>
      </bottom>
      <diagonal/>
    </border>
    <border>
      <left style="thin">
        <color indexed="64"/>
      </left>
      <right style="medium">
        <color rgb="FF7030A0"/>
      </right>
      <top style="medium">
        <color rgb="FF7030A0"/>
      </top>
      <bottom style="thin">
        <color indexed="64"/>
      </bottom>
      <diagonal/>
    </border>
    <border>
      <left style="thin">
        <color indexed="64"/>
      </left>
      <right style="medium">
        <color rgb="FF7030A0"/>
      </right>
      <top style="thin">
        <color indexed="64"/>
      </top>
      <bottom style="thin">
        <color indexed="64"/>
      </bottom>
      <diagonal/>
    </border>
    <border>
      <left/>
      <right style="thin">
        <color indexed="64"/>
      </right>
      <top style="thin">
        <color indexed="64"/>
      </top>
      <bottom style="medium">
        <color rgb="FF7030A0"/>
      </bottom>
      <diagonal/>
    </border>
    <border>
      <left style="thin">
        <color indexed="64"/>
      </left>
      <right style="thin">
        <color indexed="64"/>
      </right>
      <top style="thin">
        <color indexed="64"/>
      </top>
      <bottom style="medium">
        <color rgb="FF7030A0"/>
      </bottom>
      <diagonal/>
    </border>
    <border>
      <left style="thin">
        <color indexed="64"/>
      </left>
      <right style="medium">
        <color rgb="FF7030A0"/>
      </right>
      <top style="thin">
        <color indexed="64"/>
      </top>
      <bottom style="medium">
        <color rgb="FF7030A0"/>
      </bottom>
      <diagonal/>
    </border>
    <border>
      <left style="thin">
        <color indexed="64"/>
      </left>
      <right style="medium">
        <color rgb="FF7030A0"/>
      </right>
      <top/>
      <bottom style="thin">
        <color indexed="64"/>
      </bottom>
      <diagonal/>
    </border>
    <border>
      <left style="medium">
        <color theme="7" tint="-0.249977111117893"/>
      </left>
      <right style="thin">
        <color theme="7" tint="-0.249977111117893"/>
      </right>
      <top/>
      <bottom style="medium">
        <color theme="7" tint="-0.249977111117893"/>
      </bottom>
      <diagonal/>
    </border>
    <border>
      <left style="thin">
        <color theme="7" tint="-0.249977111117893"/>
      </left>
      <right style="thin">
        <color theme="7" tint="-0.249977111117893"/>
      </right>
      <top/>
      <bottom style="medium">
        <color theme="7" tint="-0.249977111117893"/>
      </bottom>
      <diagonal/>
    </border>
    <border>
      <left/>
      <right/>
      <top style="dashed">
        <color theme="6" tint="-0.499984740745262"/>
      </top>
      <bottom/>
      <diagonal/>
    </border>
    <border>
      <left style="thin">
        <color theme="5" tint="-0.499984740745262"/>
      </left>
      <right/>
      <top style="thin">
        <color theme="5" tint="-0.499984740745262"/>
      </top>
      <bottom style="thin">
        <color theme="5" tint="-0.499984740745262"/>
      </bottom>
      <diagonal/>
    </border>
    <border>
      <left/>
      <right style="thin">
        <color theme="5" tint="-0.499984740745262"/>
      </right>
      <top style="thin">
        <color theme="5" tint="-0.499984740745262"/>
      </top>
      <bottom style="thin">
        <color theme="5" tint="-0.499984740745262"/>
      </bottom>
      <diagonal/>
    </border>
    <border>
      <left style="thin">
        <color theme="5" tint="-0.499984740745262"/>
      </left>
      <right style="thin">
        <color theme="5" tint="-0.499984740745262"/>
      </right>
      <top style="thin">
        <color theme="5" tint="-0.499984740745262"/>
      </top>
      <bottom/>
      <diagonal/>
    </border>
    <border>
      <left style="thin">
        <color theme="5" tint="-0.499984740745262"/>
      </left>
      <right style="thin">
        <color theme="5" tint="-0.499984740745262"/>
      </right>
      <top/>
      <bottom style="thin">
        <color theme="5" tint="-0.499984740745262"/>
      </bottom>
      <diagonal/>
    </border>
    <border>
      <left/>
      <right/>
      <top style="dashed">
        <color theme="6" tint="-0.499984740745262"/>
      </top>
      <bottom style="dashed">
        <color theme="6" tint="-0.499984740745262"/>
      </bottom>
      <diagonal/>
    </border>
    <border>
      <left/>
      <right style="medium">
        <color rgb="FFA8D08D"/>
      </right>
      <top/>
      <bottom style="medium">
        <color rgb="FFA8D08D"/>
      </bottom>
      <diagonal/>
    </border>
    <border>
      <left/>
      <right style="medium">
        <color rgb="FFA8D08D"/>
      </right>
      <top/>
      <bottom style="medium">
        <color theme="6"/>
      </bottom>
      <diagonal/>
    </border>
    <border>
      <left style="medium">
        <color rgb="FFA8D08D"/>
      </left>
      <right/>
      <top style="medium">
        <color rgb="FFA8D08D"/>
      </top>
      <bottom style="medium">
        <color rgb="FFA8D08D"/>
      </bottom>
      <diagonal/>
    </border>
    <border>
      <left/>
      <right/>
      <top style="medium">
        <color rgb="FFA8D08D"/>
      </top>
      <bottom style="medium">
        <color rgb="FFA8D08D"/>
      </bottom>
      <diagonal/>
    </border>
    <border>
      <left style="medium">
        <color rgb="FF990000"/>
      </left>
      <right/>
      <top/>
      <bottom style="thin">
        <color rgb="FF990000"/>
      </bottom>
      <diagonal/>
    </border>
    <border>
      <left style="dashed">
        <color theme="7" tint="-0.249977111117893"/>
      </left>
      <right style="medium">
        <color theme="7" tint="-0.249977111117893"/>
      </right>
      <top style="medium">
        <color theme="7" tint="-0.249977111117893"/>
      </top>
      <bottom style="medium">
        <color theme="7" tint="-0.249977111117893"/>
      </bottom>
      <diagonal/>
    </border>
    <border>
      <left style="medium">
        <color theme="9" tint="-0.499984740745262"/>
      </left>
      <right/>
      <top style="thin">
        <color theme="9" tint="-0.499984740745262"/>
      </top>
      <bottom style="medium">
        <color theme="5" tint="-0.249977111117893"/>
      </bottom>
      <diagonal/>
    </border>
    <border>
      <left style="medium">
        <color rgb="FF990000"/>
      </left>
      <right/>
      <top style="thin">
        <color rgb="FF990000"/>
      </top>
      <bottom style="medium">
        <color theme="5" tint="-0.249977111117893"/>
      </bottom>
      <diagonal/>
    </border>
    <border>
      <left style="medium">
        <color theme="9" tint="-0.499984740745262"/>
      </left>
      <right style="medium">
        <color theme="5" tint="-0.249977111117893"/>
      </right>
      <top/>
      <bottom style="thin">
        <color theme="9" tint="-0.499984740745262"/>
      </bottom>
      <diagonal/>
    </border>
    <border>
      <left/>
      <right/>
      <top/>
      <bottom style="thin">
        <color theme="5" tint="-0.249977111117893"/>
      </bottom>
      <diagonal/>
    </border>
    <border>
      <left style="medium">
        <color theme="5" tint="-0.249977111117893"/>
      </left>
      <right style="medium">
        <color rgb="FF990000"/>
      </right>
      <top/>
      <bottom style="thin">
        <color rgb="FF990000"/>
      </bottom>
      <diagonal/>
    </border>
    <border>
      <left style="medium">
        <color rgb="FF990000"/>
      </left>
      <right style="medium">
        <color theme="5" tint="-0.249977111117893"/>
      </right>
      <top style="medium">
        <color theme="5" tint="-0.249977111117893"/>
      </top>
      <bottom style="medium">
        <color theme="5" tint="-0.249977111117893"/>
      </bottom>
      <diagonal/>
    </border>
    <border>
      <left style="thin">
        <color theme="7" tint="-0.249977111117893"/>
      </left>
      <right style="medium">
        <color theme="6" tint="-0.249977111117893"/>
      </right>
      <top style="medium">
        <color theme="6" tint="-0.249977111117893"/>
      </top>
      <bottom style="thin">
        <color theme="7" tint="-0.249977111117893"/>
      </bottom>
      <diagonal/>
    </border>
    <border>
      <left style="thin">
        <color theme="7" tint="-0.249977111117893"/>
      </left>
      <right style="medium">
        <color theme="6" tint="-0.249977111117893"/>
      </right>
      <top style="thin">
        <color theme="7" tint="-0.249977111117893"/>
      </top>
      <bottom style="medium">
        <color theme="6" tint="-0.249977111117893"/>
      </bottom>
      <diagonal/>
    </border>
    <border>
      <left style="medium">
        <color theme="6" tint="-0.249977111117893"/>
      </left>
      <right style="medium">
        <color rgb="FFA8D08D"/>
      </right>
      <top style="medium">
        <color theme="6" tint="-0.249977111117893"/>
      </top>
      <bottom style="medium">
        <color theme="6" tint="-0.249977111117893"/>
      </bottom>
      <diagonal/>
    </border>
    <border>
      <left style="medium">
        <color rgb="FFA8D08D"/>
      </left>
      <right/>
      <top style="medium">
        <color theme="6" tint="-0.249977111117893"/>
      </top>
      <bottom style="medium">
        <color theme="6" tint="-0.249977111117893"/>
      </bottom>
      <diagonal/>
    </border>
    <border>
      <left/>
      <right/>
      <top style="medium">
        <color theme="6" tint="-0.249977111117893"/>
      </top>
      <bottom style="medium">
        <color theme="6" tint="-0.249977111117893"/>
      </bottom>
      <diagonal/>
    </border>
    <border>
      <left/>
      <right style="medium">
        <color theme="6" tint="-0.249977111117893"/>
      </right>
      <top style="medium">
        <color theme="6" tint="-0.249977111117893"/>
      </top>
      <bottom style="medium">
        <color theme="6" tint="-0.249977111117893"/>
      </bottom>
      <diagonal/>
    </border>
    <border>
      <left style="medium">
        <color theme="6" tint="-0.249977111117893"/>
      </left>
      <right style="medium">
        <color rgb="FFA8D08D"/>
      </right>
      <top style="medium">
        <color theme="6" tint="-0.249977111117893"/>
      </top>
      <bottom style="medium">
        <color rgb="FFA8D08D"/>
      </bottom>
      <diagonal/>
    </border>
    <border>
      <left/>
      <right style="medium">
        <color rgb="FFA8D08D"/>
      </right>
      <top style="medium">
        <color theme="6" tint="-0.249977111117893"/>
      </top>
      <bottom style="medium">
        <color rgb="FFA8D08D"/>
      </bottom>
      <diagonal/>
    </border>
    <border>
      <left/>
      <right style="medium">
        <color theme="6" tint="-0.249977111117893"/>
      </right>
      <top style="medium">
        <color theme="6" tint="-0.249977111117893"/>
      </top>
      <bottom style="medium">
        <color rgb="FFA8D08D"/>
      </bottom>
      <diagonal/>
    </border>
    <border>
      <left style="medium">
        <color theme="6" tint="-0.249977111117893"/>
      </left>
      <right style="medium">
        <color rgb="FFA8D08D"/>
      </right>
      <top/>
      <bottom style="medium">
        <color rgb="FFA8D08D"/>
      </bottom>
      <diagonal/>
    </border>
    <border>
      <left/>
      <right style="medium">
        <color theme="6" tint="-0.249977111117893"/>
      </right>
      <top style="medium">
        <color rgb="FFA8D08D"/>
      </top>
      <bottom style="medium">
        <color rgb="FFA8D08D"/>
      </bottom>
      <diagonal/>
    </border>
    <border>
      <left style="medium">
        <color theme="6" tint="-0.249977111117893"/>
      </left>
      <right style="medium">
        <color rgb="FFA8D08D"/>
      </right>
      <top/>
      <bottom style="medium">
        <color theme="6"/>
      </bottom>
      <diagonal/>
    </border>
    <border>
      <left style="medium">
        <color theme="6" tint="-0.249977111117893"/>
      </left>
      <right style="medium">
        <color rgb="FFA8D08D"/>
      </right>
      <top/>
      <bottom style="medium">
        <color theme="6" tint="-0.249977111117893"/>
      </bottom>
      <diagonal/>
    </border>
    <border>
      <left/>
      <right style="medium">
        <color rgb="FFA8D08D"/>
      </right>
      <top/>
      <bottom style="medium">
        <color theme="6" tint="-0.249977111117893"/>
      </bottom>
      <diagonal/>
    </border>
    <border>
      <left style="medium">
        <color theme="6" tint="-0.249977111117893"/>
      </left>
      <right style="medium">
        <color rgb="FFA8D08D"/>
      </right>
      <top/>
      <bottom/>
      <diagonal/>
    </border>
    <border>
      <left/>
      <right/>
      <top style="medium">
        <color rgb="FFA8D08D"/>
      </top>
      <bottom/>
      <diagonal/>
    </border>
    <border>
      <left style="medium">
        <color theme="6" tint="0.39997558519241921"/>
      </left>
      <right style="medium">
        <color theme="6" tint="0.39997558519241921"/>
      </right>
      <top style="medium">
        <color theme="6" tint="0.39997558519241921"/>
      </top>
      <bottom style="medium">
        <color theme="6" tint="0.39997558519241921"/>
      </bottom>
      <diagonal/>
    </border>
    <border>
      <left style="medium">
        <color rgb="FFA8D08D"/>
      </left>
      <right/>
      <top style="medium">
        <color rgb="FFA8D08D"/>
      </top>
      <bottom/>
      <diagonal/>
    </border>
    <border>
      <left/>
      <right style="medium">
        <color theme="6" tint="-0.249977111117893"/>
      </right>
      <top style="medium">
        <color rgb="FFA8D08D"/>
      </top>
      <bottom/>
      <diagonal/>
    </border>
    <border>
      <left style="medium">
        <color theme="6" tint="-0.249977111117893"/>
      </left>
      <right style="medium">
        <color theme="6" tint="0.39997558519241921"/>
      </right>
      <top style="medium">
        <color theme="6" tint="0.39997558519241921"/>
      </top>
      <bottom style="medium">
        <color theme="6" tint="0.39997558519241921"/>
      </bottom>
      <diagonal/>
    </border>
    <border>
      <left style="medium">
        <color theme="6" tint="-0.249977111117893"/>
      </left>
      <right style="medium">
        <color theme="6" tint="0.39997558519241921"/>
      </right>
      <top style="medium">
        <color theme="6" tint="0.39997558519241921"/>
      </top>
      <bottom style="medium">
        <color theme="6" tint="-0.249977111117893"/>
      </bottom>
      <diagonal/>
    </border>
    <border>
      <left style="medium">
        <color theme="6" tint="0.39997558519241921"/>
      </left>
      <right style="medium">
        <color theme="6" tint="0.39997558519241921"/>
      </right>
      <top style="medium">
        <color theme="6" tint="0.39997558519241921"/>
      </top>
      <bottom style="medium">
        <color theme="6" tint="-0.249977111117893"/>
      </bottom>
      <diagonal/>
    </border>
    <border>
      <left style="medium">
        <color theme="6" tint="-0.249977111117893"/>
      </left>
      <right style="medium">
        <color rgb="FFA8D08D"/>
      </right>
      <top style="medium">
        <color theme="6" tint="-0.249977111117893"/>
      </top>
      <bottom/>
      <diagonal/>
    </border>
    <border>
      <left/>
      <right style="medium">
        <color rgb="FFA8D08D"/>
      </right>
      <top style="medium">
        <color theme="6" tint="-0.249977111117893"/>
      </top>
      <bottom/>
      <diagonal/>
    </border>
    <border>
      <left/>
      <right style="medium">
        <color theme="6" tint="-0.249977111117893"/>
      </right>
      <top style="medium">
        <color theme="6" tint="-0.249977111117893"/>
      </top>
      <bottom/>
      <diagonal/>
    </border>
    <border>
      <left/>
      <right style="thin">
        <color indexed="64"/>
      </right>
      <top style="medium">
        <color theme="7" tint="-0.499984740745262"/>
      </top>
      <bottom style="thin">
        <color theme="7" tint="-0.499984740745262"/>
      </bottom>
      <diagonal/>
    </border>
    <border>
      <left/>
      <right style="thin">
        <color indexed="64"/>
      </right>
      <top style="thin">
        <color theme="7" tint="-0.499984740745262"/>
      </top>
      <bottom style="thin">
        <color theme="7" tint="-0.499984740745262"/>
      </bottom>
      <diagonal/>
    </border>
    <border>
      <left/>
      <right style="thin">
        <color indexed="64"/>
      </right>
      <top/>
      <bottom style="medium">
        <color theme="7" tint="-0.499984740745262"/>
      </bottom>
      <diagonal/>
    </border>
    <border>
      <left/>
      <right/>
      <top style="thin">
        <color theme="1" tint="0.499984740745262"/>
      </top>
      <bottom/>
      <diagonal/>
    </border>
    <border>
      <left/>
      <right/>
      <top/>
      <bottom style="thin">
        <color theme="1" tint="0.499984740745262"/>
      </bottom>
      <diagonal/>
    </border>
    <border>
      <left style="medium">
        <color theme="6" tint="0.39997558519241921"/>
      </left>
      <right style="medium">
        <color theme="6" tint="0.39997558519241921"/>
      </right>
      <top style="medium">
        <color theme="6" tint="0.39997558519241921"/>
      </top>
      <bottom style="medium">
        <color rgb="FF669900"/>
      </bottom>
      <diagonal/>
    </border>
    <border>
      <left/>
      <right/>
      <top style="medium">
        <color rgb="FF669900"/>
      </top>
      <bottom style="medium">
        <color theme="6" tint="-0.249977111117893"/>
      </bottom>
      <diagonal/>
    </border>
    <border>
      <left style="medium">
        <color theme="6" tint="0.39997558519241921"/>
      </left>
      <right style="medium">
        <color theme="6" tint="-0.249977111117893"/>
      </right>
      <top style="medium">
        <color theme="6" tint="0.39997558519241921"/>
      </top>
      <bottom style="medium">
        <color theme="6" tint="0.39997558519241921"/>
      </bottom>
      <diagonal/>
    </border>
    <border>
      <left style="medium">
        <color rgb="FF669900"/>
      </left>
      <right/>
      <top style="medium">
        <color rgb="FF669900"/>
      </top>
      <bottom/>
      <diagonal/>
    </border>
    <border>
      <left/>
      <right/>
      <top style="medium">
        <color rgb="FF669900"/>
      </top>
      <bottom/>
      <diagonal/>
    </border>
    <border>
      <left/>
      <right style="medium">
        <color rgb="FF669900"/>
      </right>
      <top style="medium">
        <color rgb="FF669900"/>
      </top>
      <bottom/>
      <diagonal/>
    </border>
    <border>
      <left style="medium">
        <color rgb="FF669900"/>
      </left>
      <right/>
      <top/>
      <bottom/>
      <diagonal/>
    </border>
    <border>
      <left/>
      <right style="medium">
        <color rgb="FF669900"/>
      </right>
      <top/>
      <bottom/>
      <diagonal/>
    </border>
    <border>
      <left style="medium">
        <color rgb="FF669900"/>
      </left>
      <right/>
      <top/>
      <bottom style="medium">
        <color rgb="FF669900"/>
      </bottom>
      <diagonal/>
    </border>
    <border>
      <left/>
      <right/>
      <top/>
      <bottom style="medium">
        <color rgb="FF669900"/>
      </bottom>
      <diagonal/>
    </border>
    <border>
      <left/>
      <right style="medium">
        <color rgb="FF669900"/>
      </right>
      <top/>
      <bottom style="medium">
        <color rgb="FF669900"/>
      </bottom>
      <diagonal/>
    </border>
    <border>
      <left style="medium">
        <color rgb="FF990000"/>
      </left>
      <right style="medium">
        <color rgb="FF990000"/>
      </right>
      <top style="thin">
        <color rgb="FF990000"/>
      </top>
      <bottom/>
      <diagonal/>
    </border>
    <border>
      <left/>
      <right/>
      <top style="medium">
        <color theme="5" tint="-0.249977111117893"/>
      </top>
      <bottom/>
      <diagonal/>
    </border>
    <border>
      <left style="medium">
        <color theme="5" tint="-0.249977111117893"/>
      </left>
      <right style="medium">
        <color theme="5" tint="-0.249977111117893"/>
      </right>
      <top style="thin">
        <color theme="5" tint="-0.249977111117893"/>
      </top>
      <bottom style="medium">
        <color theme="5" tint="-0.249977111117893"/>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1" tint="0.499984740745262"/>
      </right>
      <top style="thin">
        <color theme="1" tint="0.499984740745262"/>
      </top>
      <bottom style="thin">
        <color theme="1" tint="0.499984740745262"/>
      </bottom>
      <diagonal/>
    </border>
    <border>
      <left style="medium">
        <color theme="0" tint="-0.34998626667073579"/>
      </left>
      <right style="thin">
        <color theme="1" tint="0.499984740745262"/>
      </right>
      <top style="thin">
        <color theme="1" tint="0.499984740745262"/>
      </top>
      <bottom/>
      <diagonal/>
    </border>
    <border>
      <left style="medium">
        <color theme="0" tint="-0.34998626667073579"/>
      </left>
      <right style="medium">
        <color theme="6" tint="-0.499984740745262"/>
      </right>
      <top style="medium">
        <color theme="6" tint="-0.499984740745262"/>
      </top>
      <bottom style="medium">
        <color theme="0" tint="-0.34998626667073579"/>
      </bottom>
      <diagonal/>
    </border>
    <border>
      <left style="medium">
        <color theme="6" tint="-0.499984740745262"/>
      </left>
      <right style="medium">
        <color theme="0" tint="-0.34998626667073579"/>
      </right>
      <top style="medium">
        <color theme="6" tint="-0.499984740745262"/>
      </top>
      <bottom style="medium">
        <color theme="0" tint="-0.34998626667073579"/>
      </bottom>
      <diagonal/>
    </border>
    <border>
      <left style="medium">
        <color theme="0" tint="-0.34998626667073579"/>
      </left>
      <right style="medium">
        <color theme="0" tint="-0.34998626667073579"/>
      </right>
      <top style="medium">
        <color theme="0" tint="-0.34998626667073579"/>
      </top>
      <bottom style="thin">
        <color theme="1" tint="0.499984740745262"/>
      </bottom>
      <diagonal/>
    </border>
    <border>
      <left style="medium">
        <color theme="0" tint="-0.34998626667073579"/>
      </left>
      <right style="medium">
        <color theme="0" tint="-0.34998626667073579"/>
      </right>
      <top style="thin">
        <color theme="1" tint="0.499984740745262"/>
      </top>
      <bottom style="thin">
        <color theme="1" tint="0.499984740745262"/>
      </bottom>
      <diagonal/>
    </border>
    <border>
      <left style="medium">
        <color theme="0" tint="-0.34998626667073579"/>
      </left>
      <right style="medium">
        <color theme="0" tint="-0.34998626667073579"/>
      </right>
      <top/>
      <bottom/>
      <diagonal/>
    </border>
    <border>
      <left style="medium">
        <color theme="0" tint="-0.34998626667073579"/>
      </left>
      <right style="medium">
        <color theme="0" tint="-0.34998626667073579"/>
      </right>
      <top style="thin">
        <color theme="1" tint="0.499984740745262"/>
      </top>
      <bottom style="medium">
        <color theme="0" tint="-0.34998626667073579"/>
      </bottom>
      <diagonal/>
    </border>
    <border>
      <left style="thin">
        <color theme="1" tint="0.499984740745262"/>
      </left>
      <right style="medium">
        <color theme="0" tint="-0.34998626667073579"/>
      </right>
      <top style="thin">
        <color theme="1" tint="0.499984740745262"/>
      </top>
      <bottom style="thin">
        <color theme="1" tint="0.499984740745262"/>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medium">
        <color theme="0" tint="-0.34998626667073579"/>
      </left>
      <right style="medium">
        <color theme="0" tint="-0.34998626667073579"/>
      </right>
      <top style="medium">
        <color theme="0" tint="-0.34998626667073579"/>
      </top>
      <bottom/>
      <diagonal/>
    </border>
    <border>
      <left style="medium">
        <color theme="0" tint="-0.34998626667073579"/>
      </left>
      <right style="medium">
        <color theme="0" tint="-0.34998626667073579"/>
      </right>
      <top/>
      <bottom style="medium">
        <color theme="0" tint="-0.34998626667073579"/>
      </bottom>
      <diagonal/>
    </border>
    <border>
      <left style="medium">
        <color rgb="FF006600"/>
      </left>
      <right style="thin">
        <color theme="0"/>
      </right>
      <top style="thin">
        <color theme="0"/>
      </top>
      <bottom/>
      <diagonal/>
    </border>
    <border>
      <left style="medium">
        <color rgb="FF006600"/>
      </left>
      <right style="thin">
        <color theme="0"/>
      </right>
      <top/>
      <bottom/>
      <diagonal/>
    </border>
    <border>
      <left style="medium">
        <color rgb="FF006600"/>
      </left>
      <right style="thin">
        <color theme="0"/>
      </right>
      <top/>
      <bottom style="thin">
        <color theme="0"/>
      </bottom>
      <diagonal/>
    </border>
    <border>
      <left style="medium">
        <color rgb="FF006600"/>
      </left>
      <right/>
      <top style="medium">
        <color rgb="FF006600"/>
      </top>
      <bottom style="medium">
        <color rgb="FF006600"/>
      </bottom>
      <diagonal/>
    </border>
    <border>
      <left/>
      <right style="medium">
        <color rgb="FF006600"/>
      </right>
      <top style="medium">
        <color rgb="FF006600"/>
      </top>
      <bottom style="medium">
        <color rgb="FF006600"/>
      </bottom>
      <diagonal/>
    </border>
    <border>
      <left style="medium">
        <color rgb="FF9A4D00"/>
      </left>
      <right/>
      <top style="medium">
        <color rgb="FF9A4D00"/>
      </top>
      <bottom/>
      <diagonal/>
    </border>
    <border>
      <left/>
      <right style="medium">
        <color rgb="FF9A4D00"/>
      </right>
      <top style="medium">
        <color rgb="FF9A4D00"/>
      </top>
      <bottom/>
      <diagonal/>
    </border>
    <border>
      <left style="medium">
        <color rgb="FF9A4D00"/>
      </left>
      <right/>
      <top/>
      <bottom/>
      <diagonal/>
    </border>
    <border>
      <left/>
      <right style="medium">
        <color rgb="FF9A4D00"/>
      </right>
      <top/>
      <bottom/>
      <diagonal/>
    </border>
    <border>
      <left/>
      <right/>
      <top style="medium">
        <color rgb="FF9A4D00"/>
      </top>
      <bottom/>
      <diagonal/>
    </border>
    <border>
      <left style="medium">
        <color rgb="FF9A4D00"/>
      </left>
      <right/>
      <top/>
      <bottom style="medium">
        <color rgb="FF9A4D00"/>
      </bottom>
      <diagonal/>
    </border>
    <border>
      <left/>
      <right style="medium">
        <color rgb="FF9A4D00"/>
      </right>
      <top/>
      <bottom style="medium">
        <color rgb="FF9A4D00"/>
      </bottom>
      <diagonal/>
    </border>
    <border>
      <left style="medium">
        <color theme="9" tint="-0.499984740745262"/>
      </left>
      <right/>
      <top style="medium">
        <color theme="9" tint="-0.499984740745262"/>
      </top>
      <bottom/>
      <diagonal/>
    </border>
    <border>
      <left style="medium">
        <color theme="9" tint="-0.499984740745262"/>
      </left>
      <right/>
      <top style="medium">
        <color theme="9" tint="-0.499984740745262"/>
      </top>
      <bottom style="medium">
        <color theme="9" tint="-0.499984740745262"/>
      </bottom>
      <diagonal/>
    </border>
    <border>
      <left/>
      <right style="thin">
        <color theme="9" tint="-0.499984740745262"/>
      </right>
      <top style="medium">
        <color theme="9" tint="-0.499984740745262"/>
      </top>
      <bottom/>
      <diagonal/>
    </border>
    <border>
      <left style="medium">
        <color theme="9" tint="-0.499984740745262"/>
      </left>
      <right/>
      <top/>
      <bottom/>
      <diagonal/>
    </border>
    <border>
      <left/>
      <right style="thin">
        <color theme="9" tint="-0.499984740745262"/>
      </right>
      <top/>
      <bottom/>
      <diagonal/>
    </border>
    <border>
      <left style="thin">
        <color theme="9" tint="-0.499984740745262"/>
      </left>
      <right style="medium">
        <color theme="9" tint="-0.499984740745262"/>
      </right>
      <top/>
      <bottom style="thin">
        <color theme="9" tint="-0.499984740745262"/>
      </bottom>
      <diagonal/>
    </border>
    <border>
      <left style="thin">
        <color theme="9" tint="-0.499984740745262"/>
      </left>
      <right style="thin">
        <color theme="9" tint="-0.499984740745262"/>
      </right>
      <top/>
      <bottom style="thin">
        <color theme="9" tint="-0.499984740745262"/>
      </bottom>
      <diagonal/>
    </border>
    <border>
      <left/>
      <right/>
      <top/>
      <bottom style="medium">
        <color theme="9" tint="-0.499984740745262"/>
      </bottom>
      <diagonal/>
    </border>
    <border>
      <left/>
      <right style="medium">
        <color theme="9" tint="-0.499984740745262"/>
      </right>
      <top/>
      <bottom style="medium">
        <color theme="9" tint="-0.499984740745262"/>
      </bottom>
      <diagonal/>
    </border>
    <border>
      <left style="medium">
        <color theme="0" tint="-0.34998626667073579"/>
      </left>
      <right/>
      <top style="medium">
        <color theme="0" tint="-0.34998626667073579"/>
      </top>
      <bottom style="thin">
        <color theme="1" tint="0.499984740745262"/>
      </bottom>
      <diagonal/>
    </border>
    <border>
      <left/>
      <right style="medium">
        <color theme="0" tint="-0.34998626667073579"/>
      </right>
      <top style="medium">
        <color theme="0" tint="-0.34998626667073579"/>
      </top>
      <bottom style="thin">
        <color theme="1" tint="0.499984740745262"/>
      </bottom>
      <diagonal/>
    </border>
    <border>
      <left/>
      <right/>
      <top style="medium">
        <color theme="4" tint="-0.249977111117893"/>
      </top>
      <bottom style="medium">
        <color theme="4" tint="-0.249977111117893"/>
      </bottom>
      <diagonal/>
    </border>
    <border>
      <left/>
      <right style="medium">
        <color theme="4" tint="-0.249977111117893"/>
      </right>
      <top style="medium">
        <color theme="4" tint="-0.249977111117893"/>
      </top>
      <bottom style="medium">
        <color theme="4" tint="-0.249977111117893"/>
      </bottom>
      <diagonal/>
    </border>
    <border>
      <left style="medium">
        <color theme="4" tint="-0.249977111117893"/>
      </left>
      <right/>
      <top style="medium">
        <color theme="4" tint="-0.249977111117893"/>
      </top>
      <bottom style="medium">
        <color theme="4" tint="-0.249977111117893"/>
      </bottom>
      <diagonal/>
    </border>
    <border>
      <left style="medium">
        <color theme="4" tint="-0.249977111117893"/>
      </left>
      <right/>
      <top/>
      <bottom style="medium">
        <color theme="4" tint="-0.249977111117893"/>
      </bottom>
      <diagonal/>
    </border>
    <border>
      <left/>
      <right style="medium">
        <color theme="4" tint="-0.249977111117893"/>
      </right>
      <top/>
      <bottom style="medium">
        <color theme="4" tint="-0.249977111117893"/>
      </bottom>
      <diagonal/>
    </border>
    <border>
      <left style="medium">
        <color theme="4" tint="-0.249977111117893"/>
      </left>
      <right style="thin">
        <color theme="4" tint="-0.249977111117893"/>
      </right>
      <top style="thin">
        <color theme="4" tint="-0.249977111117893"/>
      </top>
      <bottom/>
      <diagonal/>
    </border>
    <border>
      <left style="thin">
        <color theme="4" tint="-0.249977111117893"/>
      </left>
      <right style="thin">
        <color theme="4" tint="-0.249977111117893"/>
      </right>
      <top style="thin">
        <color theme="4" tint="-0.249977111117893"/>
      </top>
      <bottom/>
      <diagonal/>
    </border>
    <border>
      <left style="medium">
        <color rgb="FF9A4D00"/>
      </left>
      <right/>
      <top style="medium">
        <color rgb="FF9A4D00"/>
      </top>
      <bottom style="medium">
        <color rgb="FF9A4D00"/>
      </bottom>
      <diagonal/>
    </border>
    <border>
      <left/>
      <right/>
      <top style="medium">
        <color rgb="FF9A4D00"/>
      </top>
      <bottom style="medium">
        <color rgb="FF9A4D00"/>
      </bottom>
      <diagonal/>
    </border>
    <border>
      <left/>
      <right style="medium">
        <color rgb="FF9A4D00"/>
      </right>
      <top style="medium">
        <color rgb="FF9A4D00"/>
      </top>
      <bottom style="medium">
        <color rgb="FF9A4D00"/>
      </bottom>
      <diagonal/>
    </border>
    <border>
      <left style="medium">
        <color theme="7" tint="-0.249977111117893"/>
      </left>
      <right style="medium">
        <color indexed="21"/>
      </right>
      <top style="medium">
        <color theme="7" tint="-0.249977111117893"/>
      </top>
      <bottom style="medium">
        <color theme="7" tint="-0.249977111117893"/>
      </bottom>
      <diagonal/>
    </border>
    <border>
      <left style="medium">
        <color indexed="21"/>
      </left>
      <right style="medium">
        <color indexed="21"/>
      </right>
      <top style="medium">
        <color theme="7" tint="-0.249977111117893"/>
      </top>
      <bottom style="medium">
        <color theme="7" tint="-0.249977111117893"/>
      </bottom>
      <diagonal/>
    </border>
    <border>
      <left style="medium">
        <color indexed="21"/>
      </left>
      <right style="dashed">
        <color theme="7" tint="-0.249977111117893"/>
      </right>
      <top style="medium">
        <color theme="7" tint="-0.249977111117893"/>
      </top>
      <bottom style="medium">
        <color theme="7" tint="-0.249977111117893"/>
      </bottom>
      <diagonal/>
    </border>
    <border>
      <left style="medium">
        <color rgb="FF7030A0"/>
      </left>
      <right style="medium">
        <color rgb="FF7030A0"/>
      </right>
      <top/>
      <bottom style="thin">
        <color indexed="64"/>
      </bottom>
      <diagonal/>
    </border>
    <border>
      <left style="medium">
        <color rgb="FF7030A0"/>
      </left>
      <right style="medium">
        <color rgb="FF7030A0"/>
      </right>
      <top style="thin">
        <color indexed="64"/>
      </top>
      <bottom style="medium">
        <color rgb="FF7030A0"/>
      </bottom>
      <diagonal/>
    </border>
    <border>
      <left style="medium">
        <color rgb="FF7030A0"/>
      </left>
      <right style="thin">
        <color theme="7" tint="-0.249977111117893"/>
      </right>
      <top style="thin">
        <color theme="7" tint="-0.249977111117893"/>
      </top>
      <bottom style="medium">
        <color rgb="FF7030A0"/>
      </bottom>
      <diagonal/>
    </border>
    <border>
      <left style="thin">
        <color theme="7" tint="-0.249977111117893"/>
      </left>
      <right style="thin">
        <color theme="7" tint="-0.249977111117893"/>
      </right>
      <top style="thin">
        <color theme="7" tint="-0.249977111117893"/>
      </top>
      <bottom style="medium">
        <color rgb="FF7030A0"/>
      </bottom>
      <diagonal/>
    </border>
    <border>
      <left style="thin">
        <color theme="7" tint="-0.249977111117893"/>
      </left>
      <right/>
      <top style="thin">
        <color theme="7" tint="-0.249977111117893"/>
      </top>
      <bottom style="medium">
        <color rgb="FF7030A0"/>
      </bottom>
      <diagonal/>
    </border>
    <border>
      <left style="thin">
        <color rgb="FF7030A0"/>
      </left>
      <right style="thin">
        <color rgb="FF7030A0"/>
      </right>
      <top style="thin">
        <color rgb="FF7030A0"/>
      </top>
      <bottom style="medium">
        <color rgb="FF7030A0"/>
      </bottom>
      <diagonal/>
    </border>
    <border>
      <left style="thin">
        <color rgb="FF7030A0"/>
      </left>
      <right style="medium">
        <color rgb="FF7030A0"/>
      </right>
      <top style="thin">
        <color rgb="FF7030A0"/>
      </top>
      <bottom style="medium">
        <color rgb="FF7030A0"/>
      </bottom>
      <diagonal/>
    </border>
    <border>
      <left/>
      <right style="thin">
        <color indexed="64"/>
      </right>
      <top style="medium">
        <color rgb="FF7030A0"/>
      </top>
      <bottom/>
      <diagonal/>
    </border>
    <border>
      <left style="medium">
        <color rgb="FF7030A0"/>
      </left>
      <right style="medium">
        <color rgb="FF7030A0"/>
      </right>
      <top style="medium">
        <color rgb="FF7030A0"/>
      </top>
      <bottom style="thin">
        <color indexed="64"/>
      </bottom>
      <diagonal/>
    </border>
    <border>
      <left style="medium">
        <color rgb="FF7030A0"/>
      </left>
      <right style="medium">
        <color rgb="FF7030A0"/>
      </right>
      <top style="thin">
        <color indexed="64"/>
      </top>
      <bottom style="thin">
        <color indexed="64"/>
      </bottom>
      <diagonal/>
    </border>
    <border>
      <left style="medium">
        <color rgb="FF7030A0"/>
      </left>
      <right style="thin">
        <color theme="7" tint="-0.249977111117893"/>
      </right>
      <top style="medium">
        <color rgb="FF7030A0"/>
      </top>
      <bottom style="thin">
        <color theme="7" tint="-0.249977111117893"/>
      </bottom>
      <diagonal/>
    </border>
    <border>
      <left style="thin">
        <color theme="7" tint="-0.249977111117893"/>
      </left>
      <right style="thin">
        <color theme="7" tint="-0.249977111117893"/>
      </right>
      <top style="medium">
        <color rgb="FF7030A0"/>
      </top>
      <bottom style="thin">
        <color theme="7" tint="-0.249977111117893"/>
      </bottom>
      <diagonal/>
    </border>
    <border>
      <left style="thin">
        <color theme="7" tint="-0.249977111117893"/>
      </left>
      <right style="medium">
        <color rgb="FF7030A0"/>
      </right>
      <top style="medium">
        <color rgb="FF7030A0"/>
      </top>
      <bottom style="thin">
        <color theme="7" tint="-0.249977111117893"/>
      </bottom>
      <diagonal/>
    </border>
    <border>
      <left style="medium">
        <color rgb="FF7030A0"/>
      </left>
      <right style="thin">
        <color theme="7" tint="-0.249977111117893"/>
      </right>
      <top style="thin">
        <color theme="7" tint="-0.249977111117893"/>
      </top>
      <bottom style="thin">
        <color theme="7" tint="-0.249977111117893"/>
      </bottom>
      <diagonal/>
    </border>
    <border>
      <left style="thin">
        <color theme="7" tint="-0.249977111117893"/>
      </left>
      <right style="thin">
        <color theme="7" tint="-0.249977111117893"/>
      </right>
      <top style="thin">
        <color theme="7" tint="-0.249977111117893"/>
      </top>
      <bottom style="thin">
        <color theme="7" tint="-0.249977111117893"/>
      </bottom>
      <diagonal/>
    </border>
    <border>
      <left style="thin">
        <color theme="7" tint="-0.249977111117893"/>
      </left>
      <right style="thin">
        <color theme="7" tint="-0.249977111117893"/>
      </right>
      <top style="thin">
        <color theme="7" tint="-0.249977111117893"/>
      </top>
      <bottom/>
      <diagonal/>
    </border>
    <border>
      <left style="thin">
        <color theme="7" tint="-0.249977111117893"/>
      </left>
      <right style="medium">
        <color rgb="FF7030A0"/>
      </right>
      <top style="thin">
        <color theme="7" tint="-0.249977111117893"/>
      </top>
      <bottom/>
      <diagonal/>
    </border>
    <border>
      <left style="medium">
        <color theme="6" tint="-0.249977111117893"/>
      </left>
      <right/>
      <top style="thin">
        <color theme="7" tint="-0.249977111117893"/>
      </top>
      <bottom style="medium">
        <color theme="6" tint="-0.249977111117893"/>
      </bottom>
      <diagonal/>
    </border>
    <border>
      <left/>
      <right/>
      <top style="thin">
        <color theme="7" tint="-0.249977111117893"/>
      </top>
      <bottom style="medium">
        <color theme="6" tint="-0.249977111117893"/>
      </bottom>
      <diagonal/>
    </border>
    <border>
      <left/>
      <right style="thin">
        <color theme="7" tint="-0.249977111117893"/>
      </right>
      <top style="thin">
        <color theme="7" tint="-0.249977111117893"/>
      </top>
      <bottom style="medium">
        <color theme="6" tint="-0.249977111117893"/>
      </bottom>
      <diagonal/>
    </border>
    <border>
      <left style="medium">
        <color theme="6" tint="-0.249977111117893"/>
      </left>
      <right/>
      <top style="medium">
        <color theme="6" tint="-0.249977111117893"/>
      </top>
      <bottom style="thin">
        <color theme="7" tint="-0.249977111117893"/>
      </bottom>
      <diagonal/>
    </border>
    <border>
      <left/>
      <right/>
      <top style="medium">
        <color theme="6" tint="-0.249977111117893"/>
      </top>
      <bottom style="thin">
        <color theme="7" tint="-0.249977111117893"/>
      </bottom>
      <diagonal/>
    </border>
    <border>
      <left/>
      <right style="thin">
        <color theme="7" tint="-0.249977111117893"/>
      </right>
      <top style="medium">
        <color theme="6" tint="-0.249977111117893"/>
      </top>
      <bottom style="thin">
        <color theme="7" tint="-0.249977111117893"/>
      </bottom>
      <diagonal/>
    </border>
    <border>
      <left style="medium">
        <color theme="5" tint="-0.249977111117893"/>
      </left>
      <right/>
      <top style="medium">
        <color theme="5" tint="-0.249977111117893"/>
      </top>
      <bottom style="medium">
        <color theme="5" tint="-0.249977111117893"/>
      </bottom>
      <diagonal/>
    </border>
    <border>
      <left/>
      <right/>
      <top style="medium">
        <color theme="5" tint="-0.249977111117893"/>
      </top>
      <bottom style="medium">
        <color theme="5" tint="-0.249977111117893"/>
      </bottom>
      <diagonal/>
    </border>
    <border>
      <left style="thin">
        <color rgb="FF990000"/>
      </left>
      <right style="medium">
        <color rgb="FF990000"/>
      </right>
      <top style="thin">
        <color rgb="FF990000"/>
      </top>
      <bottom style="thin">
        <color rgb="FF990000"/>
      </bottom>
      <diagonal/>
    </border>
    <border>
      <left style="thin">
        <color rgb="FF990000"/>
      </left>
      <right style="medium">
        <color rgb="FF990000"/>
      </right>
      <top/>
      <bottom style="thin">
        <color rgb="FF990000"/>
      </bottom>
      <diagonal/>
    </border>
    <border>
      <left/>
      <right style="medium">
        <color rgb="FFC00000"/>
      </right>
      <top style="medium">
        <color rgb="FFC00000"/>
      </top>
      <bottom style="medium">
        <color rgb="FFC00000"/>
      </bottom>
      <diagonal/>
    </border>
    <border>
      <left style="medium">
        <color theme="9" tint="-0.499984740745262"/>
      </left>
      <right/>
      <top/>
      <bottom style="thin">
        <color theme="9" tint="-0.499984740745262"/>
      </bottom>
      <diagonal/>
    </border>
    <border>
      <left/>
      <right style="medium">
        <color theme="9" tint="-0.499984740745262"/>
      </right>
      <top style="medium">
        <color theme="9" tint="-0.499984740745262"/>
      </top>
      <bottom style="medium">
        <color theme="9" tint="-0.499984740745262"/>
      </bottom>
      <diagonal/>
    </border>
  </borders>
  <cellStyleXfs count="2">
    <xf numFmtId="0" fontId="0" fillId="0" borderId="0"/>
    <xf numFmtId="0" fontId="32" fillId="0" borderId="0" applyNumberFormat="0" applyFill="0" applyBorder="0" applyAlignment="0" applyProtection="0"/>
  </cellStyleXfs>
  <cellXfs count="487">
    <xf numFmtId="0" fontId="0" fillId="0" borderId="0" xfId="0"/>
    <xf numFmtId="0" fontId="0" fillId="2" borderId="0" xfId="0" applyFill="1"/>
    <xf numFmtId="0" fontId="33" fillId="3" borderId="6" xfId="0" applyFont="1" applyFill="1" applyBorder="1"/>
    <xf numFmtId="0" fontId="33" fillId="3" borderId="7" xfId="0" applyFont="1" applyFill="1" applyBorder="1"/>
    <xf numFmtId="0" fontId="33" fillId="3" borderId="8" xfId="0" applyFont="1" applyFill="1" applyBorder="1"/>
    <xf numFmtId="0" fontId="0" fillId="2" borderId="9" xfId="0" applyFill="1" applyBorder="1"/>
    <xf numFmtId="0" fontId="0" fillId="2" borderId="10" xfId="0" applyFill="1" applyBorder="1"/>
    <xf numFmtId="0" fontId="0" fillId="2" borderId="11" xfId="0" applyFill="1" applyBorder="1"/>
    <xf numFmtId="0" fontId="0" fillId="2" borderId="12" xfId="0" applyFill="1" applyBorder="1"/>
    <xf numFmtId="0" fontId="33" fillId="3" borderId="13" xfId="0" applyFont="1" applyFill="1" applyBorder="1"/>
    <xf numFmtId="0" fontId="33" fillId="3" borderId="14" xfId="0" applyFont="1" applyFill="1" applyBorder="1"/>
    <xf numFmtId="0" fontId="33" fillId="3" borderId="12" xfId="0" applyFont="1" applyFill="1" applyBorder="1"/>
    <xf numFmtId="0" fontId="33" fillId="3" borderId="15" xfId="0" applyFont="1" applyFill="1" applyBorder="1"/>
    <xf numFmtId="0" fontId="33" fillId="3" borderId="16" xfId="0" applyFont="1" applyFill="1" applyBorder="1"/>
    <xf numFmtId="0" fontId="34" fillId="2" borderId="0" xfId="0" applyFont="1" applyFill="1"/>
    <xf numFmtId="0" fontId="35" fillId="4" borderId="17" xfId="0" applyFont="1" applyFill="1" applyBorder="1" applyAlignment="1">
      <alignment horizontal="center" vertical="center"/>
    </xf>
    <xf numFmtId="0" fontId="36" fillId="4" borderId="19" xfId="0" applyFont="1" applyFill="1" applyBorder="1" applyAlignment="1">
      <alignment horizontal="center" vertical="center"/>
    </xf>
    <xf numFmtId="0" fontId="36" fillId="4" borderId="20" xfId="0" applyFont="1" applyFill="1" applyBorder="1" applyAlignment="1">
      <alignment horizontal="center" vertical="center"/>
    </xf>
    <xf numFmtId="0" fontId="31" fillId="5" borderId="21" xfId="0" applyFont="1" applyFill="1" applyBorder="1"/>
    <xf numFmtId="49" fontId="0" fillId="2" borderId="21" xfId="0" applyNumberFormat="1" applyFill="1" applyBorder="1"/>
    <xf numFmtId="0" fontId="37" fillId="2" borderId="0" xfId="0" applyFont="1" applyFill="1"/>
    <xf numFmtId="1" fontId="0" fillId="2" borderId="22" xfId="0" applyNumberFormat="1" applyFill="1" applyBorder="1"/>
    <xf numFmtId="0" fontId="31" fillId="5" borderId="23" xfId="0" applyFont="1" applyFill="1" applyBorder="1" applyAlignment="1">
      <alignment horizontal="center"/>
    </xf>
    <xf numFmtId="0" fontId="33" fillId="4" borderId="19" xfId="0" applyFont="1" applyFill="1" applyBorder="1" applyAlignment="1">
      <alignment horizontal="center" vertical="center"/>
    </xf>
    <xf numFmtId="0" fontId="33" fillId="2" borderId="0" xfId="0" applyFont="1" applyFill="1" applyAlignment="1">
      <alignment horizontal="center"/>
    </xf>
    <xf numFmtId="0" fontId="38" fillId="2" borderId="0" xfId="0" applyFont="1" applyFill="1" applyAlignment="1">
      <alignment horizontal="center" vertical="center" wrapText="1"/>
    </xf>
    <xf numFmtId="0" fontId="0" fillId="2" borderId="0" xfId="0" applyFill="1" applyAlignment="1">
      <alignment horizontal="center" vertical="center"/>
    </xf>
    <xf numFmtId="0" fontId="39" fillId="2" borderId="0" xfId="0" applyFont="1" applyFill="1"/>
    <xf numFmtId="0" fontId="0" fillId="2" borderId="24" xfId="0" applyFill="1" applyBorder="1"/>
    <xf numFmtId="0" fontId="0" fillId="2" borderId="25" xfId="0" applyFill="1" applyBorder="1"/>
    <xf numFmtId="0" fontId="0" fillId="2" borderId="26" xfId="0" applyFill="1" applyBorder="1"/>
    <xf numFmtId="0" fontId="0" fillId="2" borderId="27" xfId="0" applyFill="1" applyBorder="1"/>
    <xf numFmtId="0" fontId="0" fillId="2" borderId="28" xfId="0" applyFill="1" applyBorder="1"/>
    <xf numFmtId="0" fontId="0" fillId="2" borderId="29" xfId="0" applyFill="1" applyBorder="1"/>
    <xf numFmtId="0" fontId="0" fillId="2" borderId="30" xfId="0" applyFill="1" applyBorder="1"/>
    <xf numFmtId="0" fontId="0" fillId="2" borderId="31" xfId="0" applyFill="1" applyBorder="1"/>
    <xf numFmtId="0" fontId="0" fillId="2" borderId="32" xfId="0" applyFill="1" applyBorder="1"/>
    <xf numFmtId="0" fontId="40" fillId="2" borderId="0" xfId="0" applyFont="1" applyFill="1"/>
    <xf numFmtId="0" fontId="40" fillId="2" borderId="30" xfId="0" applyFont="1" applyFill="1" applyBorder="1"/>
    <xf numFmtId="0" fontId="33" fillId="2" borderId="0" xfId="0" applyFont="1" applyFill="1"/>
    <xf numFmtId="0" fontId="0" fillId="2" borderId="33" xfId="0" applyFill="1" applyBorder="1"/>
    <xf numFmtId="0" fontId="0" fillId="2" borderId="34" xfId="0" applyFill="1" applyBorder="1"/>
    <xf numFmtId="0" fontId="40" fillId="2" borderId="34" xfId="0" applyFont="1" applyFill="1" applyBorder="1"/>
    <xf numFmtId="0" fontId="0" fillId="2" borderId="35" xfId="0" applyFill="1" applyBorder="1"/>
    <xf numFmtId="0" fontId="0" fillId="2" borderId="36" xfId="0" applyFill="1" applyBorder="1"/>
    <xf numFmtId="0" fontId="0" fillId="2" borderId="37" xfId="0" applyFill="1" applyBorder="1"/>
    <xf numFmtId="0" fontId="0" fillId="2" borderId="38" xfId="0" applyFill="1" applyBorder="1"/>
    <xf numFmtId="0" fontId="0" fillId="2" borderId="39" xfId="0" applyFill="1" applyBorder="1"/>
    <xf numFmtId="0" fontId="0" fillId="2" borderId="40" xfId="0" applyFill="1" applyBorder="1"/>
    <xf numFmtId="0" fontId="0" fillId="6" borderId="0" xfId="0" applyFill="1"/>
    <xf numFmtId="49" fontId="0" fillId="7" borderId="41" xfId="0" applyNumberFormat="1" applyFill="1" applyBorder="1"/>
    <xf numFmtId="49" fontId="0" fillId="2" borderId="41" xfId="0" applyNumberFormat="1" applyFill="1" applyBorder="1"/>
    <xf numFmtId="49" fontId="0" fillId="7" borderId="42" xfId="0" applyNumberFormat="1" applyFill="1" applyBorder="1"/>
    <xf numFmtId="0" fontId="33" fillId="8" borderId="43" xfId="0" applyFont="1" applyFill="1" applyBorder="1" applyAlignment="1">
      <alignment horizontal="center" vertical="center"/>
    </xf>
    <xf numFmtId="0" fontId="33" fillId="8" borderId="44" xfId="0" applyFont="1" applyFill="1" applyBorder="1" applyAlignment="1">
      <alignment horizontal="center" vertical="center"/>
    </xf>
    <xf numFmtId="0" fontId="33" fillId="8" borderId="45" xfId="0" applyFont="1" applyFill="1" applyBorder="1" applyAlignment="1">
      <alignment horizontal="center" vertical="center"/>
    </xf>
    <xf numFmtId="0" fontId="38" fillId="8" borderId="46" xfId="0" applyFont="1" applyFill="1" applyBorder="1" applyAlignment="1">
      <alignment horizontal="center" vertical="center" wrapText="1"/>
    </xf>
    <xf numFmtId="0" fontId="38" fillId="8" borderId="47" xfId="0" applyFont="1" applyFill="1" applyBorder="1" applyAlignment="1">
      <alignment horizontal="center" vertical="center" wrapText="1"/>
    </xf>
    <xf numFmtId="0" fontId="33" fillId="8" borderId="48" xfId="0" applyFont="1" applyFill="1" applyBorder="1" applyAlignment="1">
      <alignment horizontal="center"/>
    </xf>
    <xf numFmtId="0" fontId="31" fillId="9" borderId="49" xfId="0" applyFont="1" applyFill="1" applyBorder="1" applyAlignment="1">
      <alignment horizontal="center" vertical="center" wrapText="1"/>
    </xf>
    <xf numFmtId="0" fontId="31" fillId="9" borderId="50" xfId="0" applyFont="1" applyFill="1" applyBorder="1" applyAlignment="1">
      <alignment horizontal="center" vertical="center" wrapText="1"/>
    </xf>
    <xf numFmtId="0" fontId="33" fillId="8" borderId="51" xfId="0" applyFont="1" applyFill="1" applyBorder="1" applyAlignment="1">
      <alignment horizontal="center"/>
    </xf>
    <xf numFmtId="0" fontId="33" fillId="8" borderId="52" xfId="0" applyFont="1" applyFill="1" applyBorder="1" applyAlignment="1">
      <alignment horizontal="center"/>
    </xf>
    <xf numFmtId="0" fontId="0" fillId="2" borderId="53" xfId="0" applyFill="1" applyBorder="1"/>
    <xf numFmtId="0" fontId="33" fillId="8" borderId="54" xfId="0" applyFont="1" applyFill="1" applyBorder="1" applyAlignment="1">
      <alignment horizontal="center"/>
    </xf>
    <xf numFmtId="0" fontId="0" fillId="2" borderId="55" xfId="0" applyFill="1" applyBorder="1"/>
    <xf numFmtId="0" fontId="36" fillId="8" borderId="56" xfId="0" applyFont="1" applyFill="1" applyBorder="1" applyAlignment="1">
      <alignment horizontal="center" vertical="center"/>
    </xf>
    <xf numFmtId="0" fontId="0" fillId="10" borderId="54" xfId="0" applyFill="1" applyBorder="1"/>
    <xf numFmtId="0" fontId="0" fillId="10" borderId="57" xfId="0" applyFill="1" applyBorder="1"/>
    <xf numFmtId="0" fontId="0" fillId="10" borderId="58" xfId="0" applyFill="1" applyBorder="1"/>
    <xf numFmtId="0" fontId="0" fillId="10" borderId="59" xfId="0" applyFill="1" applyBorder="1"/>
    <xf numFmtId="0" fontId="31" fillId="9" borderId="60" xfId="0" applyFont="1" applyFill="1" applyBorder="1" applyAlignment="1">
      <alignment horizontal="center" vertical="center" wrapText="1"/>
    </xf>
    <xf numFmtId="0" fontId="33" fillId="2" borderId="0" xfId="0" applyFont="1" applyFill="1" applyAlignment="1">
      <alignment horizontal="center" vertical="center"/>
    </xf>
    <xf numFmtId="0" fontId="0" fillId="2" borderId="61" xfId="0" applyFill="1" applyBorder="1"/>
    <xf numFmtId="0" fontId="0" fillId="2" borderId="62" xfId="0" applyFill="1" applyBorder="1"/>
    <xf numFmtId="0" fontId="33" fillId="8" borderId="63" xfId="0" applyFont="1" applyFill="1" applyBorder="1" applyAlignment="1">
      <alignment horizontal="center" vertical="center"/>
    </xf>
    <xf numFmtId="0" fontId="0" fillId="10" borderId="63" xfId="0" applyFill="1" applyBorder="1"/>
    <xf numFmtId="0" fontId="38" fillId="8" borderId="64" xfId="0" applyFont="1" applyFill="1" applyBorder="1" applyAlignment="1">
      <alignment horizontal="center" vertical="center" wrapText="1"/>
    </xf>
    <xf numFmtId="0" fontId="33" fillId="8" borderId="65" xfId="0" applyFont="1" applyFill="1" applyBorder="1" applyAlignment="1">
      <alignment horizontal="center" vertical="center"/>
    </xf>
    <xf numFmtId="0" fontId="33" fillId="8" borderId="66" xfId="0" applyFont="1" applyFill="1" applyBorder="1" applyAlignment="1">
      <alignment horizontal="center" vertical="center"/>
    </xf>
    <xf numFmtId="0" fontId="33" fillId="8" borderId="67" xfId="0" applyFont="1" applyFill="1" applyBorder="1" applyAlignment="1">
      <alignment horizontal="center" vertical="center"/>
    </xf>
    <xf numFmtId="0" fontId="0" fillId="10" borderId="68" xfId="0" applyFill="1" applyBorder="1"/>
    <xf numFmtId="0" fontId="0" fillId="10" borderId="69" xfId="0" applyFill="1" applyBorder="1"/>
    <xf numFmtId="0" fontId="0" fillId="10" borderId="65" xfId="0" applyFill="1" applyBorder="1"/>
    <xf numFmtId="0" fontId="41" fillId="2" borderId="0" xfId="0" applyFont="1" applyFill="1"/>
    <xf numFmtId="0" fontId="42" fillId="2" borderId="0" xfId="0" applyFont="1" applyFill="1"/>
    <xf numFmtId="0" fontId="36" fillId="8" borderId="70" xfId="0" applyFont="1" applyFill="1" applyBorder="1" applyAlignment="1">
      <alignment horizontal="center" vertical="center"/>
    </xf>
    <xf numFmtId="0" fontId="43" fillId="8" borderId="71" xfId="0" applyFont="1" applyFill="1" applyBorder="1" applyAlignment="1">
      <alignment horizontal="center" vertical="center"/>
    </xf>
    <xf numFmtId="49" fontId="0" fillId="11" borderId="72" xfId="0" applyNumberFormat="1" applyFill="1" applyBorder="1" applyAlignment="1">
      <alignment horizontal="center" vertical="center"/>
    </xf>
    <xf numFmtId="49" fontId="0" fillId="11" borderId="73" xfId="0" applyNumberFormat="1" applyFill="1" applyBorder="1" applyAlignment="1">
      <alignment horizontal="center" vertical="center"/>
    </xf>
    <xf numFmtId="0" fontId="31" fillId="9" borderId="74" xfId="0" applyFont="1" applyFill="1" applyBorder="1" applyAlignment="1">
      <alignment horizontal="center" vertical="center" wrapText="1"/>
    </xf>
    <xf numFmtId="0" fontId="44" fillId="2" borderId="0" xfId="0" applyFont="1" applyFill="1"/>
    <xf numFmtId="0" fontId="0" fillId="3" borderId="75" xfId="0" applyFill="1" applyBorder="1" applyProtection="1">
      <protection locked="0"/>
    </xf>
    <xf numFmtId="0" fontId="0" fillId="3" borderId="76" xfId="0" applyFill="1" applyBorder="1" applyProtection="1">
      <protection locked="0"/>
    </xf>
    <xf numFmtId="0" fontId="0" fillId="3" borderId="77" xfId="0" applyFill="1" applyBorder="1" applyProtection="1">
      <protection locked="0"/>
    </xf>
    <xf numFmtId="0" fontId="0" fillId="3" borderId="78" xfId="0" applyFill="1" applyBorder="1" applyProtection="1">
      <protection locked="0"/>
    </xf>
    <xf numFmtId="0" fontId="0" fillId="3" borderId="79" xfId="0" applyFill="1" applyBorder="1" applyProtection="1">
      <protection locked="0"/>
    </xf>
    <xf numFmtId="0" fontId="0" fillId="12" borderId="80" xfId="0" applyFill="1" applyBorder="1" applyProtection="1">
      <protection locked="0"/>
    </xf>
    <xf numFmtId="0" fontId="0" fillId="10" borderId="81" xfId="0" applyFill="1" applyBorder="1" applyProtection="1">
      <protection locked="0"/>
    </xf>
    <xf numFmtId="0" fontId="0" fillId="10" borderId="82" xfId="0" applyFill="1" applyBorder="1" applyProtection="1">
      <protection locked="0"/>
    </xf>
    <xf numFmtId="0" fontId="0" fillId="10" borderId="83" xfId="0" applyFill="1" applyBorder="1" applyProtection="1">
      <protection locked="0"/>
    </xf>
    <xf numFmtId="0" fontId="33" fillId="13" borderId="84" xfId="0" applyFont="1" applyFill="1" applyBorder="1" applyAlignment="1">
      <alignment horizontal="center" vertical="center" wrapText="1"/>
    </xf>
    <xf numFmtId="0" fontId="33" fillId="13" borderId="85" xfId="0" applyFont="1" applyFill="1" applyBorder="1" applyAlignment="1">
      <alignment horizontal="center" vertical="center" wrapText="1"/>
    </xf>
    <xf numFmtId="0" fontId="0" fillId="4" borderId="0" xfId="0" applyFill="1" applyProtection="1">
      <protection locked="0"/>
    </xf>
    <xf numFmtId="49" fontId="0" fillId="11" borderId="86" xfId="0" applyNumberFormat="1" applyFill="1" applyBorder="1" applyAlignment="1" applyProtection="1">
      <alignment horizontal="center" vertical="center"/>
      <protection locked="0"/>
    </xf>
    <xf numFmtId="49" fontId="0" fillId="11" borderId="87" xfId="0" applyNumberFormat="1" applyFill="1" applyBorder="1" applyAlignment="1" applyProtection="1">
      <alignment horizontal="center" vertical="center"/>
      <protection locked="0"/>
    </xf>
    <xf numFmtId="0" fontId="0" fillId="11" borderId="89" xfId="0" applyFill="1" applyBorder="1" applyAlignment="1" applyProtection="1">
      <alignment horizontal="center" vertical="center"/>
      <protection locked="0"/>
    </xf>
    <xf numFmtId="49" fontId="0" fillId="11" borderId="90" xfId="0" applyNumberFormat="1" applyFill="1" applyBorder="1" applyAlignment="1" applyProtection="1">
      <alignment horizontal="center" vertical="center"/>
      <protection locked="0"/>
    </xf>
    <xf numFmtId="49" fontId="0" fillId="11" borderId="91" xfId="0" applyNumberFormat="1" applyFill="1" applyBorder="1" applyAlignment="1" applyProtection="1">
      <alignment horizontal="center" vertical="center"/>
      <protection locked="0"/>
    </xf>
    <xf numFmtId="0" fontId="0" fillId="11" borderId="92" xfId="0" applyFill="1" applyBorder="1" applyAlignment="1" applyProtection="1">
      <alignment horizontal="center" vertical="center"/>
      <protection locked="0"/>
    </xf>
    <xf numFmtId="0" fontId="0" fillId="11" borderId="93" xfId="0" applyFill="1" applyBorder="1" applyAlignment="1" applyProtection="1">
      <alignment horizontal="center" vertical="center"/>
      <protection locked="0"/>
    </xf>
    <xf numFmtId="49" fontId="0" fillId="11" borderId="94" xfId="0" applyNumberFormat="1" applyFill="1" applyBorder="1" applyAlignment="1" applyProtection="1">
      <alignment horizontal="center" vertical="center"/>
      <protection locked="0"/>
    </xf>
    <xf numFmtId="49" fontId="0" fillId="11" borderId="95" xfId="0" applyNumberFormat="1" applyFill="1" applyBorder="1" applyAlignment="1" applyProtection="1">
      <alignment horizontal="center" vertical="center"/>
      <protection locked="0"/>
    </xf>
    <xf numFmtId="0" fontId="0" fillId="10" borderId="52" xfId="0" applyFill="1" applyBorder="1" applyProtection="1">
      <protection locked="0"/>
    </xf>
    <xf numFmtId="0" fontId="0" fillId="10" borderId="96" xfId="0" applyFill="1" applyBorder="1" applyProtection="1">
      <protection locked="0"/>
    </xf>
    <xf numFmtId="0" fontId="0" fillId="10" borderId="46" xfId="0" applyFill="1" applyBorder="1" applyProtection="1">
      <protection locked="0"/>
    </xf>
    <xf numFmtId="0" fontId="0" fillId="10" borderId="97" xfId="0" applyFill="1" applyBorder="1" applyProtection="1">
      <protection locked="0"/>
    </xf>
    <xf numFmtId="0" fontId="0" fillId="10" borderId="98" xfId="0" applyFill="1" applyBorder="1" applyProtection="1">
      <protection locked="0"/>
    </xf>
    <xf numFmtId="0" fontId="0" fillId="10" borderId="47" xfId="0" applyFill="1" applyBorder="1" applyProtection="1">
      <protection locked="0"/>
    </xf>
    <xf numFmtId="0" fontId="0" fillId="10" borderId="48" xfId="0" applyFill="1" applyBorder="1" applyProtection="1">
      <protection locked="0"/>
    </xf>
    <xf numFmtId="0" fontId="0" fillId="2" borderId="99" xfId="0" applyFill="1" applyBorder="1" applyProtection="1">
      <protection hidden="1"/>
    </xf>
    <xf numFmtId="0" fontId="0" fillId="2" borderId="100" xfId="0" applyFill="1" applyBorder="1" applyProtection="1">
      <protection hidden="1"/>
    </xf>
    <xf numFmtId="0" fontId="0" fillId="2" borderId="101" xfId="0" applyFill="1" applyBorder="1" applyProtection="1">
      <protection hidden="1"/>
    </xf>
    <xf numFmtId="0" fontId="0" fillId="2" borderId="0" xfId="0" applyFill="1" applyProtection="1">
      <protection hidden="1"/>
    </xf>
    <xf numFmtId="0" fontId="38" fillId="4" borderId="102" xfId="0" applyFont="1" applyFill="1" applyBorder="1" applyAlignment="1" applyProtection="1">
      <alignment horizontal="center" vertical="center" wrapText="1"/>
      <protection hidden="1"/>
    </xf>
    <xf numFmtId="0" fontId="38" fillId="4" borderId="103" xfId="0" applyFont="1" applyFill="1" applyBorder="1" applyAlignment="1" applyProtection="1">
      <alignment horizontal="center" vertical="center" wrapText="1"/>
      <protection hidden="1"/>
    </xf>
    <xf numFmtId="0" fontId="33" fillId="4" borderId="18" xfId="0" applyFont="1" applyFill="1" applyBorder="1" applyAlignment="1" applyProtection="1">
      <alignment horizontal="center" vertical="center"/>
      <protection hidden="1"/>
    </xf>
    <xf numFmtId="0" fontId="0" fillId="2" borderId="104" xfId="0" applyFill="1" applyBorder="1" applyProtection="1">
      <protection hidden="1"/>
    </xf>
    <xf numFmtId="0" fontId="33" fillId="4" borderId="19" xfId="0" applyFont="1" applyFill="1" applyBorder="1" applyAlignment="1" applyProtection="1">
      <alignment horizontal="center" vertical="center"/>
      <protection hidden="1"/>
    </xf>
    <xf numFmtId="0" fontId="33" fillId="4" borderId="20" xfId="0" applyFont="1" applyFill="1" applyBorder="1" applyAlignment="1" applyProtection="1">
      <alignment horizontal="center" vertical="center"/>
      <protection hidden="1"/>
    </xf>
    <xf numFmtId="0" fontId="33" fillId="4" borderId="105" xfId="0" applyFont="1" applyFill="1" applyBorder="1" applyAlignment="1" applyProtection="1">
      <alignment horizontal="center" vertical="center"/>
      <protection hidden="1"/>
    </xf>
    <xf numFmtId="0" fontId="33" fillId="4" borderId="106" xfId="0" applyFont="1" applyFill="1" applyBorder="1" applyAlignment="1" applyProtection="1">
      <alignment horizontal="center" vertical="center"/>
      <protection hidden="1"/>
    </xf>
    <xf numFmtId="0" fontId="0" fillId="2" borderId="102" xfId="0" applyFill="1" applyBorder="1" applyProtection="1">
      <protection hidden="1"/>
    </xf>
    <xf numFmtId="0" fontId="33" fillId="4" borderId="107" xfId="0" applyFont="1" applyFill="1" applyBorder="1" applyAlignment="1" applyProtection="1">
      <alignment horizontal="center" vertical="center"/>
      <protection hidden="1"/>
    </xf>
    <xf numFmtId="0" fontId="45" fillId="2" borderId="0" xfId="0" applyFont="1" applyFill="1" applyProtection="1">
      <protection hidden="1"/>
    </xf>
    <xf numFmtId="0" fontId="0" fillId="2" borderId="108" xfId="0" applyFill="1" applyBorder="1" applyProtection="1">
      <protection hidden="1"/>
    </xf>
    <xf numFmtId="1" fontId="0" fillId="2" borderId="17" xfId="0" applyNumberFormat="1" applyFill="1" applyBorder="1" applyProtection="1">
      <protection hidden="1"/>
    </xf>
    <xf numFmtId="0" fontId="33" fillId="2" borderId="0" xfId="0" applyFont="1" applyFill="1" applyAlignment="1" applyProtection="1">
      <alignment horizontal="center" vertical="center"/>
      <protection hidden="1"/>
    </xf>
    <xf numFmtId="0" fontId="33" fillId="2" borderId="0" xfId="0" applyFont="1" applyFill="1" applyAlignment="1" applyProtection="1">
      <alignment horizontal="center"/>
      <protection hidden="1"/>
    </xf>
    <xf numFmtId="0" fontId="38" fillId="4" borderId="109" xfId="0" applyFont="1" applyFill="1" applyBorder="1" applyAlignment="1" applyProtection="1">
      <alignment horizontal="center" vertical="center" wrapText="1"/>
      <protection hidden="1"/>
    </xf>
    <xf numFmtId="0" fontId="38" fillId="4" borderId="110" xfId="0" applyFont="1" applyFill="1" applyBorder="1" applyAlignment="1" applyProtection="1">
      <alignment horizontal="center" vertical="center" wrapText="1"/>
      <protection hidden="1"/>
    </xf>
    <xf numFmtId="0" fontId="38" fillId="2" borderId="0" xfId="0" applyFont="1" applyFill="1" applyAlignment="1" applyProtection="1">
      <alignment horizontal="center" vertical="center" wrapText="1"/>
      <protection hidden="1"/>
    </xf>
    <xf numFmtId="0" fontId="38" fillId="4" borderId="111" xfId="0" applyFont="1" applyFill="1" applyBorder="1" applyAlignment="1" applyProtection="1">
      <alignment horizontal="center" vertical="center" wrapText="1"/>
      <protection hidden="1"/>
    </xf>
    <xf numFmtId="0" fontId="38" fillId="4" borderId="112" xfId="0" applyFont="1" applyFill="1" applyBorder="1" applyAlignment="1" applyProtection="1">
      <alignment horizontal="center" vertical="center" wrapText="1"/>
      <protection hidden="1"/>
    </xf>
    <xf numFmtId="0" fontId="0" fillId="12" borderId="113" xfId="0" applyFill="1" applyBorder="1" applyProtection="1">
      <protection hidden="1"/>
    </xf>
    <xf numFmtId="0" fontId="0" fillId="12" borderId="114" xfId="0" applyFill="1" applyBorder="1" applyProtection="1">
      <protection locked="0" hidden="1"/>
    </xf>
    <xf numFmtId="0" fontId="0" fillId="12" borderId="113" xfId="0" applyFill="1" applyBorder="1" applyProtection="1">
      <protection locked="0" hidden="1"/>
    </xf>
    <xf numFmtId="0" fontId="0" fillId="12" borderId="115" xfId="0" applyFill="1" applyBorder="1" applyProtection="1">
      <protection locked="0" hidden="1"/>
    </xf>
    <xf numFmtId="0" fontId="0" fillId="2" borderId="116" xfId="0" applyFill="1" applyBorder="1" applyProtection="1">
      <protection hidden="1"/>
    </xf>
    <xf numFmtId="0" fontId="0" fillId="2" borderId="117" xfId="0" applyFill="1" applyBorder="1" applyProtection="1">
      <protection hidden="1"/>
    </xf>
    <xf numFmtId="0" fontId="0" fillId="2" borderId="118" xfId="0" applyFill="1" applyBorder="1" applyProtection="1">
      <protection hidden="1"/>
    </xf>
    <xf numFmtId="0" fontId="0" fillId="12" borderId="119" xfId="0" applyFill="1" applyBorder="1" applyProtection="1">
      <protection hidden="1"/>
    </xf>
    <xf numFmtId="0" fontId="0" fillId="12" borderId="120" xfId="0" applyFill="1" applyBorder="1" applyProtection="1">
      <protection locked="0" hidden="1"/>
    </xf>
    <xf numFmtId="0" fontId="0" fillId="12" borderId="119" xfId="0" applyFill="1" applyBorder="1" applyProtection="1">
      <protection locked="0" hidden="1"/>
    </xf>
    <xf numFmtId="0" fontId="0" fillId="12" borderId="121" xfId="0" applyFill="1" applyBorder="1" applyProtection="1">
      <protection locked="0" hidden="1"/>
    </xf>
    <xf numFmtId="0" fontId="0" fillId="2" borderId="122" xfId="0" applyFill="1" applyBorder="1" applyProtection="1">
      <protection hidden="1"/>
    </xf>
    <xf numFmtId="0" fontId="0" fillId="2" borderId="123" xfId="0" applyFill="1" applyBorder="1" applyProtection="1">
      <protection hidden="1"/>
    </xf>
    <xf numFmtId="0" fontId="0" fillId="2" borderId="124" xfId="0" applyFill="1" applyBorder="1" applyProtection="1">
      <protection hidden="1"/>
    </xf>
    <xf numFmtId="0" fontId="0" fillId="12" borderId="125" xfId="0" applyFill="1" applyBorder="1" applyProtection="1">
      <protection locked="0" hidden="1"/>
    </xf>
    <xf numFmtId="0" fontId="0" fillId="12" borderId="126" xfId="0" applyFill="1" applyBorder="1" applyProtection="1">
      <protection locked="0" hidden="1"/>
    </xf>
    <xf numFmtId="0" fontId="0" fillId="12" borderId="127" xfId="0" applyFill="1" applyBorder="1" applyProtection="1">
      <protection hidden="1"/>
    </xf>
    <xf numFmtId="0" fontId="0" fillId="12" borderId="127" xfId="0" applyFill="1" applyBorder="1" applyProtection="1">
      <protection locked="0" hidden="1"/>
    </xf>
    <xf numFmtId="0" fontId="0" fillId="12" borderId="128" xfId="0" applyFill="1" applyBorder="1" applyProtection="1">
      <protection locked="0" hidden="1"/>
    </xf>
    <xf numFmtId="0" fontId="0" fillId="12" borderId="129" xfId="0" applyFill="1" applyBorder="1" applyProtection="1">
      <protection locked="0" hidden="1"/>
    </xf>
    <xf numFmtId="0" fontId="0" fillId="12" borderId="130" xfId="0" applyFill="1" applyBorder="1" applyProtection="1">
      <protection locked="0" hidden="1"/>
    </xf>
    <xf numFmtId="0" fontId="0" fillId="2" borderId="131" xfId="0" applyFill="1" applyBorder="1" applyProtection="1">
      <protection hidden="1"/>
    </xf>
    <xf numFmtId="0" fontId="0" fillId="2" borderId="132" xfId="0" applyFill="1" applyBorder="1" applyProtection="1">
      <protection hidden="1"/>
    </xf>
    <xf numFmtId="0" fontId="0" fillId="2" borderId="133" xfId="0" applyFill="1" applyBorder="1" applyProtection="1">
      <protection hidden="1"/>
    </xf>
    <xf numFmtId="0" fontId="0" fillId="2" borderId="134" xfId="0" applyFill="1" applyBorder="1" applyProtection="1">
      <protection hidden="1"/>
    </xf>
    <xf numFmtId="0" fontId="0" fillId="12" borderId="135" xfId="0" applyFill="1" applyBorder="1" applyProtection="1">
      <protection locked="0" hidden="1"/>
    </xf>
    <xf numFmtId="0" fontId="0" fillId="2" borderId="136" xfId="0" applyFill="1" applyBorder="1" applyProtection="1">
      <protection hidden="1"/>
    </xf>
    <xf numFmtId="0" fontId="0" fillId="12" borderId="137" xfId="0" applyFill="1" applyBorder="1" applyProtection="1">
      <protection locked="0" hidden="1"/>
    </xf>
    <xf numFmtId="0" fontId="0" fillId="12" borderId="129" xfId="0" applyFill="1" applyBorder="1" applyProtection="1">
      <protection hidden="1"/>
    </xf>
    <xf numFmtId="0" fontId="0" fillId="12" borderId="109" xfId="0" applyFill="1" applyBorder="1" applyProtection="1">
      <protection locked="0" hidden="1"/>
    </xf>
    <xf numFmtId="49" fontId="0" fillId="2" borderId="0" xfId="0" applyNumberFormat="1" applyFill="1" applyProtection="1">
      <protection hidden="1"/>
    </xf>
    <xf numFmtId="0" fontId="0" fillId="2" borderId="138" xfId="0" applyFill="1" applyBorder="1" applyProtection="1">
      <protection hidden="1"/>
    </xf>
    <xf numFmtId="0" fontId="33" fillId="4" borderId="139" xfId="0" applyFont="1" applyFill="1" applyBorder="1" applyAlignment="1" applyProtection="1">
      <alignment horizontal="center" vertical="center"/>
      <protection hidden="1"/>
    </xf>
    <xf numFmtId="0" fontId="0" fillId="14" borderId="0" xfId="0" applyFill="1" applyProtection="1">
      <protection hidden="1"/>
    </xf>
    <xf numFmtId="0" fontId="0" fillId="2" borderId="39" xfId="0" applyFill="1" applyBorder="1" applyProtection="1">
      <protection hidden="1"/>
    </xf>
    <xf numFmtId="0" fontId="38" fillId="8" borderId="63" xfId="0" applyFont="1" applyFill="1" applyBorder="1" applyAlignment="1" applyProtection="1">
      <alignment horizontal="center" vertical="center" wrapText="1"/>
      <protection hidden="1"/>
    </xf>
    <xf numFmtId="0" fontId="0" fillId="10" borderId="68" xfId="0" applyFill="1" applyBorder="1" applyProtection="1">
      <protection hidden="1"/>
    </xf>
    <xf numFmtId="0" fontId="33" fillId="8" borderId="140" xfId="0" applyFont="1" applyFill="1" applyBorder="1" applyAlignment="1" applyProtection="1">
      <alignment horizontal="center" vertical="center"/>
      <protection hidden="1"/>
    </xf>
    <xf numFmtId="0" fontId="0" fillId="10" borderId="141" xfId="0" applyFill="1" applyBorder="1" applyProtection="1">
      <protection hidden="1"/>
    </xf>
    <xf numFmtId="0" fontId="33" fillId="8" borderId="142" xfId="0" applyFont="1" applyFill="1" applyBorder="1" applyAlignment="1" applyProtection="1">
      <alignment horizontal="center" vertical="center"/>
      <protection hidden="1"/>
    </xf>
    <xf numFmtId="0" fontId="0" fillId="10" borderId="143" xfId="0" applyFill="1" applyBorder="1" applyProtection="1">
      <protection hidden="1"/>
    </xf>
    <xf numFmtId="0" fontId="33" fillId="8" borderId="144" xfId="0" applyFont="1" applyFill="1" applyBorder="1" applyAlignment="1" applyProtection="1">
      <alignment horizontal="center" vertical="center"/>
      <protection hidden="1"/>
    </xf>
    <xf numFmtId="0" fontId="38" fillId="8" borderId="145" xfId="0" applyFont="1" applyFill="1" applyBorder="1" applyAlignment="1" applyProtection="1">
      <alignment horizontal="center" vertical="center" wrapText="1"/>
      <protection hidden="1"/>
    </xf>
    <xf numFmtId="0" fontId="0" fillId="10" borderId="59" xfId="0" applyFill="1" applyBorder="1" applyProtection="1">
      <protection hidden="1"/>
    </xf>
    <xf numFmtId="0" fontId="0" fillId="10" borderId="69" xfId="0" applyFill="1" applyBorder="1" applyProtection="1">
      <protection hidden="1"/>
    </xf>
    <xf numFmtId="0" fontId="0" fillId="10" borderId="146" xfId="0" applyFill="1" applyBorder="1" applyProtection="1">
      <protection hidden="1"/>
    </xf>
    <xf numFmtId="0" fontId="0" fillId="10" borderId="147" xfId="0" applyFill="1" applyBorder="1" applyProtection="1">
      <protection hidden="1"/>
    </xf>
    <xf numFmtId="0" fontId="0" fillId="10" borderId="48" xfId="0" applyFill="1" applyBorder="1" applyProtection="1">
      <protection hidden="1"/>
    </xf>
    <xf numFmtId="0" fontId="0" fillId="10" borderId="96" xfId="0" applyFill="1" applyBorder="1" applyProtection="1">
      <protection hidden="1"/>
    </xf>
    <xf numFmtId="0" fontId="0" fillId="10" borderId="46" xfId="0" applyFill="1" applyBorder="1" applyProtection="1">
      <protection hidden="1"/>
    </xf>
    <xf numFmtId="0" fontId="0" fillId="2" borderId="63" xfId="0" applyFill="1" applyBorder="1" applyAlignment="1" applyProtection="1">
      <alignment horizontal="center" vertical="center"/>
      <protection hidden="1"/>
    </xf>
    <xf numFmtId="0" fontId="31" fillId="9" borderId="148" xfId="0" applyFont="1" applyFill="1" applyBorder="1" applyAlignment="1" applyProtection="1">
      <alignment horizontal="center" vertical="center" wrapText="1"/>
      <protection hidden="1"/>
    </xf>
    <xf numFmtId="0" fontId="0" fillId="2" borderId="149" xfId="0" applyFill="1" applyBorder="1" applyAlignment="1" applyProtection="1">
      <alignment vertical="center"/>
      <protection hidden="1"/>
    </xf>
    <xf numFmtId="0" fontId="33" fillId="8" borderId="48" xfId="0" applyFont="1" applyFill="1" applyBorder="1" applyAlignment="1" applyProtection="1">
      <alignment horizontal="center"/>
      <protection hidden="1"/>
    </xf>
    <xf numFmtId="0" fontId="33" fillId="8" borderId="150" xfId="0" applyFont="1" applyFill="1" applyBorder="1" applyAlignment="1" applyProtection="1">
      <alignment horizontal="center"/>
      <protection hidden="1"/>
    </xf>
    <xf numFmtId="0" fontId="38" fillId="8" borderId="46" xfId="0" applyFont="1" applyFill="1" applyBorder="1" applyAlignment="1" applyProtection="1">
      <alignment horizontal="center" vertical="center" wrapText="1"/>
      <protection hidden="1"/>
    </xf>
    <xf numFmtId="0" fontId="0" fillId="10" borderId="52" xfId="0" applyFill="1" applyBorder="1" applyProtection="1">
      <protection locked="0" hidden="1"/>
    </xf>
    <xf numFmtId="0" fontId="0" fillId="10" borderId="96" xfId="0" applyFill="1" applyBorder="1" applyProtection="1">
      <protection locked="0" hidden="1"/>
    </xf>
    <xf numFmtId="0" fontId="0" fillId="10" borderId="46" xfId="0" applyFill="1" applyBorder="1" applyProtection="1">
      <protection locked="0" hidden="1"/>
    </xf>
    <xf numFmtId="0" fontId="0" fillId="12" borderId="151" xfId="0" applyFill="1" applyBorder="1" applyProtection="1">
      <protection hidden="1"/>
    </xf>
    <xf numFmtId="0" fontId="0" fillId="12" borderId="152" xfId="0" applyFill="1" applyBorder="1" applyProtection="1">
      <protection hidden="1"/>
    </xf>
    <xf numFmtId="0" fontId="33" fillId="13" borderId="153" xfId="0" applyFont="1" applyFill="1" applyBorder="1" applyAlignment="1" applyProtection="1">
      <alignment horizontal="center"/>
      <protection hidden="1"/>
    </xf>
    <xf numFmtId="49" fontId="0" fillId="15" borderId="154" xfId="0" applyNumberFormat="1" applyFill="1" applyBorder="1" applyAlignment="1" applyProtection="1">
      <alignment horizontal="center" vertical="center"/>
      <protection locked="0"/>
    </xf>
    <xf numFmtId="3" fontId="0" fillId="15" borderId="154" xfId="0" applyNumberFormat="1" applyFill="1" applyBorder="1" applyAlignment="1" applyProtection="1">
      <alignment horizontal="center" vertical="center"/>
      <protection locked="0"/>
    </xf>
    <xf numFmtId="0" fontId="0" fillId="15" borderId="154" xfId="0" applyFill="1" applyBorder="1" applyProtection="1">
      <protection locked="0"/>
    </xf>
    <xf numFmtId="49" fontId="0" fillId="15" borderId="155" xfId="0" applyNumberFormat="1" applyFill="1" applyBorder="1" applyAlignment="1" applyProtection="1">
      <alignment horizontal="center" vertical="center"/>
      <protection locked="0"/>
    </xf>
    <xf numFmtId="49" fontId="0" fillId="15" borderId="156" xfId="0" applyNumberFormat="1" applyFill="1" applyBorder="1" applyAlignment="1" applyProtection="1">
      <alignment horizontal="center" vertical="center"/>
      <protection locked="0"/>
    </xf>
    <xf numFmtId="3" fontId="0" fillId="15" borderId="156" xfId="0" applyNumberFormat="1" applyFill="1" applyBorder="1" applyAlignment="1" applyProtection="1">
      <alignment horizontal="center" vertical="center"/>
      <protection locked="0"/>
    </xf>
    <xf numFmtId="0" fontId="0" fillId="15" borderId="156" xfId="0" applyFill="1" applyBorder="1" applyProtection="1">
      <protection locked="0"/>
    </xf>
    <xf numFmtId="49" fontId="0" fillId="15" borderId="157" xfId="0" applyNumberFormat="1" applyFill="1" applyBorder="1" applyAlignment="1" applyProtection="1">
      <alignment horizontal="center" vertical="center"/>
      <protection locked="0"/>
    </xf>
    <xf numFmtId="0" fontId="33" fillId="13" borderId="158" xfId="0" applyFont="1" applyFill="1" applyBorder="1" applyAlignment="1">
      <alignment horizontal="center" vertical="center" wrapText="1"/>
    </xf>
    <xf numFmtId="0" fontId="0" fillId="15" borderId="159" xfId="0" applyFill="1" applyBorder="1" applyProtection="1">
      <protection locked="0"/>
    </xf>
    <xf numFmtId="0" fontId="0" fillId="15" borderId="160" xfId="0" applyFill="1" applyBorder="1" applyProtection="1">
      <protection locked="0"/>
    </xf>
    <xf numFmtId="0" fontId="33" fillId="13" borderId="161" xfId="0" applyFont="1" applyFill="1" applyBorder="1" applyAlignment="1">
      <alignment horizontal="center" vertical="center" wrapText="1"/>
    </xf>
    <xf numFmtId="3" fontId="0" fillId="15" borderId="162" xfId="0" applyNumberFormat="1" applyFill="1" applyBorder="1" applyAlignment="1" applyProtection="1">
      <alignment horizontal="center" vertical="center"/>
      <protection locked="0"/>
    </xf>
    <xf numFmtId="3" fontId="0" fillId="15" borderId="163" xfId="0" applyNumberFormat="1" applyFill="1" applyBorder="1" applyAlignment="1" applyProtection="1">
      <alignment horizontal="center" vertical="center"/>
      <protection locked="0"/>
    </xf>
    <xf numFmtId="0" fontId="0" fillId="11" borderId="164" xfId="0" applyFill="1" applyBorder="1" applyAlignment="1" applyProtection="1">
      <alignment horizontal="center" vertical="center"/>
      <protection locked="0"/>
    </xf>
    <xf numFmtId="0" fontId="0" fillId="11" borderId="165" xfId="0" applyFill="1" applyBorder="1" applyAlignment="1" applyProtection="1">
      <alignment horizontal="center" vertical="center"/>
      <protection locked="0"/>
    </xf>
    <xf numFmtId="0" fontId="31" fillId="9" borderId="166" xfId="0" applyFont="1" applyFill="1" applyBorder="1" applyAlignment="1">
      <alignment horizontal="center" vertical="center" wrapText="1"/>
    </xf>
    <xf numFmtId="0" fontId="31" fillId="9" borderId="167" xfId="0" applyFont="1" applyFill="1" applyBorder="1" applyAlignment="1">
      <alignment horizontal="center" vertical="center" wrapText="1"/>
    </xf>
    <xf numFmtId="49" fontId="0" fillId="2" borderId="0" xfId="0" applyNumberFormat="1" applyFill="1" applyAlignment="1">
      <alignment horizontal="center" vertical="center"/>
    </xf>
    <xf numFmtId="49" fontId="0" fillId="2" borderId="0" xfId="0" applyNumberFormat="1" applyFill="1" applyAlignment="1" applyProtection="1">
      <alignment horizontal="center" vertical="center"/>
      <protection locked="0"/>
    </xf>
    <xf numFmtId="0" fontId="0" fillId="2" borderId="0" xfId="0" applyFill="1" applyAlignment="1" applyProtection="1">
      <alignment horizontal="center" vertical="center"/>
      <protection locked="0"/>
    </xf>
    <xf numFmtId="49" fontId="0" fillId="11" borderId="168" xfId="0" applyNumberFormat="1" applyFill="1" applyBorder="1" applyAlignment="1">
      <alignment horizontal="center" vertical="center"/>
    </xf>
    <xf numFmtId="0" fontId="0" fillId="11" borderId="169" xfId="0" applyFill="1" applyBorder="1" applyAlignment="1" applyProtection="1">
      <alignment horizontal="center" vertical="center"/>
      <protection locked="0"/>
    </xf>
    <xf numFmtId="0" fontId="0" fillId="11" borderId="170" xfId="0" applyFill="1" applyBorder="1" applyAlignment="1" applyProtection="1">
      <alignment horizontal="center" vertical="center"/>
      <protection locked="0"/>
    </xf>
    <xf numFmtId="0" fontId="0" fillId="11" borderId="171" xfId="0" applyFill="1" applyBorder="1" applyAlignment="1" applyProtection="1">
      <alignment horizontal="center" vertical="center"/>
      <protection locked="0"/>
    </xf>
    <xf numFmtId="0" fontId="0" fillId="2" borderId="0" xfId="0" applyFill="1" applyProtection="1">
      <protection locked="0"/>
    </xf>
    <xf numFmtId="0" fontId="0" fillId="14" borderId="172" xfId="0" applyFill="1" applyBorder="1" applyProtection="1">
      <protection hidden="1"/>
    </xf>
    <xf numFmtId="0" fontId="0" fillId="2" borderId="172" xfId="0" applyFill="1" applyBorder="1"/>
    <xf numFmtId="0" fontId="0" fillId="16" borderId="173" xfId="0" applyFill="1" applyBorder="1"/>
    <xf numFmtId="0" fontId="0" fillId="2" borderId="0" xfId="0" applyFill="1" applyAlignment="1">
      <alignment vertical="center"/>
    </xf>
    <xf numFmtId="0" fontId="46" fillId="2" borderId="174" xfId="0" applyFont="1" applyFill="1" applyBorder="1" applyAlignment="1" applyProtection="1">
      <alignment horizontal="left" vertical="top"/>
      <protection hidden="1"/>
    </xf>
    <xf numFmtId="0" fontId="46" fillId="2" borderId="166" xfId="0" applyFont="1" applyFill="1" applyBorder="1" applyAlignment="1" applyProtection="1">
      <alignment vertical="top"/>
      <protection hidden="1"/>
    </xf>
    <xf numFmtId="0" fontId="46" fillId="2" borderId="175" xfId="0" applyFont="1" applyFill="1" applyBorder="1" applyAlignment="1" applyProtection="1">
      <alignment vertical="top"/>
      <protection hidden="1"/>
    </xf>
    <xf numFmtId="0" fontId="46" fillId="2" borderId="176" xfId="0" applyFont="1" applyFill="1" applyBorder="1" applyAlignment="1" applyProtection="1">
      <alignment vertical="top"/>
      <protection hidden="1"/>
    </xf>
    <xf numFmtId="0" fontId="46" fillId="2" borderId="0" xfId="0" applyFont="1" applyFill="1" applyAlignment="1" applyProtection="1">
      <alignment vertical="top"/>
      <protection hidden="1"/>
    </xf>
    <xf numFmtId="0" fontId="46" fillId="2" borderId="177" xfId="0" applyFont="1" applyFill="1" applyBorder="1" applyAlignment="1" applyProtection="1">
      <alignment vertical="top"/>
      <protection hidden="1"/>
    </xf>
    <xf numFmtId="0" fontId="38" fillId="2" borderId="176" xfId="0" applyFont="1" applyFill="1" applyBorder="1" applyAlignment="1" applyProtection="1">
      <alignment vertical="top"/>
      <protection hidden="1"/>
    </xf>
    <xf numFmtId="0" fontId="46" fillId="2" borderId="178" xfId="0" applyFont="1" applyFill="1" applyBorder="1" applyAlignment="1" applyProtection="1">
      <alignment vertical="top"/>
      <protection hidden="1"/>
    </xf>
    <xf numFmtId="0" fontId="46" fillId="2" borderId="179" xfId="0" applyFont="1" applyFill="1" applyBorder="1" applyAlignment="1" applyProtection="1">
      <alignment vertical="top"/>
      <protection hidden="1"/>
    </xf>
    <xf numFmtId="0" fontId="46" fillId="2" borderId="180" xfId="0" applyFont="1" applyFill="1" applyBorder="1" applyAlignment="1" applyProtection="1">
      <alignment vertical="top"/>
      <protection hidden="1"/>
    </xf>
    <xf numFmtId="0" fontId="15" fillId="2" borderId="181" xfId="0" applyFont="1" applyFill="1" applyBorder="1" applyAlignment="1" applyProtection="1">
      <alignment horizontal="left" vertical="center"/>
      <protection hidden="1"/>
    </xf>
    <xf numFmtId="0" fontId="19" fillId="17" borderId="182" xfId="0" applyFont="1" applyFill="1" applyBorder="1" applyAlignment="1" applyProtection="1">
      <alignment horizontal="left" vertical="center"/>
      <protection hidden="1"/>
    </xf>
    <xf numFmtId="0" fontId="19" fillId="17" borderId="183" xfId="0" applyFont="1" applyFill="1" applyBorder="1" applyAlignment="1" applyProtection="1">
      <alignment horizontal="left" vertical="center"/>
      <protection hidden="1"/>
    </xf>
    <xf numFmtId="0" fontId="19" fillId="17" borderId="184" xfId="0" applyFont="1" applyFill="1" applyBorder="1" applyAlignment="1" applyProtection="1">
      <alignment horizontal="left" vertical="center"/>
      <protection hidden="1"/>
    </xf>
    <xf numFmtId="0" fontId="0" fillId="2" borderId="0" xfId="0" applyFill="1" applyAlignment="1" applyProtection="1">
      <alignment vertical="center"/>
      <protection hidden="1"/>
    </xf>
    <xf numFmtId="0" fontId="0" fillId="2" borderId="0" xfId="0" applyFill="1" applyAlignment="1" applyProtection="1">
      <alignment horizontal="center" vertical="center"/>
      <protection hidden="1"/>
    </xf>
    <xf numFmtId="0" fontId="16" fillId="18" borderId="185" xfId="0" applyFont="1" applyFill="1" applyBorder="1" applyAlignment="1" applyProtection="1">
      <alignment horizontal="center" vertical="center"/>
      <protection hidden="1"/>
    </xf>
    <xf numFmtId="0" fontId="16" fillId="18" borderId="185" xfId="0" applyFont="1" applyFill="1" applyBorder="1" applyAlignment="1" applyProtection="1">
      <alignment horizontal="left" vertical="center"/>
      <protection hidden="1"/>
    </xf>
    <xf numFmtId="0" fontId="16" fillId="18" borderId="186" xfId="0" applyFont="1" applyFill="1" applyBorder="1" applyAlignment="1" applyProtection="1">
      <alignment horizontal="center" vertical="center"/>
      <protection hidden="1"/>
    </xf>
    <xf numFmtId="0" fontId="16" fillId="19" borderId="0" xfId="0" applyFont="1" applyFill="1" applyAlignment="1" applyProtection="1">
      <alignment horizontal="center" vertical="center"/>
      <protection hidden="1"/>
    </xf>
    <xf numFmtId="0" fontId="0" fillId="20" borderId="1" xfId="0" applyFill="1" applyBorder="1" applyAlignment="1" applyProtection="1">
      <alignment horizontal="center" vertical="center"/>
      <protection locked="0" hidden="1"/>
    </xf>
    <xf numFmtId="0" fontId="0" fillId="20" borderId="1" xfId="0" applyFill="1" applyBorder="1" applyAlignment="1" applyProtection="1">
      <alignment horizontal="center" vertical="center"/>
      <protection hidden="1"/>
    </xf>
    <xf numFmtId="0" fontId="0" fillId="20" borderId="187" xfId="0" applyFill="1" applyBorder="1" applyAlignment="1" applyProtection="1">
      <alignment horizontal="center" vertical="center"/>
      <protection hidden="1"/>
    </xf>
    <xf numFmtId="0" fontId="16" fillId="18" borderId="1" xfId="0" applyFont="1" applyFill="1" applyBorder="1" applyAlignment="1" applyProtection="1">
      <alignment horizontal="center" vertical="center"/>
      <protection hidden="1"/>
    </xf>
    <xf numFmtId="0" fontId="16" fillId="18" borderId="1" xfId="0" applyFont="1" applyFill="1" applyBorder="1" applyAlignment="1" applyProtection="1">
      <alignment horizontal="left" vertical="center"/>
      <protection hidden="1"/>
    </xf>
    <xf numFmtId="0" fontId="16" fillId="18" borderId="187" xfId="0" applyFont="1" applyFill="1" applyBorder="1" applyAlignment="1" applyProtection="1">
      <alignment horizontal="center" vertical="center"/>
      <protection hidden="1"/>
    </xf>
    <xf numFmtId="0" fontId="0" fillId="2" borderId="1" xfId="0" applyFill="1" applyBorder="1" applyAlignment="1" applyProtection="1">
      <alignment horizontal="center"/>
      <protection hidden="1"/>
    </xf>
    <xf numFmtId="0" fontId="16" fillId="18" borderId="2" xfId="0" applyFont="1" applyFill="1" applyBorder="1" applyAlignment="1" applyProtection="1">
      <alignment horizontal="center" vertical="center"/>
      <protection hidden="1"/>
    </xf>
    <xf numFmtId="0" fontId="0" fillId="2" borderId="188" xfId="0" applyFill="1" applyBorder="1" applyAlignment="1" applyProtection="1">
      <alignment horizontal="center"/>
      <protection hidden="1"/>
    </xf>
    <xf numFmtId="0" fontId="0" fillId="2" borderId="189" xfId="0" applyFill="1" applyBorder="1" applyProtection="1">
      <protection locked="0" hidden="1"/>
    </xf>
    <xf numFmtId="0" fontId="0" fillId="2" borderId="189" xfId="0" applyFill="1" applyBorder="1" applyAlignment="1" applyProtection="1">
      <alignment horizontal="center"/>
      <protection hidden="1"/>
    </xf>
    <xf numFmtId="0" fontId="0" fillId="2" borderId="190" xfId="0" applyFill="1" applyBorder="1" applyAlignment="1" applyProtection="1">
      <alignment horizontal="center"/>
      <protection hidden="1"/>
    </xf>
    <xf numFmtId="0" fontId="16" fillId="18" borderId="3" xfId="0" applyFont="1" applyFill="1" applyBorder="1" applyAlignment="1" applyProtection="1">
      <alignment horizontal="center" vertical="center"/>
      <protection hidden="1"/>
    </xf>
    <xf numFmtId="0" fontId="16" fillId="18" borderId="4" xfId="0" applyFont="1" applyFill="1" applyBorder="1" applyAlignment="1" applyProtection="1">
      <alignment horizontal="center" vertical="center"/>
      <protection hidden="1"/>
    </xf>
    <xf numFmtId="0" fontId="16" fillId="18" borderId="191" xfId="0" applyFont="1" applyFill="1" applyBorder="1" applyAlignment="1" applyProtection="1">
      <alignment horizontal="center" vertical="center"/>
      <protection hidden="1"/>
    </xf>
    <xf numFmtId="0" fontId="15" fillId="2" borderId="0" xfId="0" applyFont="1" applyFill="1" applyAlignment="1" applyProtection="1">
      <alignment horizontal="left" vertical="center"/>
      <protection hidden="1"/>
    </xf>
    <xf numFmtId="0" fontId="0" fillId="20" borderId="189" xfId="0" applyFill="1" applyBorder="1" applyAlignment="1" applyProtection="1">
      <alignment horizontal="center" vertical="center"/>
      <protection locked="0" hidden="1"/>
    </xf>
    <xf numFmtId="0" fontId="0" fillId="20" borderId="189" xfId="0" applyFill="1" applyBorder="1" applyAlignment="1" applyProtection="1">
      <alignment horizontal="center" vertical="center"/>
      <protection hidden="1"/>
    </xf>
    <xf numFmtId="0" fontId="0" fillId="20" borderId="190" xfId="0" applyFill="1" applyBorder="1" applyAlignment="1" applyProtection="1">
      <alignment horizontal="center" vertical="center"/>
      <protection hidden="1"/>
    </xf>
    <xf numFmtId="0" fontId="16" fillId="18" borderId="192" xfId="0" applyFont="1" applyFill="1" applyBorder="1" applyAlignment="1" applyProtection="1">
      <alignment horizontal="center" vertical="center"/>
      <protection hidden="1"/>
    </xf>
    <xf numFmtId="0" fontId="0" fillId="20" borderId="193" xfId="0" applyFill="1" applyBorder="1" applyAlignment="1" applyProtection="1">
      <alignment horizontal="center" vertical="center"/>
      <protection hidden="1"/>
    </xf>
    <xf numFmtId="0" fontId="19" fillId="18" borderId="193" xfId="0" applyFont="1" applyFill="1" applyBorder="1" applyAlignment="1" applyProtection="1">
      <alignment horizontal="center" vertical="center"/>
      <protection hidden="1"/>
    </xf>
    <xf numFmtId="0" fontId="40" fillId="2" borderId="194" xfId="0" applyFont="1" applyFill="1" applyBorder="1" applyAlignment="1">
      <alignment horizontal="left" vertical="center" wrapText="1"/>
    </xf>
    <xf numFmtId="0" fontId="19" fillId="19" borderId="0" xfId="0" applyFont="1" applyFill="1" applyAlignment="1" applyProtection="1">
      <alignment horizontal="left" vertical="center"/>
      <protection hidden="1"/>
    </xf>
    <xf numFmtId="49" fontId="0" fillId="15" borderId="195" xfId="0" applyNumberFormat="1" applyFill="1" applyBorder="1" applyAlignment="1" applyProtection="1">
      <alignment horizontal="center" vertical="center"/>
      <protection locked="0"/>
    </xf>
    <xf numFmtId="0" fontId="0" fillId="15" borderId="196" xfId="0" applyFill="1" applyBorder="1" applyProtection="1">
      <protection locked="0"/>
    </xf>
    <xf numFmtId="3" fontId="0" fillId="15" borderId="197" xfId="0" applyNumberFormat="1" applyFill="1" applyBorder="1" applyAlignment="1" applyProtection="1">
      <alignment horizontal="center" vertical="center"/>
      <protection locked="0"/>
    </xf>
    <xf numFmtId="3" fontId="0" fillId="15" borderId="198" xfId="0" applyNumberFormat="1" applyFill="1" applyBorder="1" applyAlignment="1" applyProtection="1">
      <alignment horizontal="center" vertical="center"/>
      <protection locked="0"/>
    </xf>
    <xf numFmtId="3" fontId="0" fillId="15" borderId="1" xfId="0" applyNumberFormat="1" applyFill="1" applyBorder="1" applyAlignment="1" applyProtection="1">
      <alignment horizontal="center" vertical="center"/>
      <protection locked="0"/>
    </xf>
    <xf numFmtId="0" fontId="47" fillId="21" borderId="199" xfId="0" applyFont="1" applyFill="1" applyBorder="1" applyAlignment="1">
      <alignment horizontal="center" vertical="center" wrapText="1"/>
    </xf>
    <xf numFmtId="0" fontId="48" fillId="22" borderId="200" xfId="0" applyFont="1" applyFill="1" applyBorder="1" applyAlignment="1">
      <alignment horizontal="center" vertical="center" wrapText="1"/>
    </xf>
    <xf numFmtId="0" fontId="48" fillId="22" borderId="201" xfId="0" applyFont="1" applyFill="1" applyBorder="1" applyAlignment="1">
      <alignment horizontal="center" vertical="center" wrapText="1"/>
    </xf>
    <xf numFmtId="0" fontId="48" fillId="22" borderId="202" xfId="0" applyFont="1" applyFill="1" applyBorder="1" applyAlignment="1">
      <alignment vertical="center"/>
    </xf>
    <xf numFmtId="0" fontId="48" fillId="22" borderId="203" xfId="0" applyFont="1" applyFill="1" applyBorder="1" applyAlignment="1">
      <alignment vertical="center"/>
    </xf>
    <xf numFmtId="0" fontId="48" fillId="23" borderId="200" xfId="0" applyFont="1" applyFill="1" applyBorder="1" applyAlignment="1">
      <alignment horizontal="center" vertical="center" wrapText="1"/>
    </xf>
    <xf numFmtId="0" fontId="0" fillId="12" borderId="204" xfId="0" applyFill="1" applyBorder="1" applyProtection="1">
      <protection hidden="1"/>
    </xf>
    <xf numFmtId="0" fontId="0" fillId="20" borderId="205" xfId="0" applyFill="1" applyBorder="1" applyAlignment="1" applyProtection="1">
      <alignment vertical="center"/>
      <protection locked="0" hidden="1"/>
    </xf>
    <xf numFmtId="0" fontId="33" fillId="4" borderId="206" xfId="0" applyFont="1" applyFill="1" applyBorder="1" applyAlignment="1">
      <alignment horizontal="center" vertical="center"/>
    </xf>
    <xf numFmtId="0" fontId="0" fillId="12" borderId="207" xfId="0" applyFill="1" applyBorder="1" applyProtection="1">
      <protection hidden="1"/>
    </xf>
    <xf numFmtId="0" fontId="33" fillId="4" borderId="208" xfId="0" applyFont="1" applyFill="1" applyBorder="1" applyAlignment="1">
      <alignment horizontal="center" vertical="center"/>
    </xf>
    <xf numFmtId="0" fontId="0" fillId="12" borderId="209" xfId="0" applyFill="1" applyBorder="1" applyProtection="1">
      <protection hidden="1"/>
    </xf>
    <xf numFmtId="0" fontId="0" fillId="12" borderId="210" xfId="0" applyFill="1" applyBorder="1" applyProtection="1">
      <protection hidden="1"/>
    </xf>
    <xf numFmtId="0" fontId="33" fillId="4" borderId="211" xfId="0" applyFont="1" applyFill="1" applyBorder="1" applyAlignment="1">
      <alignment horizontal="center" vertical="center"/>
    </xf>
    <xf numFmtId="0" fontId="0" fillId="24" borderId="0" xfId="0" applyFill="1"/>
    <xf numFmtId="0" fontId="0" fillId="25" borderId="212" xfId="0" applyFill="1" applyBorder="1" applyAlignment="1" applyProtection="1">
      <alignment horizontal="center" vertical="center"/>
      <protection locked="0" hidden="1"/>
    </xf>
    <xf numFmtId="0" fontId="0" fillId="20" borderId="213" xfId="0" applyFill="1" applyBorder="1" applyAlignment="1" applyProtection="1">
      <alignment horizontal="center" vertical="center"/>
      <protection locked="0" hidden="1"/>
    </xf>
    <xf numFmtId="0" fontId="0" fillId="26" borderId="212" xfId="0" applyFill="1" applyBorder="1" applyAlignment="1" applyProtection="1">
      <alignment horizontal="center" vertical="center"/>
      <protection locked="0" hidden="1"/>
    </xf>
    <xf numFmtId="0" fontId="49" fillId="22" borderId="214" xfId="0" applyFont="1" applyFill="1" applyBorder="1" applyAlignment="1">
      <alignment vertical="center" wrapText="1"/>
    </xf>
    <xf numFmtId="0" fontId="48" fillId="22" borderId="215" xfId="0" applyFont="1" applyFill="1" applyBorder="1" applyAlignment="1">
      <alignment vertical="center"/>
    </xf>
    <xf numFmtId="0" fontId="48" fillId="22" borderId="216" xfId="0" applyFont="1" applyFill="1" applyBorder="1" applyAlignment="1">
      <alignment vertical="center"/>
    </xf>
    <xf numFmtId="0" fontId="48" fillId="22" borderId="217" xfId="0" applyFont="1" applyFill="1" applyBorder="1" applyAlignment="1">
      <alignment vertical="center"/>
    </xf>
    <xf numFmtId="0" fontId="49" fillId="27" borderId="218" xfId="0" applyFont="1" applyFill="1" applyBorder="1" applyAlignment="1">
      <alignment horizontal="center" vertical="center" wrapText="1"/>
    </xf>
    <xf numFmtId="0" fontId="50" fillId="27" borderId="219" xfId="0" applyFont="1" applyFill="1" applyBorder="1" applyAlignment="1">
      <alignment horizontal="center" vertical="center" wrapText="1"/>
    </xf>
    <xf numFmtId="0" fontId="50" fillId="27" borderId="220" xfId="0" applyFont="1" applyFill="1" applyBorder="1" applyAlignment="1">
      <alignment horizontal="center" vertical="center" wrapText="1"/>
    </xf>
    <xf numFmtId="0" fontId="49" fillId="22" borderId="221" xfId="0" applyFont="1" applyFill="1" applyBorder="1" applyAlignment="1">
      <alignment vertical="center" wrapText="1"/>
    </xf>
    <xf numFmtId="0" fontId="48" fillId="22" borderId="222" xfId="0" applyFont="1" applyFill="1" applyBorder="1" applyAlignment="1">
      <alignment vertical="center"/>
    </xf>
    <xf numFmtId="0" fontId="49" fillId="22" borderId="223" xfId="0" applyFont="1" applyFill="1" applyBorder="1" applyAlignment="1">
      <alignment vertical="center" wrapText="1"/>
    </xf>
    <xf numFmtId="0" fontId="49" fillId="22" borderId="224" xfId="0" applyFont="1" applyFill="1" applyBorder="1" applyAlignment="1">
      <alignment vertical="center" wrapText="1"/>
    </xf>
    <xf numFmtId="0" fontId="48" fillId="22" borderId="225" xfId="0" applyFont="1" applyFill="1" applyBorder="1" applyAlignment="1">
      <alignment horizontal="center" vertical="center" wrapText="1"/>
    </xf>
    <xf numFmtId="0" fontId="48" fillId="23" borderId="225" xfId="0" applyFont="1" applyFill="1" applyBorder="1" applyAlignment="1">
      <alignment horizontal="center" vertical="center" wrapText="1"/>
    </xf>
    <xf numFmtId="0" fontId="49" fillId="22" borderId="226" xfId="0" applyFont="1" applyFill="1" applyBorder="1" applyAlignment="1">
      <alignment vertical="center" wrapText="1"/>
    </xf>
    <xf numFmtId="0" fontId="48" fillId="22" borderId="227" xfId="0" applyFont="1" applyFill="1" applyBorder="1" applyAlignment="1">
      <alignment vertical="center"/>
    </xf>
    <xf numFmtId="0" fontId="48" fillId="23" borderId="228" xfId="0" applyFont="1" applyFill="1" applyBorder="1" applyAlignment="1">
      <alignment horizontal="center" vertical="center" wrapText="1"/>
    </xf>
    <xf numFmtId="0" fontId="48" fillId="22" borderId="229" xfId="0" applyFont="1" applyFill="1" applyBorder="1" applyAlignment="1">
      <alignment vertical="center"/>
    </xf>
    <xf numFmtId="0" fontId="48" fillId="22" borderId="230" xfId="0" applyFont="1" applyFill="1" applyBorder="1" applyAlignment="1">
      <alignment vertical="center"/>
    </xf>
    <xf numFmtId="0" fontId="48" fillId="22" borderId="228" xfId="0" applyFont="1" applyFill="1" applyBorder="1" applyAlignment="1">
      <alignment horizontal="center" vertical="center" wrapText="1"/>
    </xf>
    <xf numFmtId="0" fontId="49" fillId="22" borderId="231" xfId="0" applyFont="1" applyFill="1" applyBorder="1" applyAlignment="1">
      <alignment vertical="center" wrapText="1"/>
    </xf>
    <xf numFmtId="0" fontId="49" fillId="22" borderId="232" xfId="0" applyFont="1" applyFill="1" applyBorder="1" applyAlignment="1">
      <alignment vertical="center" wrapText="1"/>
    </xf>
    <xf numFmtId="0" fontId="48" fillId="22" borderId="233" xfId="0" applyFont="1" applyFill="1" applyBorder="1" applyAlignment="1">
      <alignment horizontal="center" vertical="center" wrapText="1"/>
    </xf>
    <xf numFmtId="0" fontId="49" fillId="27" borderId="234" xfId="0" applyFont="1" applyFill="1" applyBorder="1" applyAlignment="1">
      <alignment horizontal="center" vertical="center" wrapText="1"/>
    </xf>
    <xf numFmtId="0" fontId="50" fillId="27" borderId="235" xfId="0" applyFont="1" applyFill="1" applyBorder="1" applyAlignment="1">
      <alignment horizontal="center" vertical="center" wrapText="1"/>
    </xf>
    <xf numFmtId="0" fontId="50" fillId="27" borderId="236" xfId="0" applyFont="1" applyFill="1" applyBorder="1" applyAlignment="1">
      <alignment horizontal="center" vertical="center" wrapText="1"/>
    </xf>
    <xf numFmtId="0" fontId="51" fillId="2" borderId="0" xfId="0" applyFont="1" applyFill="1" applyAlignment="1">
      <alignment horizontal="center"/>
    </xf>
    <xf numFmtId="0" fontId="0" fillId="11" borderId="237" xfId="0" applyFill="1" applyBorder="1" applyAlignment="1" applyProtection="1">
      <alignment horizontal="center" vertical="center"/>
      <protection locked="0"/>
    </xf>
    <xf numFmtId="0" fontId="0" fillId="11" borderId="238" xfId="0" applyFill="1" applyBorder="1" applyAlignment="1" applyProtection="1">
      <alignment horizontal="center" vertical="center"/>
      <protection locked="0"/>
    </xf>
    <xf numFmtId="0" fontId="0" fillId="11" borderId="239" xfId="0" applyFill="1" applyBorder="1" applyAlignment="1" applyProtection="1">
      <alignment horizontal="center" vertical="center"/>
      <protection locked="0"/>
    </xf>
    <xf numFmtId="0" fontId="0" fillId="2" borderId="240" xfId="0" applyFill="1" applyBorder="1"/>
    <xf numFmtId="0" fontId="0" fillId="2" borderId="241" xfId="0" applyFill="1" applyBorder="1"/>
    <xf numFmtId="0" fontId="0" fillId="3" borderId="32" xfId="0" applyFill="1" applyBorder="1"/>
    <xf numFmtId="0" fontId="33" fillId="28" borderId="180" xfId="0" applyFont="1" applyFill="1" applyBorder="1" applyAlignment="1" applyProtection="1">
      <alignment horizontal="center" vertical="center"/>
      <protection hidden="1"/>
    </xf>
    <xf numFmtId="0" fontId="0" fillId="20" borderId="0" xfId="0" applyFill="1" applyAlignment="1" applyProtection="1">
      <alignment vertical="center"/>
      <protection locked="0" hidden="1"/>
    </xf>
    <xf numFmtId="0" fontId="48" fillId="23" borderId="242" xfId="0" applyFont="1" applyFill="1" applyBorder="1" applyAlignment="1">
      <alignment horizontal="center" vertical="center" wrapText="1"/>
    </xf>
    <xf numFmtId="0" fontId="0" fillId="2" borderId="243" xfId="0" applyFill="1" applyBorder="1" applyProtection="1">
      <protection hidden="1"/>
    </xf>
    <xf numFmtId="0" fontId="52" fillId="22" borderId="244" xfId="0" applyFont="1" applyFill="1" applyBorder="1" applyAlignment="1">
      <alignment vertical="center" wrapText="1"/>
    </xf>
    <xf numFmtId="0" fontId="46" fillId="2" borderId="245" xfId="0" applyFont="1" applyFill="1" applyBorder="1" applyAlignment="1" applyProtection="1">
      <alignment horizontal="left" vertical="top"/>
      <protection hidden="1"/>
    </xf>
    <xf numFmtId="0" fontId="46" fillId="2" borderId="246" xfId="0" applyFont="1" applyFill="1" applyBorder="1" applyAlignment="1" applyProtection="1">
      <alignment vertical="top"/>
      <protection hidden="1"/>
    </xf>
    <xf numFmtId="0" fontId="46" fillId="2" borderId="247" xfId="0" applyFont="1" applyFill="1" applyBorder="1" applyAlignment="1" applyProtection="1">
      <alignment vertical="top"/>
      <protection hidden="1"/>
    </xf>
    <xf numFmtId="0" fontId="46" fillId="2" borderId="248" xfId="0" applyFont="1" applyFill="1" applyBorder="1" applyAlignment="1" applyProtection="1">
      <alignment vertical="top"/>
      <protection hidden="1"/>
    </xf>
    <xf numFmtId="0" fontId="46" fillId="2" borderId="249" xfId="0" applyFont="1" applyFill="1" applyBorder="1" applyAlignment="1" applyProtection="1">
      <alignment vertical="top"/>
      <protection hidden="1"/>
    </xf>
    <xf numFmtId="0" fontId="38" fillId="2" borderId="248" xfId="0" applyFont="1" applyFill="1" applyBorder="1" applyAlignment="1" applyProtection="1">
      <alignment vertical="top"/>
      <protection hidden="1"/>
    </xf>
    <xf numFmtId="0" fontId="38" fillId="2" borderId="250" xfId="0" applyFont="1" applyFill="1" applyBorder="1" applyAlignment="1" applyProtection="1">
      <alignment vertical="top"/>
      <protection hidden="1"/>
    </xf>
    <xf numFmtId="0" fontId="46" fillId="2" borderId="251" xfId="0" applyFont="1" applyFill="1" applyBorder="1" applyAlignment="1" applyProtection="1">
      <alignment vertical="top"/>
      <protection hidden="1"/>
    </xf>
    <xf numFmtId="0" fontId="46" fillId="2" borderId="252" xfId="0" applyFont="1" applyFill="1" applyBorder="1" applyAlignment="1" applyProtection="1">
      <alignment vertical="top"/>
      <protection hidden="1"/>
    </xf>
    <xf numFmtId="0" fontId="0" fillId="12" borderId="253" xfId="0" applyFill="1" applyBorder="1" applyProtection="1">
      <protection hidden="1"/>
    </xf>
    <xf numFmtId="0" fontId="0" fillId="2" borderId="254" xfId="0" applyFill="1" applyBorder="1"/>
    <xf numFmtId="0" fontId="0" fillId="12" borderId="255" xfId="0" applyFill="1" applyBorder="1" applyProtection="1">
      <protection hidden="1"/>
    </xf>
    <xf numFmtId="0" fontId="0" fillId="2" borderId="256" xfId="0" applyFill="1" applyBorder="1" applyProtection="1">
      <protection locked="0"/>
    </xf>
    <xf numFmtId="0" fontId="0" fillId="4" borderId="257" xfId="0" applyFill="1" applyBorder="1" applyProtection="1">
      <protection locked="0"/>
    </xf>
    <xf numFmtId="0" fontId="0" fillId="4" borderId="258" xfId="0" applyFill="1" applyBorder="1" applyProtection="1">
      <protection locked="0"/>
    </xf>
    <xf numFmtId="0" fontId="0" fillId="2" borderId="259" xfId="0" applyFill="1" applyBorder="1" applyProtection="1">
      <protection locked="0"/>
    </xf>
    <xf numFmtId="0" fontId="0" fillId="2" borderId="260" xfId="0" applyFill="1" applyBorder="1" applyAlignment="1">
      <alignment vertical="center"/>
    </xf>
    <xf numFmtId="0" fontId="0" fillId="2" borderId="261" xfId="0" applyFill="1" applyBorder="1" applyAlignment="1">
      <alignment vertical="center"/>
    </xf>
    <xf numFmtId="0" fontId="0" fillId="2" borderId="262" xfId="0" applyFill="1" applyBorder="1" applyAlignment="1">
      <alignment vertical="center"/>
    </xf>
    <xf numFmtId="0" fontId="0" fillId="2" borderId="263" xfId="0" applyFill="1" applyBorder="1"/>
    <xf numFmtId="0" fontId="0" fillId="2" borderId="264" xfId="0" applyFill="1" applyBorder="1"/>
    <xf numFmtId="0" fontId="0" fillId="16" borderId="265" xfId="0" applyFill="1" applyBorder="1"/>
    <xf numFmtId="0" fontId="0" fillId="2" borderId="266" xfId="0" applyFill="1" applyBorder="1" applyProtection="1">
      <protection hidden="1"/>
    </xf>
    <xf numFmtId="0" fontId="53" fillId="2" borderId="267" xfId="0" applyFont="1" applyFill="1" applyBorder="1" applyAlignment="1">
      <alignment wrapText="1"/>
    </xf>
    <xf numFmtId="0" fontId="0" fillId="3" borderId="268" xfId="0" applyFill="1" applyBorder="1"/>
    <xf numFmtId="0" fontId="0" fillId="3" borderId="269" xfId="0" applyFill="1" applyBorder="1"/>
    <xf numFmtId="0" fontId="0" fillId="3" borderId="270" xfId="0" applyFill="1" applyBorder="1"/>
    <xf numFmtId="0" fontId="0" fillId="0" borderId="271" xfId="0" applyBorder="1" applyProtection="1">
      <protection hidden="1"/>
    </xf>
    <xf numFmtId="0" fontId="0" fillId="0" borderId="272" xfId="0" applyBorder="1" applyProtection="1">
      <protection locked="0"/>
    </xf>
    <xf numFmtId="0" fontId="0" fillId="0" borderId="273" xfId="0" applyBorder="1" applyProtection="1">
      <protection locked="0"/>
    </xf>
    <xf numFmtId="0" fontId="0" fillId="0" borderId="173" xfId="0" applyBorder="1" applyProtection="1">
      <protection hidden="1"/>
    </xf>
    <xf numFmtId="0" fontId="0" fillId="2" borderId="274" xfId="0" applyFill="1" applyBorder="1"/>
    <xf numFmtId="0" fontId="0" fillId="2" borderId="269" xfId="0" applyFill="1" applyBorder="1" applyAlignment="1">
      <alignment horizontal="left" vertical="top" wrapText="1"/>
    </xf>
    <xf numFmtId="0" fontId="1" fillId="2" borderId="269" xfId="0" applyFont="1" applyFill="1" applyBorder="1" applyAlignment="1">
      <alignment horizontal="left" vertical="top" wrapText="1"/>
    </xf>
    <xf numFmtId="0" fontId="54" fillId="2" borderId="269" xfId="0" applyFont="1" applyFill="1" applyBorder="1" applyAlignment="1">
      <alignment horizontal="left" vertical="top" wrapText="1"/>
    </xf>
    <xf numFmtId="0" fontId="12" fillId="2" borderId="269" xfId="0" applyFont="1" applyFill="1" applyBorder="1" applyAlignment="1">
      <alignment wrapText="1"/>
    </xf>
    <xf numFmtId="0" fontId="0" fillId="2" borderId="275" xfId="0" applyFill="1" applyBorder="1"/>
    <xf numFmtId="0" fontId="0" fillId="12" borderId="337" xfId="0" applyFill="1" applyBorder="1" applyProtection="1">
      <protection hidden="1"/>
    </xf>
    <xf numFmtId="0" fontId="0" fillId="12" borderId="338" xfId="0" applyFill="1" applyBorder="1" applyProtection="1">
      <protection hidden="1"/>
    </xf>
    <xf numFmtId="0" fontId="33" fillId="4" borderId="339" xfId="0" applyFont="1" applyFill="1" applyBorder="1" applyAlignment="1">
      <alignment horizontal="center" vertical="center"/>
    </xf>
    <xf numFmtId="0" fontId="33" fillId="4" borderId="340" xfId="0" applyFont="1" applyFill="1" applyBorder="1" applyAlignment="1">
      <alignment horizontal="center" vertical="center"/>
    </xf>
    <xf numFmtId="0" fontId="0" fillId="2" borderId="272" xfId="0" applyFill="1" applyBorder="1" applyProtection="1">
      <protection locked="0"/>
    </xf>
    <xf numFmtId="0" fontId="0" fillId="2" borderId="273" xfId="0" applyFill="1" applyBorder="1" applyProtection="1">
      <protection locked="0"/>
    </xf>
    <xf numFmtId="0" fontId="0" fillId="11" borderId="88" xfId="0" applyFill="1" applyBorder="1" applyAlignment="1" applyProtection="1">
      <alignment horizontal="center" vertical="center"/>
      <protection locked="0"/>
    </xf>
    <xf numFmtId="0" fontId="0" fillId="2" borderId="188" xfId="0" applyFill="1" applyBorder="1" applyAlignment="1" applyProtection="1">
      <alignment horizontal="center"/>
      <protection locked="0" hidden="1"/>
    </xf>
    <xf numFmtId="0" fontId="58" fillId="2" borderId="0" xfId="0" applyFont="1" applyFill="1"/>
    <xf numFmtId="0" fontId="33" fillId="3" borderId="276" xfId="0" applyFont="1" applyFill="1" applyBorder="1" applyAlignment="1">
      <alignment horizontal="left" vertical="center"/>
    </xf>
    <xf numFmtId="0" fontId="33" fillId="3" borderId="277" xfId="0" applyFont="1" applyFill="1" applyBorder="1" applyAlignment="1">
      <alignment horizontal="left" vertical="center"/>
    </xf>
    <xf numFmtId="0" fontId="33" fillId="3" borderId="278" xfId="0" applyFont="1" applyFill="1" applyBorder="1" applyAlignment="1">
      <alignment horizontal="left" vertical="center"/>
    </xf>
    <xf numFmtId="0" fontId="33" fillId="3" borderId="279" xfId="0" applyFont="1" applyFill="1" applyBorder="1" applyAlignment="1">
      <alignment horizontal="left" vertical="center"/>
    </xf>
    <xf numFmtId="0" fontId="33" fillId="3" borderId="280" xfId="0" applyFont="1" applyFill="1" applyBorder="1" applyAlignment="1">
      <alignment horizontal="left" vertical="center"/>
    </xf>
    <xf numFmtId="0" fontId="33" fillId="13" borderId="288" xfId="0" applyFont="1" applyFill="1" applyBorder="1" applyAlignment="1" applyProtection="1">
      <alignment horizontal="center" wrapText="1"/>
      <protection hidden="1"/>
    </xf>
    <xf numFmtId="0" fontId="33" fillId="13" borderId="153" xfId="0" applyFont="1" applyFill="1" applyBorder="1" applyAlignment="1" applyProtection="1">
      <alignment horizontal="center" wrapText="1"/>
      <protection hidden="1"/>
    </xf>
    <xf numFmtId="0" fontId="0" fillId="2" borderId="108" xfId="0" applyFill="1" applyBorder="1" applyAlignment="1" applyProtection="1">
      <alignment horizontal="center"/>
      <protection hidden="1"/>
    </xf>
    <xf numFmtId="0" fontId="33" fillId="13" borderId="289" xfId="0" applyFont="1" applyFill="1" applyBorder="1" applyAlignment="1" applyProtection="1">
      <alignment horizontal="center" wrapText="1"/>
      <protection hidden="1"/>
    </xf>
    <xf numFmtId="0" fontId="33" fillId="13" borderId="108" xfId="0" applyFont="1" applyFill="1" applyBorder="1" applyAlignment="1" applyProtection="1">
      <alignment horizontal="center" wrapText="1"/>
      <protection hidden="1"/>
    </xf>
    <xf numFmtId="0" fontId="0" fillId="2" borderId="289" xfId="0" applyFill="1" applyBorder="1" applyAlignment="1" applyProtection="1">
      <alignment horizontal="center"/>
      <protection hidden="1"/>
    </xf>
    <xf numFmtId="0" fontId="33" fillId="13" borderId="295" xfId="0" applyFont="1" applyFill="1" applyBorder="1" applyAlignment="1" applyProtection="1">
      <alignment horizontal="center"/>
      <protection hidden="1"/>
    </xf>
    <xf numFmtId="0" fontId="33" fillId="13" borderId="296" xfId="0" applyFont="1" applyFill="1" applyBorder="1" applyAlignment="1" applyProtection="1">
      <alignment horizontal="center"/>
      <protection hidden="1"/>
    </xf>
    <xf numFmtId="0" fontId="33" fillId="13" borderId="281" xfId="0" applyFont="1" applyFill="1" applyBorder="1" applyAlignment="1" applyProtection="1">
      <alignment horizontal="center" vertical="center"/>
      <protection hidden="1"/>
    </xf>
    <xf numFmtId="0" fontId="33" fillId="13" borderId="282" xfId="0" applyFont="1" applyFill="1" applyBorder="1" applyAlignment="1" applyProtection="1">
      <alignment horizontal="center" vertical="center"/>
      <protection hidden="1"/>
    </xf>
    <xf numFmtId="0" fontId="33" fillId="13" borderId="283" xfId="0" applyFont="1" applyFill="1" applyBorder="1" applyAlignment="1" applyProtection="1">
      <alignment horizontal="center" vertical="center"/>
      <protection hidden="1"/>
    </xf>
    <xf numFmtId="0" fontId="33" fillId="13" borderId="284" xfId="0" applyFont="1" applyFill="1" applyBorder="1" applyAlignment="1" applyProtection="1">
      <alignment horizontal="center" vertical="center"/>
      <protection hidden="1"/>
    </xf>
    <xf numFmtId="0" fontId="33" fillId="13" borderId="285" xfId="0" applyFont="1" applyFill="1" applyBorder="1" applyAlignment="1" applyProtection="1">
      <alignment horizontal="center" vertical="center"/>
      <protection hidden="1"/>
    </xf>
    <xf numFmtId="0" fontId="33" fillId="13" borderId="286" xfId="0" applyFont="1" applyFill="1" applyBorder="1" applyAlignment="1" applyProtection="1">
      <alignment horizontal="center" vertical="center"/>
      <protection hidden="1"/>
    </xf>
    <xf numFmtId="0" fontId="33" fillId="13" borderId="138" xfId="0" applyFont="1" applyFill="1" applyBorder="1" applyAlignment="1" applyProtection="1">
      <alignment horizontal="center" vertical="center"/>
      <protection hidden="1"/>
    </xf>
    <xf numFmtId="0" fontId="33" fillId="13" borderId="287" xfId="0" applyFont="1" applyFill="1" applyBorder="1" applyAlignment="1" applyProtection="1">
      <alignment horizontal="center" vertical="center"/>
      <protection hidden="1"/>
    </xf>
    <xf numFmtId="0" fontId="33" fillId="4" borderId="288" xfId="0" applyFont="1" applyFill="1" applyBorder="1" applyAlignment="1" applyProtection="1">
      <alignment horizontal="center" vertical="center"/>
      <protection hidden="1"/>
    </xf>
    <xf numFmtId="0" fontId="33" fillId="4" borderId="290" xfId="0" applyFont="1" applyFill="1" applyBorder="1" applyAlignment="1" applyProtection="1">
      <alignment horizontal="center" vertical="center"/>
      <protection hidden="1"/>
    </xf>
    <xf numFmtId="0" fontId="33" fillId="4" borderId="291" xfId="0" applyFont="1" applyFill="1" applyBorder="1" applyAlignment="1" applyProtection="1">
      <alignment horizontal="center" vertical="center"/>
      <protection hidden="1"/>
    </xf>
    <xf numFmtId="0" fontId="33" fillId="4" borderId="292" xfId="0" applyFont="1" applyFill="1" applyBorder="1" applyAlignment="1" applyProtection="1">
      <alignment horizontal="center" vertical="center"/>
      <protection hidden="1"/>
    </xf>
    <xf numFmtId="0" fontId="33" fillId="4" borderId="113" xfId="0" applyFont="1" applyFill="1" applyBorder="1" applyAlignment="1" applyProtection="1">
      <alignment horizontal="center"/>
      <protection hidden="1"/>
    </xf>
    <xf numFmtId="0" fontId="33" fillId="4" borderId="293" xfId="0" applyFont="1" applyFill="1" applyBorder="1" applyAlignment="1" applyProtection="1">
      <alignment horizontal="center"/>
      <protection hidden="1"/>
    </xf>
    <xf numFmtId="0" fontId="33" fillId="4" borderId="294" xfId="0" applyFont="1" applyFill="1" applyBorder="1" applyAlignment="1" applyProtection="1">
      <alignment horizontal="center"/>
      <protection hidden="1"/>
    </xf>
    <xf numFmtId="0" fontId="33" fillId="4" borderId="115" xfId="0" applyFont="1" applyFill="1" applyBorder="1" applyAlignment="1" applyProtection="1">
      <alignment horizontal="center"/>
      <protection hidden="1"/>
    </xf>
    <xf numFmtId="0" fontId="33" fillId="13" borderId="295" xfId="0" applyFont="1" applyFill="1" applyBorder="1" applyAlignment="1" applyProtection="1">
      <alignment horizontal="left"/>
      <protection hidden="1"/>
    </xf>
    <xf numFmtId="0" fontId="33" fillId="13" borderId="296" xfId="0" applyFont="1" applyFill="1" applyBorder="1" applyAlignment="1" applyProtection="1">
      <alignment horizontal="left"/>
      <protection hidden="1"/>
    </xf>
    <xf numFmtId="0" fontId="0" fillId="2" borderId="0" xfId="0" applyFill="1" applyAlignment="1">
      <alignment horizontal="center"/>
    </xf>
    <xf numFmtId="0" fontId="0" fillId="23" borderId="0" xfId="0" applyFill="1" applyAlignment="1">
      <alignment horizontal="left" vertical="center" wrapText="1"/>
    </xf>
    <xf numFmtId="0" fontId="40" fillId="2" borderId="199" xfId="0" applyFont="1" applyFill="1" applyBorder="1" applyAlignment="1">
      <alignment horizontal="left" vertical="center" wrapText="1"/>
    </xf>
    <xf numFmtId="0" fontId="0" fillId="2" borderId="297" xfId="0" applyFill="1" applyBorder="1" applyAlignment="1">
      <alignment horizontal="center" vertical="center"/>
    </xf>
    <xf numFmtId="0" fontId="0" fillId="2" borderId="298" xfId="0" applyFill="1" applyBorder="1" applyAlignment="1">
      <alignment horizontal="center" vertical="center"/>
    </xf>
    <xf numFmtId="0" fontId="0" fillId="23" borderId="0" xfId="0" applyFill="1" applyAlignment="1" applyProtection="1">
      <alignment horizontal="center"/>
      <protection locked="0"/>
    </xf>
    <xf numFmtId="0" fontId="40" fillId="2" borderId="194" xfId="0" applyFont="1" applyFill="1" applyBorder="1" applyAlignment="1">
      <alignment horizontal="left" vertical="center" wrapText="1"/>
    </xf>
    <xf numFmtId="0" fontId="31" fillId="9" borderId="145" xfId="0" applyFont="1" applyFill="1" applyBorder="1" applyAlignment="1">
      <alignment horizontal="center" vertical="center" wrapText="1"/>
    </xf>
    <xf numFmtId="0" fontId="31" fillId="9" borderId="143" xfId="0" applyFont="1" applyFill="1" applyBorder="1" applyAlignment="1">
      <alignment horizontal="center" vertical="center" wrapText="1"/>
    </xf>
    <xf numFmtId="0" fontId="31" fillId="9" borderId="149" xfId="0" applyFont="1" applyFill="1" applyBorder="1" applyAlignment="1" applyProtection="1">
      <alignment horizontal="center" vertical="center" wrapText="1"/>
      <protection hidden="1"/>
    </xf>
    <xf numFmtId="0" fontId="31" fillId="9" borderId="55" xfId="0" applyFont="1" applyFill="1" applyBorder="1" applyAlignment="1" applyProtection="1">
      <alignment horizontal="center" vertical="center" wrapText="1"/>
      <protection hidden="1"/>
    </xf>
    <xf numFmtId="0" fontId="31" fillId="9" borderId="64" xfId="0" applyFont="1" applyFill="1" applyBorder="1" applyAlignment="1" applyProtection="1">
      <alignment horizontal="center" vertical="center" wrapText="1"/>
      <protection hidden="1"/>
    </xf>
    <xf numFmtId="0" fontId="31" fillId="9" borderId="302" xfId="0" applyFont="1" applyFill="1" applyBorder="1" applyAlignment="1" applyProtection="1">
      <alignment horizontal="center" vertical="center" wrapText="1"/>
      <protection hidden="1"/>
    </xf>
    <xf numFmtId="0" fontId="31" fillId="9" borderId="61" xfId="0" applyFont="1" applyFill="1" applyBorder="1" applyAlignment="1" applyProtection="1">
      <alignment horizontal="center" vertical="center" wrapText="1"/>
      <protection hidden="1"/>
    </xf>
    <xf numFmtId="0" fontId="31" fillId="9" borderId="303" xfId="0" applyFont="1" applyFill="1" applyBorder="1" applyAlignment="1" applyProtection="1">
      <alignment horizontal="center" vertical="center" wrapText="1"/>
      <protection hidden="1"/>
    </xf>
    <xf numFmtId="0" fontId="33" fillId="8" borderId="45" xfId="0" applyFont="1" applyFill="1" applyBorder="1" applyAlignment="1">
      <alignment horizontal="center" vertical="center"/>
    </xf>
    <xf numFmtId="0" fontId="33" fillId="8" borderId="48" xfId="0" applyFont="1" applyFill="1" applyBorder="1" applyAlignment="1">
      <alignment horizontal="center" vertical="center"/>
    </xf>
    <xf numFmtId="0" fontId="33" fillId="8" borderId="304" xfId="0" applyFont="1" applyFill="1" applyBorder="1" applyAlignment="1">
      <alignment horizontal="center" vertical="center"/>
    </xf>
    <xf numFmtId="0" fontId="33" fillId="8" borderId="305" xfId="0" applyFont="1" applyFill="1" applyBorder="1" applyAlignment="1">
      <alignment horizontal="center" vertical="center"/>
    </xf>
    <xf numFmtId="0" fontId="33" fillId="8" borderId="44" xfId="0" applyFont="1" applyFill="1" applyBorder="1" applyAlignment="1">
      <alignment horizontal="center" vertical="center"/>
    </xf>
    <xf numFmtId="0" fontId="33" fillId="8" borderId="46" xfId="0" applyFont="1" applyFill="1" applyBorder="1" applyAlignment="1">
      <alignment horizontal="center" vertical="center"/>
    </xf>
    <xf numFmtId="0" fontId="31" fillId="9" borderId="299" xfId="0" applyFont="1" applyFill="1" applyBorder="1" applyAlignment="1">
      <alignment horizontal="center" vertical="center" wrapText="1"/>
    </xf>
    <xf numFmtId="0" fontId="31" fillId="9" borderId="300" xfId="0" applyFont="1" applyFill="1" applyBorder="1" applyAlignment="1">
      <alignment horizontal="center" vertical="center" wrapText="1"/>
    </xf>
    <xf numFmtId="0" fontId="0" fillId="2" borderId="301" xfId="0" applyFill="1" applyBorder="1" applyAlignment="1">
      <alignment horizontal="center" vertical="center"/>
    </xf>
    <xf numFmtId="0" fontId="0" fillId="2" borderId="299" xfId="0" applyFill="1" applyBorder="1" applyAlignment="1">
      <alignment horizontal="center" vertical="center"/>
    </xf>
    <xf numFmtId="0" fontId="0" fillId="2" borderId="300" xfId="0" applyFill="1" applyBorder="1" applyAlignment="1">
      <alignment horizontal="center" vertical="center"/>
    </xf>
    <xf numFmtId="0" fontId="0" fillId="2" borderId="63" xfId="0" applyFill="1" applyBorder="1" applyAlignment="1">
      <alignment horizontal="center" vertical="center"/>
    </xf>
    <xf numFmtId="0" fontId="33" fillId="4" borderId="289" xfId="0" applyFont="1" applyFill="1" applyBorder="1" applyAlignment="1">
      <alignment horizontal="center" vertical="center"/>
    </xf>
    <xf numFmtId="0" fontId="33" fillId="4" borderId="341" xfId="0" applyFont="1" applyFill="1" applyBorder="1" applyAlignment="1">
      <alignment horizontal="center" vertical="center"/>
    </xf>
    <xf numFmtId="0" fontId="55" fillId="13" borderId="306" xfId="0" applyFont="1" applyFill="1" applyBorder="1" applyAlignment="1">
      <alignment horizontal="center" vertical="center" wrapText="1"/>
    </xf>
    <xf numFmtId="0" fontId="55" fillId="13" borderId="307" xfId="0" applyFont="1" applyFill="1" applyBorder="1" applyAlignment="1">
      <alignment horizontal="center" vertical="center" wrapText="1"/>
    </xf>
    <xf numFmtId="0" fontId="55" fillId="13" borderId="308" xfId="0" applyFont="1" applyFill="1" applyBorder="1" applyAlignment="1">
      <alignment horizontal="center" vertical="center" wrapText="1"/>
    </xf>
    <xf numFmtId="0" fontId="56" fillId="9" borderId="299" xfId="0" applyFont="1" applyFill="1" applyBorder="1" applyAlignment="1">
      <alignment horizontal="center" vertical="center" wrapText="1"/>
    </xf>
    <xf numFmtId="0" fontId="33" fillId="8" borderId="149" xfId="0" applyFont="1" applyFill="1" applyBorder="1" applyAlignment="1">
      <alignment horizontal="center" vertical="center"/>
    </xf>
    <xf numFmtId="0" fontId="33" fillId="8" borderId="55" xfId="0" applyFont="1" applyFill="1" applyBorder="1" applyAlignment="1">
      <alignment horizontal="center" vertical="center"/>
    </xf>
    <xf numFmtId="0" fontId="32" fillId="0" borderId="317" xfId="1" applyBorder="1" applyAlignment="1" applyProtection="1">
      <alignment wrapText="1"/>
      <protection hidden="1"/>
    </xf>
    <xf numFmtId="0" fontId="32" fillId="0" borderId="318" xfId="1" applyBorder="1" applyAlignment="1" applyProtection="1">
      <alignment wrapText="1"/>
      <protection hidden="1"/>
    </xf>
    <xf numFmtId="0" fontId="16" fillId="19" borderId="319" xfId="0" applyFont="1" applyFill="1" applyBorder="1" applyAlignment="1" applyProtection="1">
      <alignment horizontal="center" vertical="center"/>
      <protection hidden="1"/>
    </xf>
    <xf numFmtId="0" fontId="16" fillId="19" borderId="3" xfId="0" applyFont="1" applyFill="1" applyBorder="1" applyAlignment="1" applyProtection="1">
      <alignment horizontal="center" vertical="center"/>
      <protection hidden="1"/>
    </xf>
    <xf numFmtId="0" fontId="19" fillId="17" borderId="320" xfId="0" applyFont="1" applyFill="1" applyBorder="1" applyAlignment="1" applyProtection="1">
      <alignment horizontal="left" vertical="center"/>
      <protection hidden="1"/>
    </xf>
    <xf numFmtId="0" fontId="19" fillId="17" borderId="321" xfId="0" applyFont="1" applyFill="1" applyBorder="1" applyAlignment="1" applyProtection="1">
      <alignment horizontal="left" vertical="center"/>
      <protection hidden="1"/>
    </xf>
    <xf numFmtId="0" fontId="19" fillId="17" borderId="313" xfId="0" applyFont="1" applyFill="1" applyBorder="1" applyAlignment="1" applyProtection="1">
      <alignment horizontal="left" vertical="center"/>
      <protection hidden="1"/>
    </xf>
    <xf numFmtId="0" fontId="16" fillId="17" borderId="322" xfId="0" applyFont="1" applyFill="1" applyBorder="1" applyAlignment="1" applyProtection="1">
      <alignment horizontal="left" vertical="center"/>
      <protection hidden="1"/>
    </xf>
    <xf numFmtId="0" fontId="16" fillId="17" borderId="323" xfId="0" applyFont="1" applyFill="1" applyBorder="1" applyAlignment="1" applyProtection="1">
      <alignment horizontal="left" vertical="center"/>
      <protection hidden="1"/>
    </xf>
    <xf numFmtId="0" fontId="0" fillId="20" borderId="323" xfId="0" applyFill="1" applyBorder="1" applyAlignment="1" applyProtection="1">
      <alignment horizontal="center" vertical="center"/>
      <protection locked="0" hidden="1"/>
    </xf>
    <xf numFmtId="0" fontId="0" fillId="20" borderId="324" xfId="0" applyFill="1" applyBorder="1" applyAlignment="1" applyProtection="1">
      <alignment horizontal="center" vertical="center"/>
      <protection locked="0" hidden="1"/>
    </xf>
    <xf numFmtId="0" fontId="16" fillId="17" borderId="325" xfId="0" applyFont="1" applyFill="1" applyBorder="1" applyAlignment="1" applyProtection="1">
      <alignment horizontal="left" vertical="center"/>
      <protection hidden="1"/>
    </xf>
    <xf numFmtId="0" fontId="16" fillId="17" borderId="326" xfId="0" applyFont="1" applyFill="1" applyBorder="1" applyAlignment="1" applyProtection="1">
      <alignment horizontal="left" vertical="center"/>
      <protection hidden="1"/>
    </xf>
    <xf numFmtId="0" fontId="0" fillId="20" borderId="327" xfId="0" applyFill="1" applyBorder="1" applyAlignment="1" applyProtection="1">
      <alignment horizontal="center" vertical="center"/>
      <protection locked="0" hidden="1"/>
    </xf>
    <xf numFmtId="0" fontId="0" fillId="20" borderId="328" xfId="0" applyFill="1" applyBorder="1" applyAlignment="1" applyProtection="1">
      <alignment horizontal="center" vertical="center"/>
      <protection locked="0" hidden="1"/>
    </xf>
    <xf numFmtId="0" fontId="16" fillId="17" borderId="314" xfId="0" applyFont="1" applyFill="1" applyBorder="1" applyAlignment="1" applyProtection="1">
      <alignment horizontal="left" vertical="center" wrapText="1"/>
      <protection hidden="1"/>
    </xf>
    <xf numFmtId="0" fontId="16" fillId="17" borderId="315" xfId="0" applyFont="1" applyFill="1" applyBorder="1" applyAlignment="1" applyProtection="1">
      <alignment horizontal="left" vertical="center" wrapText="1"/>
      <protection hidden="1"/>
    </xf>
    <xf numFmtId="0" fontId="16" fillId="17" borderId="316" xfId="0" applyFont="1" applyFill="1" applyBorder="1" applyAlignment="1" applyProtection="1">
      <alignment horizontal="left" vertical="center" wrapText="1"/>
      <protection hidden="1"/>
    </xf>
    <xf numFmtId="0" fontId="19" fillId="17" borderId="309" xfId="0" applyFont="1" applyFill="1" applyBorder="1" applyAlignment="1" applyProtection="1">
      <alignment horizontal="left" vertical="center"/>
      <protection hidden="1"/>
    </xf>
    <xf numFmtId="0" fontId="19" fillId="17" borderId="310" xfId="0" applyFont="1" applyFill="1" applyBorder="1" applyAlignment="1" applyProtection="1">
      <alignment horizontal="left" vertical="center"/>
      <protection hidden="1"/>
    </xf>
    <xf numFmtId="0" fontId="19" fillId="17" borderId="311" xfId="0" applyFont="1" applyFill="1" applyBorder="1" applyAlignment="1" applyProtection="1">
      <alignment horizontal="left" vertical="center"/>
      <protection hidden="1"/>
    </xf>
    <xf numFmtId="0" fontId="57" fillId="2" borderId="0" xfId="0" applyFont="1" applyFill="1" applyAlignment="1" applyProtection="1">
      <alignment horizontal="left" vertical="center" wrapText="1"/>
      <protection hidden="1"/>
    </xf>
    <xf numFmtId="0" fontId="19" fillId="17" borderId="312" xfId="0" applyFont="1" applyFill="1" applyBorder="1" applyAlignment="1" applyProtection="1">
      <alignment horizontal="left" vertical="center"/>
      <protection hidden="1"/>
    </xf>
    <xf numFmtId="0" fontId="16" fillId="19" borderId="5" xfId="0" applyFont="1" applyFill="1" applyBorder="1" applyAlignment="1" applyProtection="1">
      <alignment horizontal="center" vertical="center"/>
      <protection hidden="1"/>
    </xf>
    <xf numFmtId="0" fontId="57" fillId="2" borderId="0" xfId="0" applyFont="1" applyFill="1" applyAlignment="1" applyProtection="1">
      <alignment horizontal="left" wrapText="1"/>
      <protection hidden="1"/>
    </xf>
    <xf numFmtId="0" fontId="15" fillId="2" borderId="181" xfId="0" applyFont="1" applyFill="1" applyBorder="1" applyAlignment="1" applyProtection="1">
      <alignment horizontal="center" vertical="center"/>
      <protection hidden="1"/>
    </xf>
    <xf numFmtId="0" fontId="16" fillId="19" borderId="332" xfId="0" applyFont="1" applyFill="1" applyBorder="1" applyAlignment="1" applyProtection="1">
      <alignment horizontal="left" vertical="center"/>
      <protection hidden="1"/>
    </xf>
    <xf numFmtId="0" fontId="16" fillId="19" borderId="333" xfId="0" applyFont="1" applyFill="1" applyBorder="1" applyAlignment="1" applyProtection="1">
      <alignment horizontal="left" vertical="center"/>
      <protection hidden="1"/>
    </xf>
    <xf numFmtId="0" fontId="16" fillId="19" borderId="334" xfId="0" applyFont="1" applyFill="1" applyBorder="1" applyAlignment="1" applyProtection="1">
      <alignment horizontal="left" vertical="center"/>
      <protection hidden="1"/>
    </xf>
    <xf numFmtId="0" fontId="16" fillId="19" borderId="329" xfId="0" applyFont="1" applyFill="1" applyBorder="1" applyAlignment="1" applyProtection="1">
      <alignment horizontal="left" vertical="center"/>
      <protection hidden="1"/>
    </xf>
    <xf numFmtId="0" fontId="16" fillId="19" borderId="330" xfId="0" applyFont="1" applyFill="1" applyBorder="1" applyAlignment="1" applyProtection="1">
      <alignment horizontal="left" vertical="center"/>
      <protection hidden="1"/>
    </xf>
    <xf numFmtId="0" fontId="16" fillId="19" borderId="331" xfId="0" applyFont="1" applyFill="1" applyBorder="1" applyAlignment="1" applyProtection="1">
      <alignment horizontal="left" vertical="center"/>
      <protection hidden="1"/>
    </xf>
    <xf numFmtId="0" fontId="0" fillId="20" borderId="0" xfId="0" applyFill="1" applyAlignment="1" applyProtection="1">
      <alignment horizontal="center" vertical="center"/>
      <protection locked="0" hidden="1"/>
    </xf>
    <xf numFmtId="0" fontId="33" fillId="4" borderId="335" xfId="0" applyFont="1" applyFill="1" applyBorder="1" applyAlignment="1">
      <alignment horizontal="center" vertical="center"/>
    </xf>
    <xf numFmtId="0" fontId="33" fillId="4" borderId="336" xfId="0" applyFont="1" applyFill="1" applyBorder="1" applyAlignment="1">
      <alignment horizontal="center" vertical="center"/>
    </xf>
  </cellXfs>
  <cellStyles count="2">
    <cellStyle name="Hipervínculo" xfId="1" builtinId="8"/>
    <cellStyle name="Normal" xfId="0" builtinId="0"/>
  </cellStyles>
  <dxfs count="2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2.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5</xdr:col>
      <xdr:colOff>251460</xdr:colOff>
      <xdr:row>16</xdr:row>
      <xdr:rowOff>74295</xdr:rowOff>
    </xdr:from>
    <xdr:to>
      <xdr:col>6</xdr:col>
      <xdr:colOff>539276</xdr:colOff>
      <xdr:row>16</xdr:row>
      <xdr:rowOff>94298</xdr:rowOff>
    </xdr:to>
    <xdr:cxnSp macro="">
      <xdr:nvCxnSpPr>
        <xdr:cNvPr id="3" name="2 Conector recto de flecha">
          <a:extLst>
            <a:ext uri="{FF2B5EF4-FFF2-40B4-BE49-F238E27FC236}">
              <a16:creationId xmlns:a16="http://schemas.microsoft.com/office/drawing/2014/main" id="{00000000-0008-0000-0500-000003000000}"/>
            </a:ext>
          </a:extLst>
        </xdr:cNvPr>
        <xdr:cNvCxnSpPr/>
      </xdr:nvCxnSpPr>
      <xdr:spPr>
        <a:xfrm>
          <a:off x="2971800" y="3200400"/>
          <a:ext cx="1123950" cy="9525"/>
        </a:xfrm>
        <a:prstGeom prst="straightConnector1">
          <a:avLst/>
        </a:prstGeom>
        <a:ln w="3810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251460</xdr:colOff>
      <xdr:row>19</xdr:row>
      <xdr:rowOff>85725</xdr:rowOff>
    </xdr:from>
    <xdr:to>
      <xdr:col>6</xdr:col>
      <xdr:colOff>539276</xdr:colOff>
      <xdr:row>19</xdr:row>
      <xdr:rowOff>100330</xdr:rowOff>
    </xdr:to>
    <xdr:cxnSp macro="">
      <xdr:nvCxnSpPr>
        <xdr:cNvPr id="5" name="4 Conector recto de flecha">
          <a:extLst>
            <a:ext uri="{FF2B5EF4-FFF2-40B4-BE49-F238E27FC236}">
              <a16:creationId xmlns:a16="http://schemas.microsoft.com/office/drawing/2014/main" id="{00000000-0008-0000-0500-000005000000}"/>
            </a:ext>
          </a:extLst>
        </xdr:cNvPr>
        <xdr:cNvCxnSpPr/>
      </xdr:nvCxnSpPr>
      <xdr:spPr>
        <a:xfrm>
          <a:off x="2971800" y="3200400"/>
          <a:ext cx="1123950" cy="9525"/>
        </a:xfrm>
        <a:prstGeom prst="straightConnector1">
          <a:avLst/>
        </a:prstGeom>
        <a:ln w="3810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251460</xdr:colOff>
      <xdr:row>22</xdr:row>
      <xdr:rowOff>85725</xdr:rowOff>
    </xdr:from>
    <xdr:to>
      <xdr:col>6</xdr:col>
      <xdr:colOff>539276</xdr:colOff>
      <xdr:row>22</xdr:row>
      <xdr:rowOff>97155</xdr:rowOff>
    </xdr:to>
    <xdr:cxnSp macro="">
      <xdr:nvCxnSpPr>
        <xdr:cNvPr id="6" name="5 Conector recto de flecha">
          <a:extLst>
            <a:ext uri="{FF2B5EF4-FFF2-40B4-BE49-F238E27FC236}">
              <a16:creationId xmlns:a16="http://schemas.microsoft.com/office/drawing/2014/main" id="{00000000-0008-0000-0500-000006000000}"/>
            </a:ext>
          </a:extLst>
        </xdr:cNvPr>
        <xdr:cNvCxnSpPr/>
      </xdr:nvCxnSpPr>
      <xdr:spPr>
        <a:xfrm>
          <a:off x="2971800" y="3876675"/>
          <a:ext cx="1123950" cy="9525"/>
        </a:xfrm>
        <a:prstGeom prst="straightConnector1">
          <a:avLst/>
        </a:prstGeom>
        <a:ln w="3810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243840</xdr:colOff>
      <xdr:row>16</xdr:row>
      <xdr:rowOff>74295</xdr:rowOff>
    </xdr:from>
    <xdr:to>
      <xdr:col>16</xdr:col>
      <xdr:colOff>550556</xdr:colOff>
      <xdr:row>16</xdr:row>
      <xdr:rowOff>94298</xdr:rowOff>
    </xdr:to>
    <xdr:cxnSp macro="">
      <xdr:nvCxnSpPr>
        <xdr:cNvPr id="10" name="9 Conector recto de flecha">
          <a:extLst>
            <a:ext uri="{FF2B5EF4-FFF2-40B4-BE49-F238E27FC236}">
              <a16:creationId xmlns:a16="http://schemas.microsoft.com/office/drawing/2014/main" id="{00000000-0008-0000-0500-00000A000000}"/>
            </a:ext>
          </a:extLst>
        </xdr:cNvPr>
        <xdr:cNvCxnSpPr/>
      </xdr:nvCxnSpPr>
      <xdr:spPr>
        <a:xfrm>
          <a:off x="3209925" y="3152775"/>
          <a:ext cx="1123950" cy="9525"/>
        </a:xfrm>
        <a:prstGeom prst="straightConnector1">
          <a:avLst/>
        </a:prstGeom>
        <a:ln w="3810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243840</xdr:colOff>
      <xdr:row>19</xdr:row>
      <xdr:rowOff>85725</xdr:rowOff>
    </xdr:from>
    <xdr:to>
      <xdr:col>16</xdr:col>
      <xdr:colOff>550556</xdr:colOff>
      <xdr:row>19</xdr:row>
      <xdr:rowOff>100330</xdr:rowOff>
    </xdr:to>
    <xdr:cxnSp macro="">
      <xdr:nvCxnSpPr>
        <xdr:cNvPr id="11" name="10 Conector recto de flecha">
          <a:extLst>
            <a:ext uri="{FF2B5EF4-FFF2-40B4-BE49-F238E27FC236}">
              <a16:creationId xmlns:a16="http://schemas.microsoft.com/office/drawing/2014/main" id="{00000000-0008-0000-0500-00000B000000}"/>
            </a:ext>
          </a:extLst>
        </xdr:cNvPr>
        <xdr:cNvCxnSpPr/>
      </xdr:nvCxnSpPr>
      <xdr:spPr>
        <a:xfrm>
          <a:off x="11258550" y="3067050"/>
          <a:ext cx="1123950" cy="9525"/>
        </a:xfrm>
        <a:prstGeom prst="straightConnector1">
          <a:avLst/>
        </a:prstGeom>
        <a:ln w="3810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12</xdr:col>
      <xdr:colOff>156883</xdr:colOff>
      <xdr:row>6</xdr:row>
      <xdr:rowOff>7844</xdr:rowOff>
    </xdr:from>
    <xdr:to>
      <xdr:col>15</xdr:col>
      <xdr:colOff>593912</xdr:colOff>
      <xdr:row>8</xdr:row>
      <xdr:rowOff>59527</xdr:rowOff>
    </xdr:to>
    <mc:AlternateContent xmlns:mc="http://schemas.openxmlformats.org/markup-compatibility/2006" xmlns:a14="http://schemas.microsoft.com/office/drawing/2010/main">
      <mc:Choice Requires="a14">
        <xdr:sp macro="" textlink="">
          <xdr:nvSpPr>
            <xdr:cNvPr id="2" name="Object 4">
              <a:extLst>
                <a:ext uri="{63B3BB69-23CF-44E3-9099-C40C66FF867C}">
                  <a14:compatExt spid="_x0000_s12292"/>
                </a:ext>
                <a:ext uri="{FF2B5EF4-FFF2-40B4-BE49-F238E27FC236}">
                  <a16:creationId xmlns:a16="http://schemas.microsoft.com/office/drawing/2014/main" id="{00000000-0008-0000-0500-000004300000}"/>
                </a:ext>
              </a:extLst>
            </xdr:cNvPr>
            <xdr:cNvSpPr txBox="1"/>
          </xdr:nvSpPr>
          <xdr:spPr>
            <a:xfrm>
              <a:off x="8471648" y="1061197"/>
              <a:ext cx="3070411" cy="432683"/>
            </a:xfrm>
            <a:prstGeom prst="rect">
              <a:avLst/>
            </a:prstGeom>
          </xdr:spPr>
          <xdr:txBody>
            <a:bodyPr vertOverflow="clip" horzOverflow="clip" wrap="square">
              <a:spAutoFit/>
            </a:bodyPr>
            <a:lstStyle/>
            <a:p>
              <a:pPr/>
              <a14:m>
                <m:oMathPara xmlns:m="http://schemas.openxmlformats.org/officeDocument/2006/math">
                  <m:oMathParaPr>
                    <m:jc m:val="left"/>
                  </m:oMathParaPr>
                  <m:oMath xmlns:m="http://schemas.openxmlformats.org/officeDocument/2006/math">
                    <m:r>
                      <a:rPr lang="es-ES" i="1">
                        <a:solidFill>
                          <a:srgbClr val="000000"/>
                        </a:solidFill>
                        <a:latin typeface="Cambria Math" panose="02040503050406030204" pitchFamily="18" charset="0"/>
                      </a:rPr>
                      <m:t>𝑚𝑔</m:t>
                    </m:r>
                    <m:r>
                      <a:rPr lang="es-ES" i="1">
                        <a:solidFill>
                          <a:srgbClr val="000000"/>
                        </a:solidFill>
                        <a:latin typeface="Cambria Math" panose="02040503050406030204" pitchFamily="18" charset="0"/>
                      </a:rPr>
                      <m:t>/</m:t>
                    </m:r>
                    <m:r>
                      <a:rPr lang="es-ES" i="1">
                        <a:solidFill>
                          <a:srgbClr val="000000"/>
                        </a:solidFill>
                        <a:latin typeface="Cambria Math" panose="02040503050406030204" pitchFamily="18" charset="0"/>
                      </a:rPr>
                      <m:t>𝑁</m:t>
                    </m:r>
                    <m:sSup>
                      <m:sSupPr>
                        <m:ctrlPr>
                          <a:rPr lang="es-ES" i="1">
                            <a:solidFill>
                              <a:srgbClr val="000000"/>
                            </a:solidFill>
                            <a:latin typeface="Cambria Math" panose="02040503050406030204" pitchFamily="18" charset="0"/>
                          </a:rPr>
                        </m:ctrlPr>
                      </m:sSupPr>
                      <m:e>
                        <m:r>
                          <a:rPr lang="es-ES" i="1">
                            <a:solidFill>
                              <a:srgbClr val="000000"/>
                            </a:solidFill>
                            <a:latin typeface="Cambria Math" panose="02040503050406030204" pitchFamily="18" charset="0"/>
                          </a:rPr>
                          <m:t>𝑚</m:t>
                        </m:r>
                      </m:e>
                      <m:sup>
                        <m:r>
                          <a:rPr lang="es-ES" i="1">
                            <a:solidFill>
                              <a:srgbClr val="000000"/>
                            </a:solidFill>
                            <a:latin typeface="Cambria Math" panose="02040503050406030204" pitchFamily="18" charset="0"/>
                          </a:rPr>
                          <m:t>3</m:t>
                        </m:r>
                      </m:sup>
                    </m:sSup>
                    <m:r>
                      <a:rPr lang="es-ES" i="1">
                        <a:solidFill>
                          <a:srgbClr val="000000"/>
                        </a:solidFill>
                        <a:latin typeface="Cambria Math" panose="02040503050406030204" pitchFamily="18" charset="0"/>
                      </a:rPr>
                      <m:t>=</m:t>
                    </m:r>
                    <m:f>
                      <m:fPr>
                        <m:ctrlPr>
                          <a:rPr lang="es-ES" i="1">
                            <a:solidFill>
                              <a:srgbClr val="000000"/>
                            </a:solidFill>
                            <a:latin typeface="Cambria Math" panose="02040503050406030204" pitchFamily="18" charset="0"/>
                          </a:rPr>
                        </m:ctrlPr>
                      </m:fPr>
                      <m:num>
                        <m:r>
                          <a:rPr lang="es-ES" b="0" i="1">
                            <a:solidFill>
                              <a:srgbClr val="000000"/>
                            </a:solidFill>
                            <a:latin typeface="Cambria Math" panose="02040503050406030204" pitchFamily="18" charset="0"/>
                          </a:rPr>
                          <m:t>𝑃𝑒𝑠𝑜</m:t>
                        </m:r>
                        <m:r>
                          <a:rPr lang="es-ES" b="0" i="1">
                            <a:solidFill>
                              <a:srgbClr val="000000"/>
                            </a:solidFill>
                            <a:latin typeface="Cambria Math" panose="02040503050406030204" pitchFamily="18" charset="0"/>
                          </a:rPr>
                          <m:t> </m:t>
                        </m:r>
                        <m:r>
                          <a:rPr lang="es-ES" b="0" i="1">
                            <a:solidFill>
                              <a:srgbClr val="000000"/>
                            </a:solidFill>
                            <a:latin typeface="Cambria Math" panose="02040503050406030204" pitchFamily="18" charset="0"/>
                          </a:rPr>
                          <m:t>𝑚𝑜𝑙𝑎𝑟</m:t>
                        </m:r>
                        <m:r>
                          <a:rPr lang="es-ES" sz="1100" b="0" i="1">
                            <a:effectLst/>
                            <a:latin typeface="Cambria Math" panose="02040503050406030204" pitchFamily="18" charset="0"/>
                            <a:ea typeface="+mn-ea"/>
                            <a:cs typeface="+mn-cs"/>
                          </a:rPr>
                          <m:t>∗</m:t>
                        </m:r>
                        <m:r>
                          <a:rPr lang="es-ES" i="1">
                            <a:solidFill>
                              <a:srgbClr val="000000"/>
                            </a:solidFill>
                            <a:latin typeface="Cambria Math" panose="02040503050406030204" pitchFamily="18" charset="0"/>
                          </a:rPr>
                          <m:t>𝐶𝑜𝑛𝑐𝑒𝑛𝑡𝑟𝑎𝑐𝑖</m:t>
                        </m:r>
                        <m:r>
                          <a:rPr lang="es-ES" i="1">
                            <a:solidFill>
                              <a:srgbClr val="000000"/>
                            </a:solidFill>
                            <a:latin typeface="Cambria Math" panose="02040503050406030204" pitchFamily="18" charset="0"/>
                          </a:rPr>
                          <m:t>ó</m:t>
                        </m:r>
                        <m:r>
                          <a:rPr lang="es-ES" i="1">
                            <a:solidFill>
                              <a:srgbClr val="000000"/>
                            </a:solidFill>
                            <a:latin typeface="Cambria Math" panose="02040503050406030204" pitchFamily="18" charset="0"/>
                          </a:rPr>
                          <m:t>𝑛</m:t>
                        </m:r>
                        <m:r>
                          <a:rPr lang="es-ES" b="0" i="1">
                            <a:solidFill>
                              <a:srgbClr val="000000"/>
                            </a:solidFill>
                            <a:latin typeface="Cambria Math" panose="02040503050406030204" pitchFamily="18" charset="0"/>
                          </a:rPr>
                          <m:t> </m:t>
                        </m:r>
                        <m:r>
                          <a:rPr lang="es-ES" i="1">
                            <a:solidFill>
                              <a:srgbClr val="000000"/>
                            </a:solidFill>
                            <a:latin typeface="Cambria Math" panose="02040503050406030204" pitchFamily="18" charset="0"/>
                          </a:rPr>
                          <m:t>(%)</m:t>
                        </m:r>
                      </m:num>
                      <m:den>
                        <m:r>
                          <a:rPr lang="es-ES" i="1">
                            <a:solidFill>
                              <a:srgbClr val="000000"/>
                            </a:solidFill>
                            <a:latin typeface="Cambria Math" panose="02040503050406030204" pitchFamily="18" charset="0"/>
                          </a:rPr>
                          <m:t>22,41∗1</m:t>
                        </m:r>
                        <m:sSup>
                          <m:sSupPr>
                            <m:ctrlPr>
                              <a:rPr lang="es-ES" i="1">
                                <a:solidFill>
                                  <a:srgbClr val="000000"/>
                                </a:solidFill>
                                <a:latin typeface="Cambria Math" panose="02040503050406030204" pitchFamily="18" charset="0"/>
                              </a:rPr>
                            </m:ctrlPr>
                          </m:sSupPr>
                          <m:e>
                            <m:r>
                              <a:rPr lang="es-ES" i="1">
                                <a:solidFill>
                                  <a:srgbClr val="000000"/>
                                </a:solidFill>
                                <a:latin typeface="Cambria Math" panose="02040503050406030204" pitchFamily="18" charset="0"/>
                              </a:rPr>
                              <m:t>0</m:t>
                            </m:r>
                          </m:e>
                          <m:sup>
                            <m:r>
                              <a:rPr lang="es-ES" i="1">
                                <a:solidFill>
                                  <a:srgbClr val="000000"/>
                                </a:solidFill>
                                <a:latin typeface="Cambria Math" panose="02040503050406030204" pitchFamily="18" charset="0"/>
                              </a:rPr>
                              <m:t>4</m:t>
                            </m:r>
                          </m:sup>
                        </m:sSup>
                      </m:den>
                    </m:f>
                  </m:oMath>
                </m:oMathPara>
              </a14:m>
              <a:endParaRPr lang="es-ES"/>
            </a:p>
          </xdr:txBody>
        </xdr:sp>
      </mc:Choice>
      <mc:Fallback xmlns="">
        <xdr:sp macro="" textlink="">
          <xdr:nvSpPr>
            <xdr:cNvPr id="2" name="Object 4">
              <a:extLst>
                <a:ext uri="{63B3BB69-23CF-44E3-9099-C40C66FF867C}">
                  <a14:compatExt xmlns:a14="http://schemas.microsoft.com/office/drawing/2010/main" spid="_x0000_s12292"/>
                </a:ext>
                <a:ext uri="{FF2B5EF4-FFF2-40B4-BE49-F238E27FC236}">
                  <a16:creationId xmlns:a16="http://schemas.microsoft.com/office/drawing/2014/main" id="{00000000-0008-0000-0500-000004300000}"/>
                </a:ext>
              </a:extLst>
            </xdr:cNvPr>
            <xdr:cNvSpPr txBox="1"/>
          </xdr:nvSpPr>
          <xdr:spPr>
            <a:xfrm>
              <a:off x="8471648" y="1061197"/>
              <a:ext cx="3070411" cy="432683"/>
            </a:xfrm>
            <a:prstGeom prst="rect">
              <a:avLst/>
            </a:prstGeom>
          </xdr:spPr>
          <xdr:txBody>
            <a:bodyPr vertOverflow="clip" horzOverflow="clip" wrap="square">
              <a:spAutoFit/>
            </a:bodyPr>
            <a:lstStyle/>
            <a:p>
              <a:pPr/>
              <a:r>
                <a:rPr lang="es-ES" i="0">
                  <a:solidFill>
                    <a:srgbClr val="000000"/>
                  </a:solidFill>
                  <a:latin typeface="Cambria Math" panose="02040503050406030204" pitchFamily="18" charset="0"/>
                </a:rPr>
                <a:t>𝑚𝑔/𝑁𝑚^3=(</a:t>
              </a:r>
              <a:r>
                <a:rPr lang="es-ES" b="0" i="0">
                  <a:solidFill>
                    <a:srgbClr val="000000"/>
                  </a:solidFill>
                  <a:latin typeface="Cambria Math" panose="02040503050406030204" pitchFamily="18" charset="0"/>
                </a:rPr>
                <a:t>𝑃𝑒𝑠𝑜 𝑚𝑜𝑙𝑎𝑟</a:t>
              </a:r>
              <a:r>
                <a:rPr lang="es-ES" sz="1100" b="0" i="0">
                  <a:effectLst/>
                  <a:latin typeface="Cambria Math" panose="02040503050406030204" pitchFamily="18" charset="0"/>
                  <a:ea typeface="+mn-ea"/>
                  <a:cs typeface="+mn-cs"/>
                </a:rPr>
                <a:t>∗</a:t>
              </a:r>
              <a:r>
                <a:rPr lang="es-ES" i="0">
                  <a:solidFill>
                    <a:srgbClr val="000000"/>
                  </a:solidFill>
                  <a:latin typeface="Cambria Math" panose="02040503050406030204" pitchFamily="18" charset="0"/>
                </a:rPr>
                <a:t>𝐶𝑜𝑛𝑐𝑒𝑛𝑡𝑟𝑎𝑐𝑖ó𝑛</a:t>
              </a:r>
              <a:r>
                <a:rPr lang="es-ES" b="0" i="0">
                  <a:solidFill>
                    <a:srgbClr val="000000"/>
                  </a:solidFill>
                  <a:latin typeface="Cambria Math" panose="02040503050406030204" pitchFamily="18" charset="0"/>
                </a:rPr>
                <a:t> </a:t>
              </a:r>
              <a:r>
                <a:rPr lang="es-ES" i="0">
                  <a:solidFill>
                    <a:srgbClr val="000000"/>
                  </a:solidFill>
                  <a:latin typeface="Cambria Math" panose="02040503050406030204" pitchFamily="18" charset="0"/>
                </a:rPr>
                <a:t>(%))/(22,41*10^4 )</a:t>
              </a:r>
              <a:endParaRPr lang="es-ES"/>
            </a:p>
          </xdr:txBody>
        </xdr:sp>
      </mc:Fallback>
    </mc:AlternateContent>
    <xdr:clientData/>
  </xdr:twoCellAnchor>
  <xdr:twoCellAnchor editAs="oneCell">
    <xdr:from>
      <xdr:col>2</xdr:col>
      <xdr:colOff>209550</xdr:colOff>
      <xdr:row>6</xdr:row>
      <xdr:rowOff>19050</xdr:rowOff>
    </xdr:from>
    <xdr:to>
      <xdr:col>6</xdr:col>
      <xdr:colOff>138436</xdr:colOff>
      <xdr:row>8</xdr:row>
      <xdr:rowOff>70733</xdr:rowOff>
    </xdr:to>
    <mc:AlternateContent xmlns:mc="http://schemas.openxmlformats.org/markup-compatibility/2006" xmlns:a14="http://schemas.microsoft.com/office/drawing/2010/main">
      <mc:Choice Requires="a14">
        <xdr:sp macro="" textlink="">
          <xdr:nvSpPr>
            <xdr:cNvPr id="4" name="Object 2">
              <a:extLst>
                <a:ext uri="{63B3BB69-23CF-44E3-9099-C40C66FF867C}">
                  <a14:compatExt spid="_x0000_s12290"/>
                </a:ext>
                <a:ext uri="{FF2B5EF4-FFF2-40B4-BE49-F238E27FC236}">
                  <a16:creationId xmlns:a16="http://schemas.microsoft.com/office/drawing/2014/main" id="{00000000-0008-0000-0500-000002300000}"/>
                </a:ext>
              </a:extLst>
            </xdr:cNvPr>
            <xdr:cNvSpPr txBox="1"/>
          </xdr:nvSpPr>
          <xdr:spPr>
            <a:xfrm>
              <a:off x="601756" y="1072403"/>
              <a:ext cx="3201004" cy="432683"/>
            </a:xfrm>
            <a:prstGeom prst="rect">
              <a:avLst/>
            </a:prstGeom>
          </xdr:spPr>
          <xdr:txBody>
            <a:bodyPr vertOverflow="clip" horzOverflow="clip" wrap="none">
              <a:spAutoFit/>
            </a:bodyPr>
            <a:lstStyle/>
            <a:p>
              <a:pPr/>
              <a14:m>
                <m:oMathPara xmlns:m="http://schemas.openxmlformats.org/officeDocument/2006/math">
                  <m:oMathParaPr>
                    <m:jc m:val="left"/>
                  </m:oMathParaPr>
                  <m:oMath xmlns:m="http://schemas.openxmlformats.org/officeDocument/2006/math">
                    <m:r>
                      <a:rPr lang="es-ES" i="1">
                        <a:solidFill>
                          <a:srgbClr val="000000"/>
                        </a:solidFill>
                        <a:latin typeface="Cambria Math" panose="02040503050406030204" pitchFamily="18" charset="0"/>
                      </a:rPr>
                      <m:t>𝑚𝑔</m:t>
                    </m:r>
                    <m:r>
                      <a:rPr lang="es-ES" i="1">
                        <a:solidFill>
                          <a:srgbClr val="000000"/>
                        </a:solidFill>
                        <a:latin typeface="Cambria Math" panose="02040503050406030204" pitchFamily="18" charset="0"/>
                      </a:rPr>
                      <m:t>/</m:t>
                    </m:r>
                    <m:r>
                      <a:rPr lang="es-ES" i="1">
                        <a:solidFill>
                          <a:srgbClr val="000000"/>
                        </a:solidFill>
                        <a:latin typeface="Cambria Math" panose="02040503050406030204" pitchFamily="18" charset="0"/>
                      </a:rPr>
                      <m:t>𝑁</m:t>
                    </m:r>
                    <m:sSup>
                      <m:sSupPr>
                        <m:ctrlPr>
                          <a:rPr lang="es-ES" i="1">
                            <a:solidFill>
                              <a:srgbClr val="000000"/>
                            </a:solidFill>
                            <a:latin typeface="Cambria Math" panose="02040503050406030204" pitchFamily="18" charset="0"/>
                          </a:rPr>
                        </m:ctrlPr>
                      </m:sSupPr>
                      <m:e>
                        <m:r>
                          <a:rPr lang="es-ES" i="1">
                            <a:solidFill>
                              <a:srgbClr val="000000"/>
                            </a:solidFill>
                            <a:latin typeface="Cambria Math" panose="02040503050406030204" pitchFamily="18" charset="0"/>
                          </a:rPr>
                          <m:t>𝑚</m:t>
                        </m:r>
                      </m:e>
                      <m:sup>
                        <m:r>
                          <a:rPr lang="es-ES" i="1">
                            <a:solidFill>
                              <a:srgbClr val="000000"/>
                            </a:solidFill>
                            <a:latin typeface="Cambria Math" panose="02040503050406030204" pitchFamily="18" charset="0"/>
                          </a:rPr>
                          <m:t>3</m:t>
                        </m:r>
                      </m:sup>
                    </m:sSup>
                    <m:r>
                      <a:rPr lang="es-ES" i="1">
                        <a:solidFill>
                          <a:srgbClr val="000000"/>
                        </a:solidFill>
                        <a:latin typeface="Cambria Math" panose="02040503050406030204" pitchFamily="18" charset="0"/>
                      </a:rPr>
                      <m:t>=</m:t>
                    </m:r>
                    <m:f>
                      <m:fPr>
                        <m:ctrlPr>
                          <a:rPr lang="es-ES" i="1">
                            <a:solidFill>
                              <a:srgbClr val="000000"/>
                            </a:solidFill>
                            <a:latin typeface="Cambria Math" panose="02040503050406030204" pitchFamily="18" charset="0"/>
                          </a:rPr>
                        </m:ctrlPr>
                      </m:fPr>
                      <m:num>
                        <m:r>
                          <a:rPr lang="es-ES" i="1">
                            <a:solidFill>
                              <a:srgbClr val="000000"/>
                            </a:solidFill>
                            <a:latin typeface="Cambria Math" panose="02040503050406030204" pitchFamily="18" charset="0"/>
                          </a:rPr>
                          <m:t>𝑃𝑒</m:t>
                        </m:r>
                        <m:r>
                          <a:rPr lang="es-ES" b="0" i="1">
                            <a:solidFill>
                              <a:srgbClr val="000000"/>
                            </a:solidFill>
                            <a:latin typeface="Cambria Math" panose="02040503050406030204" pitchFamily="18" charset="0"/>
                          </a:rPr>
                          <m:t>𝑠𝑜</m:t>
                        </m:r>
                        <m:r>
                          <a:rPr lang="es-ES" b="0" i="1">
                            <a:solidFill>
                              <a:srgbClr val="000000"/>
                            </a:solidFill>
                            <a:latin typeface="Cambria Math" panose="02040503050406030204" pitchFamily="18" charset="0"/>
                          </a:rPr>
                          <m:t> </m:t>
                        </m:r>
                        <m:r>
                          <a:rPr lang="es-ES" b="0" i="1">
                            <a:solidFill>
                              <a:srgbClr val="000000"/>
                            </a:solidFill>
                            <a:latin typeface="Cambria Math" panose="02040503050406030204" pitchFamily="18" charset="0"/>
                          </a:rPr>
                          <m:t>𝑚𝑜𝑙𝑎𝑟</m:t>
                        </m:r>
                        <m:r>
                          <a:rPr lang="es-ES" b="0" i="1">
                            <a:solidFill>
                              <a:srgbClr val="000000"/>
                            </a:solidFill>
                            <a:latin typeface="Cambria Math" panose="02040503050406030204" pitchFamily="18" charset="0"/>
                          </a:rPr>
                          <m:t> ∗ </m:t>
                        </m:r>
                        <m:r>
                          <a:rPr lang="es-ES" i="1">
                            <a:solidFill>
                              <a:srgbClr val="000000"/>
                            </a:solidFill>
                            <a:latin typeface="Cambria Math" panose="02040503050406030204" pitchFamily="18" charset="0"/>
                          </a:rPr>
                          <m:t>𝐶𝑜𝑛𝑐𝑒𝑛𝑡𝑟𝑎𝑐𝑖</m:t>
                        </m:r>
                        <m:r>
                          <a:rPr lang="es-ES" i="1">
                            <a:solidFill>
                              <a:srgbClr val="000000"/>
                            </a:solidFill>
                            <a:latin typeface="Cambria Math" panose="02040503050406030204" pitchFamily="18" charset="0"/>
                          </a:rPr>
                          <m:t>ó</m:t>
                        </m:r>
                        <m:r>
                          <a:rPr lang="es-ES" i="1">
                            <a:solidFill>
                              <a:srgbClr val="000000"/>
                            </a:solidFill>
                            <a:latin typeface="Cambria Math" panose="02040503050406030204" pitchFamily="18" charset="0"/>
                          </a:rPr>
                          <m:t>𝑛</m:t>
                        </m:r>
                        <m:r>
                          <a:rPr lang="es-ES" b="0" i="1">
                            <a:solidFill>
                              <a:srgbClr val="000000"/>
                            </a:solidFill>
                            <a:latin typeface="Cambria Math" panose="02040503050406030204" pitchFamily="18" charset="0"/>
                          </a:rPr>
                          <m:t> </m:t>
                        </m:r>
                        <m:r>
                          <a:rPr lang="es-ES" i="1">
                            <a:solidFill>
                              <a:srgbClr val="000000"/>
                            </a:solidFill>
                            <a:latin typeface="Cambria Math" panose="02040503050406030204" pitchFamily="18" charset="0"/>
                          </a:rPr>
                          <m:t>(</m:t>
                        </m:r>
                        <m:r>
                          <a:rPr lang="es-ES" i="1">
                            <a:solidFill>
                              <a:srgbClr val="000000"/>
                            </a:solidFill>
                            <a:latin typeface="Cambria Math" panose="02040503050406030204" pitchFamily="18" charset="0"/>
                          </a:rPr>
                          <m:t>𝑝𝑝𝑚</m:t>
                        </m:r>
                        <m:r>
                          <a:rPr lang="es-ES" i="1">
                            <a:solidFill>
                              <a:srgbClr val="000000"/>
                            </a:solidFill>
                            <a:latin typeface="Cambria Math" panose="02040503050406030204" pitchFamily="18" charset="0"/>
                          </a:rPr>
                          <m:t>)</m:t>
                        </m:r>
                      </m:num>
                      <m:den>
                        <m:r>
                          <a:rPr lang="es-ES" i="1">
                            <a:solidFill>
                              <a:srgbClr val="000000"/>
                            </a:solidFill>
                            <a:latin typeface="Cambria Math" panose="02040503050406030204" pitchFamily="18" charset="0"/>
                          </a:rPr>
                          <m:t>22,41</m:t>
                        </m:r>
                      </m:den>
                    </m:f>
                  </m:oMath>
                </m:oMathPara>
              </a14:m>
              <a:endParaRPr lang="es-ES"/>
            </a:p>
          </xdr:txBody>
        </xdr:sp>
      </mc:Choice>
      <mc:Fallback xmlns="">
        <xdr:sp macro="" textlink="">
          <xdr:nvSpPr>
            <xdr:cNvPr id="4" name="Object 2">
              <a:extLst>
                <a:ext uri="{63B3BB69-23CF-44E3-9099-C40C66FF867C}">
                  <a14:compatExt xmlns:a14="http://schemas.microsoft.com/office/drawing/2010/main" spid="_x0000_s12290"/>
                </a:ext>
                <a:ext uri="{FF2B5EF4-FFF2-40B4-BE49-F238E27FC236}">
                  <a16:creationId xmlns:a16="http://schemas.microsoft.com/office/drawing/2014/main" id="{00000000-0008-0000-0500-000002300000}"/>
                </a:ext>
              </a:extLst>
            </xdr:cNvPr>
            <xdr:cNvSpPr txBox="1"/>
          </xdr:nvSpPr>
          <xdr:spPr>
            <a:xfrm>
              <a:off x="601756" y="1072403"/>
              <a:ext cx="3201004" cy="432683"/>
            </a:xfrm>
            <a:prstGeom prst="rect">
              <a:avLst/>
            </a:prstGeom>
          </xdr:spPr>
          <xdr:txBody>
            <a:bodyPr vertOverflow="clip" horzOverflow="clip" wrap="none">
              <a:spAutoFit/>
            </a:bodyPr>
            <a:lstStyle/>
            <a:p>
              <a:pPr/>
              <a:r>
                <a:rPr lang="es-ES" i="0">
                  <a:solidFill>
                    <a:srgbClr val="000000"/>
                  </a:solidFill>
                  <a:latin typeface="Cambria Math" panose="02040503050406030204" pitchFamily="18" charset="0"/>
                </a:rPr>
                <a:t>𝑚𝑔/𝑁𝑚^3=(𝑃𝑒</a:t>
              </a:r>
              <a:r>
                <a:rPr lang="es-ES" b="0" i="0">
                  <a:solidFill>
                    <a:srgbClr val="000000"/>
                  </a:solidFill>
                  <a:latin typeface="Cambria Math" panose="02040503050406030204" pitchFamily="18" charset="0"/>
                </a:rPr>
                <a:t>𝑠𝑜 𝑚𝑜𝑙𝑎𝑟 ∗ </a:t>
              </a:r>
              <a:r>
                <a:rPr lang="es-ES" i="0">
                  <a:solidFill>
                    <a:srgbClr val="000000"/>
                  </a:solidFill>
                  <a:latin typeface="Cambria Math" panose="02040503050406030204" pitchFamily="18" charset="0"/>
                </a:rPr>
                <a:t>𝐶𝑜𝑛𝑐𝑒𝑛𝑡𝑟𝑎𝑐𝑖ó𝑛</a:t>
              </a:r>
              <a:r>
                <a:rPr lang="es-ES" b="0" i="0">
                  <a:solidFill>
                    <a:srgbClr val="000000"/>
                  </a:solidFill>
                  <a:latin typeface="Cambria Math" panose="02040503050406030204" pitchFamily="18" charset="0"/>
                </a:rPr>
                <a:t> </a:t>
              </a:r>
              <a:r>
                <a:rPr lang="es-ES" i="0">
                  <a:solidFill>
                    <a:srgbClr val="000000"/>
                  </a:solidFill>
                  <a:latin typeface="Cambria Math" panose="02040503050406030204" pitchFamily="18" charset="0"/>
                </a:rPr>
                <a:t>(𝑝𝑝𝑚))/22,41</a:t>
              </a:r>
              <a:endParaRPr lang="es-ES"/>
            </a:p>
          </xdr:txBody>
        </xdr:sp>
      </mc:Fallback>
    </mc:AlternateContent>
    <xdr:clientData/>
  </xdr:twoCellAnchor>
</xdr:wsDr>
</file>

<file path=xl/drawings/drawing2.xml><?xml version="1.0" encoding="utf-8"?>
<xdr:wsDr xmlns:xdr="http://schemas.openxmlformats.org/drawingml/2006/spreadsheetDrawing" xmlns:a="http://schemas.openxmlformats.org/drawingml/2006/main">
  <xdr:twoCellAnchor>
    <xdr:from>
      <xdr:col>5</xdr:col>
      <xdr:colOff>123907</xdr:colOff>
      <xdr:row>29</xdr:row>
      <xdr:rowOff>56654</xdr:rowOff>
    </xdr:from>
    <xdr:to>
      <xdr:col>5</xdr:col>
      <xdr:colOff>587284</xdr:colOff>
      <xdr:row>29</xdr:row>
      <xdr:rowOff>61955</xdr:rowOff>
    </xdr:to>
    <xdr:cxnSp macro="">
      <xdr:nvCxnSpPr>
        <xdr:cNvPr id="3" name="2 Conector recto de flecha">
          <a:extLst>
            <a:ext uri="{FF2B5EF4-FFF2-40B4-BE49-F238E27FC236}">
              <a16:creationId xmlns:a16="http://schemas.microsoft.com/office/drawing/2014/main" id="{00000000-0008-0000-0600-000003000000}"/>
            </a:ext>
          </a:extLst>
        </xdr:cNvPr>
        <xdr:cNvCxnSpPr/>
      </xdr:nvCxnSpPr>
      <xdr:spPr>
        <a:xfrm flipV="1">
          <a:off x="4322196" y="5512905"/>
          <a:ext cx="581108" cy="3396"/>
        </a:xfrm>
        <a:prstGeom prst="straightConnector1">
          <a:avLst/>
        </a:prstGeom>
        <a:ln w="38100">
          <a:tailEnd type="arrow"/>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2</xdr:col>
          <xdr:colOff>419100</xdr:colOff>
          <xdr:row>6</xdr:row>
          <xdr:rowOff>19050</xdr:rowOff>
        </xdr:from>
        <xdr:to>
          <xdr:col>4</xdr:col>
          <xdr:colOff>704850</xdr:colOff>
          <xdr:row>7</xdr:row>
          <xdr:rowOff>57150</xdr:rowOff>
        </xdr:to>
        <xdr:sp macro="" textlink="">
          <xdr:nvSpPr>
            <xdr:cNvPr id="13314" name="Object 2" hidden="1">
              <a:extLst>
                <a:ext uri="{63B3BB69-23CF-44E3-9099-C40C66FF867C}">
                  <a14:compatExt spid="_x0000_s13314"/>
                </a:ext>
                <a:ext uri="{FF2B5EF4-FFF2-40B4-BE49-F238E27FC236}">
                  <a16:creationId xmlns:a16="http://schemas.microsoft.com/office/drawing/2014/main" id="{00000000-0008-0000-0600-000002340000}"/>
                </a:ext>
              </a:extLst>
            </xdr:cNvPr>
            <xdr:cNvSpPr/>
          </xdr:nvSpPr>
          <xdr:spPr bwMode="auto">
            <a:xfrm>
              <a:off x="0" y="0"/>
              <a:ext cx="0" cy="0"/>
            </a:xfrm>
            <a:prstGeom prst="rect">
              <a:avLst/>
            </a:prstGeom>
            <a:solidFill>
              <a:srgbClr val="FFFFFF"/>
            </a:solidFill>
            <a:ln w="9525">
              <a:solidFill>
                <a:srgbClr val="000000"/>
              </a:solidFill>
              <a:miter lim="800000"/>
              <a:headEnd/>
              <a:tailEnd/>
            </a:ln>
          </xdr:spPr>
        </xdr:sp>
        <xdr:clientData/>
      </xdr:twoCellAnchor>
    </mc:Choice>
    <mc:Fallback/>
  </mc:AlternateContent>
  <xdr:twoCellAnchor>
    <xdr:from>
      <xdr:col>5</xdr:col>
      <xdr:colOff>123907</xdr:colOff>
      <xdr:row>44</xdr:row>
      <xdr:rowOff>64274</xdr:rowOff>
    </xdr:from>
    <xdr:to>
      <xdr:col>5</xdr:col>
      <xdr:colOff>587284</xdr:colOff>
      <xdr:row>44</xdr:row>
      <xdr:rowOff>69575</xdr:rowOff>
    </xdr:to>
    <xdr:cxnSp macro="">
      <xdr:nvCxnSpPr>
        <xdr:cNvPr id="15" name="2 Conector recto de flecha">
          <a:extLst>
            <a:ext uri="{FF2B5EF4-FFF2-40B4-BE49-F238E27FC236}">
              <a16:creationId xmlns:a16="http://schemas.microsoft.com/office/drawing/2014/main" id="{00000000-0008-0000-0600-00000F000000}"/>
            </a:ext>
          </a:extLst>
        </xdr:cNvPr>
        <xdr:cNvCxnSpPr/>
      </xdr:nvCxnSpPr>
      <xdr:spPr>
        <a:xfrm flipV="1">
          <a:off x="4331940" y="5682455"/>
          <a:ext cx="581108" cy="3396"/>
        </a:xfrm>
        <a:prstGeom prst="straightConnector1">
          <a:avLst/>
        </a:prstGeom>
        <a:ln w="3810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123907</xdr:colOff>
      <xdr:row>59</xdr:row>
      <xdr:rowOff>64274</xdr:rowOff>
    </xdr:from>
    <xdr:to>
      <xdr:col>5</xdr:col>
      <xdr:colOff>587284</xdr:colOff>
      <xdr:row>59</xdr:row>
      <xdr:rowOff>66925</xdr:rowOff>
    </xdr:to>
    <xdr:cxnSp macro="">
      <xdr:nvCxnSpPr>
        <xdr:cNvPr id="16" name="2 Conector recto de flecha">
          <a:extLst>
            <a:ext uri="{FF2B5EF4-FFF2-40B4-BE49-F238E27FC236}">
              <a16:creationId xmlns:a16="http://schemas.microsoft.com/office/drawing/2014/main" id="{00000000-0008-0000-0600-000010000000}"/>
            </a:ext>
          </a:extLst>
        </xdr:cNvPr>
        <xdr:cNvCxnSpPr/>
      </xdr:nvCxnSpPr>
      <xdr:spPr>
        <a:xfrm flipV="1">
          <a:off x="4331940" y="5682455"/>
          <a:ext cx="581108" cy="3396"/>
        </a:xfrm>
        <a:prstGeom prst="straightConnector1">
          <a:avLst/>
        </a:prstGeom>
        <a:ln w="3810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123907</xdr:colOff>
      <xdr:row>74</xdr:row>
      <xdr:rowOff>56654</xdr:rowOff>
    </xdr:from>
    <xdr:to>
      <xdr:col>5</xdr:col>
      <xdr:colOff>587284</xdr:colOff>
      <xdr:row>74</xdr:row>
      <xdr:rowOff>67256</xdr:rowOff>
    </xdr:to>
    <xdr:cxnSp macro="">
      <xdr:nvCxnSpPr>
        <xdr:cNvPr id="17" name="2 Conector recto de flecha">
          <a:extLst>
            <a:ext uri="{FF2B5EF4-FFF2-40B4-BE49-F238E27FC236}">
              <a16:creationId xmlns:a16="http://schemas.microsoft.com/office/drawing/2014/main" id="{00000000-0008-0000-0600-000011000000}"/>
            </a:ext>
          </a:extLst>
        </xdr:cNvPr>
        <xdr:cNvCxnSpPr/>
      </xdr:nvCxnSpPr>
      <xdr:spPr>
        <a:xfrm flipV="1">
          <a:off x="4331940" y="5682455"/>
          <a:ext cx="581108" cy="3396"/>
        </a:xfrm>
        <a:prstGeom prst="straightConnector1">
          <a:avLst/>
        </a:prstGeom>
        <a:ln w="3810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123907</xdr:colOff>
      <xdr:row>74</xdr:row>
      <xdr:rowOff>56654</xdr:rowOff>
    </xdr:from>
    <xdr:to>
      <xdr:col>5</xdr:col>
      <xdr:colOff>587284</xdr:colOff>
      <xdr:row>74</xdr:row>
      <xdr:rowOff>67256</xdr:rowOff>
    </xdr:to>
    <xdr:cxnSp macro="">
      <xdr:nvCxnSpPr>
        <xdr:cNvPr id="18" name="2 Conector recto de flecha">
          <a:extLst>
            <a:ext uri="{FF2B5EF4-FFF2-40B4-BE49-F238E27FC236}">
              <a16:creationId xmlns:a16="http://schemas.microsoft.com/office/drawing/2014/main" id="{00000000-0008-0000-0600-000012000000}"/>
            </a:ext>
          </a:extLst>
        </xdr:cNvPr>
        <xdr:cNvCxnSpPr/>
      </xdr:nvCxnSpPr>
      <xdr:spPr>
        <a:xfrm flipV="1">
          <a:off x="4331940" y="5682455"/>
          <a:ext cx="581108" cy="3396"/>
        </a:xfrm>
        <a:prstGeom prst="straightConnector1">
          <a:avLst/>
        </a:prstGeom>
        <a:ln w="3810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123907</xdr:colOff>
      <xdr:row>89</xdr:row>
      <xdr:rowOff>64274</xdr:rowOff>
    </xdr:from>
    <xdr:to>
      <xdr:col>5</xdr:col>
      <xdr:colOff>587284</xdr:colOff>
      <xdr:row>89</xdr:row>
      <xdr:rowOff>69575</xdr:rowOff>
    </xdr:to>
    <xdr:cxnSp macro="">
      <xdr:nvCxnSpPr>
        <xdr:cNvPr id="19" name="2 Conector recto de flecha">
          <a:extLst>
            <a:ext uri="{FF2B5EF4-FFF2-40B4-BE49-F238E27FC236}">
              <a16:creationId xmlns:a16="http://schemas.microsoft.com/office/drawing/2014/main" id="{00000000-0008-0000-0600-000013000000}"/>
            </a:ext>
          </a:extLst>
        </xdr:cNvPr>
        <xdr:cNvCxnSpPr/>
      </xdr:nvCxnSpPr>
      <xdr:spPr>
        <a:xfrm flipV="1">
          <a:off x="4331940" y="5682455"/>
          <a:ext cx="581108" cy="3396"/>
        </a:xfrm>
        <a:prstGeom prst="straightConnector1">
          <a:avLst/>
        </a:prstGeom>
        <a:ln w="3810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123907</xdr:colOff>
      <xdr:row>104</xdr:row>
      <xdr:rowOff>64274</xdr:rowOff>
    </xdr:from>
    <xdr:to>
      <xdr:col>5</xdr:col>
      <xdr:colOff>587284</xdr:colOff>
      <xdr:row>104</xdr:row>
      <xdr:rowOff>66925</xdr:rowOff>
    </xdr:to>
    <xdr:cxnSp macro="">
      <xdr:nvCxnSpPr>
        <xdr:cNvPr id="20" name="2 Conector recto de flecha">
          <a:extLst>
            <a:ext uri="{FF2B5EF4-FFF2-40B4-BE49-F238E27FC236}">
              <a16:creationId xmlns:a16="http://schemas.microsoft.com/office/drawing/2014/main" id="{00000000-0008-0000-0600-000014000000}"/>
            </a:ext>
          </a:extLst>
        </xdr:cNvPr>
        <xdr:cNvCxnSpPr/>
      </xdr:nvCxnSpPr>
      <xdr:spPr>
        <a:xfrm flipV="1">
          <a:off x="4331940" y="5682455"/>
          <a:ext cx="581108" cy="3396"/>
        </a:xfrm>
        <a:prstGeom prst="straightConnector1">
          <a:avLst/>
        </a:prstGeom>
        <a:ln w="3810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123907</xdr:colOff>
      <xdr:row>119</xdr:row>
      <xdr:rowOff>56654</xdr:rowOff>
    </xdr:from>
    <xdr:to>
      <xdr:col>5</xdr:col>
      <xdr:colOff>587284</xdr:colOff>
      <xdr:row>119</xdr:row>
      <xdr:rowOff>67256</xdr:rowOff>
    </xdr:to>
    <xdr:cxnSp macro="">
      <xdr:nvCxnSpPr>
        <xdr:cNvPr id="21" name="2 Conector recto de flecha">
          <a:extLst>
            <a:ext uri="{FF2B5EF4-FFF2-40B4-BE49-F238E27FC236}">
              <a16:creationId xmlns:a16="http://schemas.microsoft.com/office/drawing/2014/main" id="{00000000-0008-0000-0600-000015000000}"/>
            </a:ext>
          </a:extLst>
        </xdr:cNvPr>
        <xdr:cNvCxnSpPr/>
      </xdr:nvCxnSpPr>
      <xdr:spPr>
        <a:xfrm flipV="1">
          <a:off x="4331940" y="5682455"/>
          <a:ext cx="581108" cy="3396"/>
        </a:xfrm>
        <a:prstGeom prst="straightConnector1">
          <a:avLst/>
        </a:prstGeom>
        <a:ln w="3810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123907</xdr:colOff>
      <xdr:row>134</xdr:row>
      <xdr:rowOff>64274</xdr:rowOff>
    </xdr:from>
    <xdr:to>
      <xdr:col>5</xdr:col>
      <xdr:colOff>587284</xdr:colOff>
      <xdr:row>134</xdr:row>
      <xdr:rowOff>69575</xdr:rowOff>
    </xdr:to>
    <xdr:cxnSp macro="">
      <xdr:nvCxnSpPr>
        <xdr:cNvPr id="22" name="2 Conector recto de flecha">
          <a:extLst>
            <a:ext uri="{FF2B5EF4-FFF2-40B4-BE49-F238E27FC236}">
              <a16:creationId xmlns:a16="http://schemas.microsoft.com/office/drawing/2014/main" id="{00000000-0008-0000-0600-000016000000}"/>
            </a:ext>
          </a:extLst>
        </xdr:cNvPr>
        <xdr:cNvCxnSpPr/>
      </xdr:nvCxnSpPr>
      <xdr:spPr>
        <a:xfrm flipV="1">
          <a:off x="4331940" y="5682455"/>
          <a:ext cx="581108" cy="3396"/>
        </a:xfrm>
        <a:prstGeom prst="straightConnector1">
          <a:avLst/>
        </a:prstGeom>
        <a:ln w="3810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123907</xdr:colOff>
      <xdr:row>149</xdr:row>
      <xdr:rowOff>56654</xdr:rowOff>
    </xdr:from>
    <xdr:to>
      <xdr:col>5</xdr:col>
      <xdr:colOff>587284</xdr:colOff>
      <xdr:row>149</xdr:row>
      <xdr:rowOff>61955</xdr:rowOff>
    </xdr:to>
    <xdr:cxnSp macro="">
      <xdr:nvCxnSpPr>
        <xdr:cNvPr id="23" name="2 Conector recto de flecha">
          <a:extLst>
            <a:ext uri="{FF2B5EF4-FFF2-40B4-BE49-F238E27FC236}">
              <a16:creationId xmlns:a16="http://schemas.microsoft.com/office/drawing/2014/main" id="{00000000-0008-0000-0600-000017000000}"/>
            </a:ext>
          </a:extLst>
        </xdr:cNvPr>
        <xdr:cNvCxnSpPr/>
      </xdr:nvCxnSpPr>
      <xdr:spPr>
        <a:xfrm flipV="1">
          <a:off x="4331940" y="5682455"/>
          <a:ext cx="581108" cy="3396"/>
        </a:xfrm>
        <a:prstGeom prst="straightConnector1">
          <a:avLst/>
        </a:prstGeom>
        <a:ln w="3810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123907</xdr:colOff>
      <xdr:row>164</xdr:row>
      <xdr:rowOff>56654</xdr:rowOff>
    </xdr:from>
    <xdr:to>
      <xdr:col>5</xdr:col>
      <xdr:colOff>587284</xdr:colOff>
      <xdr:row>164</xdr:row>
      <xdr:rowOff>67256</xdr:rowOff>
    </xdr:to>
    <xdr:cxnSp macro="">
      <xdr:nvCxnSpPr>
        <xdr:cNvPr id="24" name="2 Conector recto de flecha">
          <a:extLst>
            <a:ext uri="{FF2B5EF4-FFF2-40B4-BE49-F238E27FC236}">
              <a16:creationId xmlns:a16="http://schemas.microsoft.com/office/drawing/2014/main" id="{00000000-0008-0000-0600-000018000000}"/>
            </a:ext>
          </a:extLst>
        </xdr:cNvPr>
        <xdr:cNvCxnSpPr/>
      </xdr:nvCxnSpPr>
      <xdr:spPr>
        <a:xfrm flipV="1">
          <a:off x="4331940" y="5682455"/>
          <a:ext cx="581108" cy="3396"/>
        </a:xfrm>
        <a:prstGeom prst="straightConnector1">
          <a:avLst/>
        </a:prstGeom>
        <a:ln w="3810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123907</xdr:colOff>
      <xdr:row>179</xdr:row>
      <xdr:rowOff>64274</xdr:rowOff>
    </xdr:from>
    <xdr:to>
      <xdr:col>5</xdr:col>
      <xdr:colOff>587284</xdr:colOff>
      <xdr:row>179</xdr:row>
      <xdr:rowOff>69575</xdr:rowOff>
    </xdr:to>
    <xdr:cxnSp macro="">
      <xdr:nvCxnSpPr>
        <xdr:cNvPr id="25" name="2 Conector recto de flecha">
          <a:extLst>
            <a:ext uri="{FF2B5EF4-FFF2-40B4-BE49-F238E27FC236}">
              <a16:creationId xmlns:a16="http://schemas.microsoft.com/office/drawing/2014/main" id="{00000000-0008-0000-0600-000019000000}"/>
            </a:ext>
          </a:extLst>
        </xdr:cNvPr>
        <xdr:cNvCxnSpPr/>
      </xdr:nvCxnSpPr>
      <xdr:spPr>
        <a:xfrm flipV="1">
          <a:off x="4331940" y="5682455"/>
          <a:ext cx="581108" cy="3396"/>
        </a:xfrm>
        <a:prstGeom prst="straightConnector1">
          <a:avLst/>
        </a:prstGeom>
        <a:ln w="3810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123907</xdr:colOff>
      <xdr:row>194</xdr:row>
      <xdr:rowOff>56654</xdr:rowOff>
    </xdr:from>
    <xdr:to>
      <xdr:col>5</xdr:col>
      <xdr:colOff>587284</xdr:colOff>
      <xdr:row>194</xdr:row>
      <xdr:rowOff>61955</xdr:rowOff>
    </xdr:to>
    <xdr:cxnSp macro="">
      <xdr:nvCxnSpPr>
        <xdr:cNvPr id="26" name="2 Conector recto de flecha">
          <a:extLst>
            <a:ext uri="{FF2B5EF4-FFF2-40B4-BE49-F238E27FC236}">
              <a16:creationId xmlns:a16="http://schemas.microsoft.com/office/drawing/2014/main" id="{00000000-0008-0000-0600-00001A000000}"/>
            </a:ext>
          </a:extLst>
        </xdr:cNvPr>
        <xdr:cNvCxnSpPr/>
      </xdr:nvCxnSpPr>
      <xdr:spPr>
        <a:xfrm flipV="1">
          <a:off x="4331940" y="5682455"/>
          <a:ext cx="581108" cy="3396"/>
        </a:xfrm>
        <a:prstGeom prst="straightConnector1">
          <a:avLst/>
        </a:prstGeom>
        <a:ln w="38100">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90431</xdr:colOff>
      <xdr:row>30</xdr:row>
      <xdr:rowOff>100181</xdr:rowOff>
    </xdr:from>
    <xdr:to>
      <xdr:col>5</xdr:col>
      <xdr:colOff>638593</xdr:colOff>
      <xdr:row>30</xdr:row>
      <xdr:rowOff>102142</xdr:rowOff>
    </xdr:to>
    <xdr:cxnSp macro="">
      <xdr:nvCxnSpPr>
        <xdr:cNvPr id="2" name="2 Conector recto de flecha">
          <a:extLst>
            <a:ext uri="{FF2B5EF4-FFF2-40B4-BE49-F238E27FC236}">
              <a16:creationId xmlns:a16="http://schemas.microsoft.com/office/drawing/2014/main" id="{00000000-0008-0000-0900-000002000000}"/>
            </a:ext>
          </a:extLst>
        </xdr:cNvPr>
        <xdr:cNvCxnSpPr/>
      </xdr:nvCxnSpPr>
      <xdr:spPr>
        <a:xfrm>
          <a:off x="4356847" y="5943600"/>
          <a:ext cx="690911" cy="1961"/>
        </a:xfrm>
        <a:prstGeom prst="straightConnector1">
          <a:avLst/>
        </a:prstGeom>
        <a:ln w="38100">
          <a:tailEnd type="arrow"/>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2</xdr:col>
          <xdr:colOff>419100</xdr:colOff>
          <xdr:row>6</xdr:row>
          <xdr:rowOff>19050</xdr:rowOff>
        </xdr:from>
        <xdr:to>
          <xdr:col>4</xdr:col>
          <xdr:colOff>704850</xdr:colOff>
          <xdr:row>7</xdr:row>
          <xdr:rowOff>57150</xdr:rowOff>
        </xdr:to>
        <xdr:sp macro="" textlink="">
          <xdr:nvSpPr>
            <xdr:cNvPr id="55297" name="Object 1" hidden="1">
              <a:extLst>
                <a:ext uri="{63B3BB69-23CF-44E3-9099-C40C66FF867C}">
                  <a14:compatExt spid="_x0000_s55297"/>
                </a:ext>
                <a:ext uri="{FF2B5EF4-FFF2-40B4-BE49-F238E27FC236}">
                  <a16:creationId xmlns:a16="http://schemas.microsoft.com/office/drawing/2014/main" id="{00000000-0008-0000-0900-000001D80000}"/>
                </a:ext>
              </a:extLst>
            </xdr:cNvPr>
            <xdr:cNvSpPr/>
          </xdr:nvSpPr>
          <xdr:spPr bwMode="auto">
            <a:xfrm>
              <a:off x="0" y="0"/>
              <a:ext cx="0" cy="0"/>
            </a:xfrm>
            <a:prstGeom prst="rect">
              <a:avLst/>
            </a:prstGeom>
            <a:solidFill>
              <a:srgbClr val="FFFFFF"/>
            </a:solidFill>
            <a:ln w="9525">
              <a:solidFill>
                <a:srgbClr val="000000"/>
              </a:solidFill>
              <a:miter lim="800000"/>
              <a:headEnd/>
              <a:tailEnd/>
            </a:ln>
          </xdr:spPr>
        </xdr:sp>
        <xdr:clientData/>
      </xdr:twoCellAnchor>
    </mc:Choice>
    <mc:Fallback/>
  </mc:AlternateContent>
  <xdr:twoCellAnchor>
    <xdr:from>
      <xdr:col>5</xdr:col>
      <xdr:colOff>90431</xdr:colOff>
      <xdr:row>50</xdr:row>
      <xdr:rowOff>100181</xdr:rowOff>
    </xdr:from>
    <xdr:to>
      <xdr:col>5</xdr:col>
      <xdr:colOff>638593</xdr:colOff>
      <xdr:row>50</xdr:row>
      <xdr:rowOff>102142</xdr:rowOff>
    </xdr:to>
    <xdr:cxnSp macro="">
      <xdr:nvCxnSpPr>
        <xdr:cNvPr id="30" name="2 Conector recto de flecha">
          <a:extLst>
            <a:ext uri="{FF2B5EF4-FFF2-40B4-BE49-F238E27FC236}">
              <a16:creationId xmlns:a16="http://schemas.microsoft.com/office/drawing/2014/main" id="{00000000-0008-0000-0900-00001E000000}"/>
            </a:ext>
          </a:extLst>
        </xdr:cNvPr>
        <xdr:cNvCxnSpPr/>
      </xdr:nvCxnSpPr>
      <xdr:spPr>
        <a:xfrm>
          <a:off x="4356847" y="5943600"/>
          <a:ext cx="690911" cy="1961"/>
        </a:xfrm>
        <a:prstGeom prst="straightConnector1">
          <a:avLst/>
        </a:prstGeom>
        <a:ln w="3810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90431</xdr:colOff>
      <xdr:row>70</xdr:row>
      <xdr:rowOff>100181</xdr:rowOff>
    </xdr:from>
    <xdr:to>
      <xdr:col>5</xdr:col>
      <xdr:colOff>638593</xdr:colOff>
      <xdr:row>70</xdr:row>
      <xdr:rowOff>102142</xdr:rowOff>
    </xdr:to>
    <xdr:cxnSp macro="">
      <xdr:nvCxnSpPr>
        <xdr:cNvPr id="31" name="2 Conector recto de flecha">
          <a:extLst>
            <a:ext uri="{FF2B5EF4-FFF2-40B4-BE49-F238E27FC236}">
              <a16:creationId xmlns:a16="http://schemas.microsoft.com/office/drawing/2014/main" id="{00000000-0008-0000-0900-00001F000000}"/>
            </a:ext>
          </a:extLst>
        </xdr:cNvPr>
        <xdr:cNvCxnSpPr/>
      </xdr:nvCxnSpPr>
      <xdr:spPr>
        <a:xfrm>
          <a:off x="4356847" y="5943600"/>
          <a:ext cx="690911" cy="1961"/>
        </a:xfrm>
        <a:prstGeom prst="straightConnector1">
          <a:avLst/>
        </a:prstGeom>
        <a:ln w="3810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90431</xdr:colOff>
      <xdr:row>90</xdr:row>
      <xdr:rowOff>100181</xdr:rowOff>
    </xdr:from>
    <xdr:to>
      <xdr:col>5</xdr:col>
      <xdr:colOff>638593</xdr:colOff>
      <xdr:row>90</xdr:row>
      <xdr:rowOff>102142</xdr:rowOff>
    </xdr:to>
    <xdr:cxnSp macro="">
      <xdr:nvCxnSpPr>
        <xdr:cNvPr id="32" name="2 Conector recto de flecha">
          <a:extLst>
            <a:ext uri="{FF2B5EF4-FFF2-40B4-BE49-F238E27FC236}">
              <a16:creationId xmlns:a16="http://schemas.microsoft.com/office/drawing/2014/main" id="{00000000-0008-0000-0900-000020000000}"/>
            </a:ext>
          </a:extLst>
        </xdr:cNvPr>
        <xdr:cNvCxnSpPr/>
      </xdr:nvCxnSpPr>
      <xdr:spPr>
        <a:xfrm>
          <a:off x="4356847" y="5943600"/>
          <a:ext cx="690911" cy="1961"/>
        </a:xfrm>
        <a:prstGeom prst="straightConnector1">
          <a:avLst/>
        </a:prstGeom>
        <a:ln w="3810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90431</xdr:colOff>
      <xdr:row>110</xdr:row>
      <xdr:rowOff>100181</xdr:rowOff>
    </xdr:from>
    <xdr:to>
      <xdr:col>5</xdr:col>
      <xdr:colOff>638593</xdr:colOff>
      <xdr:row>110</xdr:row>
      <xdr:rowOff>102142</xdr:rowOff>
    </xdr:to>
    <xdr:cxnSp macro="">
      <xdr:nvCxnSpPr>
        <xdr:cNvPr id="33" name="2 Conector recto de flecha">
          <a:extLst>
            <a:ext uri="{FF2B5EF4-FFF2-40B4-BE49-F238E27FC236}">
              <a16:creationId xmlns:a16="http://schemas.microsoft.com/office/drawing/2014/main" id="{00000000-0008-0000-0900-000021000000}"/>
            </a:ext>
          </a:extLst>
        </xdr:cNvPr>
        <xdr:cNvCxnSpPr/>
      </xdr:nvCxnSpPr>
      <xdr:spPr>
        <a:xfrm>
          <a:off x="4356847" y="5943600"/>
          <a:ext cx="690911" cy="1961"/>
        </a:xfrm>
        <a:prstGeom prst="straightConnector1">
          <a:avLst/>
        </a:prstGeom>
        <a:ln w="3810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90431</xdr:colOff>
      <xdr:row>130</xdr:row>
      <xdr:rowOff>100181</xdr:rowOff>
    </xdr:from>
    <xdr:to>
      <xdr:col>5</xdr:col>
      <xdr:colOff>638593</xdr:colOff>
      <xdr:row>130</xdr:row>
      <xdr:rowOff>102142</xdr:rowOff>
    </xdr:to>
    <xdr:cxnSp macro="">
      <xdr:nvCxnSpPr>
        <xdr:cNvPr id="34" name="2 Conector recto de flecha">
          <a:extLst>
            <a:ext uri="{FF2B5EF4-FFF2-40B4-BE49-F238E27FC236}">
              <a16:creationId xmlns:a16="http://schemas.microsoft.com/office/drawing/2014/main" id="{00000000-0008-0000-0900-000022000000}"/>
            </a:ext>
          </a:extLst>
        </xdr:cNvPr>
        <xdr:cNvCxnSpPr/>
      </xdr:nvCxnSpPr>
      <xdr:spPr>
        <a:xfrm>
          <a:off x="4356847" y="5943600"/>
          <a:ext cx="690911" cy="1961"/>
        </a:xfrm>
        <a:prstGeom prst="straightConnector1">
          <a:avLst/>
        </a:prstGeom>
        <a:ln w="3810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90431</xdr:colOff>
      <xdr:row>150</xdr:row>
      <xdr:rowOff>100181</xdr:rowOff>
    </xdr:from>
    <xdr:to>
      <xdr:col>5</xdr:col>
      <xdr:colOff>638593</xdr:colOff>
      <xdr:row>150</xdr:row>
      <xdr:rowOff>102142</xdr:rowOff>
    </xdr:to>
    <xdr:cxnSp macro="">
      <xdr:nvCxnSpPr>
        <xdr:cNvPr id="35" name="2 Conector recto de flecha">
          <a:extLst>
            <a:ext uri="{FF2B5EF4-FFF2-40B4-BE49-F238E27FC236}">
              <a16:creationId xmlns:a16="http://schemas.microsoft.com/office/drawing/2014/main" id="{00000000-0008-0000-0900-000023000000}"/>
            </a:ext>
          </a:extLst>
        </xdr:cNvPr>
        <xdr:cNvCxnSpPr/>
      </xdr:nvCxnSpPr>
      <xdr:spPr>
        <a:xfrm>
          <a:off x="4356847" y="5943600"/>
          <a:ext cx="690911" cy="1961"/>
        </a:xfrm>
        <a:prstGeom prst="straightConnector1">
          <a:avLst/>
        </a:prstGeom>
        <a:ln w="3810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90431</xdr:colOff>
      <xdr:row>170</xdr:row>
      <xdr:rowOff>107801</xdr:rowOff>
    </xdr:from>
    <xdr:to>
      <xdr:col>5</xdr:col>
      <xdr:colOff>638593</xdr:colOff>
      <xdr:row>170</xdr:row>
      <xdr:rowOff>109762</xdr:rowOff>
    </xdr:to>
    <xdr:cxnSp macro="">
      <xdr:nvCxnSpPr>
        <xdr:cNvPr id="36" name="2 Conector recto de flecha">
          <a:extLst>
            <a:ext uri="{FF2B5EF4-FFF2-40B4-BE49-F238E27FC236}">
              <a16:creationId xmlns:a16="http://schemas.microsoft.com/office/drawing/2014/main" id="{00000000-0008-0000-0900-000024000000}"/>
            </a:ext>
          </a:extLst>
        </xdr:cNvPr>
        <xdr:cNvCxnSpPr/>
      </xdr:nvCxnSpPr>
      <xdr:spPr>
        <a:xfrm>
          <a:off x="4356847" y="5943600"/>
          <a:ext cx="690911" cy="1961"/>
        </a:xfrm>
        <a:prstGeom prst="straightConnector1">
          <a:avLst/>
        </a:prstGeom>
        <a:ln w="3810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90431</xdr:colOff>
      <xdr:row>190</xdr:row>
      <xdr:rowOff>107801</xdr:rowOff>
    </xdr:from>
    <xdr:to>
      <xdr:col>5</xdr:col>
      <xdr:colOff>638593</xdr:colOff>
      <xdr:row>190</xdr:row>
      <xdr:rowOff>109762</xdr:rowOff>
    </xdr:to>
    <xdr:cxnSp macro="">
      <xdr:nvCxnSpPr>
        <xdr:cNvPr id="37" name="2 Conector recto de flecha">
          <a:extLst>
            <a:ext uri="{FF2B5EF4-FFF2-40B4-BE49-F238E27FC236}">
              <a16:creationId xmlns:a16="http://schemas.microsoft.com/office/drawing/2014/main" id="{00000000-0008-0000-0900-000025000000}"/>
            </a:ext>
          </a:extLst>
        </xdr:cNvPr>
        <xdr:cNvCxnSpPr/>
      </xdr:nvCxnSpPr>
      <xdr:spPr>
        <a:xfrm>
          <a:off x="4356847" y="5943600"/>
          <a:ext cx="690911" cy="1961"/>
        </a:xfrm>
        <a:prstGeom prst="straightConnector1">
          <a:avLst/>
        </a:prstGeom>
        <a:ln w="3810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90431</xdr:colOff>
      <xdr:row>210</xdr:row>
      <xdr:rowOff>100181</xdr:rowOff>
    </xdr:from>
    <xdr:to>
      <xdr:col>5</xdr:col>
      <xdr:colOff>638593</xdr:colOff>
      <xdr:row>210</xdr:row>
      <xdr:rowOff>102142</xdr:rowOff>
    </xdr:to>
    <xdr:cxnSp macro="">
      <xdr:nvCxnSpPr>
        <xdr:cNvPr id="38" name="2 Conector recto de flecha">
          <a:extLst>
            <a:ext uri="{FF2B5EF4-FFF2-40B4-BE49-F238E27FC236}">
              <a16:creationId xmlns:a16="http://schemas.microsoft.com/office/drawing/2014/main" id="{00000000-0008-0000-0900-000026000000}"/>
            </a:ext>
          </a:extLst>
        </xdr:cNvPr>
        <xdr:cNvCxnSpPr/>
      </xdr:nvCxnSpPr>
      <xdr:spPr>
        <a:xfrm>
          <a:off x="4356847" y="5943600"/>
          <a:ext cx="690911" cy="1961"/>
        </a:xfrm>
        <a:prstGeom prst="straightConnector1">
          <a:avLst/>
        </a:prstGeom>
        <a:ln w="3810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90431</xdr:colOff>
      <xdr:row>230</xdr:row>
      <xdr:rowOff>100181</xdr:rowOff>
    </xdr:from>
    <xdr:to>
      <xdr:col>5</xdr:col>
      <xdr:colOff>638593</xdr:colOff>
      <xdr:row>230</xdr:row>
      <xdr:rowOff>102142</xdr:rowOff>
    </xdr:to>
    <xdr:cxnSp macro="">
      <xdr:nvCxnSpPr>
        <xdr:cNvPr id="39" name="2 Conector recto de flecha">
          <a:extLst>
            <a:ext uri="{FF2B5EF4-FFF2-40B4-BE49-F238E27FC236}">
              <a16:creationId xmlns:a16="http://schemas.microsoft.com/office/drawing/2014/main" id="{00000000-0008-0000-0900-000027000000}"/>
            </a:ext>
          </a:extLst>
        </xdr:cNvPr>
        <xdr:cNvCxnSpPr/>
      </xdr:nvCxnSpPr>
      <xdr:spPr>
        <a:xfrm>
          <a:off x="4356847" y="5943600"/>
          <a:ext cx="690911" cy="1961"/>
        </a:xfrm>
        <a:prstGeom prst="straightConnector1">
          <a:avLst/>
        </a:prstGeom>
        <a:ln w="3810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90431</xdr:colOff>
      <xdr:row>250</xdr:row>
      <xdr:rowOff>100181</xdr:rowOff>
    </xdr:from>
    <xdr:to>
      <xdr:col>5</xdr:col>
      <xdr:colOff>638593</xdr:colOff>
      <xdr:row>250</xdr:row>
      <xdr:rowOff>102142</xdr:rowOff>
    </xdr:to>
    <xdr:cxnSp macro="">
      <xdr:nvCxnSpPr>
        <xdr:cNvPr id="40" name="2 Conector recto de flecha">
          <a:extLst>
            <a:ext uri="{FF2B5EF4-FFF2-40B4-BE49-F238E27FC236}">
              <a16:creationId xmlns:a16="http://schemas.microsoft.com/office/drawing/2014/main" id="{00000000-0008-0000-0900-000028000000}"/>
            </a:ext>
          </a:extLst>
        </xdr:cNvPr>
        <xdr:cNvCxnSpPr/>
      </xdr:nvCxnSpPr>
      <xdr:spPr>
        <a:xfrm>
          <a:off x="4356847" y="5943600"/>
          <a:ext cx="690911" cy="1961"/>
        </a:xfrm>
        <a:prstGeom prst="straightConnector1">
          <a:avLst/>
        </a:prstGeom>
        <a:ln w="3810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90431</xdr:colOff>
      <xdr:row>270</xdr:row>
      <xdr:rowOff>100181</xdr:rowOff>
    </xdr:from>
    <xdr:to>
      <xdr:col>5</xdr:col>
      <xdr:colOff>638593</xdr:colOff>
      <xdr:row>270</xdr:row>
      <xdr:rowOff>102142</xdr:rowOff>
    </xdr:to>
    <xdr:cxnSp macro="">
      <xdr:nvCxnSpPr>
        <xdr:cNvPr id="41" name="2 Conector recto de flecha">
          <a:extLst>
            <a:ext uri="{FF2B5EF4-FFF2-40B4-BE49-F238E27FC236}">
              <a16:creationId xmlns:a16="http://schemas.microsoft.com/office/drawing/2014/main" id="{00000000-0008-0000-0900-000029000000}"/>
            </a:ext>
          </a:extLst>
        </xdr:cNvPr>
        <xdr:cNvCxnSpPr/>
      </xdr:nvCxnSpPr>
      <xdr:spPr>
        <a:xfrm>
          <a:off x="4356847" y="5943600"/>
          <a:ext cx="690911" cy="1961"/>
        </a:xfrm>
        <a:prstGeom prst="straightConnector1">
          <a:avLst/>
        </a:prstGeom>
        <a:ln w="3810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90431</xdr:colOff>
      <xdr:row>290</xdr:row>
      <xdr:rowOff>100181</xdr:rowOff>
    </xdr:from>
    <xdr:to>
      <xdr:col>5</xdr:col>
      <xdr:colOff>638593</xdr:colOff>
      <xdr:row>290</xdr:row>
      <xdr:rowOff>102142</xdr:rowOff>
    </xdr:to>
    <xdr:cxnSp macro="">
      <xdr:nvCxnSpPr>
        <xdr:cNvPr id="42" name="2 Conector recto de flecha">
          <a:extLst>
            <a:ext uri="{FF2B5EF4-FFF2-40B4-BE49-F238E27FC236}">
              <a16:creationId xmlns:a16="http://schemas.microsoft.com/office/drawing/2014/main" id="{00000000-0008-0000-0900-00002A000000}"/>
            </a:ext>
          </a:extLst>
        </xdr:cNvPr>
        <xdr:cNvCxnSpPr/>
      </xdr:nvCxnSpPr>
      <xdr:spPr>
        <a:xfrm>
          <a:off x="4356847" y="5943600"/>
          <a:ext cx="690911" cy="1961"/>
        </a:xfrm>
        <a:prstGeom prst="straightConnector1">
          <a:avLst/>
        </a:prstGeom>
        <a:ln w="3810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90431</xdr:colOff>
      <xdr:row>50</xdr:row>
      <xdr:rowOff>100181</xdr:rowOff>
    </xdr:from>
    <xdr:to>
      <xdr:col>5</xdr:col>
      <xdr:colOff>638593</xdr:colOff>
      <xdr:row>50</xdr:row>
      <xdr:rowOff>102142</xdr:rowOff>
    </xdr:to>
    <xdr:cxnSp macro="">
      <xdr:nvCxnSpPr>
        <xdr:cNvPr id="44" name="2 Conector recto de flecha">
          <a:extLst>
            <a:ext uri="{FF2B5EF4-FFF2-40B4-BE49-F238E27FC236}">
              <a16:creationId xmlns:a16="http://schemas.microsoft.com/office/drawing/2014/main" id="{00000000-0008-0000-0900-00002C000000}"/>
            </a:ext>
          </a:extLst>
        </xdr:cNvPr>
        <xdr:cNvCxnSpPr/>
      </xdr:nvCxnSpPr>
      <xdr:spPr>
        <a:xfrm>
          <a:off x="4344296" y="6001871"/>
          <a:ext cx="690911" cy="1961"/>
        </a:xfrm>
        <a:prstGeom prst="straightConnector1">
          <a:avLst/>
        </a:prstGeom>
        <a:ln w="3810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90431</xdr:colOff>
      <xdr:row>70</xdr:row>
      <xdr:rowOff>100181</xdr:rowOff>
    </xdr:from>
    <xdr:to>
      <xdr:col>5</xdr:col>
      <xdr:colOff>638593</xdr:colOff>
      <xdr:row>70</xdr:row>
      <xdr:rowOff>102142</xdr:rowOff>
    </xdr:to>
    <xdr:cxnSp macro="">
      <xdr:nvCxnSpPr>
        <xdr:cNvPr id="46" name="2 Conector recto de flecha">
          <a:extLst>
            <a:ext uri="{FF2B5EF4-FFF2-40B4-BE49-F238E27FC236}">
              <a16:creationId xmlns:a16="http://schemas.microsoft.com/office/drawing/2014/main" id="{00000000-0008-0000-0900-00002E000000}"/>
            </a:ext>
          </a:extLst>
        </xdr:cNvPr>
        <xdr:cNvCxnSpPr/>
      </xdr:nvCxnSpPr>
      <xdr:spPr>
        <a:xfrm>
          <a:off x="4344296" y="6001871"/>
          <a:ext cx="690911" cy="1961"/>
        </a:xfrm>
        <a:prstGeom prst="straightConnector1">
          <a:avLst/>
        </a:prstGeom>
        <a:ln w="3810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90431</xdr:colOff>
      <xdr:row>90</xdr:row>
      <xdr:rowOff>100181</xdr:rowOff>
    </xdr:from>
    <xdr:to>
      <xdr:col>5</xdr:col>
      <xdr:colOff>638593</xdr:colOff>
      <xdr:row>90</xdr:row>
      <xdr:rowOff>102142</xdr:rowOff>
    </xdr:to>
    <xdr:cxnSp macro="">
      <xdr:nvCxnSpPr>
        <xdr:cNvPr id="47" name="2 Conector recto de flecha">
          <a:extLst>
            <a:ext uri="{FF2B5EF4-FFF2-40B4-BE49-F238E27FC236}">
              <a16:creationId xmlns:a16="http://schemas.microsoft.com/office/drawing/2014/main" id="{00000000-0008-0000-0900-00002F000000}"/>
            </a:ext>
          </a:extLst>
        </xdr:cNvPr>
        <xdr:cNvCxnSpPr/>
      </xdr:nvCxnSpPr>
      <xdr:spPr>
        <a:xfrm>
          <a:off x="4344296" y="6001871"/>
          <a:ext cx="690911" cy="1961"/>
        </a:xfrm>
        <a:prstGeom prst="straightConnector1">
          <a:avLst/>
        </a:prstGeom>
        <a:ln w="3810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90431</xdr:colOff>
      <xdr:row>110</xdr:row>
      <xdr:rowOff>100181</xdr:rowOff>
    </xdr:from>
    <xdr:to>
      <xdr:col>5</xdr:col>
      <xdr:colOff>638593</xdr:colOff>
      <xdr:row>110</xdr:row>
      <xdr:rowOff>102142</xdr:rowOff>
    </xdr:to>
    <xdr:cxnSp macro="">
      <xdr:nvCxnSpPr>
        <xdr:cNvPr id="49" name="2 Conector recto de flecha">
          <a:extLst>
            <a:ext uri="{FF2B5EF4-FFF2-40B4-BE49-F238E27FC236}">
              <a16:creationId xmlns:a16="http://schemas.microsoft.com/office/drawing/2014/main" id="{00000000-0008-0000-0900-000031000000}"/>
            </a:ext>
          </a:extLst>
        </xdr:cNvPr>
        <xdr:cNvCxnSpPr/>
      </xdr:nvCxnSpPr>
      <xdr:spPr>
        <a:xfrm>
          <a:off x="4344296" y="6001871"/>
          <a:ext cx="690911" cy="1961"/>
        </a:xfrm>
        <a:prstGeom prst="straightConnector1">
          <a:avLst/>
        </a:prstGeom>
        <a:ln w="3810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90431</xdr:colOff>
      <xdr:row>130</xdr:row>
      <xdr:rowOff>100181</xdr:rowOff>
    </xdr:from>
    <xdr:to>
      <xdr:col>5</xdr:col>
      <xdr:colOff>638593</xdr:colOff>
      <xdr:row>130</xdr:row>
      <xdr:rowOff>102142</xdr:rowOff>
    </xdr:to>
    <xdr:cxnSp macro="">
      <xdr:nvCxnSpPr>
        <xdr:cNvPr id="50" name="2 Conector recto de flecha">
          <a:extLst>
            <a:ext uri="{FF2B5EF4-FFF2-40B4-BE49-F238E27FC236}">
              <a16:creationId xmlns:a16="http://schemas.microsoft.com/office/drawing/2014/main" id="{00000000-0008-0000-0900-000032000000}"/>
            </a:ext>
          </a:extLst>
        </xdr:cNvPr>
        <xdr:cNvCxnSpPr/>
      </xdr:nvCxnSpPr>
      <xdr:spPr>
        <a:xfrm>
          <a:off x="4344296" y="6001871"/>
          <a:ext cx="690911" cy="1961"/>
        </a:xfrm>
        <a:prstGeom prst="straightConnector1">
          <a:avLst/>
        </a:prstGeom>
        <a:ln w="3810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90431</xdr:colOff>
      <xdr:row>150</xdr:row>
      <xdr:rowOff>100181</xdr:rowOff>
    </xdr:from>
    <xdr:to>
      <xdr:col>5</xdr:col>
      <xdr:colOff>638593</xdr:colOff>
      <xdr:row>150</xdr:row>
      <xdr:rowOff>102142</xdr:rowOff>
    </xdr:to>
    <xdr:cxnSp macro="">
      <xdr:nvCxnSpPr>
        <xdr:cNvPr id="51" name="2 Conector recto de flecha">
          <a:extLst>
            <a:ext uri="{FF2B5EF4-FFF2-40B4-BE49-F238E27FC236}">
              <a16:creationId xmlns:a16="http://schemas.microsoft.com/office/drawing/2014/main" id="{00000000-0008-0000-0900-000033000000}"/>
            </a:ext>
          </a:extLst>
        </xdr:cNvPr>
        <xdr:cNvCxnSpPr/>
      </xdr:nvCxnSpPr>
      <xdr:spPr>
        <a:xfrm>
          <a:off x="4344296" y="6001871"/>
          <a:ext cx="690911" cy="1961"/>
        </a:xfrm>
        <a:prstGeom prst="straightConnector1">
          <a:avLst/>
        </a:prstGeom>
        <a:ln w="3810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90431</xdr:colOff>
      <xdr:row>170</xdr:row>
      <xdr:rowOff>107801</xdr:rowOff>
    </xdr:from>
    <xdr:to>
      <xdr:col>5</xdr:col>
      <xdr:colOff>638593</xdr:colOff>
      <xdr:row>170</xdr:row>
      <xdr:rowOff>109762</xdr:rowOff>
    </xdr:to>
    <xdr:cxnSp macro="">
      <xdr:nvCxnSpPr>
        <xdr:cNvPr id="53" name="2 Conector recto de flecha">
          <a:extLst>
            <a:ext uri="{FF2B5EF4-FFF2-40B4-BE49-F238E27FC236}">
              <a16:creationId xmlns:a16="http://schemas.microsoft.com/office/drawing/2014/main" id="{00000000-0008-0000-0900-000035000000}"/>
            </a:ext>
          </a:extLst>
        </xdr:cNvPr>
        <xdr:cNvCxnSpPr/>
      </xdr:nvCxnSpPr>
      <xdr:spPr>
        <a:xfrm>
          <a:off x="4344296" y="6001871"/>
          <a:ext cx="690911" cy="1961"/>
        </a:xfrm>
        <a:prstGeom prst="straightConnector1">
          <a:avLst/>
        </a:prstGeom>
        <a:ln w="3810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90431</xdr:colOff>
      <xdr:row>190</xdr:row>
      <xdr:rowOff>107801</xdr:rowOff>
    </xdr:from>
    <xdr:to>
      <xdr:col>5</xdr:col>
      <xdr:colOff>638593</xdr:colOff>
      <xdr:row>190</xdr:row>
      <xdr:rowOff>109762</xdr:rowOff>
    </xdr:to>
    <xdr:cxnSp macro="">
      <xdr:nvCxnSpPr>
        <xdr:cNvPr id="54" name="2 Conector recto de flecha">
          <a:extLst>
            <a:ext uri="{FF2B5EF4-FFF2-40B4-BE49-F238E27FC236}">
              <a16:creationId xmlns:a16="http://schemas.microsoft.com/office/drawing/2014/main" id="{00000000-0008-0000-0900-000036000000}"/>
            </a:ext>
          </a:extLst>
        </xdr:cNvPr>
        <xdr:cNvCxnSpPr/>
      </xdr:nvCxnSpPr>
      <xdr:spPr>
        <a:xfrm>
          <a:off x="4344296" y="6001871"/>
          <a:ext cx="690911" cy="1961"/>
        </a:xfrm>
        <a:prstGeom prst="straightConnector1">
          <a:avLst/>
        </a:prstGeom>
        <a:ln w="3810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90431</xdr:colOff>
      <xdr:row>210</xdr:row>
      <xdr:rowOff>100181</xdr:rowOff>
    </xdr:from>
    <xdr:to>
      <xdr:col>5</xdr:col>
      <xdr:colOff>638593</xdr:colOff>
      <xdr:row>210</xdr:row>
      <xdr:rowOff>102142</xdr:rowOff>
    </xdr:to>
    <xdr:cxnSp macro="">
      <xdr:nvCxnSpPr>
        <xdr:cNvPr id="55" name="2 Conector recto de flecha">
          <a:extLst>
            <a:ext uri="{FF2B5EF4-FFF2-40B4-BE49-F238E27FC236}">
              <a16:creationId xmlns:a16="http://schemas.microsoft.com/office/drawing/2014/main" id="{00000000-0008-0000-0900-000037000000}"/>
            </a:ext>
          </a:extLst>
        </xdr:cNvPr>
        <xdr:cNvCxnSpPr/>
      </xdr:nvCxnSpPr>
      <xdr:spPr>
        <a:xfrm>
          <a:off x="4344296" y="6001871"/>
          <a:ext cx="690911" cy="1961"/>
        </a:xfrm>
        <a:prstGeom prst="straightConnector1">
          <a:avLst/>
        </a:prstGeom>
        <a:ln w="3810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90431</xdr:colOff>
      <xdr:row>230</xdr:row>
      <xdr:rowOff>100181</xdr:rowOff>
    </xdr:from>
    <xdr:to>
      <xdr:col>5</xdr:col>
      <xdr:colOff>638593</xdr:colOff>
      <xdr:row>230</xdr:row>
      <xdr:rowOff>102142</xdr:rowOff>
    </xdr:to>
    <xdr:cxnSp macro="">
      <xdr:nvCxnSpPr>
        <xdr:cNvPr id="56" name="2 Conector recto de flecha">
          <a:extLst>
            <a:ext uri="{FF2B5EF4-FFF2-40B4-BE49-F238E27FC236}">
              <a16:creationId xmlns:a16="http://schemas.microsoft.com/office/drawing/2014/main" id="{00000000-0008-0000-0900-000038000000}"/>
            </a:ext>
          </a:extLst>
        </xdr:cNvPr>
        <xdr:cNvCxnSpPr/>
      </xdr:nvCxnSpPr>
      <xdr:spPr>
        <a:xfrm>
          <a:off x="4344296" y="6001871"/>
          <a:ext cx="690911" cy="1961"/>
        </a:xfrm>
        <a:prstGeom prst="straightConnector1">
          <a:avLst/>
        </a:prstGeom>
        <a:ln w="3810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90431</xdr:colOff>
      <xdr:row>250</xdr:row>
      <xdr:rowOff>100181</xdr:rowOff>
    </xdr:from>
    <xdr:to>
      <xdr:col>5</xdr:col>
      <xdr:colOff>638593</xdr:colOff>
      <xdr:row>250</xdr:row>
      <xdr:rowOff>102142</xdr:rowOff>
    </xdr:to>
    <xdr:cxnSp macro="">
      <xdr:nvCxnSpPr>
        <xdr:cNvPr id="58" name="2 Conector recto de flecha">
          <a:extLst>
            <a:ext uri="{FF2B5EF4-FFF2-40B4-BE49-F238E27FC236}">
              <a16:creationId xmlns:a16="http://schemas.microsoft.com/office/drawing/2014/main" id="{00000000-0008-0000-0900-00003A000000}"/>
            </a:ext>
          </a:extLst>
        </xdr:cNvPr>
        <xdr:cNvCxnSpPr/>
      </xdr:nvCxnSpPr>
      <xdr:spPr>
        <a:xfrm>
          <a:off x="4344296" y="6001871"/>
          <a:ext cx="690911" cy="1961"/>
        </a:xfrm>
        <a:prstGeom prst="straightConnector1">
          <a:avLst/>
        </a:prstGeom>
        <a:ln w="3810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90431</xdr:colOff>
      <xdr:row>270</xdr:row>
      <xdr:rowOff>100181</xdr:rowOff>
    </xdr:from>
    <xdr:to>
      <xdr:col>5</xdr:col>
      <xdr:colOff>638593</xdr:colOff>
      <xdr:row>270</xdr:row>
      <xdr:rowOff>102142</xdr:rowOff>
    </xdr:to>
    <xdr:cxnSp macro="">
      <xdr:nvCxnSpPr>
        <xdr:cNvPr id="59" name="2 Conector recto de flecha">
          <a:extLst>
            <a:ext uri="{FF2B5EF4-FFF2-40B4-BE49-F238E27FC236}">
              <a16:creationId xmlns:a16="http://schemas.microsoft.com/office/drawing/2014/main" id="{00000000-0008-0000-0900-00003B000000}"/>
            </a:ext>
          </a:extLst>
        </xdr:cNvPr>
        <xdr:cNvCxnSpPr/>
      </xdr:nvCxnSpPr>
      <xdr:spPr>
        <a:xfrm>
          <a:off x="4344296" y="6001871"/>
          <a:ext cx="690911" cy="1961"/>
        </a:xfrm>
        <a:prstGeom prst="straightConnector1">
          <a:avLst/>
        </a:prstGeom>
        <a:ln w="3810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90431</xdr:colOff>
      <xdr:row>290</xdr:row>
      <xdr:rowOff>100181</xdr:rowOff>
    </xdr:from>
    <xdr:to>
      <xdr:col>5</xdr:col>
      <xdr:colOff>638593</xdr:colOff>
      <xdr:row>290</xdr:row>
      <xdr:rowOff>102142</xdr:rowOff>
    </xdr:to>
    <xdr:cxnSp macro="">
      <xdr:nvCxnSpPr>
        <xdr:cNvPr id="60" name="2 Conector recto de flecha">
          <a:extLst>
            <a:ext uri="{FF2B5EF4-FFF2-40B4-BE49-F238E27FC236}">
              <a16:creationId xmlns:a16="http://schemas.microsoft.com/office/drawing/2014/main" id="{00000000-0008-0000-0900-00003C000000}"/>
            </a:ext>
          </a:extLst>
        </xdr:cNvPr>
        <xdr:cNvCxnSpPr/>
      </xdr:nvCxnSpPr>
      <xdr:spPr>
        <a:xfrm>
          <a:off x="4344296" y="6001871"/>
          <a:ext cx="690911" cy="1961"/>
        </a:xfrm>
        <a:prstGeom prst="straightConnector1">
          <a:avLst/>
        </a:prstGeom>
        <a:ln w="3810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90431</xdr:colOff>
      <xdr:row>50</xdr:row>
      <xdr:rowOff>100181</xdr:rowOff>
    </xdr:from>
    <xdr:to>
      <xdr:col>5</xdr:col>
      <xdr:colOff>638593</xdr:colOff>
      <xdr:row>50</xdr:row>
      <xdr:rowOff>102142</xdr:rowOff>
    </xdr:to>
    <xdr:cxnSp macro="">
      <xdr:nvCxnSpPr>
        <xdr:cNvPr id="61" name="2 Conector recto de flecha">
          <a:extLst>
            <a:ext uri="{FF2B5EF4-FFF2-40B4-BE49-F238E27FC236}">
              <a16:creationId xmlns:a16="http://schemas.microsoft.com/office/drawing/2014/main" id="{00000000-0008-0000-0900-00003D000000}"/>
            </a:ext>
          </a:extLst>
        </xdr:cNvPr>
        <xdr:cNvCxnSpPr/>
      </xdr:nvCxnSpPr>
      <xdr:spPr>
        <a:xfrm>
          <a:off x="4344296" y="6001871"/>
          <a:ext cx="690911" cy="1961"/>
        </a:xfrm>
        <a:prstGeom prst="straightConnector1">
          <a:avLst/>
        </a:prstGeom>
        <a:ln w="3810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90431</xdr:colOff>
      <xdr:row>70</xdr:row>
      <xdr:rowOff>100181</xdr:rowOff>
    </xdr:from>
    <xdr:to>
      <xdr:col>5</xdr:col>
      <xdr:colOff>638593</xdr:colOff>
      <xdr:row>70</xdr:row>
      <xdr:rowOff>102142</xdr:rowOff>
    </xdr:to>
    <xdr:cxnSp macro="">
      <xdr:nvCxnSpPr>
        <xdr:cNvPr id="62" name="2 Conector recto de flecha">
          <a:extLst>
            <a:ext uri="{FF2B5EF4-FFF2-40B4-BE49-F238E27FC236}">
              <a16:creationId xmlns:a16="http://schemas.microsoft.com/office/drawing/2014/main" id="{00000000-0008-0000-0900-00003E000000}"/>
            </a:ext>
          </a:extLst>
        </xdr:cNvPr>
        <xdr:cNvCxnSpPr/>
      </xdr:nvCxnSpPr>
      <xdr:spPr>
        <a:xfrm>
          <a:off x="4344296" y="6001871"/>
          <a:ext cx="690911" cy="1961"/>
        </a:xfrm>
        <a:prstGeom prst="straightConnector1">
          <a:avLst/>
        </a:prstGeom>
        <a:ln w="3810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90431</xdr:colOff>
      <xdr:row>90</xdr:row>
      <xdr:rowOff>100181</xdr:rowOff>
    </xdr:from>
    <xdr:to>
      <xdr:col>5</xdr:col>
      <xdr:colOff>638593</xdr:colOff>
      <xdr:row>90</xdr:row>
      <xdr:rowOff>102142</xdr:rowOff>
    </xdr:to>
    <xdr:cxnSp macro="">
      <xdr:nvCxnSpPr>
        <xdr:cNvPr id="64" name="2 Conector recto de flecha">
          <a:extLst>
            <a:ext uri="{FF2B5EF4-FFF2-40B4-BE49-F238E27FC236}">
              <a16:creationId xmlns:a16="http://schemas.microsoft.com/office/drawing/2014/main" id="{00000000-0008-0000-0900-000040000000}"/>
            </a:ext>
          </a:extLst>
        </xdr:cNvPr>
        <xdr:cNvCxnSpPr/>
      </xdr:nvCxnSpPr>
      <xdr:spPr>
        <a:xfrm>
          <a:off x="4344296" y="6001871"/>
          <a:ext cx="690911" cy="1961"/>
        </a:xfrm>
        <a:prstGeom prst="straightConnector1">
          <a:avLst/>
        </a:prstGeom>
        <a:ln w="3810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90431</xdr:colOff>
      <xdr:row>110</xdr:row>
      <xdr:rowOff>100181</xdr:rowOff>
    </xdr:from>
    <xdr:to>
      <xdr:col>5</xdr:col>
      <xdr:colOff>638593</xdr:colOff>
      <xdr:row>110</xdr:row>
      <xdr:rowOff>102142</xdr:rowOff>
    </xdr:to>
    <xdr:cxnSp macro="">
      <xdr:nvCxnSpPr>
        <xdr:cNvPr id="65" name="2 Conector recto de flecha">
          <a:extLst>
            <a:ext uri="{FF2B5EF4-FFF2-40B4-BE49-F238E27FC236}">
              <a16:creationId xmlns:a16="http://schemas.microsoft.com/office/drawing/2014/main" id="{00000000-0008-0000-0900-000041000000}"/>
            </a:ext>
          </a:extLst>
        </xdr:cNvPr>
        <xdr:cNvCxnSpPr/>
      </xdr:nvCxnSpPr>
      <xdr:spPr>
        <a:xfrm>
          <a:off x="4344296" y="6001871"/>
          <a:ext cx="690911" cy="1961"/>
        </a:xfrm>
        <a:prstGeom prst="straightConnector1">
          <a:avLst/>
        </a:prstGeom>
        <a:ln w="3810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90431</xdr:colOff>
      <xdr:row>130</xdr:row>
      <xdr:rowOff>100181</xdr:rowOff>
    </xdr:from>
    <xdr:to>
      <xdr:col>5</xdr:col>
      <xdr:colOff>638593</xdr:colOff>
      <xdr:row>130</xdr:row>
      <xdr:rowOff>102142</xdr:rowOff>
    </xdr:to>
    <xdr:cxnSp macro="">
      <xdr:nvCxnSpPr>
        <xdr:cNvPr id="66" name="2 Conector recto de flecha">
          <a:extLst>
            <a:ext uri="{FF2B5EF4-FFF2-40B4-BE49-F238E27FC236}">
              <a16:creationId xmlns:a16="http://schemas.microsoft.com/office/drawing/2014/main" id="{00000000-0008-0000-0900-000042000000}"/>
            </a:ext>
          </a:extLst>
        </xdr:cNvPr>
        <xdr:cNvCxnSpPr/>
      </xdr:nvCxnSpPr>
      <xdr:spPr>
        <a:xfrm>
          <a:off x="4344296" y="6001871"/>
          <a:ext cx="690911" cy="1961"/>
        </a:xfrm>
        <a:prstGeom prst="straightConnector1">
          <a:avLst/>
        </a:prstGeom>
        <a:ln w="3810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90431</xdr:colOff>
      <xdr:row>150</xdr:row>
      <xdr:rowOff>100181</xdr:rowOff>
    </xdr:from>
    <xdr:to>
      <xdr:col>5</xdr:col>
      <xdr:colOff>638593</xdr:colOff>
      <xdr:row>150</xdr:row>
      <xdr:rowOff>102142</xdr:rowOff>
    </xdr:to>
    <xdr:cxnSp macro="">
      <xdr:nvCxnSpPr>
        <xdr:cNvPr id="67" name="2 Conector recto de flecha">
          <a:extLst>
            <a:ext uri="{FF2B5EF4-FFF2-40B4-BE49-F238E27FC236}">
              <a16:creationId xmlns:a16="http://schemas.microsoft.com/office/drawing/2014/main" id="{00000000-0008-0000-0900-000043000000}"/>
            </a:ext>
          </a:extLst>
        </xdr:cNvPr>
        <xdr:cNvCxnSpPr/>
      </xdr:nvCxnSpPr>
      <xdr:spPr>
        <a:xfrm>
          <a:off x="4344296" y="6001871"/>
          <a:ext cx="690911" cy="1961"/>
        </a:xfrm>
        <a:prstGeom prst="straightConnector1">
          <a:avLst/>
        </a:prstGeom>
        <a:ln w="3810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90431</xdr:colOff>
      <xdr:row>170</xdr:row>
      <xdr:rowOff>107801</xdr:rowOff>
    </xdr:from>
    <xdr:to>
      <xdr:col>5</xdr:col>
      <xdr:colOff>638593</xdr:colOff>
      <xdr:row>170</xdr:row>
      <xdr:rowOff>109762</xdr:rowOff>
    </xdr:to>
    <xdr:cxnSp macro="">
      <xdr:nvCxnSpPr>
        <xdr:cNvPr id="68" name="2 Conector recto de flecha">
          <a:extLst>
            <a:ext uri="{FF2B5EF4-FFF2-40B4-BE49-F238E27FC236}">
              <a16:creationId xmlns:a16="http://schemas.microsoft.com/office/drawing/2014/main" id="{00000000-0008-0000-0900-000044000000}"/>
            </a:ext>
          </a:extLst>
        </xdr:cNvPr>
        <xdr:cNvCxnSpPr/>
      </xdr:nvCxnSpPr>
      <xdr:spPr>
        <a:xfrm>
          <a:off x="4344296" y="6001871"/>
          <a:ext cx="690911" cy="1961"/>
        </a:xfrm>
        <a:prstGeom prst="straightConnector1">
          <a:avLst/>
        </a:prstGeom>
        <a:ln w="3810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90431</xdr:colOff>
      <xdr:row>190</xdr:row>
      <xdr:rowOff>107801</xdr:rowOff>
    </xdr:from>
    <xdr:to>
      <xdr:col>5</xdr:col>
      <xdr:colOff>638593</xdr:colOff>
      <xdr:row>190</xdr:row>
      <xdr:rowOff>109762</xdr:rowOff>
    </xdr:to>
    <xdr:cxnSp macro="">
      <xdr:nvCxnSpPr>
        <xdr:cNvPr id="69" name="2 Conector recto de flecha">
          <a:extLst>
            <a:ext uri="{FF2B5EF4-FFF2-40B4-BE49-F238E27FC236}">
              <a16:creationId xmlns:a16="http://schemas.microsoft.com/office/drawing/2014/main" id="{00000000-0008-0000-0900-000045000000}"/>
            </a:ext>
          </a:extLst>
        </xdr:cNvPr>
        <xdr:cNvCxnSpPr/>
      </xdr:nvCxnSpPr>
      <xdr:spPr>
        <a:xfrm>
          <a:off x="4344296" y="6001871"/>
          <a:ext cx="690911" cy="1961"/>
        </a:xfrm>
        <a:prstGeom prst="straightConnector1">
          <a:avLst/>
        </a:prstGeom>
        <a:ln w="3810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90431</xdr:colOff>
      <xdr:row>210</xdr:row>
      <xdr:rowOff>100181</xdr:rowOff>
    </xdr:from>
    <xdr:to>
      <xdr:col>5</xdr:col>
      <xdr:colOff>638593</xdr:colOff>
      <xdr:row>210</xdr:row>
      <xdr:rowOff>102142</xdr:rowOff>
    </xdr:to>
    <xdr:cxnSp macro="">
      <xdr:nvCxnSpPr>
        <xdr:cNvPr id="71" name="2 Conector recto de flecha">
          <a:extLst>
            <a:ext uri="{FF2B5EF4-FFF2-40B4-BE49-F238E27FC236}">
              <a16:creationId xmlns:a16="http://schemas.microsoft.com/office/drawing/2014/main" id="{00000000-0008-0000-0900-000047000000}"/>
            </a:ext>
          </a:extLst>
        </xdr:cNvPr>
        <xdr:cNvCxnSpPr/>
      </xdr:nvCxnSpPr>
      <xdr:spPr>
        <a:xfrm>
          <a:off x="4344296" y="6001871"/>
          <a:ext cx="690911" cy="1961"/>
        </a:xfrm>
        <a:prstGeom prst="straightConnector1">
          <a:avLst/>
        </a:prstGeom>
        <a:ln w="3810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90431</xdr:colOff>
      <xdr:row>230</xdr:row>
      <xdr:rowOff>100181</xdr:rowOff>
    </xdr:from>
    <xdr:to>
      <xdr:col>5</xdr:col>
      <xdr:colOff>638593</xdr:colOff>
      <xdr:row>230</xdr:row>
      <xdr:rowOff>102142</xdr:rowOff>
    </xdr:to>
    <xdr:cxnSp macro="">
      <xdr:nvCxnSpPr>
        <xdr:cNvPr id="72" name="2 Conector recto de flecha">
          <a:extLst>
            <a:ext uri="{FF2B5EF4-FFF2-40B4-BE49-F238E27FC236}">
              <a16:creationId xmlns:a16="http://schemas.microsoft.com/office/drawing/2014/main" id="{00000000-0008-0000-0900-000048000000}"/>
            </a:ext>
          </a:extLst>
        </xdr:cNvPr>
        <xdr:cNvCxnSpPr/>
      </xdr:nvCxnSpPr>
      <xdr:spPr>
        <a:xfrm>
          <a:off x="4344296" y="6001871"/>
          <a:ext cx="690911" cy="1961"/>
        </a:xfrm>
        <a:prstGeom prst="straightConnector1">
          <a:avLst/>
        </a:prstGeom>
        <a:ln w="3810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90431</xdr:colOff>
      <xdr:row>250</xdr:row>
      <xdr:rowOff>100181</xdr:rowOff>
    </xdr:from>
    <xdr:to>
      <xdr:col>5</xdr:col>
      <xdr:colOff>638593</xdr:colOff>
      <xdr:row>250</xdr:row>
      <xdr:rowOff>102142</xdr:rowOff>
    </xdr:to>
    <xdr:cxnSp macro="">
      <xdr:nvCxnSpPr>
        <xdr:cNvPr id="73" name="2 Conector recto de flecha">
          <a:extLst>
            <a:ext uri="{FF2B5EF4-FFF2-40B4-BE49-F238E27FC236}">
              <a16:creationId xmlns:a16="http://schemas.microsoft.com/office/drawing/2014/main" id="{00000000-0008-0000-0900-000049000000}"/>
            </a:ext>
          </a:extLst>
        </xdr:cNvPr>
        <xdr:cNvCxnSpPr/>
      </xdr:nvCxnSpPr>
      <xdr:spPr>
        <a:xfrm>
          <a:off x="4344296" y="6001871"/>
          <a:ext cx="690911" cy="1961"/>
        </a:xfrm>
        <a:prstGeom prst="straightConnector1">
          <a:avLst/>
        </a:prstGeom>
        <a:ln w="3810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90431</xdr:colOff>
      <xdr:row>270</xdr:row>
      <xdr:rowOff>100181</xdr:rowOff>
    </xdr:from>
    <xdr:to>
      <xdr:col>5</xdr:col>
      <xdr:colOff>638593</xdr:colOff>
      <xdr:row>270</xdr:row>
      <xdr:rowOff>102142</xdr:rowOff>
    </xdr:to>
    <xdr:cxnSp macro="">
      <xdr:nvCxnSpPr>
        <xdr:cNvPr id="74" name="2 Conector recto de flecha">
          <a:extLst>
            <a:ext uri="{FF2B5EF4-FFF2-40B4-BE49-F238E27FC236}">
              <a16:creationId xmlns:a16="http://schemas.microsoft.com/office/drawing/2014/main" id="{00000000-0008-0000-0900-00004A000000}"/>
            </a:ext>
          </a:extLst>
        </xdr:cNvPr>
        <xdr:cNvCxnSpPr/>
      </xdr:nvCxnSpPr>
      <xdr:spPr>
        <a:xfrm>
          <a:off x="4344296" y="6001871"/>
          <a:ext cx="690911" cy="1961"/>
        </a:xfrm>
        <a:prstGeom prst="straightConnector1">
          <a:avLst/>
        </a:prstGeom>
        <a:ln w="3810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90431</xdr:colOff>
      <xdr:row>290</xdr:row>
      <xdr:rowOff>100181</xdr:rowOff>
    </xdr:from>
    <xdr:to>
      <xdr:col>5</xdr:col>
      <xdr:colOff>638593</xdr:colOff>
      <xdr:row>290</xdr:row>
      <xdr:rowOff>102142</xdr:rowOff>
    </xdr:to>
    <xdr:cxnSp macro="">
      <xdr:nvCxnSpPr>
        <xdr:cNvPr id="75" name="2 Conector recto de flecha">
          <a:extLst>
            <a:ext uri="{FF2B5EF4-FFF2-40B4-BE49-F238E27FC236}">
              <a16:creationId xmlns:a16="http://schemas.microsoft.com/office/drawing/2014/main" id="{00000000-0008-0000-0900-00004B000000}"/>
            </a:ext>
          </a:extLst>
        </xdr:cNvPr>
        <xdr:cNvCxnSpPr/>
      </xdr:nvCxnSpPr>
      <xdr:spPr>
        <a:xfrm>
          <a:off x="4344296" y="6001871"/>
          <a:ext cx="690911" cy="1961"/>
        </a:xfrm>
        <a:prstGeom prst="straightConnector1">
          <a:avLst/>
        </a:prstGeom>
        <a:ln w="38100">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10.bin"/><Relationship Id="rId5" Type="http://schemas.openxmlformats.org/officeDocument/2006/relationships/image" Target="../media/image1.emf"/><Relationship Id="rId4" Type="http://schemas.openxmlformats.org/officeDocument/2006/relationships/oleObject" Target="../embeddings/oleObject2.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hyperlink" Target="https://www.miteco.gob.es/content/dam/miteco/es/calidad-y-evaluacion-ambiental/temas/sistema-espanol-de-inventario-sei-/NIR_Anexo7_2024.pdf" TargetMode="Externa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6" tint="-0.249977111117893"/>
    <pageSetUpPr fitToPage="1"/>
  </sheetPr>
  <dimension ref="B3:B19"/>
  <sheetViews>
    <sheetView tabSelected="1" zoomScaleNormal="100" workbookViewId="0">
      <selection activeCell="B16" sqref="B16"/>
    </sheetView>
  </sheetViews>
  <sheetFormatPr baseColWidth="10" defaultColWidth="11.42578125" defaultRowHeight="15" x14ac:dyDescent="0.25"/>
  <cols>
    <col min="1" max="1" width="11.42578125" style="1"/>
    <col min="2" max="2" width="166.42578125" style="1" customWidth="1"/>
    <col min="3" max="16384" width="11.42578125" style="1"/>
  </cols>
  <sheetData>
    <row r="3" spans="2:2" ht="27" thickBot="1" x14ac:dyDescent="0.45">
      <c r="B3" s="328" t="s">
        <v>199</v>
      </c>
    </row>
    <row r="4" spans="2:2" x14ac:dyDescent="0.25">
      <c r="B4" s="371"/>
    </row>
    <row r="5" spans="2:2" ht="45" x14ac:dyDescent="0.25">
      <c r="B5" s="372" t="s">
        <v>274</v>
      </c>
    </row>
    <row r="6" spans="2:2" ht="10.5" customHeight="1" x14ac:dyDescent="0.25">
      <c r="B6" s="372"/>
    </row>
    <row r="7" spans="2:2" ht="38.25" customHeight="1" x14ac:dyDescent="0.25">
      <c r="B7" s="372" t="s">
        <v>275</v>
      </c>
    </row>
    <row r="8" spans="2:2" ht="53.25" customHeight="1" x14ac:dyDescent="0.25">
      <c r="B8" s="372" t="s">
        <v>276</v>
      </c>
    </row>
    <row r="9" spans="2:2" ht="56.25" customHeight="1" x14ac:dyDescent="0.25">
      <c r="B9" s="373" t="s">
        <v>292</v>
      </c>
    </row>
    <row r="10" spans="2:2" ht="72.75" customHeight="1" x14ac:dyDescent="0.25">
      <c r="B10" s="372" t="s">
        <v>277</v>
      </c>
    </row>
    <row r="11" spans="2:2" ht="55.5" customHeight="1" x14ac:dyDescent="0.25">
      <c r="B11" s="373" t="s">
        <v>293</v>
      </c>
    </row>
    <row r="12" spans="2:2" ht="70.5" customHeight="1" x14ac:dyDescent="0.25">
      <c r="B12" s="372" t="s">
        <v>278</v>
      </c>
    </row>
    <row r="13" spans="2:2" ht="82.5" customHeight="1" x14ac:dyDescent="0.25">
      <c r="B13" s="374" t="s">
        <v>294</v>
      </c>
    </row>
    <row r="14" spans="2:2" ht="101.65" customHeight="1" x14ac:dyDescent="0.25">
      <c r="B14" s="373" t="s">
        <v>310</v>
      </c>
    </row>
    <row r="15" spans="2:2" ht="49.5" customHeight="1" x14ac:dyDescent="0.25">
      <c r="B15" s="373" t="s">
        <v>295</v>
      </c>
    </row>
    <row r="16" spans="2:2" ht="82.5" customHeight="1" x14ac:dyDescent="0.25">
      <c r="B16" s="374" t="s">
        <v>296</v>
      </c>
    </row>
    <row r="17" spans="2:2" ht="9" customHeight="1" x14ac:dyDescent="0.25">
      <c r="B17" s="372"/>
    </row>
    <row r="18" spans="2:2" ht="37.5" x14ac:dyDescent="0.3">
      <c r="B18" s="375" t="s">
        <v>271</v>
      </c>
    </row>
    <row r="19" spans="2:2" ht="15.75" thickBot="1" x14ac:dyDescent="0.3">
      <c r="B19" s="376"/>
    </row>
  </sheetData>
  <sheetProtection algorithmName="SHA-512" hashValue="nrzVgEu77f6s2NcZAc3ljkujdVvQAphGQOGu5KSkw7oO0jyRCOdKAdjmWxXzccuDqlkLsMdsRzLk9M0hOxxdbw==" saltValue="KDV/M13dAfMaw0rb5RzWlQ==" spinCount="100000" sheet="1"/>
  <pageMargins left="0.70866141732283472" right="0.70866141732283472" top="0.74803149606299213" bottom="0.74803149606299213" header="0.31496062992125984" footer="0.31496062992125984"/>
  <pageSetup paperSize="9" scale="74" orientation="landscape"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B1:N298"/>
  <sheetViews>
    <sheetView topLeftCell="A100" zoomScale="85" zoomScaleNormal="85" workbookViewId="0">
      <selection activeCell="G115" sqref="G115"/>
    </sheetView>
  </sheetViews>
  <sheetFormatPr baseColWidth="10" defaultColWidth="11.42578125" defaultRowHeight="15" x14ac:dyDescent="0.25"/>
  <cols>
    <col min="1" max="1" width="4.42578125" style="1" customWidth="1"/>
    <col min="2" max="2" width="3.28515625" style="1" customWidth="1"/>
    <col min="3" max="3" width="26.42578125" style="1" customWidth="1"/>
    <col min="4" max="4" width="11.42578125" style="1"/>
    <col min="5" max="5" width="15.7109375" style="1" customWidth="1"/>
    <col min="6" max="6" width="13.28515625" style="1" customWidth="1"/>
    <col min="7" max="7" width="36" style="1" customWidth="1"/>
    <col min="8" max="8" width="13.7109375" style="123" customWidth="1"/>
    <col min="9" max="9" width="11.42578125" style="1"/>
    <col min="10" max="10" width="17.140625" style="1" customWidth="1"/>
    <col min="11" max="11" width="3.140625" style="1" customWidth="1"/>
    <col min="12" max="12" width="11.42578125" style="1"/>
    <col min="13" max="13" width="0" style="1" hidden="1" customWidth="1"/>
    <col min="14" max="14" width="11.7109375" style="1" bestFit="1" customWidth="1"/>
    <col min="15" max="16384" width="11.42578125" style="1"/>
  </cols>
  <sheetData>
    <row r="1" spans="2:14" x14ac:dyDescent="0.25">
      <c r="H1" s="1"/>
    </row>
    <row r="2" spans="2:14" x14ac:dyDescent="0.25">
      <c r="H2" s="1"/>
    </row>
    <row r="3" spans="2:14" ht="15.75" thickBot="1" x14ac:dyDescent="0.3">
      <c r="H3" s="1"/>
    </row>
    <row r="4" spans="2:14" x14ac:dyDescent="0.25">
      <c r="B4" s="28"/>
      <c r="C4" s="29"/>
      <c r="D4" s="29"/>
      <c r="E4" s="29"/>
      <c r="F4" s="29"/>
      <c r="G4" s="29"/>
      <c r="H4" s="29"/>
      <c r="I4" s="29"/>
      <c r="J4" s="29"/>
      <c r="K4" s="30"/>
    </row>
    <row r="5" spans="2:14" ht="15.75" x14ac:dyDescent="0.25">
      <c r="B5" s="31"/>
      <c r="C5" s="27" t="s">
        <v>158</v>
      </c>
      <c r="H5" s="1"/>
      <c r="K5" s="32"/>
    </row>
    <row r="6" spans="2:14" x14ac:dyDescent="0.25">
      <c r="B6" s="31"/>
      <c r="H6" s="1"/>
      <c r="K6" s="32"/>
    </row>
    <row r="7" spans="2:14" x14ac:dyDescent="0.25">
      <c r="B7" s="31"/>
      <c r="H7" s="1"/>
      <c r="K7" s="32"/>
    </row>
    <row r="8" spans="2:14" ht="17.25" customHeight="1" x14ac:dyDescent="0.25">
      <c r="B8" s="31"/>
      <c r="G8" s="418" t="s">
        <v>202</v>
      </c>
      <c r="H8" s="418"/>
      <c r="K8" s="32"/>
    </row>
    <row r="9" spans="2:14" ht="4.5" customHeight="1" x14ac:dyDescent="0.25">
      <c r="B9" s="31"/>
      <c r="G9" s="418"/>
      <c r="H9" s="418"/>
      <c r="K9" s="32"/>
    </row>
    <row r="10" spans="2:14" x14ac:dyDescent="0.25">
      <c r="B10" s="31"/>
      <c r="C10" s="37" t="s">
        <v>162</v>
      </c>
      <c r="G10" s="418"/>
      <c r="H10" s="418"/>
      <c r="K10" s="32"/>
    </row>
    <row r="11" spans="2:14" ht="15" customHeight="1" x14ac:dyDescent="0.25">
      <c r="B11" s="31"/>
      <c r="C11" s="37" t="s">
        <v>163</v>
      </c>
      <c r="G11" s="418"/>
      <c r="H11" s="418"/>
      <c r="K11" s="32"/>
    </row>
    <row r="12" spans="2:14" x14ac:dyDescent="0.25">
      <c r="B12" s="31"/>
      <c r="C12" s="37" t="s">
        <v>164</v>
      </c>
      <c r="H12" s="1"/>
      <c r="K12" s="32"/>
    </row>
    <row r="13" spans="2:14" ht="10.5" customHeight="1" x14ac:dyDescent="0.25">
      <c r="B13" s="31"/>
      <c r="C13" s="37"/>
      <c r="H13" s="1"/>
      <c r="K13" s="32"/>
      <c r="N13" s="235"/>
    </row>
    <row r="14" spans="2:14" x14ac:dyDescent="0.25">
      <c r="B14" s="31"/>
      <c r="C14" s="37" t="s">
        <v>248</v>
      </c>
      <c r="D14" s="37"/>
      <c r="E14" s="37"/>
      <c r="F14" s="37"/>
      <c r="G14" s="37"/>
      <c r="H14" s="37"/>
      <c r="K14" s="32"/>
    </row>
    <row r="15" spans="2:14" ht="27" customHeight="1" x14ac:dyDescent="0.25">
      <c r="B15" s="31"/>
      <c r="C15" s="419" t="s">
        <v>247</v>
      </c>
      <c r="D15" s="419"/>
      <c r="E15" s="419"/>
      <c r="F15" s="419"/>
      <c r="G15" s="419"/>
      <c r="H15" s="285" t="s">
        <v>250</v>
      </c>
      <c r="K15" s="32"/>
    </row>
    <row r="16" spans="2:14" ht="18" customHeight="1" x14ac:dyDescent="0.25">
      <c r="B16" s="31"/>
      <c r="C16" s="419" t="s">
        <v>249</v>
      </c>
      <c r="D16" s="419"/>
      <c r="E16" s="419"/>
      <c r="F16" s="419"/>
      <c r="G16" s="419"/>
      <c r="H16" s="278"/>
      <c r="K16" s="32"/>
    </row>
    <row r="17" spans="2:13" ht="36.75" customHeight="1" x14ac:dyDescent="0.25">
      <c r="B17" s="31"/>
      <c r="C17" s="423" t="s">
        <v>302</v>
      </c>
      <c r="D17" s="423"/>
      <c r="E17" s="423"/>
      <c r="F17" s="423"/>
      <c r="G17" s="423"/>
      <c r="H17" s="423"/>
      <c r="K17" s="32"/>
    </row>
    <row r="18" spans="2:13" ht="9" customHeight="1" thickBot="1" x14ac:dyDescent="0.3">
      <c r="B18" s="33"/>
      <c r="C18" s="38"/>
      <c r="D18" s="34"/>
      <c r="E18" s="34"/>
      <c r="F18" s="34"/>
      <c r="G18" s="34"/>
      <c r="H18" s="34"/>
      <c r="I18" s="34"/>
      <c r="J18" s="34"/>
      <c r="K18" s="35"/>
    </row>
    <row r="19" spans="2:13" ht="5.25" customHeight="1" thickBot="1" x14ac:dyDescent="0.3">
      <c r="C19" s="37"/>
      <c r="H19" s="1"/>
    </row>
    <row r="20" spans="2:13" ht="8.25" customHeight="1" x14ac:dyDescent="0.25">
      <c r="B20" s="40"/>
      <c r="C20" s="41"/>
      <c r="D20" s="41"/>
      <c r="E20" s="41"/>
      <c r="F20" s="42"/>
      <c r="G20" s="41"/>
      <c r="H20" s="41"/>
      <c r="I20" s="41"/>
      <c r="J20" s="41"/>
      <c r="K20" s="43"/>
    </row>
    <row r="21" spans="2:13" x14ac:dyDescent="0.25">
      <c r="B21" s="44"/>
      <c r="C21" s="39" t="s">
        <v>201</v>
      </c>
      <c r="D21" s="422"/>
      <c r="E21" s="422"/>
      <c r="F21" s="422"/>
      <c r="H21" s="1"/>
      <c r="K21" s="45"/>
    </row>
    <row r="22" spans="2:13" x14ac:dyDescent="0.25">
      <c r="B22" s="44"/>
      <c r="F22" s="37"/>
      <c r="H22" s="1"/>
      <c r="K22" s="45"/>
    </row>
    <row r="23" spans="2:13" x14ac:dyDescent="0.25">
      <c r="B23" s="44"/>
      <c r="F23" s="37"/>
      <c r="H23" s="1"/>
      <c r="K23" s="45"/>
    </row>
    <row r="24" spans="2:13" x14ac:dyDescent="0.25">
      <c r="B24" s="44"/>
      <c r="C24" s="1" t="s">
        <v>157</v>
      </c>
      <c r="D24" s="103"/>
      <c r="F24" s="37"/>
      <c r="H24" s="1"/>
      <c r="K24" s="45"/>
    </row>
    <row r="25" spans="2:13" x14ac:dyDescent="0.25">
      <c r="B25" s="44"/>
      <c r="H25" s="1"/>
      <c r="K25" s="45"/>
    </row>
    <row r="26" spans="2:13" x14ac:dyDescent="0.25">
      <c r="B26" s="44"/>
      <c r="C26" s="1" t="s">
        <v>245</v>
      </c>
      <c r="D26" s="103"/>
      <c r="H26" s="1"/>
      <c r="K26" s="45"/>
    </row>
    <row r="27" spans="2:13" ht="15.75" thickBot="1" x14ac:dyDescent="0.3">
      <c r="B27" s="44"/>
      <c r="H27" s="1"/>
      <c r="J27" s="333"/>
      <c r="K27" s="45"/>
    </row>
    <row r="28" spans="2:13" ht="36.75" x14ac:dyDescent="0.25">
      <c r="B28" s="44"/>
      <c r="C28" s="356" t="s">
        <v>184</v>
      </c>
      <c r="D28" s="357" t="s">
        <v>160</v>
      </c>
      <c r="E28" s="358" t="s">
        <v>298</v>
      </c>
      <c r="G28" s="420" t="s">
        <v>300</v>
      </c>
      <c r="H28" s="421"/>
      <c r="J28" s="363" t="s">
        <v>301</v>
      </c>
      <c r="K28" s="45"/>
    </row>
    <row r="29" spans="2:13" x14ac:dyDescent="0.25">
      <c r="B29" s="44"/>
      <c r="C29" s="353"/>
      <c r="D29" s="352"/>
      <c r="E29" s="381"/>
      <c r="G29" s="36" t="s">
        <v>166</v>
      </c>
      <c r="H29" s="232" t="str">
        <f>IF(C29&gt;0,IF(D29="No",C29,(1-(E29/D24))*C29),"")</f>
        <v/>
      </c>
      <c r="I29" s="1" t="s">
        <v>244</v>
      </c>
      <c r="J29" s="334" t="e">
        <f>IF(H37&gt;=D26,H29,0)</f>
        <v>#DIV/0!</v>
      </c>
      <c r="K29" s="45"/>
      <c r="M29" s="1" t="s">
        <v>246</v>
      </c>
    </row>
    <row r="30" spans="2:13" x14ac:dyDescent="0.25">
      <c r="B30" s="44"/>
      <c r="C30" s="353"/>
      <c r="D30" s="352"/>
      <c r="E30" s="381"/>
      <c r="G30" s="36" t="s">
        <v>182</v>
      </c>
      <c r="H30" s="232" t="str">
        <f>IF(C30&gt;0,IF(D30="No",C30,(1-(E30/D25))*C30),"")</f>
        <v/>
      </c>
      <c r="I30" s="1" t="s">
        <v>244</v>
      </c>
      <c r="J30" s="334" t="e">
        <f>IF(H37&gt;=D26,H30,0)</f>
        <v>#DIV/0!</v>
      </c>
      <c r="K30" s="45"/>
      <c r="M30" s="1" t="s">
        <v>161</v>
      </c>
    </row>
    <row r="31" spans="2:13" x14ac:dyDescent="0.25">
      <c r="B31" s="44"/>
      <c r="C31" s="353"/>
      <c r="D31" s="352"/>
      <c r="E31" s="381"/>
      <c r="G31" s="233" t="s">
        <v>183</v>
      </c>
      <c r="H31" s="232" t="str">
        <f t="shared" ref="H31:H32" si="0">IF(C31&gt;0,IF(D31="No",C31,(1-(E31/D26))*C31),"")</f>
        <v/>
      </c>
      <c r="I31" s="1" t="s">
        <v>244</v>
      </c>
      <c r="J31" s="334" t="e">
        <f>IF(H37&gt;=D26,H31,0)</f>
        <v>#DIV/0!</v>
      </c>
      <c r="K31" s="45"/>
    </row>
    <row r="32" spans="2:13" x14ac:dyDescent="0.25">
      <c r="B32" s="44"/>
      <c r="C32" s="353"/>
      <c r="D32" s="352"/>
      <c r="E32" s="381"/>
      <c r="G32" s="36" t="s">
        <v>243</v>
      </c>
      <c r="H32" s="232" t="str">
        <f t="shared" si="0"/>
        <v/>
      </c>
      <c r="I32" s="1" t="s">
        <v>244</v>
      </c>
      <c r="J32" s="334" t="e">
        <f>IF(H37&gt;=D26,H32,0)</f>
        <v>#DIV/0!</v>
      </c>
      <c r="K32" s="45"/>
    </row>
    <row r="33" spans="2:13" x14ac:dyDescent="0.25">
      <c r="B33" s="44"/>
      <c r="C33" s="353"/>
      <c r="D33" s="352"/>
      <c r="E33" s="381"/>
      <c r="G33" s="36" t="s">
        <v>288</v>
      </c>
      <c r="H33" s="232" t="str">
        <f>IF(C33&gt;0,IF(D33="No",C33,(1-(E33/D24))*C33),"")</f>
        <v/>
      </c>
      <c r="I33" s="1" t="s">
        <v>244</v>
      </c>
      <c r="J33" s="334" t="e">
        <f>IF(H37&gt;=D26,H33,0)</f>
        <v>#DIV/0!</v>
      </c>
      <c r="K33" s="45"/>
      <c r="M33" s="1" t="s">
        <v>246</v>
      </c>
    </row>
    <row r="34" spans="2:13" x14ac:dyDescent="0.25">
      <c r="B34" s="44"/>
      <c r="C34" s="353"/>
      <c r="D34" s="352"/>
      <c r="E34" s="381"/>
      <c r="G34" s="36" t="s">
        <v>290</v>
      </c>
      <c r="H34" s="232" t="str">
        <f>IF(C34&gt;0,IF(D34="No",C34,(1-(E34/D24))*C34),"")</f>
        <v/>
      </c>
      <c r="I34" s="1" t="s">
        <v>244</v>
      </c>
      <c r="J34" s="334" t="e">
        <f>IF(H37&gt;=D26,H34,0)</f>
        <v>#DIV/0!</v>
      </c>
      <c r="K34" s="45"/>
      <c r="M34" s="1" t="s">
        <v>161</v>
      </c>
    </row>
    <row r="35" spans="2:13" x14ac:dyDescent="0.25">
      <c r="B35" s="44"/>
      <c r="C35" s="353"/>
      <c r="D35" s="352"/>
      <c r="E35" s="381"/>
      <c r="G35" s="233" t="s">
        <v>289</v>
      </c>
      <c r="H35" s="232" t="str">
        <f>IF(C35&gt;0,IF(D35="No",C35,(1-(E35/D24))*C35),"")</f>
        <v/>
      </c>
      <c r="I35" s="1" t="s">
        <v>244</v>
      </c>
      <c r="J35" s="334" t="e">
        <f>IF(H37&gt;=D26,H35,0)</f>
        <v>#DIV/0!</v>
      </c>
      <c r="K35" s="45"/>
    </row>
    <row r="36" spans="2:13" ht="15.75" thickBot="1" x14ac:dyDescent="0.3">
      <c r="B36" s="44"/>
      <c r="C36" s="354"/>
      <c r="D36" s="355"/>
      <c r="E36" s="382"/>
      <c r="G36" s="233" t="s">
        <v>291</v>
      </c>
      <c r="H36" s="232" t="str">
        <f>IF(C36&gt;0,IF(D36="No",C36,(1-(E36/D24))*C36),"")</f>
        <v/>
      </c>
      <c r="I36" s="1" t="s">
        <v>244</v>
      </c>
      <c r="J36" s="334" t="e">
        <f>IF(H37&gt;=D26,H36,0)</f>
        <v>#DIV/0!</v>
      </c>
      <c r="K36" s="45"/>
    </row>
    <row r="37" spans="2:13" ht="15.75" thickBot="1" x14ac:dyDescent="0.3">
      <c r="B37" s="44"/>
      <c r="C37" s="231"/>
      <c r="D37" s="231"/>
      <c r="G37" s="234" t="s">
        <v>213</v>
      </c>
      <c r="H37" s="370" t="e">
        <f>AVERAGE(H29:H36)</f>
        <v>#DIV/0!</v>
      </c>
      <c r="I37" s="1" t="s">
        <v>244</v>
      </c>
      <c r="J37" s="332"/>
      <c r="K37" s="45"/>
    </row>
    <row r="38" spans="2:13" ht="15.75" thickBot="1" x14ac:dyDescent="0.3">
      <c r="B38" s="46"/>
      <c r="C38" s="47"/>
      <c r="D38" s="47"/>
      <c r="E38" s="47"/>
      <c r="F38" s="47"/>
      <c r="G38" s="47"/>
      <c r="H38" s="178"/>
      <c r="I38" s="47"/>
      <c r="J38" s="47"/>
      <c r="K38" s="48"/>
    </row>
    <row r="39" spans="2:13" ht="15.75" thickBot="1" x14ac:dyDescent="0.3"/>
    <row r="40" spans="2:13" ht="8.25" customHeight="1" x14ac:dyDescent="0.25">
      <c r="B40" s="40"/>
      <c r="C40" s="41"/>
      <c r="D40" s="41"/>
      <c r="E40" s="41"/>
      <c r="F40" s="42"/>
      <c r="G40" s="41"/>
      <c r="H40" s="41"/>
      <c r="I40" s="41"/>
      <c r="J40" s="41"/>
      <c r="K40" s="43"/>
    </row>
    <row r="41" spans="2:13" x14ac:dyDescent="0.25">
      <c r="B41" s="44"/>
      <c r="C41" s="39" t="s">
        <v>201</v>
      </c>
      <c r="D41" s="422"/>
      <c r="E41" s="422"/>
      <c r="F41" s="422"/>
      <c r="H41" s="1"/>
      <c r="K41" s="45"/>
    </row>
    <row r="42" spans="2:13" x14ac:dyDescent="0.25">
      <c r="B42" s="44"/>
      <c r="F42" s="37"/>
      <c r="H42" s="1"/>
      <c r="K42" s="45"/>
    </row>
    <row r="43" spans="2:13" x14ac:dyDescent="0.25">
      <c r="B43" s="44"/>
      <c r="F43" s="37"/>
      <c r="H43" s="1"/>
      <c r="K43" s="45"/>
    </row>
    <row r="44" spans="2:13" x14ac:dyDescent="0.25">
      <c r="B44" s="44"/>
      <c r="C44" s="1" t="s">
        <v>157</v>
      </c>
      <c r="D44" s="103"/>
      <c r="F44" s="37"/>
      <c r="H44" s="1"/>
      <c r="K44" s="45"/>
    </row>
    <row r="45" spans="2:13" x14ac:dyDescent="0.25">
      <c r="B45" s="44"/>
      <c r="H45" s="1"/>
      <c r="K45" s="45"/>
    </row>
    <row r="46" spans="2:13" x14ac:dyDescent="0.25">
      <c r="B46" s="44"/>
      <c r="C46" s="1" t="s">
        <v>245</v>
      </c>
      <c r="D46" s="103"/>
      <c r="H46" s="1"/>
      <c r="K46" s="45"/>
    </row>
    <row r="47" spans="2:13" ht="15.75" thickBot="1" x14ac:dyDescent="0.3">
      <c r="B47" s="44"/>
      <c r="H47" s="1"/>
      <c r="J47" s="333"/>
      <c r="K47" s="45"/>
    </row>
    <row r="48" spans="2:13" ht="36.75" x14ac:dyDescent="0.25">
      <c r="B48" s="44"/>
      <c r="C48" s="356" t="s">
        <v>184</v>
      </c>
      <c r="D48" s="357" t="s">
        <v>160</v>
      </c>
      <c r="E48" s="358" t="s">
        <v>298</v>
      </c>
      <c r="G48" s="420" t="s">
        <v>300</v>
      </c>
      <c r="H48" s="421"/>
      <c r="J48" s="363" t="s">
        <v>301</v>
      </c>
      <c r="K48" s="45"/>
    </row>
    <row r="49" spans="2:13" x14ac:dyDescent="0.25">
      <c r="B49" s="44"/>
      <c r="C49" s="353"/>
      <c r="D49" s="352"/>
      <c r="E49" s="381"/>
      <c r="G49" s="36" t="s">
        <v>166</v>
      </c>
      <c r="H49" s="232" t="str">
        <f>IF(C49&gt;0,IF(D49="No",C49,(1-(E49/D44))*C49),"")</f>
        <v/>
      </c>
      <c r="I49" s="1" t="s">
        <v>244</v>
      </c>
      <c r="J49" s="334" t="e">
        <f>IF(H57&gt;=D46,H49,0)</f>
        <v>#DIV/0!</v>
      </c>
      <c r="K49" s="45"/>
      <c r="M49" s="1" t="s">
        <v>246</v>
      </c>
    </row>
    <row r="50" spans="2:13" x14ac:dyDescent="0.25">
      <c r="B50" s="44"/>
      <c r="C50" s="353"/>
      <c r="D50" s="352"/>
      <c r="E50" s="381"/>
      <c r="G50" s="36" t="s">
        <v>182</v>
      </c>
      <c r="H50" s="232" t="str">
        <f>IF(C50&gt;0,IF(D50="No",C50,(1-(E50/D44))*C50),"")</f>
        <v/>
      </c>
      <c r="I50" s="1" t="s">
        <v>244</v>
      </c>
      <c r="J50" s="334" t="e">
        <f>IF(H57&gt;=D46,H50,0)</f>
        <v>#DIV/0!</v>
      </c>
      <c r="K50" s="45"/>
      <c r="M50" s="1" t="s">
        <v>161</v>
      </c>
    </row>
    <row r="51" spans="2:13" x14ac:dyDescent="0.25">
      <c r="B51" s="44"/>
      <c r="C51" s="353"/>
      <c r="D51" s="352"/>
      <c r="E51" s="381"/>
      <c r="G51" s="233" t="s">
        <v>183</v>
      </c>
      <c r="H51" s="232" t="str">
        <f>IF(C51&gt;0,IF(D51="No",C51,(1-(E51/D44))*C51),"")</f>
        <v/>
      </c>
      <c r="I51" s="1" t="s">
        <v>244</v>
      </c>
      <c r="J51" s="334" t="e">
        <f>IF(H57&gt;=D46,H51,0)</f>
        <v>#DIV/0!</v>
      </c>
      <c r="K51" s="45"/>
    </row>
    <row r="52" spans="2:13" x14ac:dyDescent="0.25">
      <c r="B52" s="44"/>
      <c r="C52" s="353"/>
      <c r="D52" s="352"/>
      <c r="E52" s="381"/>
      <c r="G52" s="36" t="s">
        <v>243</v>
      </c>
      <c r="H52" s="232" t="str">
        <f>IF(C52&gt;0,IF(D52="No",C52,(1-(E52/D44))*C52),"")</f>
        <v/>
      </c>
      <c r="I52" s="1" t="s">
        <v>244</v>
      </c>
      <c r="J52" s="334" t="e">
        <f>IF(H57&gt;=D46,H52,0)</f>
        <v>#DIV/0!</v>
      </c>
      <c r="K52" s="45"/>
    </row>
    <row r="53" spans="2:13" x14ac:dyDescent="0.25">
      <c r="B53" s="44"/>
      <c r="C53" s="353"/>
      <c r="D53" s="352"/>
      <c r="E53" s="381"/>
      <c r="G53" s="36" t="s">
        <v>288</v>
      </c>
      <c r="H53" s="232" t="str">
        <f>IF(C53&gt;0,IF(D53="No",C53,(1-(E53/D44))*C53),"")</f>
        <v/>
      </c>
      <c r="I53" s="1" t="s">
        <v>244</v>
      </c>
      <c r="J53" s="334" t="e">
        <f>IF(H57&gt;=D46,H53,0)</f>
        <v>#DIV/0!</v>
      </c>
      <c r="K53" s="45"/>
      <c r="M53" s="1" t="s">
        <v>246</v>
      </c>
    </row>
    <row r="54" spans="2:13" x14ac:dyDescent="0.25">
      <c r="B54" s="44"/>
      <c r="C54" s="353"/>
      <c r="D54" s="352"/>
      <c r="E54" s="381"/>
      <c r="G54" s="36" t="s">
        <v>290</v>
      </c>
      <c r="H54" s="232" t="str">
        <f>IF(C54&gt;0,IF(D54="No",C54,(1-(E54/D44))*C54),"")</f>
        <v/>
      </c>
      <c r="I54" s="1" t="s">
        <v>244</v>
      </c>
      <c r="J54" s="334" t="e">
        <f>IF(H57&gt;=D46,H54,0)</f>
        <v>#DIV/0!</v>
      </c>
      <c r="K54" s="45"/>
      <c r="M54" s="1" t="s">
        <v>161</v>
      </c>
    </row>
    <row r="55" spans="2:13" x14ac:dyDescent="0.25">
      <c r="B55" s="44"/>
      <c r="C55" s="353"/>
      <c r="D55" s="352"/>
      <c r="E55" s="381"/>
      <c r="G55" s="233" t="s">
        <v>289</v>
      </c>
      <c r="H55" s="232" t="str">
        <f>IF(C55&gt;0,IF(D55="No",C55,(1-(E55/D44))*C55),"")</f>
        <v/>
      </c>
      <c r="I55" s="1" t="s">
        <v>244</v>
      </c>
      <c r="J55" s="334" t="e">
        <f>IF(H57&gt;=D46,H55,0)</f>
        <v>#DIV/0!</v>
      </c>
      <c r="K55" s="45"/>
    </row>
    <row r="56" spans="2:13" ht="15.75" thickBot="1" x14ac:dyDescent="0.3">
      <c r="B56" s="44"/>
      <c r="C56" s="354"/>
      <c r="D56" s="355"/>
      <c r="E56" s="382"/>
      <c r="G56" s="233" t="s">
        <v>291</v>
      </c>
      <c r="H56" s="232" t="str">
        <f>IF(C56&gt;0,IF(D56="No",C56,(1-(E56/D44))*C56),"")</f>
        <v/>
      </c>
      <c r="I56" s="1" t="s">
        <v>244</v>
      </c>
      <c r="J56" s="334" t="e">
        <f>IF(H57&gt;=D46,H56,0)</f>
        <v>#DIV/0!</v>
      </c>
      <c r="K56" s="45"/>
    </row>
    <row r="57" spans="2:13" ht="15.75" thickBot="1" x14ac:dyDescent="0.3">
      <c r="B57" s="44"/>
      <c r="C57" s="231"/>
      <c r="D57" s="231"/>
      <c r="G57" s="234" t="s">
        <v>213</v>
      </c>
      <c r="H57" s="370" t="e">
        <f>AVERAGE(H49:H56)</f>
        <v>#DIV/0!</v>
      </c>
      <c r="I57" s="1" t="s">
        <v>244</v>
      </c>
      <c r="J57" s="332"/>
      <c r="K57" s="45"/>
    </row>
    <row r="58" spans="2:13" ht="15.75" thickBot="1" x14ac:dyDescent="0.3">
      <c r="B58" s="46"/>
      <c r="C58" s="47"/>
      <c r="D58" s="47"/>
      <c r="E58" s="47"/>
      <c r="F58" s="47"/>
      <c r="G58" s="47"/>
      <c r="H58" s="178"/>
      <c r="I58" s="47"/>
      <c r="J58" s="47"/>
      <c r="K58" s="48"/>
    </row>
    <row r="59" spans="2:13" ht="15.75" thickBot="1" x14ac:dyDescent="0.3"/>
    <row r="60" spans="2:13" ht="8.25" customHeight="1" x14ac:dyDescent="0.25">
      <c r="B60" s="40"/>
      <c r="C60" s="41"/>
      <c r="D60" s="41"/>
      <c r="E60" s="41"/>
      <c r="F60" s="42"/>
      <c r="G60" s="41"/>
      <c r="H60" s="41"/>
      <c r="I60" s="41"/>
      <c r="J60" s="41"/>
      <c r="K60" s="43"/>
    </row>
    <row r="61" spans="2:13" x14ac:dyDescent="0.25">
      <c r="B61" s="44"/>
      <c r="C61" s="39" t="s">
        <v>201</v>
      </c>
      <c r="D61" s="422" t="s">
        <v>316</v>
      </c>
      <c r="E61" s="422"/>
      <c r="F61" s="422"/>
      <c r="H61" s="1"/>
      <c r="K61" s="45"/>
    </row>
    <row r="62" spans="2:13" x14ac:dyDescent="0.25">
      <c r="B62" s="44"/>
      <c r="F62" s="37"/>
      <c r="H62" s="1"/>
      <c r="K62" s="45"/>
    </row>
    <row r="63" spans="2:13" x14ac:dyDescent="0.25">
      <c r="B63" s="44"/>
      <c r="F63" s="37"/>
      <c r="H63" s="1"/>
      <c r="K63" s="45"/>
    </row>
    <row r="64" spans="2:13" x14ac:dyDescent="0.25">
      <c r="B64" s="44"/>
      <c r="C64" s="1" t="s">
        <v>157</v>
      </c>
      <c r="D64" s="103"/>
      <c r="F64" s="37"/>
      <c r="H64" s="1"/>
      <c r="K64" s="45"/>
    </row>
    <row r="65" spans="2:13" x14ac:dyDescent="0.25">
      <c r="B65" s="44"/>
      <c r="H65" s="1"/>
      <c r="K65" s="45"/>
    </row>
    <row r="66" spans="2:13" x14ac:dyDescent="0.25">
      <c r="B66" s="44"/>
      <c r="C66" s="1" t="s">
        <v>245</v>
      </c>
      <c r="D66" s="103"/>
      <c r="H66" s="1"/>
      <c r="K66" s="45"/>
    </row>
    <row r="67" spans="2:13" ht="15.75" thickBot="1" x14ac:dyDescent="0.3">
      <c r="B67" s="44"/>
      <c r="H67" s="1"/>
      <c r="J67" s="333"/>
      <c r="K67" s="45"/>
    </row>
    <row r="68" spans="2:13" ht="36.75" x14ac:dyDescent="0.25">
      <c r="B68" s="44"/>
      <c r="C68" s="356" t="s">
        <v>184</v>
      </c>
      <c r="D68" s="357" t="s">
        <v>160</v>
      </c>
      <c r="E68" s="358" t="s">
        <v>298</v>
      </c>
      <c r="G68" s="420" t="s">
        <v>300</v>
      </c>
      <c r="H68" s="421"/>
      <c r="J68" s="363" t="s">
        <v>301</v>
      </c>
      <c r="K68" s="45"/>
    </row>
    <row r="69" spans="2:13" x14ac:dyDescent="0.25">
      <c r="B69" s="44"/>
      <c r="C69" s="353"/>
      <c r="D69" s="352"/>
      <c r="E69" s="381"/>
      <c r="G69" s="36" t="s">
        <v>166</v>
      </c>
      <c r="H69" s="232" t="str">
        <f>IF(C69&gt;0,IF(D69="No",C69,(1-(E69/D64))*C69),"")</f>
        <v/>
      </c>
      <c r="I69" s="1" t="s">
        <v>244</v>
      </c>
      <c r="J69" s="334" t="e">
        <f>IF(H77&gt;=D66,H69,0)</f>
        <v>#DIV/0!</v>
      </c>
      <c r="K69" s="45"/>
      <c r="M69" s="1" t="s">
        <v>246</v>
      </c>
    </row>
    <row r="70" spans="2:13" x14ac:dyDescent="0.25">
      <c r="B70" s="44"/>
      <c r="C70" s="353"/>
      <c r="D70" s="352"/>
      <c r="E70" s="381"/>
      <c r="G70" s="36" t="s">
        <v>182</v>
      </c>
      <c r="H70" s="232" t="str">
        <f>IF(C70&gt;0,IF(D70="No",C70,(1-(E70/D64))*C70),"")</f>
        <v/>
      </c>
      <c r="I70" s="1" t="s">
        <v>244</v>
      </c>
      <c r="J70" s="334" t="e">
        <f>IF(H77&gt;=D66,H70,0)</f>
        <v>#DIV/0!</v>
      </c>
      <c r="K70" s="45"/>
      <c r="M70" s="1" t="s">
        <v>161</v>
      </c>
    </row>
    <row r="71" spans="2:13" x14ac:dyDescent="0.25">
      <c r="B71" s="44"/>
      <c r="C71" s="353"/>
      <c r="D71" s="352"/>
      <c r="E71" s="381"/>
      <c r="G71" s="233" t="s">
        <v>183</v>
      </c>
      <c r="H71" s="232" t="str">
        <f>IF(C71&gt;0,IF(D71="No",C71,(1-(E71/D64))*C71),"")</f>
        <v/>
      </c>
      <c r="I71" s="1" t="s">
        <v>244</v>
      </c>
      <c r="J71" s="334" t="e">
        <f>IF(H77&gt;=D66,H71,0)</f>
        <v>#DIV/0!</v>
      </c>
      <c r="K71" s="45"/>
    </row>
    <row r="72" spans="2:13" x14ac:dyDescent="0.25">
      <c r="B72" s="44"/>
      <c r="C72" s="353"/>
      <c r="D72" s="352"/>
      <c r="E72" s="381"/>
      <c r="G72" s="36" t="s">
        <v>243</v>
      </c>
      <c r="H72" s="232" t="str">
        <f>IF(C72&gt;0,IF(D72="No",C72,(1-(E72/D64))*C72),"")</f>
        <v/>
      </c>
      <c r="I72" s="1" t="s">
        <v>244</v>
      </c>
      <c r="J72" s="334" t="e">
        <f>IF(H77&gt;=D66,H72,0)</f>
        <v>#DIV/0!</v>
      </c>
      <c r="K72" s="45"/>
    </row>
    <row r="73" spans="2:13" x14ac:dyDescent="0.25">
      <c r="B73" s="44"/>
      <c r="C73" s="353"/>
      <c r="D73" s="352"/>
      <c r="E73" s="381"/>
      <c r="G73" s="36" t="s">
        <v>288</v>
      </c>
      <c r="H73" s="232" t="str">
        <f>IF(C73&gt;0,IF(D73="No",C73,(1-(E73/D64))*C73),"")</f>
        <v/>
      </c>
      <c r="I73" s="1" t="s">
        <v>244</v>
      </c>
      <c r="J73" s="334" t="e">
        <f>IF(H77&gt;=D66,H73,0)</f>
        <v>#DIV/0!</v>
      </c>
      <c r="K73" s="45"/>
      <c r="M73" s="1" t="s">
        <v>246</v>
      </c>
    </row>
    <row r="74" spans="2:13" x14ac:dyDescent="0.25">
      <c r="B74" s="44"/>
      <c r="C74" s="353"/>
      <c r="D74" s="352"/>
      <c r="E74" s="381"/>
      <c r="G74" s="36" t="s">
        <v>290</v>
      </c>
      <c r="H74" s="232" t="str">
        <f>IF(C74&gt;0,IF(D74="No",C74,(1-(E74/D64))*C74),"")</f>
        <v/>
      </c>
      <c r="I74" s="1" t="s">
        <v>244</v>
      </c>
      <c r="J74" s="334" t="e">
        <f>IF(H77&gt;=D66,H74,0)</f>
        <v>#DIV/0!</v>
      </c>
      <c r="K74" s="45"/>
      <c r="M74" s="1" t="s">
        <v>161</v>
      </c>
    </row>
    <row r="75" spans="2:13" x14ac:dyDescent="0.25">
      <c r="B75" s="44"/>
      <c r="C75" s="353"/>
      <c r="D75" s="352"/>
      <c r="E75" s="381"/>
      <c r="G75" s="233" t="s">
        <v>289</v>
      </c>
      <c r="H75" s="232" t="str">
        <f>IF(C75&gt;0,IF(D75="No",C75,(1-(E75/D64))*C75),"")</f>
        <v/>
      </c>
      <c r="I75" s="1" t="s">
        <v>244</v>
      </c>
      <c r="J75" s="334" t="e">
        <f>IF(H77&gt;=D66,H75,0)</f>
        <v>#DIV/0!</v>
      </c>
      <c r="K75" s="45"/>
    </row>
    <row r="76" spans="2:13" ht="15.75" thickBot="1" x14ac:dyDescent="0.3">
      <c r="B76" s="44"/>
      <c r="C76" s="354"/>
      <c r="D76" s="355"/>
      <c r="E76" s="382"/>
      <c r="G76" s="233" t="s">
        <v>291</v>
      </c>
      <c r="H76" s="232" t="str">
        <f>IF(C76&gt;0,IF(D76="No",C76,(1-(E76/D64))*C76),"")</f>
        <v/>
      </c>
      <c r="I76" s="1" t="s">
        <v>244</v>
      </c>
      <c r="J76" s="334" t="e">
        <f>IF(H77&gt;=D66,H76,0)</f>
        <v>#DIV/0!</v>
      </c>
      <c r="K76" s="45"/>
    </row>
    <row r="77" spans="2:13" ht="15.75" thickBot="1" x14ac:dyDescent="0.3">
      <c r="B77" s="44"/>
      <c r="C77" s="231"/>
      <c r="D77" s="231"/>
      <c r="G77" s="234" t="s">
        <v>213</v>
      </c>
      <c r="H77" s="370" t="e">
        <f>AVERAGE(H69:H76)</f>
        <v>#DIV/0!</v>
      </c>
      <c r="I77" s="1" t="s">
        <v>244</v>
      </c>
      <c r="J77" s="332"/>
      <c r="K77" s="45"/>
    </row>
    <row r="78" spans="2:13" ht="15.75" thickBot="1" x14ac:dyDescent="0.3">
      <c r="B78" s="46"/>
      <c r="C78" s="47"/>
      <c r="D78" s="47"/>
      <c r="E78" s="47"/>
      <c r="F78" s="47"/>
      <c r="G78" s="47"/>
      <c r="H78" s="178"/>
      <c r="I78" s="47"/>
      <c r="J78" s="47"/>
      <c r="K78" s="48"/>
    </row>
    <row r="79" spans="2:13" ht="15.75" thickBot="1" x14ac:dyDescent="0.3"/>
    <row r="80" spans="2:13" ht="8.25" customHeight="1" x14ac:dyDescent="0.25">
      <c r="B80" s="40"/>
      <c r="C80" s="41"/>
      <c r="D80" s="41"/>
      <c r="E80" s="41"/>
      <c r="F80" s="42"/>
      <c r="G80" s="41"/>
      <c r="H80" s="41"/>
      <c r="I80" s="41"/>
      <c r="J80" s="41"/>
      <c r="K80" s="43"/>
    </row>
    <row r="81" spans="2:13" x14ac:dyDescent="0.25">
      <c r="B81" s="44"/>
      <c r="C81" s="39" t="s">
        <v>201</v>
      </c>
      <c r="D81" s="422"/>
      <c r="E81" s="422"/>
      <c r="F81" s="422"/>
      <c r="H81" s="1"/>
      <c r="K81" s="45"/>
    </row>
    <row r="82" spans="2:13" x14ac:dyDescent="0.25">
      <c r="B82" s="44"/>
      <c r="F82" s="37"/>
      <c r="H82" s="1"/>
      <c r="K82" s="45"/>
    </row>
    <row r="83" spans="2:13" x14ac:dyDescent="0.25">
      <c r="B83" s="44"/>
      <c r="F83" s="37"/>
      <c r="H83" s="1"/>
      <c r="K83" s="45"/>
    </row>
    <row r="84" spans="2:13" x14ac:dyDescent="0.25">
      <c r="B84" s="44"/>
      <c r="C84" s="1" t="s">
        <v>157</v>
      </c>
      <c r="D84" s="103"/>
      <c r="F84" s="37"/>
      <c r="H84" s="1"/>
      <c r="K84" s="45"/>
    </row>
    <row r="85" spans="2:13" x14ac:dyDescent="0.25">
      <c r="B85" s="44"/>
      <c r="H85" s="1"/>
      <c r="K85" s="45"/>
    </row>
    <row r="86" spans="2:13" x14ac:dyDescent="0.25">
      <c r="B86" s="44"/>
      <c r="C86" s="1" t="s">
        <v>245</v>
      </c>
      <c r="D86" s="103"/>
      <c r="H86" s="1"/>
      <c r="K86" s="45"/>
    </row>
    <row r="87" spans="2:13" ht="15.75" thickBot="1" x14ac:dyDescent="0.3">
      <c r="B87" s="44"/>
      <c r="H87" s="1"/>
      <c r="J87" s="333"/>
      <c r="K87" s="45"/>
    </row>
    <row r="88" spans="2:13" ht="36.75" x14ac:dyDescent="0.25">
      <c r="B88" s="44"/>
      <c r="C88" s="356" t="s">
        <v>184</v>
      </c>
      <c r="D88" s="357" t="s">
        <v>160</v>
      </c>
      <c r="E88" s="358" t="s">
        <v>298</v>
      </c>
      <c r="G88" s="420" t="s">
        <v>300</v>
      </c>
      <c r="H88" s="421"/>
      <c r="J88" s="363" t="s">
        <v>301</v>
      </c>
      <c r="K88" s="45"/>
    </row>
    <row r="89" spans="2:13" x14ac:dyDescent="0.25">
      <c r="B89" s="44"/>
      <c r="C89" s="353"/>
      <c r="D89" s="352"/>
      <c r="E89" s="381"/>
      <c r="G89" s="36" t="s">
        <v>166</v>
      </c>
      <c r="H89" s="232" t="str">
        <f>IF(C89&gt;0,IF(D89="No",C89,(1-(E89/D84))*C89),"")</f>
        <v/>
      </c>
      <c r="I89" s="1" t="s">
        <v>244</v>
      </c>
      <c r="J89" s="334" t="e">
        <f>IF(H97&gt;=D86,H89,0)</f>
        <v>#DIV/0!</v>
      </c>
      <c r="K89" s="45"/>
      <c r="M89" s="1" t="s">
        <v>246</v>
      </c>
    </row>
    <row r="90" spans="2:13" x14ac:dyDescent="0.25">
      <c r="B90" s="44"/>
      <c r="C90" s="353"/>
      <c r="D90" s="352"/>
      <c r="E90" s="381"/>
      <c r="G90" s="36" t="s">
        <v>182</v>
      </c>
      <c r="H90" s="232" t="str">
        <f>IF(C90&gt;0,IF(D90="No",C90,(1-(E90/D84))*C90),"")</f>
        <v/>
      </c>
      <c r="I90" s="1" t="s">
        <v>244</v>
      </c>
      <c r="J90" s="334" t="e">
        <f>IF(H97&gt;=D86,H90,0)</f>
        <v>#DIV/0!</v>
      </c>
      <c r="K90" s="45"/>
      <c r="M90" s="1" t="s">
        <v>161</v>
      </c>
    </row>
    <row r="91" spans="2:13" x14ac:dyDescent="0.25">
      <c r="B91" s="44"/>
      <c r="C91" s="353"/>
      <c r="D91" s="352"/>
      <c r="E91" s="381"/>
      <c r="G91" s="233" t="s">
        <v>183</v>
      </c>
      <c r="H91" s="232" t="str">
        <f>IF(C91&gt;0,IF(D91="No",C91,(1-(E91/D84))*C91),"")</f>
        <v/>
      </c>
      <c r="I91" s="1" t="s">
        <v>244</v>
      </c>
      <c r="J91" s="334" t="e">
        <f>IF(H97&gt;=D86,H91,0)</f>
        <v>#DIV/0!</v>
      </c>
      <c r="K91" s="45"/>
    </row>
    <row r="92" spans="2:13" x14ac:dyDescent="0.25">
      <c r="B92" s="44"/>
      <c r="C92" s="353"/>
      <c r="D92" s="352"/>
      <c r="E92" s="381"/>
      <c r="G92" s="36" t="s">
        <v>243</v>
      </c>
      <c r="H92" s="232" t="str">
        <f>IF(C92&gt;0,IF(D92="No",C92,(1-(E92/D84))*C92),"")</f>
        <v/>
      </c>
      <c r="I92" s="1" t="s">
        <v>244</v>
      </c>
      <c r="J92" s="334" t="e">
        <f>IF(H97&gt;=D86,H92,0)</f>
        <v>#DIV/0!</v>
      </c>
      <c r="K92" s="45"/>
    </row>
    <row r="93" spans="2:13" x14ac:dyDescent="0.25">
      <c r="B93" s="44"/>
      <c r="C93" s="353"/>
      <c r="D93" s="352"/>
      <c r="E93" s="381"/>
      <c r="G93" s="36" t="s">
        <v>288</v>
      </c>
      <c r="H93" s="232" t="str">
        <f>IF(C93&gt;0,IF(D93="No",C93,(1-(E93/D84))*C93),"")</f>
        <v/>
      </c>
      <c r="I93" s="1" t="s">
        <v>244</v>
      </c>
      <c r="J93" s="334" t="e">
        <f>IF(H97&gt;=D86,H93,0)</f>
        <v>#DIV/0!</v>
      </c>
      <c r="K93" s="45"/>
      <c r="M93" s="1" t="s">
        <v>246</v>
      </c>
    </row>
    <row r="94" spans="2:13" x14ac:dyDescent="0.25">
      <c r="B94" s="44"/>
      <c r="C94" s="353"/>
      <c r="D94" s="352"/>
      <c r="E94" s="381"/>
      <c r="G94" s="36" t="s">
        <v>290</v>
      </c>
      <c r="H94" s="232" t="str">
        <f>IF(C94&gt;0,IF(D94="No",C94,(1-(E94/D84))*C94),"")</f>
        <v/>
      </c>
      <c r="I94" s="1" t="s">
        <v>244</v>
      </c>
      <c r="J94" s="334" t="e">
        <f>IF(H97&gt;=D86,H94,0)</f>
        <v>#DIV/0!</v>
      </c>
      <c r="K94" s="45"/>
      <c r="M94" s="1" t="s">
        <v>161</v>
      </c>
    </row>
    <row r="95" spans="2:13" x14ac:dyDescent="0.25">
      <c r="B95" s="44"/>
      <c r="C95" s="353"/>
      <c r="D95" s="352"/>
      <c r="E95" s="381"/>
      <c r="G95" s="233" t="s">
        <v>289</v>
      </c>
      <c r="H95" s="232" t="str">
        <f>IF(C95&gt;0,IF(D95="No",C95,(1-(E95/D84))*C95),"")</f>
        <v/>
      </c>
      <c r="I95" s="1" t="s">
        <v>244</v>
      </c>
      <c r="J95" s="334" t="e">
        <f>IF(H97&gt;=D86,H95,0)</f>
        <v>#DIV/0!</v>
      </c>
      <c r="K95" s="45"/>
    </row>
    <row r="96" spans="2:13" ht="15.75" thickBot="1" x14ac:dyDescent="0.3">
      <c r="B96" s="44"/>
      <c r="C96" s="354"/>
      <c r="D96" s="355"/>
      <c r="E96" s="382"/>
      <c r="G96" s="233" t="s">
        <v>291</v>
      </c>
      <c r="H96" s="232" t="str">
        <f>IF(C96&gt;0,IF(D96="No",C96,(1-(E96/D84))*C96),"")</f>
        <v/>
      </c>
      <c r="I96" s="1" t="s">
        <v>244</v>
      </c>
      <c r="J96" s="334" t="e">
        <f>IF(H97&gt;=D86,H96,0)</f>
        <v>#DIV/0!</v>
      </c>
      <c r="K96" s="45"/>
    </row>
    <row r="97" spans="2:13" ht="15.75" thickBot="1" x14ac:dyDescent="0.3">
      <c r="B97" s="44"/>
      <c r="C97" s="231"/>
      <c r="D97" s="231"/>
      <c r="G97" s="234" t="s">
        <v>213</v>
      </c>
      <c r="H97" s="370" t="e">
        <f>AVERAGE(H89:H96)</f>
        <v>#DIV/0!</v>
      </c>
      <c r="I97" s="1" t="s">
        <v>244</v>
      </c>
      <c r="J97" s="332"/>
      <c r="K97" s="45"/>
    </row>
    <row r="98" spans="2:13" ht="15.75" thickBot="1" x14ac:dyDescent="0.3">
      <c r="B98" s="46"/>
      <c r="C98" s="47"/>
      <c r="D98" s="47"/>
      <c r="E98" s="47"/>
      <c r="F98" s="47"/>
      <c r="G98" s="47"/>
      <c r="H98" s="178"/>
      <c r="I98" s="47"/>
      <c r="J98" s="47"/>
      <c r="K98" s="48"/>
    </row>
    <row r="99" spans="2:13" ht="15.75" thickBot="1" x14ac:dyDescent="0.3"/>
    <row r="100" spans="2:13" ht="8.25" customHeight="1" x14ac:dyDescent="0.25">
      <c r="B100" s="40"/>
      <c r="C100" s="41"/>
      <c r="D100" s="41"/>
      <c r="E100" s="41"/>
      <c r="F100" s="42"/>
      <c r="G100" s="41"/>
      <c r="H100" s="41"/>
      <c r="I100" s="41"/>
      <c r="J100" s="41"/>
      <c r="K100" s="43"/>
    </row>
    <row r="101" spans="2:13" x14ac:dyDescent="0.25">
      <c r="B101" s="44"/>
      <c r="C101" s="39" t="s">
        <v>201</v>
      </c>
      <c r="D101" s="422"/>
      <c r="E101" s="422"/>
      <c r="F101" s="422"/>
      <c r="H101" s="1"/>
      <c r="K101" s="45"/>
    </row>
    <row r="102" spans="2:13" x14ac:dyDescent="0.25">
      <c r="B102" s="44"/>
      <c r="F102" s="37"/>
      <c r="H102" s="1"/>
      <c r="K102" s="45"/>
    </row>
    <row r="103" spans="2:13" x14ac:dyDescent="0.25">
      <c r="B103" s="44"/>
      <c r="F103" s="37"/>
      <c r="H103" s="1"/>
      <c r="K103" s="45"/>
    </row>
    <row r="104" spans="2:13" x14ac:dyDescent="0.25">
      <c r="B104" s="44"/>
      <c r="C104" s="1" t="s">
        <v>157</v>
      </c>
      <c r="D104" s="103"/>
      <c r="F104" s="37"/>
      <c r="H104" s="1"/>
      <c r="K104" s="45"/>
    </row>
    <row r="105" spans="2:13" x14ac:dyDescent="0.25">
      <c r="B105" s="44"/>
      <c r="H105" s="1"/>
      <c r="K105" s="45"/>
    </row>
    <row r="106" spans="2:13" x14ac:dyDescent="0.25">
      <c r="B106" s="44"/>
      <c r="C106" s="1" t="s">
        <v>245</v>
      </c>
      <c r="D106" s="103"/>
      <c r="H106" s="1"/>
      <c r="K106" s="45"/>
    </row>
    <row r="107" spans="2:13" ht="15.75" thickBot="1" x14ac:dyDescent="0.3">
      <c r="B107" s="44"/>
      <c r="H107" s="1"/>
      <c r="J107" s="333"/>
      <c r="K107" s="45"/>
    </row>
    <row r="108" spans="2:13" ht="36.75" x14ac:dyDescent="0.25">
      <c r="B108" s="44"/>
      <c r="C108" s="356" t="s">
        <v>184</v>
      </c>
      <c r="D108" s="357" t="s">
        <v>160</v>
      </c>
      <c r="E108" s="358" t="s">
        <v>298</v>
      </c>
      <c r="G108" s="420" t="s">
        <v>300</v>
      </c>
      <c r="H108" s="421"/>
      <c r="J108" s="363" t="s">
        <v>301</v>
      </c>
      <c r="K108" s="45"/>
    </row>
    <row r="109" spans="2:13" x14ac:dyDescent="0.25">
      <c r="B109" s="44"/>
      <c r="C109" s="353"/>
      <c r="D109" s="352"/>
      <c r="E109" s="381"/>
      <c r="G109" s="36" t="s">
        <v>166</v>
      </c>
      <c r="H109" s="232" t="str">
        <f>IF(C109&gt;0,IF(D109="No",C109,(1-(E109/D104))*C109),"")</f>
        <v/>
      </c>
      <c r="I109" s="1" t="s">
        <v>244</v>
      </c>
      <c r="J109" s="334" t="e">
        <f>IF(H117&gt;=D106,H109,0)</f>
        <v>#DIV/0!</v>
      </c>
      <c r="K109" s="45"/>
      <c r="M109" s="1" t="s">
        <v>246</v>
      </c>
    </row>
    <row r="110" spans="2:13" x14ac:dyDescent="0.25">
      <c r="B110" s="44"/>
      <c r="C110" s="353"/>
      <c r="D110" s="352"/>
      <c r="E110" s="381"/>
      <c r="G110" s="36" t="s">
        <v>182</v>
      </c>
      <c r="H110" s="232" t="str">
        <f>IF(C110&gt;0,IF(D110="No",C110,(1-(E110/D104))*C110),"")</f>
        <v/>
      </c>
      <c r="I110" s="1" t="s">
        <v>244</v>
      </c>
      <c r="J110" s="334" t="e">
        <f>IF(H117&gt;=D106,H110,0)</f>
        <v>#DIV/0!</v>
      </c>
      <c r="K110" s="45"/>
      <c r="M110" s="1" t="s">
        <v>161</v>
      </c>
    </row>
    <row r="111" spans="2:13" x14ac:dyDescent="0.25">
      <c r="B111" s="44"/>
      <c r="C111" s="353"/>
      <c r="D111" s="352"/>
      <c r="E111" s="381"/>
      <c r="G111" s="233" t="s">
        <v>183</v>
      </c>
      <c r="H111" s="232" t="str">
        <f>IF(C111&gt;0,IF(D111="No",C111,(1-(E111/D104))*C111),"")</f>
        <v/>
      </c>
      <c r="I111" s="1" t="s">
        <v>244</v>
      </c>
      <c r="J111" s="334" t="e">
        <f>IF(H117&gt;=D106,H111,0)</f>
        <v>#DIV/0!</v>
      </c>
      <c r="K111" s="45"/>
    </row>
    <row r="112" spans="2:13" x14ac:dyDescent="0.25">
      <c r="B112" s="44"/>
      <c r="C112" s="353"/>
      <c r="D112" s="352"/>
      <c r="E112" s="381"/>
      <c r="G112" s="36" t="s">
        <v>243</v>
      </c>
      <c r="H112" s="232" t="str">
        <f>IF(C112&gt;0,IF(D112="No",C112,(1-(E112/D104))*C112),"")</f>
        <v/>
      </c>
      <c r="I112" s="1" t="s">
        <v>244</v>
      </c>
      <c r="J112" s="334" t="e">
        <f>IF(H117&gt;=D106,H112,0)</f>
        <v>#DIV/0!</v>
      </c>
      <c r="K112" s="45"/>
    </row>
    <row r="113" spans="2:13" x14ac:dyDescent="0.25">
      <c r="B113" s="44"/>
      <c r="C113" s="353"/>
      <c r="D113" s="352"/>
      <c r="E113" s="381"/>
      <c r="G113" s="36" t="s">
        <v>288</v>
      </c>
      <c r="H113" s="232" t="str">
        <f>IF(C113&gt;0,IF(D113="No",C113,(1-(E113/D104))*C113),"")</f>
        <v/>
      </c>
      <c r="I113" s="1" t="s">
        <v>244</v>
      </c>
      <c r="J113" s="334" t="e">
        <f>IF(H117&gt;=D106,H113,0)</f>
        <v>#DIV/0!</v>
      </c>
      <c r="K113" s="45"/>
      <c r="M113" s="1" t="s">
        <v>246</v>
      </c>
    </row>
    <row r="114" spans="2:13" x14ac:dyDescent="0.25">
      <c r="B114" s="44"/>
      <c r="C114" s="353"/>
      <c r="D114" s="352"/>
      <c r="E114" s="381"/>
      <c r="G114" s="36" t="s">
        <v>290</v>
      </c>
      <c r="H114" s="232" t="str">
        <f>IF(C114&gt;0,IF(D114="No",C114,(1-(E114/D104))*C114),"")</f>
        <v/>
      </c>
      <c r="I114" s="1" t="s">
        <v>244</v>
      </c>
      <c r="J114" s="334" t="e">
        <f>IF(H117&gt;=D106,H114,0)</f>
        <v>#DIV/0!</v>
      </c>
      <c r="K114" s="45"/>
      <c r="M114" s="1" t="s">
        <v>161</v>
      </c>
    </row>
    <row r="115" spans="2:13" x14ac:dyDescent="0.25">
      <c r="B115" s="44"/>
      <c r="C115" s="353"/>
      <c r="D115" s="352"/>
      <c r="E115" s="381"/>
      <c r="G115" s="233" t="s">
        <v>289</v>
      </c>
      <c r="H115" s="232" t="str">
        <f>IF(C115&gt;0,IF(D115="No",C115,(1-(E115/D104))*C115),"")</f>
        <v/>
      </c>
      <c r="I115" s="1" t="s">
        <v>244</v>
      </c>
      <c r="J115" s="334" t="e">
        <f>IF(H117&gt;=D106,H115,0)</f>
        <v>#DIV/0!</v>
      </c>
      <c r="K115" s="45"/>
    </row>
    <row r="116" spans="2:13" ht="15.75" thickBot="1" x14ac:dyDescent="0.3">
      <c r="B116" s="44"/>
      <c r="C116" s="354"/>
      <c r="D116" s="355"/>
      <c r="E116" s="382"/>
      <c r="G116" s="233" t="s">
        <v>291</v>
      </c>
      <c r="H116" s="232" t="str">
        <f>IF(C116&gt;0,IF(D116="No",C116,(1-(E116/D104))*C116),"")</f>
        <v/>
      </c>
      <c r="I116" s="1" t="s">
        <v>244</v>
      </c>
      <c r="J116" s="334" t="e">
        <f>IF(H117&gt;=D106,H116,0)</f>
        <v>#DIV/0!</v>
      </c>
      <c r="K116" s="45"/>
    </row>
    <row r="117" spans="2:13" ht="15.75" thickBot="1" x14ac:dyDescent="0.3">
      <c r="B117" s="44"/>
      <c r="C117" s="231"/>
      <c r="D117" s="231"/>
      <c r="G117" s="234" t="s">
        <v>213</v>
      </c>
      <c r="H117" s="370" t="e">
        <f>AVERAGE(H109:H116)</f>
        <v>#DIV/0!</v>
      </c>
      <c r="I117" s="1" t="s">
        <v>244</v>
      </c>
      <c r="J117" s="332"/>
      <c r="K117" s="45"/>
    </row>
    <row r="118" spans="2:13" ht="15.75" thickBot="1" x14ac:dyDescent="0.3">
      <c r="B118" s="46"/>
      <c r="C118" s="47"/>
      <c r="D118" s="47"/>
      <c r="E118" s="47"/>
      <c r="F118" s="47"/>
      <c r="G118" s="47"/>
      <c r="H118" s="178"/>
      <c r="I118" s="47"/>
      <c r="J118" s="47"/>
      <c r="K118" s="48"/>
    </row>
    <row r="119" spans="2:13" ht="15.75" thickBot="1" x14ac:dyDescent="0.3"/>
    <row r="120" spans="2:13" ht="8.25" customHeight="1" x14ac:dyDescent="0.25">
      <c r="B120" s="40"/>
      <c r="C120" s="41"/>
      <c r="D120" s="41"/>
      <c r="E120" s="41"/>
      <c r="F120" s="42"/>
      <c r="G120" s="41"/>
      <c r="H120" s="41"/>
      <c r="I120" s="41"/>
      <c r="J120" s="41"/>
      <c r="K120" s="43"/>
    </row>
    <row r="121" spans="2:13" x14ac:dyDescent="0.25">
      <c r="B121" s="44"/>
      <c r="C121" s="39" t="s">
        <v>201</v>
      </c>
      <c r="D121" s="422"/>
      <c r="E121" s="422"/>
      <c r="F121" s="422"/>
      <c r="H121" s="1"/>
      <c r="K121" s="45"/>
    </row>
    <row r="122" spans="2:13" x14ac:dyDescent="0.25">
      <c r="B122" s="44"/>
      <c r="F122" s="37"/>
      <c r="H122" s="1"/>
      <c r="K122" s="45"/>
    </row>
    <row r="123" spans="2:13" x14ac:dyDescent="0.25">
      <c r="B123" s="44"/>
      <c r="F123" s="37"/>
      <c r="H123" s="1"/>
      <c r="K123" s="45"/>
    </row>
    <row r="124" spans="2:13" x14ac:dyDescent="0.25">
      <c r="B124" s="44"/>
      <c r="C124" s="1" t="s">
        <v>157</v>
      </c>
      <c r="D124" s="103"/>
      <c r="F124" s="37"/>
      <c r="H124" s="1"/>
      <c r="K124" s="45"/>
    </row>
    <row r="125" spans="2:13" x14ac:dyDescent="0.25">
      <c r="B125" s="44"/>
      <c r="H125" s="1"/>
      <c r="K125" s="45"/>
    </row>
    <row r="126" spans="2:13" x14ac:dyDescent="0.25">
      <c r="B126" s="44"/>
      <c r="C126" s="1" t="s">
        <v>245</v>
      </c>
      <c r="D126" s="103"/>
      <c r="H126" s="1"/>
      <c r="K126" s="45"/>
    </row>
    <row r="127" spans="2:13" ht="15.75" thickBot="1" x14ac:dyDescent="0.3">
      <c r="B127" s="44"/>
      <c r="H127" s="1"/>
      <c r="J127" s="333"/>
      <c r="K127" s="45"/>
    </row>
    <row r="128" spans="2:13" ht="36.75" x14ac:dyDescent="0.25">
      <c r="B128" s="44"/>
      <c r="C128" s="356" t="s">
        <v>184</v>
      </c>
      <c r="D128" s="357" t="s">
        <v>160</v>
      </c>
      <c r="E128" s="358" t="s">
        <v>298</v>
      </c>
      <c r="G128" s="420" t="s">
        <v>300</v>
      </c>
      <c r="H128" s="421"/>
      <c r="J128" s="363" t="s">
        <v>301</v>
      </c>
      <c r="K128" s="45"/>
    </row>
    <row r="129" spans="2:13" x14ac:dyDescent="0.25">
      <c r="B129" s="44"/>
      <c r="C129" s="353"/>
      <c r="D129" s="352"/>
      <c r="E129" s="381"/>
      <c r="G129" s="36" t="s">
        <v>166</v>
      </c>
      <c r="H129" s="232" t="str">
        <f>IF(C129&gt;0,IF(D129="No",C129,(1-(E129/D124))*C129),"")</f>
        <v/>
      </c>
      <c r="I129" s="1" t="s">
        <v>244</v>
      </c>
      <c r="J129" s="334" t="e">
        <f>IF(H137&gt;=D126,H129,0)</f>
        <v>#DIV/0!</v>
      </c>
      <c r="K129" s="45"/>
      <c r="M129" s="1" t="s">
        <v>246</v>
      </c>
    </row>
    <row r="130" spans="2:13" x14ac:dyDescent="0.25">
      <c r="B130" s="44"/>
      <c r="C130" s="353"/>
      <c r="D130" s="352"/>
      <c r="E130" s="381"/>
      <c r="G130" s="36" t="s">
        <v>182</v>
      </c>
      <c r="H130" s="232" t="str">
        <f>IF(C130&gt;0,IF(D130="No",C130,(1-(E130/D124))*C130),"")</f>
        <v/>
      </c>
      <c r="I130" s="1" t="s">
        <v>244</v>
      </c>
      <c r="J130" s="334" t="e">
        <f>IF(H137&gt;=D126,H130,0)</f>
        <v>#DIV/0!</v>
      </c>
      <c r="K130" s="45"/>
      <c r="M130" s="1" t="s">
        <v>161</v>
      </c>
    </row>
    <row r="131" spans="2:13" x14ac:dyDescent="0.25">
      <c r="B131" s="44"/>
      <c r="C131" s="353"/>
      <c r="D131" s="352"/>
      <c r="E131" s="381"/>
      <c r="G131" s="233" t="s">
        <v>183</v>
      </c>
      <c r="H131" s="232" t="str">
        <f>IF(C131&gt;0,IF(D131="No",C131,(1-(E131/D124))*C131),"")</f>
        <v/>
      </c>
      <c r="I131" s="1" t="s">
        <v>244</v>
      </c>
      <c r="J131" s="334" t="e">
        <f>IF(H137&gt;=D126,H131,0)</f>
        <v>#DIV/0!</v>
      </c>
      <c r="K131" s="45"/>
    </row>
    <row r="132" spans="2:13" x14ac:dyDescent="0.25">
      <c r="B132" s="44"/>
      <c r="C132" s="353"/>
      <c r="D132" s="352"/>
      <c r="E132" s="381"/>
      <c r="G132" s="36" t="s">
        <v>243</v>
      </c>
      <c r="H132" s="232" t="str">
        <f>IF(C132&gt;0,IF(D132="No",C132,(1-(E132/D124))*C132),"")</f>
        <v/>
      </c>
      <c r="I132" s="1" t="s">
        <v>244</v>
      </c>
      <c r="J132" s="334" t="e">
        <f>IF(H137&gt;=D126,H132,0)</f>
        <v>#DIV/0!</v>
      </c>
      <c r="K132" s="45"/>
    </row>
    <row r="133" spans="2:13" x14ac:dyDescent="0.25">
      <c r="B133" s="44"/>
      <c r="C133" s="353"/>
      <c r="D133" s="352"/>
      <c r="E133" s="381"/>
      <c r="G133" s="36" t="s">
        <v>288</v>
      </c>
      <c r="H133" s="232" t="str">
        <f>IF(C133&gt;0,IF(D133="No",C133,(1-(E133/D124))*C133),"")</f>
        <v/>
      </c>
      <c r="I133" s="1" t="s">
        <v>244</v>
      </c>
      <c r="J133" s="334" t="e">
        <f>IF(H137&gt;=D126,H133,0)</f>
        <v>#DIV/0!</v>
      </c>
      <c r="K133" s="45"/>
      <c r="M133" s="1" t="s">
        <v>246</v>
      </c>
    </row>
    <row r="134" spans="2:13" x14ac:dyDescent="0.25">
      <c r="B134" s="44"/>
      <c r="C134" s="353"/>
      <c r="D134" s="352"/>
      <c r="E134" s="381"/>
      <c r="G134" s="36" t="s">
        <v>290</v>
      </c>
      <c r="H134" s="232" t="str">
        <f>IF(C134&gt;0,IF(D134="No",C134,(1-(E134/D124))*C134),"")</f>
        <v/>
      </c>
      <c r="I134" s="1" t="s">
        <v>244</v>
      </c>
      <c r="J134" s="334" t="e">
        <f>IF(H137&gt;=D126,H134,0)</f>
        <v>#DIV/0!</v>
      </c>
      <c r="K134" s="45"/>
      <c r="M134" s="1" t="s">
        <v>161</v>
      </c>
    </row>
    <row r="135" spans="2:13" x14ac:dyDescent="0.25">
      <c r="B135" s="44"/>
      <c r="C135" s="353"/>
      <c r="D135" s="352"/>
      <c r="E135" s="381"/>
      <c r="G135" s="233" t="s">
        <v>289</v>
      </c>
      <c r="H135" s="232" t="str">
        <f>IF(C135&gt;0,IF(D135="No",C135,(1-(E135/D124))*C135),"")</f>
        <v/>
      </c>
      <c r="I135" s="1" t="s">
        <v>244</v>
      </c>
      <c r="J135" s="334" t="e">
        <f>IF(H137&gt;=D126,H135,0)</f>
        <v>#DIV/0!</v>
      </c>
      <c r="K135" s="45"/>
    </row>
    <row r="136" spans="2:13" ht="15.75" thickBot="1" x14ac:dyDescent="0.3">
      <c r="B136" s="44"/>
      <c r="C136" s="354"/>
      <c r="D136" s="355"/>
      <c r="E136" s="382"/>
      <c r="G136" s="233" t="s">
        <v>291</v>
      </c>
      <c r="H136" s="232" t="str">
        <f>IF(C136&gt;0,IF(D136="No",C136,(1-(E136/D124))*C136),"")</f>
        <v/>
      </c>
      <c r="I136" s="1" t="s">
        <v>244</v>
      </c>
      <c r="J136" s="334" t="e">
        <f>IF(H137&gt;=D126,H136,0)</f>
        <v>#DIV/0!</v>
      </c>
      <c r="K136" s="45"/>
    </row>
    <row r="137" spans="2:13" ht="15.75" thickBot="1" x14ac:dyDescent="0.3">
      <c r="B137" s="44"/>
      <c r="C137" s="231"/>
      <c r="D137" s="231"/>
      <c r="G137" s="234" t="s">
        <v>213</v>
      </c>
      <c r="H137" s="370" t="e">
        <f>AVERAGE(H129:H136)</f>
        <v>#DIV/0!</v>
      </c>
      <c r="I137" s="1" t="s">
        <v>244</v>
      </c>
      <c r="J137" s="332"/>
      <c r="K137" s="45"/>
    </row>
    <row r="138" spans="2:13" ht="15.75" thickBot="1" x14ac:dyDescent="0.3">
      <c r="B138" s="46"/>
      <c r="C138" s="47"/>
      <c r="D138" s="47"/>
      <c r="E138" s="47"/>
      <c r="F138" s="47"/>
      <c r="G138" s="47"/>
      <c r="H138" s="178"/>
      <c r="I138" s="47"/>
      <c r="J138" s="47"/>
      <c r="K138" s="48"/>
    </row>
    <row r="139" spans="2:13" ht="15.75" thickBot="1" x14ac:dyDescent="0.3"/>
    <row r="140" spans="2:13" ht="8.25" customHeight="1" x14ac:dyDescent="0.25">
      <c r="B140" s="40"/>
      <c r="C140" s="41"/>
      <c r="D140" s="41"/>
      <c r="E140" s="41"/>
      <c r="F140" s="42"/>
      <c r="G140" s="41"/>
      <c r="H140" s="41"/>
      <c r="I140" s="41"/>
      <c r="J140" s="41"/>
      <c r="K140" s="43"/>
    </row>
    <row r="141" spans="2:13" x14ac:dyDescent="0.25">
      <c r="B141" s="44"/>
      <c r="C141" s="39" t="s">
        <v>201</v>
      </c>
      <c r="D141" s="422"/>
      <c r="E141" s="422"/>
      <c r="F141" s="422"/>
      <c r="H141" s="1"/>
      <c r="K141" s="45"/>
    </row>
    <row r="142" spans="2:13" x14ac:dyDescent="0.25">
      <c r="B142" s="44"/>
      <c r="F142" s="37"/>
      <c r="H142" s="1"/>
      <c r="K142" s="45"/>
    </row>
    <row r="143" spans="2:13" x14ac:dyDescent="0.25">
      <c r="B143" s="44"/>
      <c r="F143" s="37"/>
      <c r="H143" s="1"/>
      <c r="K143" s="45"/>
    </row>
    <row r="144" spans="2:13" x14ac:dyDescent="0.25">
      <c r="B144" s="44"/>
      <c r="C144" s="1" t="s">
        <v>157</v>
      </c>
      <c r="D144" s="103"/>
      <c r="F144" s="37"/>
      <c r="H144" s="1"/>
      <c r="K144" s="45"/>
    </row>
    <row r="145" spans="2:13" x14ac:dyDescent="0.25">
      <c r="B145" s="44"/>
      <c r="H145" s="1"/>
      <c r="K145" s="45"/>
    </row>
    <row r="146" spans="2:13" x14ac:dyDescent="0.25">
      <c r="B146" s="44"/>
      <c r="C146" s="1" t="s">
        <v>245</v>
      </c>
      <c r="D146" s="103"/>
      <c r="H146" s="1"/>
      <c r="K146" s="45"/>
    </row>
    <row r="147" spans="2:13" ht="15.75" thickBot="1" x14ac:dyDescent="0.3">
      <c r="B147" s="44"/>
      <c r="H147" s="1"/>
      <c r="J147" s="333"/>
      <c r="K147" s="45"/>
    </row>
    <row r="148" spans="2:13" ht="36.75" x14ac:dyDescent="0.25">
      <c r="B148" s="44"/>
      <c r="C148" s="356" t="s">
        <v>184</v>
      </c>
      <c r="D148" s="357" t="s">
        <v>160</v>
      </c>
      <c r="E148" s="358" t="s">
        <v>298</v>
      </c>
      <c r="G148" s="420" t="s">
        <v>300</v>
      </c>
      <c r="H148" s="421"/>
      <c r="J148" s="363" t="s">
        <v>301</v>
      </c>
      <c r="K148" s="45"/>
    </row>
    <row r="149" spans="2:13" x14ac:dyDescent="0.25">
      <c r="B149" s="44"/>
      <c r="C149" s="353"/>
      <c r="D149" s="352"/>
      <c r="E149" s="381"/>
      <c r="G149" s="36" t="s">
        <v>166</v>
      </c>
      <c r="H149" s="232" t="str">
        <f>IF(C149&gt;0,IF(D149="No",C149,(1-(E149/D144))*C149),"")</f>
        <v/>
      </c>
      <c r="I149" s="1" t="s">
        <v>244</v>
      </c>
      <c r="J149" s="334" t="e">
        <f>IF(H157&gt;=D146,H149,0)</f>
        <v>#DIV/0!</v>
      </c>
      <c r="K149" s="45"/>
      <c r="M149" s="1" t="s">
        <v>246</v>
      </c>
    </row>
    <row r="150" spans="2:13" x14ac:dyDescent="0.25">
      <c r="B150" s="44"/>
      <c r="C150" s="353"/>
      <c r="D150" s="352"/>
      <c r="E150" s="381"/>
      <c r="G150" s="36" t="s">
        <v>182</v>
      </c>
      <c r="H150" s="232" t="str">
        <f>IF(C150&gt;0,IF(D150="No",C150,(1-(E150/D144))*C150),"")</f>
        <v/>
      </c>
      <c r="I150" s="1" t="s">
        <v>244</v>
      </c>
      <c r="J150" s="334" t="e">
        <f>IF(H157&gt;=D146,H150,0)</f>
        <v>#DIV/0!</v>
      </c>
      <c r="K150" s="45"/>
      <c r="M150" s="1" t="s">
        <v>161</v>
      </c>
    </row>
    <row r="151" spans="2:13" x14ac:dyDescent="0.25">
      <c r="B151" s="44"/>
      <c r="C151" s="353"/>
      <c r="D151" s="352"/>
      <c r="E151" s="381"/>
      <c r="G151" s="233" t="s">
        <v>183</v>
      </c>
      <c r="H151" s="232" t="str">
        <f>IF(C151&gt;0,IF(D151="No",C151,(1-(E151/D144))*C151),"")</f>
        <v/>
      </c>
      <c r="I151" s="1" t="s">
        <v>244</v>
      </c>
      <c r="J151" s="334" t="e">
        <f>IF(H157&gt;=D146,H151,0)</f>
        <v>#DIV/0!</v>
      </c>
      <c r="K151" s="45"/>
    </row>
    <row r="152" spans="2:13" x14ac:dyDescent="0.25">
      <c r="B152" s="44"/>
      <c r="C152" s="353"/>
      <c r="D152" s="352"/>
      <c r="E152" s="381"/>
      <c r="G152" s="36" t="s">
        <v>243</v>
      </c>
      <c r="H152" s="232" t="str">
        <f>IF(C152&gt;0,IF(D152="No",C152,(1-(E152/D144))*C152),"")</f>
        <v/>
      </c>
      <c r="I152" s="1" t="s">
        <v>244</v>
      </c>
      <c r="J152" s="334" t="e">
        <f>IF(H157&gt;=D146,H152,0)</f>
        <v>#DIV/0!</v>
      </c>
      <c r="K152" s="45"/>
    </row>
    <row r="153" spans="2:13" x14ac:dyDescent="0.25">
      <c r="B153" s="44"/>
      <c r="C153" s="353"/>
      <c r="D153" s="352"/>
      <c r="E153" s="381"/>
      <c r="G153" s="36" t="s">
        <v>288</v>
      </c>
      <c r="H153" s="232" t="str">
        <f>IF(C153&gt;0,IF(D153="No",C153,(1-(E153/D144))*C153),"")</f>
        <v/>
      </c>
      <c r="I153" s="1" t="s">
        <v>244</v>
      </c>
      <c r="J153" s="334" t="e">
        <f>IF(H157&gt;=D146,H153,0)</f>
        <v>#DIV/0!</v>
      </c>
      <c r="K153" s="45"/>
      <c r="M153" s="1" t="s">
        <v>246</v>
      </c>
    </row>
    <row r="154" spans="2:13" x14ac:dyDescent="0.25">
      <c r="B154" s="44"/>
      <c r="C154" s="353"/>
      <c r="D154" s="352"/>
      <c r="E154" s="381"/>
      <c r="G154" s="36" t="s">
        <v>290</v>
      </c>
      <c r="H154" s="232" t="str">
        <f>IF(C154&gt;0,IF(D154="No",C154,(1-(E154/D144))*C154),"")</f>
        <v/>
      </c>
      <c r="I154" s="1" t="s">
        <v>244</v>
      </c>
      <c r="J154" s="334" t="e">
        <f>IF(H157&gt;=D146,H154,0)</f>
        <v>#DIV/0!</v>
      </c>
      <c r="K154" s="45"/>
      <c r="M154" s="1" t="s">
        <v>161</v>
      </c>
    </row>
    <row r="155" spans="2:13" x14ac:dyDescent="0.25">
      <c r="B155" s="44"/>
      <c r="C155" s="353"/>
      <c r="D155" s="352"/>
      <c r="E155" s="381"/>
      <c r="G155" s="233" t="s">
        <v>289</v>
      </c>
      <c r="H155" s="232" t="str">
        <f>IF(C155&gt;0,IF(D155="No",C155,(1-(E155/D144))*C155),"")</f>
        <v/>
      </c>
      <c r="I155" s="1" t="s">
        <v>244</v>
      </c>
      <c r="J155" s="334" t="e">
        <f>IF(H157&gt;=D146,H155,0)</f>
        <v>#DIV/0!</v>
      </c>
      <c r="K155" s="45"/>
    </row>
    <row r="156" spans="2:13" ht="15.75" thickBot="1" x14ac:dyDescent="0.3">
      <c r="B156" s="44"/>
      <c r="C156" s="354"/>
      <c r="D156" s="355"/>
      <c r="E156" s="382"/>
      <c r="G156" s="233" t="s">
        <v>291</v>
      </c>
      <c r="H156" s="232" t="str">
        <f>IF(C156&gt;0,IF(D156="No",C156,(1-(E156/D144))*C156),"")</f>
        <v/>
      </c>
      <c r="I156" s="1" t="s">
        <v>244</v>
      </c>
      <c r="J156" s="334" t="e">
        <f>IF(H157&gt;=D146,H156,0)</f>
        <v>#DIV/0!</v>
      </c>
      <c r="K156" s="45"/>
    </row>
    <row r="157" spans="2:13" ht="15.75" thickBot="1" x14ac:dyDescent="0.3">
      <c r="B157" s="44"/>
      <c r="C157" s="231"/>
      <c r="D157" s="231"/>
      <c r="G157" s="234" t="s">
        <v>213</v>
      </c>
      <c r="H157" s="370" t="e">
        <f>AVERAGE(H149:H156)</f>
        <v>#DIV/0!</v>
      </c>
      <c r="I157" s="1" t="s">
        <v>244</v>
      </c>
      <c r="J157" s="332"/>
      <c r="K157" s="45"/>
    </row>
    <row r="158" spans="2:13" ht="15.75" thickBot="1" x14ac:dyDescent="0.3">
      <c r="B158" s="46"/>
      <c r="C158" s="47"/>
      <c r="D158" s="47"/>
      <c r="E158" s="47"/>
      <c r="F158" s="47"/>
      <c r="G158" s="47"/>
      <c r="H158" s="178"/>
      <c r="I158" s="47"/>
      <c r="J158" s="47"/>
      <c r="K158" s="48"/>
    </row>
    <row r="159" spans="2:13" ht="15.75" thickBot="1" x14ac:dyDescent="0.3"/>
    <row r="160" spans="2:13" ht="8.25" customHeight="1" x14ac:dyDescent="0.25">
      <c r="B160" s="40"/>
      <c r="C160" s="41"/>
      <c r="D160" s="41"/>
      <c r="E160" s="41"/>
      <c r="F160" s="42"/>
      <c r="G160" s="41"/>
      <c r="H160" s="41"/>
      <c r="I160" s="41"/>
      <c r="J160" s="41"/>
      <c r="K160" s="43"/>
    </row>
    <row r="161" spans="2:13" x14ac:dyDescent="0.25">
      <c r="B161" s="44"/>
      <c r="C161" s="39" t="s">
        <v>201</v>
      </c>
      <c r="D161" s="422"/>
      <c r="E161" s="422"/>
      <c r="F161" s="422"/>
      <c r="H161" s="1"/>
      <c r="K161" s="45"/>
    </row>
    <row r="162" spans="2:13" x14ac:dyDescent="0.25">
      <c r="B162" s="44"/>
      <c r="F162" s="37"/>
      <c r="H162" s="1"/>
      <c r="K162" s="45"/>
    </row>
    <row r="163" spans="2:13" x14ac:dyDescent="0.25">
      <c r="B163" s="44"/>
      <c r="F163" s="37"/>
      <c r="H163" s="1"/>
      <c r="K163" s="45"/>
    </row>
    <row r="164" spans="2:13" x14ac:dyDescent="0.25">
      <c r="B164" s="44"/>
      <c r="C164" s="1" t="s">
        <v>157</v>
      </c>
      <c r="D164" s="103"/>
      <c r="F164" s="37"/>
      <c r="H164" s="1"/>
      <c r="K164" s="45"/>
    </row>
    <row r="165" spans="2:13" x14ac:dyDescent="0.25">
      <c r="B165" s="44"/>
      <c r="H165" s="1"/>
      <c r="K165" s="45"/>
    </row>
    <row r="166" spans="2:13" x14ac:dyDescent="0.25">
      <c r="B166" s="44"/>
      <c r="C166" s="1" t="s">
        <v>245</v>
      </c>
      <c r="D166" s="103"/>
      <c r="H166" s="1"/>
      <c r="K166" s="45"/>
    </row>
    <row r="167" spans="2:13" ht="15.75" thickBot="1" x14ac:dyDescent="0.3">
      <c r="B167" s="44"/>
      <c r="H167" s="1"/>
      <c r="J167" s="333"/>
      <c r="K167" s="45"/>
    </row>
    <row r="168" spans="2:13" ht="36.75" x14ac:dyDescent="0.25">
      <c r="B168" s="44"/>
      <c r="C168" s="356" t="s">
        <v>184</v>
      </c>
      <c r="D168" s="357" t="s">
        <v>160</v>
      </c>
      <c r="E168" s="358" t="s">
        <v>298</v>
      </c>
      <c r="G168" s="420" t="s">
        <v>300</v>
      </c>
      <c r="H168" s="421"/>
      <c r="J168" s="363" t="s">
        <v>301</v>
      </c>
      <c r="K168" s="45"/>
    </row>
    <row r="169" spans="2:13" x14ac:dyDescent="0.25">
      <c r="B169" s="44"/>
      <c r="C169" s="353"/>
      <c r="D169" s="352"/>
      <c r="E169" s="381"/>
      <c r="G169" s="36" t="s">
        <v>166</v>
      </c>
      <c r="H169" s="232" t="str">
        <f>IF(C169&gt;0,IF(D169="No",C169,(1-(E169/D164))*C169),"")</f>
        <v/>
      </c>
      <c r="I169" s="1" t="s">
        <v>244</v>
      </c>
      <c r="J169" s="334" t="e">
        <f>IF(H177&gt;=D166,H169,0)</f>
        <v>#DIV/0!</v>
      </c>
      <c r="K169" s="45"/>
      <c r="M169" s="1" t="s">
        <v>246</v>
      </c>
    </row>
    <row r="170" spans="2:13" x14ac:dyDescent="0.25">
      <c r="B170" s="44"/>
      <c r="C170" s="353"/>
      <c r="D170" s="352"/>
      <c r="E170" s="381"/>
      <c r="G170" s="36" t="s">
        <v>182</v>
      </c>
      <c r="H170" s="232" t="str">
        <f>IF(C170&gt;0,IF(D170="No",C170,(1-(E170/D164))*C170),"")</f>
        <v/>
      </c>
      <c r="I170" s="1" t="s">
        <v>244</v>
      </c>
      <c r="J170" s="334" t="e">
        <f>IF(H177&gt;=D166,H170,0)</f>
        <v>#DIV/0!</v>
      </c>
      <c r="K170" s="45"/>
      <c r="M170" s="1" t="s">
        <v>161</v>
      </c>
    </row>
    <row r="171" spans="2:13" x14ac:dyDescent="0.25">
      <c r="B171" s="44"/>
      <c r="C171" s="353"/>
      <c r="D171" s="352"/>
      <c r="E171" s="381"/>
      <c r="G171" s="233" t="s">
        <v>183</v>
      </c>
      <c r="H171" s="232" t="str">
        <f>IF(C171&gt;0,IF(D171="No",C171,(1-(E171/D164))*C171),"")</f>
        <v/>
      </c>
      <c r="I171" s="1" t="s">
        <v>244</v>
      </c>
      <c r="J171" s="334" t="e">
        <f>IF(H177&gt;=D166,H171,0)</f>
        <v>#DIV/0!</v>
      </c>
      <c r="K171" s="45"/>
    </row>
    <row r="172" spans="2:13" x14ac:dyDescent="0.25">
      <c r="B172" s="44"/>
      <c r="C172" s="353"/>
      <c r="D172" s="352"/>
      <c r="E172" s="381"/>
      <c r="G172" s="36" t="s">
        <v>243</v>
      </c>
      <c r="H172" s="232" t="str">
        <f>IF(C172&gt;0,IF(D172="No",C172,(1-(E172/D164))*C172),"")</f>
        <v/>
      </c>
      <c r="I172" s="1" t="s">
        <v>244</v>
      </c>
      <c r="J172" s="334" t="e">
        <f>IF(H177&gt;=D166,H172,0)</f>
        <v>#DIV/0!</v>
      </c>
      <c r="K172" s="45"/>
    </row>
    <row r="173" spans="2:13" x14ac:dyDescent="0.25">
      <c r="B173" s="44"/>
      <c r="C173" s="353"/>
      <c r="D173" s="352"/>
      <c r="E173" s="381"/>
      <c r="G173" s="36" t="s">
        <v>288</v>
      </c>
      <c r="H173" s="232" t="str">
        <f>IF(C173&gt;0,IF(D173="No",C173,(1-(E173/D164))*C173),"")</f>
        <v/>
      </c>
      <c r="I173" s="1" t="s">
        <v>244</v>
      </c>
      <c r="J173" s="334" t="e">
        <f>IF(H177&gt;=D166,H173,0)</f>
        <v>#DIV/0!</v>
      </c>
      <c r="K173" s="45"/>
      <c r="M173" s="1" t="s">
        <v>246</v>
      </c>
    </row>
    <row r="174" spans="2:13" x14ac:dyDescent="0.25">
      <c r="B174" s="44"/>
      <c r="C174" s="353"/>
      <c r="D174" s="352"/>
      <c r="E174" s="381"/>
      <c r="G174" s="36" t="s">
        <v>290</v>
      </c>
      <c r="H174" s="232" t="str">
        <f>IF(C174&gt;0,IF(D174="No",C174,(1-(E174/D164))*C174),"")</f>
        <v/>
      </c>
      <c r="I174" s="1" t="s">
        <v>244</v>
      </c>
      <c r="J174" s="334" t="e">
        <f>IF(H177&gt;=D166,H174,0)</f>
        <v>#DIV/0!</v>
      </c>
      <c r="K174" s="45"/>
      <c r="M174" s="1" t="s">
        <v>161</v>
      </c>
    </row>
    <row r="175" spans="2:13" x14ac:dyDescent="0.25">
      <c r="B175" s="44"/>
      <c r="C175" s="353"/>
      <c r="D175" s="352"/>
      <c r="E175" s="381"/>
      <c r="G175" s="233" t="s">
        <v>289</v>
      </c>
      <c r="H175" s="232" t="str">
        <f>IF(C175&gt;0,IF(D175="No",C175,(1-(E175/D164))*C175),"")</f>
        <v/>
      </c>
      <c r="I175" s="1" t="s">
        <v>244</v>
      </c>
      <c r="J175" s="334" t="e">
        <f>IF(H177&gt;=D166,H175,0)</f>
        <v>#DIV/0!</v>
      </c>
      <c r="K175" s="45"/>
    </row>
    <row r="176" spans="2:13" ht="15.75" thickBot="1" x14ac:dyDescent="0.3">
      <c r="B176" s="44"/>
      <c r="C176" s="354"/>
      <c r="D176" s="355"/>
      <c r="E176" s="382"/>
      <c r="G176" s="233" t="s">
        <v>291</v>
      </c>
      <c r="H176" s="232" t="str">
        <f>IF(C176&gt;0,IF(D176="No",C176,(1-(E176/D164))*C176),"")</f>
        <v/>
      </c>
      <c r="I176" s="1" t="s">
        <v>244</v>
      </c>
      <c r="J176" s="334" t="e">
        <f>IF(H177&gt;=D166,H176,0)</f>
        <v>#DIV/0!</v>
      </c>
      <c r="K176" s="45"/>
    </row>
    <row r="177" spans="2:13" ht="15.75" thickBot="1" x14ac:dyDescent="0.3">
      <c r="B177" s="44"/>
      <c r="C177" s="231"/>
      <c r="D177" s="231"/>
      <c r="G177" s="234" t="s">
        <v>213</v>
      </c>
      <c r="H177" s="370" t="e">
        <f>AVERAGE(H169:H176)</f>
        <v>#DIV/0!</v>
      </c>
      <c r="I177" s="1" t="s">
        <v>244</v>
      </c>
      <c r="J177" s="332"/>
      <c r="K177" s="45"/>
    </row>
    <row r="178" spans="2:13" ht="15.75" thickBot="1" x14ac:dyDescent="0.3">
      <c r="B178" s="46"/>
      <c r="C178" s="47"/>
      <c r="D178" s="47"/>
      <c r="E178" s="47"/>
      <c r="F178" s="47"/>
      <c r="G178" s="47"/>
      <c r="H178" s="178"/>
      <c r="I178" s="47"/>
      <c r="J178" s="47"/>
      <c r="K178" s="48"/>
    </row>
    <row r="179" spans="2:13" ht="15.75" thickBot="1" x14ac:dyDescent="0.3"/>
    <row r="180" spans="2:13" ht="8.25" customHeight="1" x14ac:dyDescent="0.25">
      <c r="B180" s="40"/>
      <c r="C180" s="41"/>
      <c r="D180" s="41"/>
      <c r="E180" s="41"/>
      <c r="F180" s="42"/>
      <c r="G180" s="41"/>
      <c r="H180" s="41"/>
      <c r="I180" s="41"/>
      <c r="J180" s="41"/>
      <c r="K180" s="43"/>
    </row>
    <row r="181" spans="2:13" x14ac:dyDescent="0.25">
      <c r="B181" s="44"/>
      <c r="C181" s="39" t="s">
        <v>201</v>
      </c>
      <c r="D181" s="422"/>
      <c r="E181" s="422"/>
      <c r="F181" s="422"/>
      <c r="H181" s="1"/>
      <c r="K181" s="45"/>
    </row>
    <row r="182" spans="2:13" x14ac:dyDescent="0.25">
      <c r="B182" s="44"/>
      <c r="F182" s="37"/>
      <c r="H182" s="1"/>
      <c r="K182" s="45"/>
    </row>
    <row r="183" spans="2:13" x14ac:dyDescent="0.25">
      <c r="B183" s="44"/>
      <c r="F183" s="37"/>
      <c r="H183" s="1"/>
      <c r="K183" s="45"/>
    </row>
    <row r="184" spans="2:13" x14ac:dyDescent="0.25">
      <c r="B184" s="44"/>
      <c r="C184" s="1" t="s">
        <v>157</v>
      </c>
      <c r="D184" s="103"/>
      <c r="F184" s="37"/>
      <c r="H184" s="1"/>
      <c r="K184" s="45"/>
    </row>
    <row r="185" spans="2:13" x14ac:dyDescent="0.25">
      <c r="B185" s="44"/>
      <c r="H185" s="1"/>
      <c r="K185" s="45"/>
    </row>
    <row r="186" spans="2:13" x14ac:dyDescent="0.25">
      <c r="B186" s="44"/>
      <c r="C186" s="1" t="s">
        <v>245</v>
      </c>
      <c r="D186" s="103"/>
      <c r="H186" s="1"/>
      <c r="K186" s="45"/>
    </row>
    <row r="187" spans="2:13" ht="15.75" thickBot="1" x14ac:dyDescent="0.3">
      <c r="B187" s="44"/>
      <c r="H187" s="1"/>
      <c r="J187" s="333"/>
      <c r="K187" s="45"/>
    </row>
    <row r="188" spans="2:13" ht="36.75" x14ac:dyDescent="0.25">
      <c r="B188" s="44"/>
      <c r="C188" s="356" t="s">
        <v>184</v>
      </c>
      <c r="D188" s="357" t="s">
        <v>160</v>
      </c>
      <c r="E188" s="358" t="s">
        <v>298</v>
      </c>
      <c r="G188" s="420" t="s">
        <v>300</v>
      </c>
      <c r="H188" s="421"/>
      <c r="J188" s="363" t="s">
        <v>301</v>
      </c>
      <c r="K188" s="45"/>
    </row>
    <row r="189" spans="2:13" x14ac:dyDescent="0.25">
      <c r="B189" s="44"/>
      <c r="C189" s="353"/>
      <c r="D189" s="352"/>
      <c r="E189" s="381"/>
      <c r="G189" s="36" t="s">
        <v>166</v>
      </c>
      <c r="H189" s="232" t="str">
        <f>IF(C189&gt;0,IF(D189="No",C189,(1-(E189/D184))*C189),"")</f>
        <v/>
      </c>
      <c r="I189" s="1" t="s">
        <v>244</v>
      </c>
      <c r="J189" s="334" t="e">
        <f>IF(H197&gt;=D186,H189,0)</f>
        <v>#DIV/0!</v>
      </c>
      <c r="K189" s="45"/>
      <c r="M189" s="1" t="s">
        <v>246</v>
      </c>
    </row>
    <row r="190" spans="2:13" x14ac:dyDescent="0.25">
      <c r="B190" s="44"/>
      <c r="C190" s="353"/>
      <c r="D190" s="352"/>
      <c r="E190" s="381"/>
      <c r="G190" s="36" t="s">
        <v>182</v>
      </c>
      <c r="H190" s="232" t="str">
        <f>IF(C190&gt;0,IF(D190="No",C190,(1-(E190/D184))*C190),"")</f>
        <v/>
      </c>
      <c r="I190" s="1" t="s">
        <v>244</v>
      </c>
      <c r="J190" s="334" t="e">
        <f>IF(H197&gt;=D186,H190,0)</f>
        <v>#DIV/0!</v>
      </c>
      <c r="K190" s="45"/>
      <c r="M190" s="1" t="s">
        <v>161</v>
      </c>
    </row>
    <row r="191" spans="2:13" x14ac:dyDescent="0.25">
      <c r="B191" s="44"/>
      <c r="C191" s="353"/>
      <c r="D191" s="352"/>
      <c r="E191" s="381"/>
      <c r="G191" s="233" t="s">
        <v>183</v>
      </c>
      <c r="H191" s="232" t="str">
        <f>IF(C191&gt;0,IF(D191="No",C191,(1-(E191/D184))*C191),"")</f>
        <v/>
      </c>
      <c r="I191" s="1" t="s">
        <v>244</v>
      </c>
      <c r="J191" s="334" t="e">
        <f>IF(H197&gt;=D186,H191,0)</f>
        <v>#DIV/0!</v>
      </c>
      <c r="K191" s="45"/>
    </row>
    <row r="192" spans="2:13" x14ac:dyDescent="0.25">
      <c r="B192" s="44"/>
      <c r="C192" s="353"/>
      <c r="D192" s="352"/>
      <c r="E192" s="381"/>
      <c r="G192" s="36" t="s">
        <v>243</v>
      </c>
      <c r="H192" s="232" t="str">
        <f>IF(C192&gt;0,IF(D192="No",C192,(1-(E192/D184))*C192),"")</f>
        <v/>
      </c>
      <c r="I192" s="1" t="s">
        <v>244</v>
      </c>
      <c r="J192" s="334" t="e">
        <f>IF(H197&gt;=D186,H192,0)</f>
        <v>#DIV/0!</v>
      </c>
      <c r="K192" s="45"/>
    </row>
    <row r="193" spans="2:13" x14ac:dyDescent="0.25">
      <c r="B193" s="44"/>
      <c r="C193" s="353"/>
      <c r="D193" s="352"/>
      <c r="E193" s="381"/>
      <c r="G193" s="36" t="s">
        <v>288</v>
      </c>
      <c r="H193" s="232" t="str">
        <f>IF(C193&gt;0,IF(D193="No",C193,(1-(E193/D184))*C193),"")</f>
        <v/>
      </c>
      <c r="I193" s="1" t="s">
        <v>244</v>
      </c>
      <c r="J193" s="334" t="e">
        <f>IF(H197&gt;=D186,H193,0)</f>
        <v>#DIV/0!</v>
      </c>
      <c r="K193" s="45"/>
      <c r="M193" s="1" t="s">
        <v>246</v>
      </c>
    </row>
    <row r="194" spans="2:13" x14ac:dyDescent="0.25">
      <c r="B194" s="44"/>
      <c r="C194" s="353"/>
      <c r="D194" s="352"/>
      <c r="E194" s="381"/>
      <c r="G194" s="36" t="s">
        <v>290</v>
      </c>
      <c r="H194" s="232" t="str">
        <f>IF(C194&gt;0,IF(D194="No",C194,(1-(E194/D184))*C194),"")</f>
        <v/>
      </c>
      <c r="I194" s="1" t="s">
        <v>244</v>
      </c>
      <c r="J194" s="334" t="e">
        <f>IF(H197&gt;=D186,H194,0)</f>
        <v>#DIV/0!</v>
      </c>
      <c r="K194" s="45"/>
      <c r="M194" s="1" t="s">
        <v>161</v>
      </c>
    </row>
    <row r="195" spans="2:13" x14ac:dyDescent="0.25">
      <c r="B195" s="44"/>
      <c r="C195" s="353"/>
      <c r="D195" s="352"/>
      <c r="E195" s="381"/>
      <c r="G195" s="233" t="s">
        <v>289</v>
      </c>
      <c r="H195" s="232" t="str">
        <f>IF(C195&gt;0,IF(D195="No",C195,(1-(E195/D184))*C195),"")</f>
        <v/>
      </c>
      <c r="I195" s="1" t="s">
        <v>244</v>
      </c>
      <c r="J195" s="334" t="e">
        <f>IF(H197&gt;=D186,H195,0)</f>
        <v>#DIV/0!</v>
      </c>
      <c r="K195" s="45"/>
    </row>
    <row r="196" spans="2:13" ht="15.75" thickBot="1" x14ac:dyDescent="0.3">
      <c r="B196" s="44"/>
      <c r="C196" s="354"/>
      <c r="D196" s="355"/>
      <c r="E196" s="382"/>
      <c r="G196" s="233" t="s">
        <v>291</v>
      </c>
      <c r="H196" s="232" t="str">
        <f>IF(C196&gt;0,IF(D196="No",C196,(1-(E196/D184))*C196),"")</f>
        <v/>
      </c>
      <c r="I196" s="1" t="s">
        <v>244</v>
      </c>
      <c r="J196" s="334" t="e">
        <f>IF(H197&gt;=D186,H196,0)</f>
        <v>#DIV/0!</v>
      </c>
      <c r="K196" s="45"/>
    </row>
    <row r="197" spans="2:13" ht="15.75" thickBot="1" x14ac:dyDescent="0.3">
      <c r="B197" s="44"/>
      <c r="C197" s="231"/>
      <c r="D197" s="231"/>
      <c r="G197" s="234" t="s">
        <v>213</v>
      </c>
      <c r="H197" s="370" t="e">
        <f>AVERAGE(H189:H196)</f>
        <v>#DIV/0!</v>
      </c>
      <c r="I197" s="1" t="s">
        <v>244</v>
      </c>
      <c r="J197" s="332"/>
      <c r="K197" s="45"/>
    </row>
    <row r="198" spans="2:13" ht="15.75" thickBot="1" x14ac:dyDescent="0.3">
      <c r="B198" s="46"/>
      <c r="C198" s="47"/>
      <c r="D198" s="47"/>
      <c r="E198" s="47"/>
      <c r="F198" s="47"/>
      <c r="G198" s="47"/>
      <c r="H198" s="178"/>
      <c r="I198" s="47"/>
      <c r="J198" s="47"/>
      <c r="K198" s="48"/>
    </row>
    <row r="199" spans="2:13" ht="15.75" thickBot="1" x14ac:dyDescent="0.3"/>
    <row r="200" spans="2:13" ht="8.25" customHeight="1" x14ac:dyDescent="0.25">
      <c r="B200" s="40"/>
      <c r="C200" s="41"/>
      <c r="D200" s="41"/>
      <c r="E200" s="41"/>
      <c r="F200" s="42"/>
      <c r="G200" s="41"/>
      <c r="H200" s="41"/>
      <c r="I200" s="41"/>
      <c r="J200" s="41"/>
      <c r="K200" s="43"/>
    </row>
    <row r="201" spans="2:13" x14ac:dyDescent="0.25">
      <c r="B201" s="44"/>
      <c r="C201" s="39" t="s">
        <v>201</v>
      </c>
      <c r="D201" s="422"/>
      <c r="E201" s="422"/>
      <c r="F201" s="422"/>
      <c r="H201" s="1"/>
      <c r="K201" s="45"/>
    </row>
    <row r="202" spans="2:13" x14ac:dyDescent="0.25">
      <c r="B202" s="44"/>
      <c r="F202" s="37"/>
      <c r="H202" s="1"/>
      <c r="K202" s="45"/>
    </row>
    <row r="203" spans="2:13" x14ac:dyDescent="0.25">
      <c r="B203" s="44"/>
      <c r="F203" s="37"/>
      <c r="H203" s="1"/>
      <c r="K203" s="45"/>
    </row>
    <row r="204" spans="2:13" x14ac:dyDescent="0.25">
      <c r="B204" s="44"/>
      <c r="C204" s="1" t="s">
        <v>157</v>
      </c>
      <c r="D204" s="103"/>
      <c r="F204" s="37"/>
      <c r="H204" s="1"/>
      <c r="K204" s="45"/>
    </row>
    <row r="205" spans="2:13" x14ac:dyDescent="0.25">
      <c r="B205" s="44"/>
      <c r="H205" s="1"/>
      <c r="K205" s="45"/>
    </row>
    <row r="206" spans="2:13" x14ac:dyDescent="0.25">
      <c r="B206" s="44"/>
      <c r="C206" s="1" t="s">
        <v>245</v>
      </c>
      <c r="D206" s="103"/>
      <c r="H206" s="1"/>
      <c r="K206" s="45"/>
    </row>
    <row r="207" spans="2:13" ht="15.75" thickBot="1" x14ac:dyDescent="0.3">
      <c r="B207" s="44"/>
      <c r="H207" s="1"/>
      <c r="J207" s="333"/>
      <c r="K207" s="45"/>
    </row>
    <row r="208" spans="2:13" ht="36.75" x14ac:dyDescent="0.25">
      <c r="B208" s="44"/>
      <c r="C208" s="356" t="s">
        <v>184</v>
      </c>
      <c r="D208" s="357" t="s">
        <v>160</v>
      </c>
      <c r="E208" s="358" t="s">
        <v>298</v>
      </c>
      <c r="G208" s="420" t="s">
        <v>300</v>
      </c>
      <c r="H208" s="421"/>
      <c r="J208" s="363" t="s">
        <v>301</v>
      </c>
      <c r="K208" s="45"/>
    </row>
    <row r="209" spans="2:13" x14ac:dyDescent="0.25">
      <c r="B209" s="44"/>
      <c r="C209" s="353"/>
      <c r="D209" s="352"/>
      <c r="E209" s="381"/>
      <c r="G209" s="36" t="s">
        <v>166</v>
      </c>
      <c r="H209" s="232" t="str">
        <f>IF(C209&gt;0,IF(D209="No",C209,(1-(E209/D204))*C209),"")</f>
        <v/>
      </c>
      <c r="I209" s="1" t="s">
        <v>244</v>
      </c>
      <c r="J209" s="334" t="e">
        <f>IF(H217&gt;=D206,H209,0)</f>
        <v>#DIV/0!</v>
      </c>
      <c r="K209" s="45"/>
      <c r="M209" s="1" t="s">
        <v>246</v>
      </c>
    </row>
    <row r="210" spans="2:13" x14ac:dyDescent="0.25">
      <c r="B210" s="44"/>
      <c r="C210" s="353"/>
      <c r="D210" s="352"/>
      <c r="E210" s="381"/>
      <c r="G210" s="36" t="s">
        <v>182</v>
      </c>
      <c r="H210" s="232" t="str">
        <f>IF(C210&gt;0,IF(D210="No",C210,(1-(E210/D204))*C210),"")</f>
        <v/>
      </c>
      <c r="I210" s="1" t="s">
        <v>244</v>
      </c>
      <c r="J210" s="334" t="e">
        <f>IF(H217&gt;=D206,H210,0)</f>
        <v>#DIV/0!</v>
      </c>
      <c r="K210" s="45"/>
      <c r="M210" s="1" t="s">
        <v>161</v>
      </c>
    </row>
    <row r="211" spans="2:13" x14ac:dyDescent="0.25">
      <c r="B211" s="44"/>
      <c r="C211" s="353"/>
      <c r="D211" s="352"/>
      <c r="E211" s="381"/>
      <c r="G211" s="233" t="s">
        <v>183</v>
      </c>
      <c r="H211" s="232" t="str">
        <f>IF(C211&gt;0,IF(D211="No",C211,(1-(E211/D204))*C211),"")</f>
        <v/>
      </c>
      <c r="I211" s="1" t="s">
        <v>244</v>
      </c>
      <c r="J211" s="334" t="e">
        <f>IF(H217&gt;=D206,H211,0)</f>
        <v>#DIV/0!</v>
      </c>
      <c r="K211" s="45"/>
    </row>
    <row r="212" spans="2:13" x14ac:dyDescent="0.25">
      <c r="B212" s="44"/>
      <c r="C212" s="353"/>
      <c r="D212" s="352"/>
      <c r="E212" s="381"/>
      <c r="G212" s="36" t="s">
        <v>243</v>
      </c>
      <c r="H212" s="232" t="str">
        <f>IF(C212&gt;0,IF(D212="No",C212,(1-(E212/D204))*C212),"")</f>
        <v/>
      </c>
      <c r="I212" s="1" t="s">
        <v>244</v>
      </c>
      <c r="J212" s="334" t="e">
        <f>IF(H217&gt;=D206,H212,0)</f>
        <v>#DIV/0!</v>
      </c>
      <c r="K212" s="45"/>
    </row>
    <row r="213" spans="2:13" x14ac:dyDescent="0.25">
      <c r="B213" s="44"/>
      <c r="C213" s="353"/>
      <c r="D213" s="352"/>
      <c r="E213" s="381"/>
      <c r="G213" s="36" t="s">
        <v>288</v>
      </c>
      <c r="H213" s="232" t="str">
        <f>IF(C213&gt;0,IF(D213="No",C213,(1-(E213/D204))*C213),"")</f>
        <v/>
      </c>
      <c r="I213" s="1" t="s">
        <v>244</v>
      </c>
      <c r="J213" s="334" t="e">
        <f>IF(H217&gt;=D206,H213,0)</f>
        <v>#DIV/0!</v>
      </c>
      <c r="K213" s="45"/>
      <c r="M213" s="1" t="s">
        <v>246</v>
      </c>
    </row>
    <row r="214" spans="2:13" x14ac:dyDescent="0.25">
      <c r="B214" s="44"/>
      <c r="C214" s="353"/>
      <c r="D214" s="352"/>
      <c r="E214" s="381"/>
      <c r="G214" s="36" t="s">
        <v>290</v>
      </c>
      <c r="H214" s="232" t="str">
        <f>IF(C214&gt;0,IF(D214="No",C214,(1-(E214/D204))*C214),"")</f>
        <v/>
      </c>
      <c r="I214" s="1" t="s">
        <v>244</v>
      </c>
      <c r="J214" s="334" t="e">
        <f>IF(H217&gt;=D206,H214,0)</f>
        <v>#DIV/0!</v>
      </c>
      <c r="K214" s="45"/>
      <c r="M214" s="1" t="s">
        <v>161</v>
      </c>
    </row>
    <row r="215" spans="2:13" x14ac:dyDescent="0.25">
      <c r="B215" s="44"/>
      <c r="C215" s="353"/>
      <c r="D215" s="352"/>
      <c r="E215" s="381"/>
      <c r="G215" s="233" t="s">
        <v>289</v>
      </c>
      <c r="H215" s="232" t="str">
        <f>IF(C215&gt;0,IF(D215="No",C215,(1-(E215/D204))*C215),"")</f>
        <v/>
      </c>
      <c r="I215" s="1" t="s">
        <v>244</v>
      </c>
      <c r="J215" s="334" t="e">
        <f>IF(H217&gt;=D206,H215,0)</f>
        <v>#DIV/0!</v>
      </c>
      <c r="K215" s="45"/>
    </row>
    <row r="216" spans="2:13" ht="15.75" thickBot="1" x14ac:dyDescent="0.3">
      <c r="B216" s="44"/>
      <c r="C216" s="354"/>
      <c r="D216" s="355"/>
      <c r="E216" s="382"/>
      <c r="G216" s="233" t="s">
        <v>291</v>
      </c>
      <c r="H216" s="232" t="str">
        <f>IF(C216&gt;0,IF(D216="No",C216,(1-(E216/D204))*C216),"")</f>
        <v/>
      </c>
      <c r="I216" s="1" t="s">
        <v>244</v>
      </c>
      <c r="J216" s="334" t="e">
        <f>IF(H217&gt;=D206,H216,0)</f>
        <v>#DIV/0!</v>
      </c>
      <c r="K216" s="45"/>
    </row>
    <row r="217" spans="2:13" ht="15.75" thickBot="1" x14ac:dyDescent="0.3">
      <c r="B217" s="44"/>
      <c r="C217" s="231"/>
      <c r="D217" s="231"/>
      <c r="G217" s="234" t="s">
        <v>213</v>
      </c>
      <c r="H217" s="370" t="e">
        <f>AVERAGE(H209:H216)</f>
        <v>#DIV/0!</v>
      </c>
      <c r="I217" s="1" t="s">
        <v>244</v>
      </c>
      <c r="J217" s="332"/>
      <c r="K217" s="45"/>
    </row>
    <row r="218" spans="2:13" ht="15.75" thickBot="1" x14ac:dyDescent="0.3">
      <c r="B218" s="46"/>
      <c r="C218" s="47"/>
      <c r="D218" s="47"/>
      <c r="E218" s="47"/>
      <c r="F218" s="47"/>
      <c r="G218" s="47"/>
      <c r="H218" s="178"/>
      <c r="I218" s="47"/>
      <c r="J218" s="47"/>
      <c r="K218" s="48"/>
    </row>
    <row r="219" spans="2:13" ht="15.75" thickBot="1" x14ac:dyDescent="0.3"/>
    <row r="220" spans="2:13" ht="8.25" customHeight="1" x14ac:dyDescent="0.25">
      <c r="B220" s="40"/>
      <c r="C220" s="41"/>
      <c r="D220" s="41"/>
      <c r="E220" s="41"/>
      <c r="F220" s="42"/>
      <c r="G220" s="41"/>
      <c r="H220" s="41"/>
      <c r="I220" s="41"/>
      <c r="J220" s="41"/>
      <c r="K220" s="43"/>
    </row>
    <row r="221" spans="2:13" x14ac:dyDescent="0.25">
      <c r="B221" s="44"/>
      <c r="C221" s="39" t="s">
        <v>201</v>
      </c>
      <c r="D221" s="422"/>
      <c r="E221" s="422"/>
      <c r="F221" s="422"/>
      <c r="H221" s="1"/>
      <c r="K221" s="45"/>
    </row>
    <row r="222" spans="2:13" x14ac:dyDescent="0.25">
      <c r="B222" s="44"/>
      <c r="F222" s="37"/>
      <c r="H222" s="1"/>
      <c r="K222" s="45"/>
    </row>
    <row r="223" spans="2:13" x14ac:dyDescent="0.25">
      <c r="B223" s="44"/>
      <c r="F223" s="37"/>
      <c r="H223" s="1"/>
      <c r="K223" s="45"/>
    </row>
    <row r="224" spans="2:13" x14ac:dyDescent="0.25">
      <c r="B224" s="44"/>
      <c r="C224" s="1" t="s">
        <v>157</v>
      </c>
      <c r="D224" s="103"/>
      <c r="F224" s="37"/>
      <c r="H224" s="1"/>
      <c r="K224" s="45"/>
    </row>
    <row r="225" spans="2:13" x14ac:dyDescent="0.25">
      <c r="B225" s="44"/>
      <c r="H225" s="1"/>
      <c r="K225" s="45"/>
    </row>
    <row r="226" spans="2:13" x14ac:dyDescent="0.25">
      <c r="B226" s="44"/>
      <c r="C226" s="1" t="s">
        <v>245</v>
      </c>
      <c r="D226" s="103"/>
      <c r="H226" s="1"/>
      <c r="K226" s="45"/>
    </row>
    <row r="227" spans="2:13" ht="15.75" thickBot="1" x14ac:dyDescent="0.3">
      <c r="B227" s="44"/>
      <c r="H227" s="1"/>
      <c r="J227" s="333"/>
      <c r="K227" s="45"/>
    </row>
    <row r="228" spans="2:13" ht="36.75" x14ac:dyDescent="0.25">
      <c r="B228" s="44"/>
      <c r="C228" s="356" t="s">
        <v>184</v>
      </c>
      <c r="D228" s="357" t="s">
        <v>160</v>
      </c>
      <c r="E228" s="358" t="s">
        <v>298</v>
      </c>
      <c r="G228" s="420" t="s">
        <v>300</v>
      </c>
      <c r="H228" s="421"/>
      <c r="J228" s="363" t="s">
        <v>301</v>
      </c>
      <c r="K228" s="45"/>
    </row>
    <row r="229" spans="2:13" x14ac:dyDescent="0.25">
      <c r="B229" s="44"/>
      <c r="C229" s="353"/>
      <c r="D229" s="352"/>
      <c r="E229" s="381"/>
      <c r="G229" s="36" t="s">
        <v>166</v>
      </c>
      <c r="H229" s="232" t="str">
        <f>IF(C229&gt;0,IF(D229="No",C229,(1-(E229/D224))*C229),"")</f>
        <v/>
      </c>
      <c r="I229" s="1" t="s">
        <v>244</v>
      </c>
      <c r="J229" s="334" t="e">
        <f>IF(H237&gt;=D226,H229,0)</f>
        <v>#DIV/0!</v>
      </c>
      <c r="K229" s="45"/>
      <c r="M229" s="1" t="s">
        <v>246</v>
      </c>
    </row>
    <row r="230" spans="2:13" x14ac:dyDescent="0.25">
      <c r="B230" s="44"/>
      <c r="C230" s="353"/>
      <c r="D230" s="352"/>
      <c r="E230" s="381"/>
      <c r="G230" s="36" t="s">
        <v>182</v>
      </c>
      <c r="H230" s="232" t="str">
        <f>IF(C230&gt;0,IF(D230="No",C230,(1-(E230/D224))*C230),"")</f>
        <v/>
      </c>
      <c r="I230" s="1" t="s">
        <v>244</v>
      </c>
      <c r="J230" s="334" t="e">
        <f>IF(H237&gt;=D226,H230,0)</f>
        <v>#DIV/0!</v>
      </c>
      <c r="K230" s="45"/>
      <c r="M230" s="1" t="s">
        <v>161</v>
      </c>
    </row>
    <row r="231" spans="2:13" x14ac:dyDescent="0.25">
      <c r="B231" s="44"/>
      <c r="C231" s="353"/>
      <c r="D231" s="352"/>
      <c r="E231" s="381"/>
      <c r="G231" s="233" t="s">
        <v>183</v>
      </c>
      <c r="H231" s="232" t="str">
        <f>IF(C231&gt;0,IF(D231="No",C231,(1-(E231/D224))*C231),"")</f>
        <v/>
      </c>
      <c r="I231" s="1" t="s">
        <v>244</v>
      </c>
      <c r="J231" s="334" t="e">
        <f>IF(H237&gt;=D226,H231,0)</f>
        <v>#DIV/0!</v>
      </c>
      <c r="K231" s="45"/>
    </row>
    <row r="232" spans="2:13" x14ac:dyDescent="0.25">
      <c r="B232" s="44"/>
      <c r="C232" s="353"/>
      <c r="D232" s="352"/>
      <c r="E232" s="381"/>
      <c r="G232" s="36" t="s">
        <v>243</v>
      </c>
      <c r="H232" s="232" t="str">
        <f>IF(C232&gt;0,IF(D232="No",C232,(1-(E232/D224))*C232),"")</f>
        <v/>
      </c>
      <c r="I232" s="1" t="s">
        <v>244</v>
      </c>
      <c r="J232" s="334" t="e">
        <f>IF(H237&gt;=D226,H232,0)</f>
        <v>#DIV/0!</v>
      </c>
      <c r="K232" s="45"/>
    </row>
    <row r="233" spans="2:13" x14ac:dyDescent="0.25">
      <c r="B233" s="44"/>
      <c r="C233" s="353"/>
      <c r="D233" s="352"/>
      <c r="E233" s="381"/>
      <c r="G233" s="36" t="s">
        <v>288</v>
      </c>
      <c r="H233" s="232" t="str">
        <f>IF(C233&gt;0,IF(D233="No",C233,(1-(E233/D224))*C233),"")</f>
        <v/>
      </c>
      <c r="I233" s="1" t="s">
        <v>244</v>
      </c>
      <c r="J233" s="334" t="e">
        <f>IF(H237&gt;=D226,H233,0)</f>
        <v>#DIV/0!</v>
      </c>
      <c r="K233" s="45"/>
      <c r="M233" s="1" t="s">
        <v>246</v>
      </c>
    </row>
    <row r="234" spans="2:13" x14ac:dyDescent="0.25">
      <c r="B234" s="44"/>
      <c r="C234" s="353"/>
      <c r="D234" s="352"/>
      <c r="E234" s="381"/>
      <c r="G234" s="36" t="s">
        <v>290</v>
      </c>
      <c r="H234" s="232" t="str">
        <f>IF(C234&gt;0,IF(D234="No",C234,(1-(E234/D224))*C234),"")</f>
        <v/>
      </c>
      <c r="I234" s="1" t="s">
        <v>244</v>
      </c>
      <c r="J234" s="334" t="e">
        <f>IF(H237&gt;=D226,H234,0)</f>
        <v>#DIV/0!</v>
      </c>
      <c r="K234" s="45"/>
      <c r="M234" s="1" t="s">
        <v>161</v>
      </c>
    </row>
    <row r="235" spans="2:13" x14ac:dyDescent="0.25">
      <c r="B235" s="44"/>
      <c r="C235" s="353"/>
      <c r="D235" s="352"/>
      <c r="E235" s="381"/>
      <c r="G235" s="233" t="s">
        <v>289</v>
      </c>
      <c r="H235" s="232" t="str">
        <f>IF(C235&gt;0,IF(D235="No",C235,(1-(E235/D224))*C235),"")</f>
        <v/>
      </c>
      <c r="I235" s="1" t="s">
        <v>244</v>
      </c>
      <c r="J235" s="334" t="e">
        <f>IF(H237&gt;=D226,H235,0)</f>
        <v>#DIV/0!</v>
      </c>
      <c r="K235" s="45"/>
    </row>
    <row r="236" spans="2:13" ht="15.75" thickBot="1" x14ac:dyDescent="0.3">
      <c r="B236" s="44"/>
      <c r="C236" s="354"/>
      <c r="D236" s="355"/>
      <c r="E236" s="382"/>
      <c r="G236" s="233" t="s">
        <v>291</v>
      </c>
      <c r="H236" s="232" t="str">
        <f>IF(C236&gt;0,IF(D236="No",C236,(1-(E236/D224))*C236),"")</f>
        <v/>
      </c>
      <c r="I236" s="1" t="s">
        <v>244</v>
      </c>
      <c r="J236" s="334" t="e">
        <f>IF(H237&gt;=D226,H236,0)</f>
        <v>#DIV/0!</v>
      </c>
      <c r="K236" s="45"/>
    </row>
    <row r="237" spans="2:13" ht="15.75" thickBot="1" x14ac:dyDescent="0.3">
      <c r="B237" s="44"/>
      <c r="C237" s="231"/>
      <c r="D237" s="231"/>
      <c r="G237" s="234" t="s">
        <v>213</v>
      </c>
      <c r="H237" s="370" t="e">
        <f>AVERAGE(H229:H236)</f>
        <v>#DIV/0!</v>
      </c>
      <c r="I237" s="1" t="s">
        <v>244</v>
      </c>
      <c r="J237" s="332"/>
      <c r="K237" s="45"/>
    </row>
    <row r="238" spans="2:13" ht="15.75" thickBot="1" x14ac:dyDescent="0.3">
      <c r="B238" s="46"/>
      <c r="C238" s="47"/>
      <c r="D238" s="47"/>
      <c r="E238" s="47"/>
      <c r="F238" s="47"/>
      <c r="G238" s="47"/>
      <c r="H238" s="178"/>
      <c r="I238" s="47"/>
      <c r="J238" s="47"/>
      <c r="K238" s="48"/>
    </row>
    <row r="239" spans="2:13" ht="15.75" thickBot="1" x14ac:dyDescent="0.3"/>
    <row r="240" spans="2:13" ht="8.25" customHeight="1" x14ac:dyDescent="0.25">
      <c r="B240" s="40"/>
      <c r="C240" s="41"/>
      <c r="D240" s="41"/>
      <c r="E240" s="41"/>
      <c r="F240" s="42"/>
      <c r="G240" s="41"/>
      <c r="H240" s="41"/>
      <c r="I240" s="41"/>
      <c r="J240" s="41"/>
      <c r="K240" s="43"/>
    </row>
    <row r="241" spans="2:13" x14ac:dyDescent="0.25">
      <c r="B241" s="44"/>
      <c r="C241" s="39" t="s">
        <v>201</v>
      </c>
      <c r="D241" s="422"/>
      <c r="E241" s="422"/>
      <c r="F241" s="422"/>
      <c r="H241" s="1"/>
      <c r="K241" s="45"/>
    </row>
    <row r="242" spans="2:13" x14ac:dyDescent="0.25">
      <c r="B242" s="44"/>
      <c r="F242" s="37"/>
      <c r="H242" s="1"/>
      <c r="K242" s="45"/>
    </row>
    <row r="243" spans="2:13" x14ac:dyDescent="0.25">
      <c r="B243" s="44"/>
      <c r="F243" s="37"/>
      <c r="H243" s="1"/>
      <c r="K243" s="45"/>
    </row>
    <row r="244" spans="2:13" x14ac:dyDescent="0.25">
      <c r="B244" s="44"/>
      <c r="C244" s="1" t="s">
        <v>157</v>
      </c>
      <c r="D244" s="103"/>
      <c r="F244" s="37"/>
      <c r="H244" s="1"/>
      <c r="K244" s="45"/>
    </row>
    <row r="245" spans="2:13" x14ac:dyDescent="0.25">
      <c r="B245" s="44"/>
      <c r="H245" s="1"/>
      <c r="K245" s="45"/>
    </row>
    <row r="246" spans="2:13" x14ac:dyDescent="0.25">
      <c r="B246" s="44"/>
      <c r="C246" s="1" t="s">
        <v>245</v>
      </c>
      <c r="D246" s="103"/>
      <c r="H246" s="1"/>
      <c r="K246" s="45"/>
    </row>
    <row r="247" spans="2:13" ht="15.75" thickBot="1" x14ac:dyDescent="0.3">
      <c r="B247" s="44"/>
      <c r="H247" s="1"/>
      <c r="J247" s="333"/>
      <c r="K247" s="45"/>
    </row>
    <row r="248" spans="2:13" ht="36.75" x14ac:dyDescent="0.25">
      <c r="B248" s="44"/>
      <c r="C248" s="356" t="s">
        <v>184</v>
      </c>
      <c r="D248" s="357" t="s">
        <v>160</v>
      </c>
      <c r="E248" s="358" t="s">
        <v>298</v>
      </c>
      <c r="G248" s="420" t="s">
        <v>300</v>
      </c>
      <c r="H248" s="421"/>
      <c r="J248" s="363" t="s">
        <v>301</v>
      </c>
      <c r="K248" s="45"/>
    </row>
    <row r="249" spans="2:13" x14ac:dyDescent="0.25">
      <c r="B249" s="44"/>
      <c r="C249" s="353"/>
      <c r="D249" s="352"/>
      <c r="E249" s="381"/>
      <c r="G249" s="36" t="s">
        <v>166</v>
      </c>
      <c r="H249" s="232" t="str">
        <f>IF(C249&gt;0,IF(D249="No",C249,(1-(E249/D244))*C249),"")</f>
        <v/>
      </c>
      <c r="I249" s="1" t="s">
        <v>244</v>
      </c>
      <c r="J249" s="334" t="e">
        <f>IF(H257&gt;=D246,H249,0)</f>
        <v>#DIV/0!</v>
      </c>
      <c r="K249" s="45"/>
      <c r="M249" s="1" t="s">
        <v>246</v>
      </c>
    </row>
    <row r="250" spans="2:13" x14ac:dyDescent="0.25">
      <c r="B250" s="44"/>
      <c r="C250" s="353"/>
      <c r="D250" s="352"/>
      <c r="E250" s="381"/>
      <c r="G250" s="36" t="s">
        <v>182</v>
      </c>
      <c r="H250" s="232" t="str">
        <f>IF(C250&gt;0,IF(D250="No",C250,(1-(E250/D244))*C250),"")</f>
        <v/>
      </c>
      <c r="I250" s="1" t="s">
        <v>244</v>
      </c>
      <c r="J250" s="334" t="e">
        <f>IF(H257&gt;=D246,H250,0)</f>
        <v>#DIV/0!</v>
      </c>
      <c r="K250" s="45"/>
      <c r="M250" s="1" t="s">
        <v>161</v>
      </c>
    </row>
    <row r="251" spans="2:13" x14ac:dyDescent="0.25">
      <c r="B251" s="44"/>
      <c r="C251" s="353"/>
      <c r="D251" s="352"/>
      <c r="E251" s="381"/>
      <c r="G251" s="233" t="s">
        <v>183</v>
      </c>
      <c r="H251" s="232" t="str">
        <f>IF(C251&gt;0,IF(D251="No",C251,(1-(E251/D244))*C251),"")</f>
        <v/>
      </c>
      <c r="I251" s="1" t="s">
        <v>244</v>
      </c>
      <c r="J251" s="334" t="e">
        <f>IF(H257&gt;=D246,H251,0)</f>
        <v>#DIV/0!</v>
      </c>
      <c r="K251" s="45"/>
    </row>
    <row r="252" spans="2:13" x14ac:dyDescent="0.25">
      <c r="B252" s="44"/>
      <c r="C252" s="353"/>
      <c r="D252" s="352"/>
      <c r="E252" s="381"/>
      <c r="G252" s="36" t="s">
        <v>243</v>
      </c>
      <c r="H252" s="232" t="str">
        <f>IF(C252&gt;0,IF(D252="No",C252,(1-(E252/D244))*C252),"")</f>
        <v/>
      </c>
      <c r="I252" s="1" t="s">
        <v>244</v>
      </c>
      <c r="J252" s="334" t="e">
        <f>IF(H257&gt;=D246,H252,0)</f>
        <v>#DIV/0!</v>
      </c>
      <c r="K252" s="45"/>
    </row>
    <row r="253" spans="2:13" x14ac:dyDescent="0.25">
      <c r="B253" s="44"/>
      <c r="C253" s="353"/>
      <c r="D253" s="352"/>
      <c r="E253" s="381"/>
      <c r="G253" s="36" t="s">
        <v>288</v>
      </c>
      <c r="H253" s="232" t="str">
        <f>IF(C253&gt;0,IF(D253="No",C253,(1-(E253/D244))*C253),"")</f>
        <v/>
      </c>
      <c r="I253" s="1" t="s">
        <v>244</v>
      </c>
      <c r="J253" s="334" t="e">
        <f>IF(H257&gt;=D246,H253,0)</f>
        <v>#DIV/0!</v>
      </c>
      <c r="K253" s="45"/>
      <c r="M253" s="1" t="s">
        <v>246</v>
      </c>
    </row>
    <row r="254" spans="2:13" x14ac:dyDescent="0.25">
      <c r="B254" s="44"/>
      <c r="C254" s="353"/>
      <c r="D254" s="352"/>
      <c r="E254" s="381"/>
      <c r="G254" s="36" t="s">
        <v>290</v>
      </c>
      <c r="H254" s="232" t="str">
        <f>IF(C254&gt;0,IF(D254="No",C254,(1-(E254/D244))*C254),"")</f>
        <v/>
      </c>
      <c r="I254" s="1" t="s">
        <v>244</v>
      </c>
      <c r="J254" s="334" t="e">
        <f>IF(H257&gt;=D246,H254,0)</f>
        <v>#DIV/0!</v>
      </c>
      <c r="K254" s="45"/>
      <c r="M254" s="1" t="s">
        <v>161</v>
      </c>
    </row>
    <row r="255" spans="2:13" x14ac:dyDescent="0.25">
      <c r="B255" s="44"/>
      <c r="C255" s="353"/>
      <c r="D255" s="352"/>
      <c r="E255" s="381"/>
      <c r="G255" s="233" t="s">
        <v>289</v>
      </c>
      <c r="H255" s="232" t="str">
        <f>IF(C255&gt;0,IF(D255="No",C255,(1-(E255/D244))*C255),"")</f>
        <v/>
      </c>
      <c r="I255" s="1" t="s">
        <v>244</v>
      </c>
      <c r="J255" s="334" t="e">
        <f>IF(H257&gt;=D246,H255,0)</f>
        <v>#DIV/0!</v>
      </c>
      <c r="K255" s="45"/>
    </row>
    <row r="256" spans="2:13" ht="15.75" thickBot="1" x14ac:dyDescent="0.3">
      <c r="B256" s="44"/>
      <c r="C256" s="354"/>
      <c r="D256" s="355"/>
      <c r="E256" s="382"/>
      <c r="G256" s="233" t="s">
        <v>291</v>
      </c>
      <c r="H256" s="232" t="str">
        <f>IF(C256&gt;0,IF(D256="No",C256,(1-(E256/D244))*C256),"")</f>
        <v/>
      </c>
      <c r="I256" s="1" t="s">
        <v>244</v>
      </c>
      <c r="J256" s="334" t="e">
        <f>IF(H257&gt;=D246,H256,0)</f>
        <v>#DIV/0!</v>
      </c>
      <c r="K256" s="45"/>
    </row>
    <row r="257" spans="2:13" ht="15.75" thickBot="1" x14ac:dyDescent="0.3">
      <c r="B257" s="44"/>
      <c r="C257" s="231"/>
      <c r="D257" s="231"/>
      <c r="E257" s="231"/>
      <c r="G257" s="234" t="s">
        <v>213</v>
      </c>
      <c r="H257" s="370" t="e">
        <f>AVERAGE(H249:H256)</f>
        <v>#DIV/0!</v>
      </c>
      <c r="I257" s="1" t="s">
        <v>244</v>
      </c>
      <c r="J257" s="332"/>
      <c r="K257" s="45"/>
    </row>
    <row r="258" spans="2:13" ht="15.75" thickBot="1" x14ac:dyDescent="0.3">
      <c r="B258" s="46"/>
      <c r="C258" s="47"/>
      <c r="D258" s="47"/>
      <c r="E258" s="47"/>
      <c r="F258" s="47"/>
      <c r="G258" s="47"/>
      <c r="H258" s="178"/>
      <c r="I258" s="47"/>
      <c r="J258" s="47"/>
      <c r="K258" s="48"/>
    </row>
    <row r="259" spans="2:13" ht="15.75" thickBot="1" x14ac:dyDescent="0.3"/>
    <row r="260" spans="2:13" ht="8.25" customHeight="1" x14ac:dyDescent="0.25">
      <c r="B260" s="40"/>
      <c r="C260" s="41"/>
      <c r="D260" s="41"/>
      <c r="E260" s="41"/>
      <c r="F260" s="42"/>
      <c r="G260" s="41"/>
      <c r="H260" s="41"/>
      <c r="I260" s="41"/>
      <c r="J260" s="41"/>
      <c r="K260" s="43"/>
    </row>
    <row r="261" spans="2:13" x14ac:dyDescent="0.25">
      <c r="B261" s="44"/>
      <c r="C261" s="39" t="s">
        <v>201</v>
      </c>
      <c r="D261" s="422"/>
      <c r="E261" s="422"/>
      <c r="F261" s="422"/>
      <c r="H261" s="1"/>
      <c r="K261" s="45"/>
    </row>
    <row r="262" spans="2:13" x14ac:dyDescent="0.25">
      <c r="B262" s="44"/>
      <c r="F262" s="37"/>
      <c r="H262" s="1"/>
      <c r="K262" s="45"/>
    </row>
    <row r="263" spans="2:13" x14ac:dyDescent="0.25">
      <c r="B263" s="44"/>
      <c r="F263" s="37"/>
      <c r="H263" s="1"/>
      <c r="K263" s="45"/>
    </row>
    <row r="264" spans="2:13" x14ac:dyDescent="0.25">
      <c r="B264" s="44"/>
      <c r="C264" s="1" t="s">
        <v>157</v>
      </c>
      <c r="D264" s="103"/>
      <c r="F264" s="37"/>
      <c r="H264" s="1"/>
      <c r="K264" s="45"/>
    </row>
    <row r="265" spans="2:13" x14ac:dyDescent="0.25">
      <c r="B265" s="44"/>
      <c r="H265" s="1"/>
      <c r="K265" s="45"/>
    </row>
    <row r="266" spans="2:13" x14ac:dyDescent="0.25">
      <c r="B266" s="44"/>
      <c r="C266" s="1" t="s">
        <v>245</v>
      </c>
      <c r="D266" s="103"/>
      <c r="H266" s="1"/>
      <c r="K266" s="45"/>
    </row>
    <row r="267" spans="2:13" ht="15.75" thickBot="1" x14ac:dyDescent="0.3">
      <c r="B267" s="44"/>
      <c r="H267" s="1"/>
      <c r="J267" s="333"/>
      <c r="K267" s="45"/>
    </row>
    <row r="268" spans="2:13" ht="36.75" x14ac:dyDescent="0.25">
      <c r="B268" s="44"/>
      <c r="C268" s="356" t="s">
        <v>184</v>
      </c>
      <c r="D268" s="357" t="s">
        <v>160</v>
      </c>
      <c r="E268" s="358" t="s">
        <v>298</v>
      </c>
      <c r="G268" s="420" t="s">
        <v>300</v>
      </c>
      <c r="H268" s="421"/>
      <c r="J268" s="363" t="s">
        <v>301</v>
      </c>
      <c r="K268" s="45"/>
    </row>
    <row r="269" spans="2:13" x14ac:dyDescent="0.25">
      <c r="B269" s="44"/>
      <c r="C269" s="353"/>
      <c r="D269" s="352"/>
      <c r="E269" s="381"/>
      <c r="G269" s="36" t="s">
        <v>166</v>
      </c>
      <c r="H269" s="232" t="str">
        <f>IF(C269&gt;0,IF(D269="No",C269,(1-(E269/D264))*C269),"")</f>
        <v/>
      </c>
      <c r="I269" s="1" t="s">
        <v>244</v>
      </c>
      <c r="J269" s="334" t="e">
        <f>IF(H277&gt;=D266,H269,0)</f>
        <v>#DIV/0!</v>
      </c>
      <c r="K269" s="45"/>
      <c r="M269" s="1" t="s">
        <v>246</v>
      </c>
    </row>
    <row r="270" spans="2:13" x14ac:dyDescent="0.25">
      <c r="B270" s="44"/>
      <c r="C270" s="353"/>
      <c r="D270" s="352"/>
      <c r="E270" s="381"/>
      <c r="G270" s="36" t="s">
        <v>182</v>
      </c>
      <c r="H270" s="232" t="str">
        <f>IF(C270&gt;0,IF(D270="No",C270,(1-(E270/D264))*C270),"")</f>
        <v/>
      </c>
      <c r="I270" s="1" t="s">
        <v>244</v>
      </c>
      <c r="J270" s="334" t="e">
        <f>IF(H277&gt;=D266,H270,0)</f>
        <v>#DIV/0!</v>
      </c>
      <c r="K270" s="45"/>
      <c r="M270" s="1" t="s">
        <v>161</v>
      </c>
    </row>
    <row r="271" spans="2:13" x14ac:dyDescent="0.25">
      <c r="B271" s="44"/>
      <c r="C271" s="353"/>
      <c r="D271" s="352"/>
      <c r="E271" s="381"/>
      <c r="G271" s="233" t="s">
        <v>183</v>
      </c>
      <c r="H271" s="232" t="str">
        <f>IF(C271&gt;0,IF(D271="No",C271,(1-(E271/D264))*C271),"")</f>
        <v/>
      </c>
      <c r="I271" s="1" t="s">
        <v>244</v>
      </c>
      <c r="J271" s="334" t="e">
        <f>IF(H277&gt;=D266,H271,0)</f>
        <v>#DIV/0!</v>
      </c>
      <c r="K271" s="45"/>
    </row>
    <row r="272" spans="2:13" x14ac:dyDescent="0.25">
      <c r="B272" s="44"/>
      <c r="C272" s="353"/>
      <c r="D272" s="352"/>
      <c r="E272" s="381"/>
      <c r="G272" s="36" t="s">
        <v>243</v>
      </c>
      <c r="H272" s="232" t="str">
        <f>IF(C272&gt;0,IF(D272="No",C272,(1-(E272/D264))*C272),"")</f>
        <v/>
      </c>
      <c r="I272" s="1" t="s">
        <v>244</v>
      </c>
      <c r="J272" s="334" t="e">
        <f>IF(H277&gt;=D266,H272,0)</f>
        <v>#DIV/0!</v>
      </c>
      <c r="K272" s="45"/>
    </row>
    <row r="273" spans="2:13" x14ac:dyDescent="0.25">
      <c r="B273" s="44"/>
      <c r="C273" s="353"/>
      <c r="D273" s="352"/>
      <c r="E273" s="381"/>
      <c r="G273" s="36" t="s">
        <v>288</v>
      </c>
      <c r="H273" s="232" t="str">
        <f>IF(C273&gt;0,IF(D273="No",C273,(1-(E273/D264))*C273),"")</f>
        <v/>
      </c>
      <c r="I273" s="1" t="s">
        <v>244</v>
      </c>
      <c r="J273" s="334" t="e">
        <f>IF(H277&gt;=D266,H273,0)</f>
        <v>#DIV/0!</v>
      </c>
      <c r="K273" s="45"/>
      <c r="M273" s="1" t="s">
        <v>246</v>
      </c>
    </row>
    <row r="274" spans="2:13" x14ac:dyDescent="0.25">
      <c r="B274" s="44"/>
      <c r="C274" s="353"/>
      <c r="D274" s="352"/>
      <c r="E274" s="381"/>
      <c r="G274" s="36" t="s">
        <v>290</v>
      </c>
      <c r="H274" s="232" t="str">
        <f>IF(C274&gt;0,IF(D274="No",C274,(1-(E274/D264))*C274),"")</f>
        <v/>
      </c>
      <c r="I274" s="1" t="s">
        <v>244</v>
      </c>
      <c r="J274" s="334" t="e">
        <f>IF(H277&gt;=D266,H274,0)</f>
        <v>#DIV/0!</v>
      </c>
      <c r="K274" s="45"/>
      <c r="M274" s="1" t="s">
        <v>161</v>
      </c>
    </row>
    <row r="275" spans="2:13" x14ac:dyDescent="0.25">
      <c r="B275" s="44"/>
      <c r="C275" s="353"/>
      <c r="D275" s="352"/>
      <c r="E275" s="381"/>
      <c r="G275" s="233" t="s">
        <v>289</v>
      </c>
      <c r="H275" s="232" t="str">
        <f>IF(C275&gt;0,IF(D275="No",C275,(1-(E275/D264))*C275),"")</f>
        <v/>
      </c>
      <c r="I275" s="1" t="s">
        <v>244</v>
      </c>
      <c r="J275" s="334" t="e">
        <f>IF(H277&gt;=D266,H275,0)</f>
        <v>#DIV/0!</v>
      </c>
      <c r="K275" s="45"/>
    </row>
    <row r="276" spans="2:13" ht="15.75" thickBot="1" x14ac:dyDescent="0.3">
      <c r="B276" s="44"/>
      <c r="C276" s="354"/>
      <c r="D276" s="355"/>
      <c r="E276" s="382"/>
      <c r="G276" s="233" t="s">
        <v>291</v>
      </c>
      <c r="H276" s="232" t="str">
        <f>IF(C276&gt;0,IF(D276="No",C276,(1-(E276/D264))*C276),"")</f>
        <v/>
      </c>
      <c r="I276" s="1" t="s">
        <v>244</v>
      </c>
      <c r="J276" s="334" t="e">
        <f>IF(H277&gt;=D266,H276,0)</f>
        <v>#DIV/0!</v>
      </c>
      <c r="K276" s="45"/>
    </row>
    <row r="277" spans="2:13" ht="15.75" thickBot="1" x14ac:dyDescent="0.3">
      <c r="B277" s="44"/>
      <c r="C277" s="231"/>
      <c r="D277" s="231"/>
      <c r="G277" s="234" t="s">
        <v>213</v>
      </c>
      <c r="H277" s="370" t="e">
        <f>AVERAGE(H269:H276)</f>
        <v>#DIV/0!</v>
      </c>
      <c r="I277" s="1" t="s">
        <v>244</v>
      </c>
      <c r="J277" s="332"/>
      <c r="K277" s="45"/>
    </row>
    <row r="278" spans="2:13" ht="15.75" thickBot="1" x14ac:dyDescent="0.3">
      <c r="B278" s="46"/>
      <c r="C278" s="47"/>
      <c r="D278" s="47"/>
      <c r="E278" s="47"/>
      <c r="F278" s="47"/>
      <c r="G278" s="47"/>
      <c r="H278" s="178"/>
      <c r="I278" s="47"/>
      <c r="J278" s="47"/>
      <c r="K278" s="48"/>
    </row>
    <row r="279" spans="2:13" ht="15.75" thickBot="1" x14ac:dyDescent="0.3"/>
    <row r="280" spans="2:13" ht="8.25" customHeight="1" x14ac:dyDescent="0.25">
      <c r="B280" s="40"/>
      <c r="C280" s="41"/>
      <c r="D280" s="41"/>
      <c r="E280" s="41"/>
      <c r="F280" s="42"/>
      <c r="G280" s="41"/>
      <c r="H280" s="41"/>
      <c r="I280" s="41"/>
      <c r="J280" s="41"/>
      <c r="K280" s="43"/>
    </row>
    <row r="281" spans="2:13" x14ac:dyDescent="0.25">
      <c r="B281" s="44"/>
      <c r="C281" s="39" t="s">
        <v>201</v>
      </c>
      <c r="D281" s="422"/>
      <c r="E281" s="422"/>
      <c r="F281" s="422"/>
      <c r="H281" s="1"/>
      <c r="K281" s="45"/>
    </row>
    <row r="282" spans="2:13" x14ac:dyDescent="0.25">
      <c r="B282" s="44"/>
      <c r="F282" s="37"/>
      <c r="H282" s="1"/>
      <c r="K282" s="45"/>
    </row>
    <row r="283" spans="2:13" x14ac:dyDescent="0.25">
      <c r="B283" s="44"/>
      <c r="F283" s="37"/>
      <c r="H283" s="1"/>
      <c r="K283" s="45"/>
    </row>
    <row r="284" spans="2:13" x14ac:dyDescent="0.25">
      <c r="B284" s="44"/>
      <c r="C284" s="1" t="s">
        <v>157</v>
      </c>
      <c r="D284" s="103"/>
      <c r="F284" s="37"/>
      <c r="H284" s="1"/>
      <c r="K284" s="45"/>
    </row>
    <row r="285" spans="2:13" x14ac:dyDescent="0.25">
      <c r="B285" s="44"/>
      <c r="H285" s="1"/>
      <c r="K285" s="45"/>
    </row>
    <row r="286" spans="2:13" x14ac:dyDescent="0.25">
      <c r="B286" s="44"/>
      <c r="C286" s="1" t="s">
        <v>245</v>
      </c>
      <c r="D286" s="103"/>
      <c r="H286" s="1"/>
      <c r="K286" s="45"/>
    </row>
    <row r="287" spans="2:13" ht="15.75" thickBot="1" x14ac:dyDescent="0.3">
      <c r="B287" s="44"/>
      <c r="H287" s="1"/>
      <c r="J287" s="333"/>
      <c r="K287" s="45"/>
    </row>
    <row r="288" spans="2:13" ht="36.75" x14ac:dyDescent="0.25">
      <c r="B288" s="44"/>
      <c r="C288" s="356" t="s">
        <v>184</v>
      </c>
      <c r="D288" s="357" t="s">
        <v>160</v>
      </c>
      <c r="E288" s="358" t="s">
        <v>298</v>
      </c>
      <c r="G288" s="420" t="s">
        <v>300</v>
      </c>
      <c r="H288" s="421"/>
      <c r="J288" s="363" t="s">
        <v>301</v>
      </c>
      <c r="K288" s="45"/>
    </row>
    <row r="289" spans="2:13" x14ac:dyDescent="0.25">
      <c r="B289" s="44"/>
      <c r="C289" s="353"/>
      <c r="D289" s="352"/>
      <c r="E289" s="381"/>
      <c r="G289" s="36" t="s">
        <v>166</v>
      </c>
      <c r="H289" s="232" t="str">
        <f>IF(C289&gt;0,IF(D289="No",C289,(1-(E289/D284))*C289),"")</f>
        <v/>
      </c>
      <c r="I289" s="1" t="s">
        <v>244</v>
      </c>
      <c r="J289" s="334" t="e">
        <f>IF(H297&gt;=D286,H289,0)</f>
        <v>#DIV/0!</v>
      </c>
      <c r="K289" s="45"/>
      <c r="M289" s="1" t="s">
        <v>246</v>
      </c>
    </row>
    <row r="290" spans="2:13" x14ac:dyDescent="0.25">
      <c r="B290" s="44"/>
      <c r="C290" s="353"/>
      <c r="D290" s="352"/>
      <c r="E290" s="381"/>
      <c r="G290" s="36" t="s">
        <v>182</v>
      </c>
      <c r="H290" s="232" t="str">
        <f>IF(C290&gt;0,IF(D290="No",C290,(1-(E290/D284))*C290),"")</f>
        <v/>
      </c>
      <c r="I290" s="1" t="s">
        <v>244</v>
      </c>
      <c r="J290" s="334" t="e">
        <f>IF(H297&gt;=D286,H290,0)</f>
        <v>#DIV/0!</v>
      </c>
      <c r="K290" s="45"/>
      <c r="M290" s="1" t="s">
        <v>161</v>
      </c>
    </row>
    <row r="291" spans="2:13" x14ac:dyDescent="0.25">
      <c r="B291" s="44"/>
      <c r="C291" s="353"/>
      <c r="D291" s="352"/>
      <c r="E291" s="381"/>
      <c r="G291" s="233" t="s">
        <v>183</v>
      </c>
      <c r="H291" s="232" t="str">
        <f>IF(C291&gt;0,IF(D291="No",C291,(1-(E291/D284))*C291),"")</f>
        <v/>
      </c>
      <c r="I291" s="1" t="s">
        <v>244</v>
      </c>
      <c r="J291" s="334" t="e">
        <f>IF(H297&gt;=D286,H291,0)</f>
        <v>#DIV/0!</v>
      </c>
      <c r="K291" s="45"/>
    </row>
    <row r="292" spans="2:13" x14ac:dyDescent="0.25">
      <c r="B292" s="44"/>
      <c r="C292" s="353"/>
      <c r="D292" s="352"/>
      <c r="E292" s="381"/>
      <c r="G292" s="36" t="s">
        <v>243</v>
      </c>
      <c r="H292" s="232" t="str">
        <f>IF(C292&gt;0,IF(D292="No",C292,(1-(E292/D284))*C292),"")</f>
        <v/>
      </c>
      <c r="I292" s="1" t="s">
        <v>244</v>
      </c>
      <c r="J292" s="334" t="e">
        <f>IF(H297&gt;=D286,H292,0)</f>
        <v>#DIV/0!</v>
      </c>
      <c r="K292" s="45"/>
    </row>
    <row r="293" spans="2:13" x14ac:dyDescent="0.25">
      <c r="B293" s="44"/>
      <c r="C293" s="353"/>
      <c r="D293" s="352"/>
      <c r="E293" s="381"/>
      <c r="G293" s="36" t="s">
        <v>288</v>
      </c>
      <c r="H293" s="232" t="str">
        <f>IF(C293&gt;0,IF(D293="No",C293,(1-(E293/D284))*C293),"")</f>
        <v/>
      </c>
      <c r="I293" s="1" t="s">
        <v>244</v>
      </c>
      <c r="J293" s="334" t="e">
        <f>IF(H297&gt;=D286,H293,0)</f>
        <v>#DIV/0!</v>
      </c>
      <c r="K293" s="45"/>
      <c r="M293" s="1" t="s">
        <v>246</v>
      </c>
    </row>
    <row r="294" spans="2:13" x14ac:dyDescent="0.25">
      <c r="B294" s="44"/>
      <c r="C294" s="353"/>
      <c r="D294" s="352"/>
      <c r="E294" s="381"/>
      <c r="G294" s="36" t="s">
        <v>290</v>
      </c>
      <c r="H294" s="232" t="str">
        <f>IF(C294&gt;0,IF(D294="No",C294,(1-(E294/D284))*C294),"")</f>
        <v/>
      </c>
      <c r="I294" s="1" t="s">
        <v>244</v>
      </c>
      <c r="J294" s="334" t="e">
        <f>IF(H297&gt;=D286,H294,0)</f>
        <v>#DIV/0!</v>
      </c>
      <c r="K294" s="45"/>
      <c r="M294" s="1" t="s">
        <v>161</v>
      </c>
    </row>
    <row r="295" spans="2:13" x14ac:dyDescent="0.25">
      <c r="B295" s="44"/>
      <c r="C295" s="353"/>
      <c r="D295" s="352"/>
      <c r="E295" s="381"/>
      <c r="G295" s="233" t="s">
        <v>289</v>
      </c>
      <c r="H295" s="232" t="str">
        <f>IF(C295&gt;0,IF(D295="No",C295,(1-(E295/D284))*C295),"")</f>
        <v/>
      </c>
      <c r="I295" s="1" t="s">
        <v>244</v>
      </c>
      <c r="J295" s="334" t="e">
        <f>IF(H297&gt;=D286,H295,0)</f>
        <v>#DIV/0!</v>
      </c>
      <c r="K295" s="45"/>
    </row>
    <row r="296" spans="2:13" ht="15.75" thickBot="1" x14ac:dyDescent="0.3">
      <c r="B296" s="44"/>
      <c r="C296" s="354"/>
      <c r="D296" s="355"/>
      <c r="E296" s="382"/>
      <c r="G296" s="233" t="s">
        <v>291</v>
      </c>
      <c r="H296" s="232" t="str">
        <f>IF(C296&gt;0,IF(D296="No",C296,(1-(E296/D284))*C296),"")</f>
        <v/>
      </c>
      <c r="I296" s="1" t="s">
        <v>244</v>
      </c>
      <c r="J296" s="334" t="e">
        <f>IF(H297&gt;=D286,H296,0)</f>
        <v>#DIV/0!</v>
      </c>
      <c r="K296" s="45"/>
    </row>
    <row r="297" spans="2:13" ht="15.75" thickBot="1" x14ac:dyDescent="0.3">
      <c r="B297" s="44"/>
      <c r="C297" s="231"/>
      <c r="D297" s="231"/>
      <c r="G297" s="234" t="s">
        <v>213</v>
      </c>
      <c r="H297" s="370" t="e">
        <f>AVERAGE(H289:H296)</f>
        <v>#DIV/0!</v>
      </c>
      <c r="I297" s="1" t="s">
        <v>244</v>
      </c>
      <c r="J297" s="332"/>
      <c r="K297" s="45"/>
    </row>
    <row r="298" spans="2:13" ht="15.75" thickBot="1" x14ac:dyDescent="0.3">
      <c r="B298" s="46"/>
      <c r="C298" s="47"/>
      <c r="D298" s="47"/>
      <c r="E298" s="47"/>
      <c r="F298" s="47"/>
      <c r="G298" s="47"/>
      <c r="H298" s="178"/>
      <c r="I298" s="47"/>
      <c r="J298" s="47"/>
      <c r="K298" s="48"/>
    </row>
  </sheetData>
  <sheetProtection algorithmName="SHA-512" hashValue="pIaQxz9jY17faA/u9x2UhhgEEURRgaE48OOJxWTXnD2JRwUoToER4sqJGL2L1IKR8Iro8VAdhgMpUg1aq3WYWA==" saltValue="OoJOYo7mSQyXHkXyXNqjxA==" spinCount="100000" sheet="1" objects="1" scenarios="1"/>
  <mergeCells count="32">
    <mergeCell ref="D201:F201"/>
    <mergeCell ref="G208:H208"/>
    <mergeCell ref="D281:F281"/>
    <mergeCell ref="G288:H288"/>
    <mergeCell ref="D221:F221"/>
    <mergeCell ref="G228:H228"/>
    <mergeCell ref="D241:F241"/>
    <mergeCell ref="G248:H248"/>
    <mergeCell ref="D261:F261"/>
    <mergeCell ref="G268:H268"/>
    <mergeCell ref="D81:F81"/>
    <mergeCell ref="D161:F161"/>
    <mergeCell ref="G168:H168"/>
    <mergeCell ref="D181:F181"/>
    <mergeCell ref="G188:H188"/>
    <mergeCell ref="G148:H148"/>
    <mergeCell ref="G88:H88"/>
    <mergeCell ref="D101:F101"/>
    <mergeCell ref="G108:H108"/>
    <mergeCell ref="D121:F121"/>
    <mergeCell ref="G128:H128"/>
    <mergeCell ref="D141:F141"/>
    <mergeCell ref="G28:H28"/>
    <mergeCell ref="D41:F41"/>
    <mergeCell ref="G48:H48"/>
    <mergeCell ref="D61:F61"/>
    <mergeCell ref="G68:H68"/>
    <mergeCell ref="C15:G15"/>
    <mergeCell ref="C16:G16"/>
    <mergeCell ref="G8:H11"/>
    <mergeCell ref="C17:H17"/>
    <mergeCell ref="D21:F21"/>
  </mergeCells>
  <conditionalFormatting sqref="H37">
    <cfRule type="cellIs" dxfId="13" priority="89" stopIfTrue="1" operator="lessThan">
      <formula>$D$26</formula>
    </cfRule>
  </conditionalFormatting>
  <conditionalFormatting sqref="H57">
    <cfRule type="cellIs" dxfId="12" priority="13" stopIfTrue="1" operator="lessThan">
      <formula>$D$46</formula>
    </cfRule>
  </conditionalFormatting>
  <conditionalFormatting sqref="H77">
    <cfRule type="cellIs" dxfId="11" priority="12" stopIfTrue="1" operator="lessThan">
      <formula>$D$66</formula>
    </cfRule>
  </conditionalFormatting>
  <conditionalFormatting sqref="H97">
    <cfRule type="cellIs" dxfId="10" priority="11" stopIfTrue="1" operator="lessThan">
      <formula>$D$86</formula>
    </cfRule>
  </conditionalFormatting>
  <conditionalFormatting sqref="H117">
    <cfRule type="cellIs" dxfId="9" priority="10" stopIfTrue="1" operator="lessThan">
      <formula>$D$106</formula>
    </cfRule>
  </conditionalFormatting>
  <conditionalFormatting sqref="H137">
    <cfRule type="cellIs" dxfId="8" priority="9" stopIfTrue="1" operator="lessThan">
      <formula>$D$126</formula>
    </cfRule>
  </conditionalFormatting>
  <conditionalFormatting sqref="H157">
    <cfRule type="cellIs" dxfId="7" priority="8" stopIfTrue="1" operator="lessThan">
      <formula>$D$146</formula>
    </cfRule>
  </conditionalFormatting>
  <conditionalFormatting sqref="H177">
    <cfRule type="cellIs" dxfId="6" priority="7" stopIfTrue="1" operator="lessThan">
      <formula>$D$166</formula>
    </cfRule>
  </conditionalFormatting>
  <conditionalFormatting sqref="H197">
    <cfRule type="cellIs" dxfId="5" priority="6" stopIfTrue="1" operator="lessThan">
      <formula>$D$186</formula>
    </cfRule>
  </conditionalFormatting>
  <conditionalFormatting sqref="H217">
    <cfRule type="cellIs" dxfId="4" priority="5" stopIfTrue="1" operator="lessThan">
      <formula>$D$206</formula>
    </cfRule>
  </conditionalFormatting>
  <conditionalFormatting sqref="H237">
    <cfRule type="cellIs" dxfId="3" priority="4" stopIfTrue="1" operator="lessThan">
      <formula>$D$226</formula>
    </cfRule>
  </conditionalFormatting>
  <conditionalFormatting sqref="H257">
    <cfRule type="cellIs" dxfId="2" priority="3" stopIfTrue="1" operator="lessThan">
      <formula>$D$246</formula>
    </cfRule>
  </conditionalFormatting>
  <conditionalFormatting sqref="H277">
    <cfRule type="cellIs" dxfId="1" priority="2" stopIfTrue="1" operator="lessThan">
      <formula>$D$266</formula>
    </cfRule>
  </conditionalFormatting>
  <conditionalFormatting sqref="H297">
    <cfRule type="cellIs" dxfId="0" priority="1" stopIfTrue="1" operator="lessThan">
      <formula>$D$286</formula>
    </cfRule>
  </conditionalFormatting>
  <dataValidations xWindow="708" yWindow="482" count="6">
    <dataValidation type="list" allowBlank="1" showInputMessage="1" showErrorMessage="1" sqref="D37 D257 D277 D57 D77 D97 D117 D137 D157 D177 D197 D217 D237 D297" xr:uid="{00000000-0002-0000-0900-000000000000}">
      <formula1>#REF!</formula1>
    </dataValidation>
    <dataValidation allowBlank="1" showInputMessage="1" showErrorMessage="1" prompt="El resultado obtenido debe incluirse en la pestaña &quot;Mediciones agua&quot;" sqref="J29:J36 J249:J256 J269:J276 J49:J56 J69:J76 J89:J96 J109:J116 J129:J136 J149:J156 J169:J176 J189:J196 J209:J216 J229:J236 J289:J296" xr:uid="{00000000-0002-0000-0900-000001000000}"/>
    <dataValidation allowBlank="1" showInputMessage="1" showErrorMessage="1" promptTitle="IMPORTANTE" prompt="Incluir en esta celda el valor de concentración con el LD menor" sqref="C29 C33 C249 C253 C269 C273 C153 C53 C69 C73 C89 C93 C109 C113 C129 C133 C289 C293 C169 C173 C189 C193 C209 C213 C229 C233 C149 C49" xr:uid="{00000000-0002-0000-0900-000002000000}"/>
    <dataValidation type="list" allowBlank="1" showInputMessage="1" showErrorMessage="1" sqref="D249:D256 D269:D276 D49:D56 D69:D76 D89:D96 D109:D116 D129:D136 D289:D296 D169:D176 D189:D196 D209:D216 D229:D236 D149:D156 D29:D36" xr:uid="{00000000-0002-0000-0900-000003000000}">
      <formula1>$M$29:$M$30</formula1>
    </dataValidation>
    <dataValidation allowBlank="1" showInputMessage="1" showErrorMessage="1" prompt="Valores a introducir en la pestaña &quot;Mediciones a la atmósfera&quot;" sqref="J28 J248 J268 J48 J68 J88 J108 J128 J148 J168 J188 J208 J228 J288" xr:uid="{00000000-0002-0000-0900-000004000000}"/>
    <dataValidation allowBlank="1" showInputMessage="1" showErrorMessage="1" prompt="Indique el número de medidas por debajo del límite de detección para esta muestra " sqref="E29:E36 E249:E256 E269:E276 E49:E56 E69:E76 E89:E96 E109:E116 E129:E136 E149:E156 E169:E176 E189:E196 E209:E216 E229:E236 E289:E296" xr:uid="{00000000-0002-0000-0900-000005000000}"/>
  </dataValidations>
  <pageMargins left="0.70866141732283472" right="0.70866141732283472" top="0.74803149606299213" bottom="0.74803149606299213" header="0.31496062992125984" footer="0.31496062992125984"/>
  <pageSetup paperSize="9" scale="60" orientation="portrait" r:id="rId1"/>
  <drawing r:id="rId2"/>
  <legacyDrawing r:id="rId3"/>
  <oleObjects>
    <mc:AlternateContent xmlns:mc="http://schemas.openxmlformats.org/markup-compatibility/2006">
      <mc:Choice Requires="x14">
        <oleObject progId="Equation.3" shapeId="55297" r:id="rId4">
          <objectPr defaultSize="0" r:id="rId5">
            <anchor moveWithCells="1">
              <from>
                <xdr:col>2</xdr:col>
                <xdr:colOff>419100</xdr:colOff>
                <xdr:row>6</xdr:row>
                <xdr:rowOff>19050</xdr:rowOff>
              </from>
              <to>
                <xdr:col>4</xdr:col>
                <xdr:colOff>704850</xdr:colOff>
                <xdr:row>7</xdr:row>
                <xdr:rowOff>57150</xdr:rowOff>
              </to>
            </anchor>
          </objectPr>
        </oleObject>
      </mc:Choice>
      <mc:Fallback>
        <oleObject progId="Equation.3" shapeId="55297" r:id="rId4"/>
      </mc:Fallback>
    </mc:AlternateContent>
  </oleObjec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7" tint="-0.249977111117893"/>
    <pageSetUpPr fitToPage="1"/>
  </sheetPr>
  <dimension ref="B3:I51"/>
  <sheetViews>
    <sheetView topLeftCell="A7" zoomScale="85" zoomScaleNormal="85" workbookViewId="0">
      <selection activeCell="G26" sqref="G26"/>
    </sheetView>
  </sheetViews>
  <sheetFormatPr baseColWidth="10" defaultColWidth="11.42578125" defaultRowHeight="15" x14ac:dyDescent="0.25"/>
  <cols>
    <col min="1" max="1" width="11.42578125" style="1"/>
    <col min="2" max="2" width="3.7109375" style="1" customWidth="1"/>
    <col min="3" max="3" width="55.42578125" style="1" customWidth="1"/>
    <col min="4" max="4" width="32.42578125" style="1" customWidth="1"/>
    <col min="5" max="6" width="6.140625" style="1" customWidth="1"/>
    <col min="7" max="7" width="3.7109375" style="1" customWidth="1"/>
    <col min="8" max="8" width="59.42578125" style="1" customWidth="1"/>
    <col min="9" max="9" width="31" style="1" bestFit="1" customWidth="1"/>
    <col min="10" max="16384" width="11.42578125" style="1"/>
  </cols>
  <sheetData>
    <row r="3" spans="2:9" ht="18.75" x14ac:dyDescent="0.3">
      <c r="B3" s="20" t="s">
        <v>286</v>
      </c>
    </row>
    <row r="4" spans="2:9" ht="9.75" customHeight="1" x14ac:dyDescent="0.3">
      <c r="B4" s="20"/>
    </row>
    <row r="5" spans="2:9" x14ac:dyDescent="0.25">
      <c r="B5" s="299" t="s">
        <v>268</v>
      </c>
      <c r="C5" s="299"/>
      <c r="D5" s="299"/>
      <c r="E5" s="299"/>
      <c r="F5" s="299"/>
      <c r="G5" s="299"/>
      <c r="H5" s="299"/>
      <c r="I5" s="299"/>
    </row>
    <row r="6" spans="2:9" x14ac:dyDescent="0.25">
      <c r="B6" s="299" t="s">
        <v>279</v>
      </c>
      <c r="C6" s="299"/>
      <c r="D6" s="299"/>
      <c r="E6" s="299"/>
      <c r="F6" s="299"/>
      <c r="G6" s="299"/>
      <c r="H6" s="299"/>
      <c r="I6" s="299"/>
    </row>
    <row r="7" spans="2:9" ht="3" customHeight="1" x14ac:dyDescent="0.25">
      <c r="B7" s="299"/>
      <c r="C7" s="299"/>
      <c r="D7" s="299"/>
      <c r="E7" s="299"/>
      <c r="F7" s="299"/>
      <c r="G7" s="299"/>
      <c r="H7" s="299"/>
      <c r="I7" s="299"/>
    </row>
    <row r="8" spans="2:9" ht="15.75" thickBot="1" x14ac:dyDescent="0.3"/>
    <row r="9" spans="2:9" ht="20.25" customHeight="1" thickBot="1" x14ac:dyDescent="0.3">
      <c r="B9" s="446" t="s">
        <v>187</v>
      </c>
      <c r="C9" s="447"/>
      <c r="D9" s="448"/>
      <c r="G9" s="449" t="s">
        <v>194</v>
      </c>
      <c r="H9" s="449"/>
      <c r="I9" s="449"/>
    </row>
    <row r="10" spans="2:9" ht="15.75" thickBot="1" x14ac:dyDescent="0.3"/>
    <row r="11" spans="2:9" ht="31.5" customHeight="1" thickBot="1" x14ac:dyDescent="0.3">
      <c r="B11" s="444" t="s">
        <v>133</v>
      </c>
      <c r="C11" s="445"/>
      <c r="D11" s="379" t="s">
        <v>188</v>
      </c>
      <c r="G11" s="450" t="s">
        <v>133</v>
      </c>
      <c r="H11" s="451"/>
      <c r="I11" s="75" t="s">
        <v>188</v>
      </c>
    </row>
    <row r="12" spans="2:9" x14ac:dyDescent="0.25">
      <c r="B12" s="380">
        <v>1</v>
      </c>
      <c r="C12" s="203" t="str">
        <f>T(Contaminantes!C6)</f>
        <v/>
      </c>
      <c r="D12" s="378" t="str">
        <f>IF(('MEDICIONES A LA ATMÓSFERA'!AE13+'MEDICIONES A LA ATMÓSFERA'!AE37+'MEDICIONES A LA ATMÓSFERA'!AE61+'MEDICIONES A LA ATMÓSFERA'!AE85+'MEDICIONES A LA ATMÓSFERA'!AE109+'MEDICIONES A LA ATMÓSFERA'!AE133+'MEDICIONES A LA ATMÓSFERA'!AE157+'MEDICIONES A LA ATMÓSFERA'!AE181+'MEDICIONES A LA ATMÓSFERA'!AE205+'MEDICIONES A LA ATMÓSFERA'!AE229+'MEDICIONES A LA ATMÓSFERA'!AE253+'MEDICIONES A LA ATMÓSFERA'!AE277+'MEDICIONES A LA ATMÓSFERA'!AE301+'MEDICIONES A LA ATMÓSFERA'!AE325+'MEDICIONES A LA ATMÓSFERA'!AE349+'MEDICIONES A LA ATMÓSFERA'!AE373+'MEDICIONES A LA ATMÓSFERA'!AE397+'MEDICIONES A LA ATMÓSFERA'!AE421+'MEDICIONES A LA ATMÓSFERA'!AE445+'MEDICIONES A LA ATMÓSFERA'!AE469+'MEDICIONES A LA ATMÓSFERA'!AE493+'MEDICIONES A LA ATMÓSFERA'!AE517+'MEDICIONES A LA ATMÓSFERA'!AE541+'MEDICIONES A LA ATMÓSFERA'!AE565+'MEDICIONES A LA ATMÓSFERA'!AE589+'MEDICIONES A LA ATMÓSFERA'!AE613+'MEDICIONES A LA ATMÓSFERA'!AE637+'MEDICIONES A LA ATMÓSFERA'!AE661+'MEDICIONES A LA ATMÓSFERA'!AE685+'MEDICIONES A LA ATMÓSFERA'!AE709+'MEDICIONES A LA ATMÓSFERA'!AE733+'MEDICIONES A LA ATMÓSFERA'!AE757+'MEDICIONES A LA ATMÓSFERA'!AE781+'MEDICIONES A LA ATMÓSFERA'!AE805+'MEDICIONES A LA ATMÓSFERA'!AE829+'MEDICIONES A LA ATMÓSFERA'!AE853+'MEDICIONES A LA ATMÓSFERA'!AE877+'MEDICIONES A LA ATMÓSFERA'!AE901+'MEDICIONES A LA ATMÓSFERA'!AE925+'MEDICIONES A LA ATMÓSFERA'!AE949+'MEDICIONES A LA ATMÓSFERA'!AE973+'MEDICIONES A LA ATMÓSFERA'!AE997+'MEDICIONES A LA ATMÓSFERA'!AE1021+'MEDICIONES A LA ATMÓSFERA'!AE1045+'MEDICIONES A LA ATMÓSFERA'!AE1069+'MEDICIONES A LA ATMÓSFERA'!AE1093+'MEDICIONES A LA ATMÓSFERA'!AE1117+'MEDICIONES A LA ATMÓSFERA'!AE1141+'MEDICIONES A LA ATMÓSFERA'!AE1165+'MEDICIONES A LA ATMÓSFERA'!AE1189+'MEDICIONES A LA ATMÓSFERA'!AE1213+'MEDICIONES A LA ATMÓSFERA'!AE1237+'MEDICIONES A LA ATMÓSFERA'!AE1261+'MEDICIONES A LA ATMÓSFERA'!AE1285+'MEDICIONES A LA ATMÓSFERA'!AE1309+'MEDICIONES A LA ATMÓSFERA'!AE1333+'MEDICIONES A LA ATMÓSFERA'!AE1357+'MEDICIONES A LA ATMÓSFERA'!AE1381+'MEDICIONES A LA ATMÓSFERA'!AE1405+'MEDICIONES A LA ATMÓSFERA'!AE1429+'MEDICIONES A LA ATMÓSFERA'!AE1453+'MEDICIONES A LA ATMÓSFERA'!AE1477+'MEDICIONES A LA ATMÓSFERA'!AE1501+'MEDICIONES A LA ATMÓSFERA'!AE1525+'MEDICIONES A LA ATMÓSFERA'!AE1549+'MEDICIONES A LA ATMÓSFERA'!AE1573+'MEDICIONES A LA ATMÓSFERA'!AE1597+'MEDICIONES A LA ATMÓSFERA'!AE1621+'MEDICIONES A LA ATMÓSFERA'!AE1645+'MEDICIONES A LA ATMÓSFERA'!AE1669+'MEDICIONES A LA ATMÓSFERA'!AE1693+'MEDICIONES A LA ATMÓSFERA'!AE1717+'MEDICIONES A LA ATMÓSFERA'!AE1741+'MEDICIONES A LA ATMÓSFERA'!AE1765+'MEDICIONES A LA ATMÓSFERA'!AE1789+'MEDICIONES A LA ATMÓSFERA'!AE1813+'MEDICIONES A LA ATMÓSFERA'!AE1837+'MEDICIONES A LA ATMÓSFERA'!AE1861+'MEDICIONES A LA ATMÓSFERA'!AE1885+'MEDICIONES A LA ATMÓSFERA'!AE1909+'MEDICIONES A LA ATMÓSFERA'!AE1933+'MEDICIONES A LA ATMÓSFERA'!AE1957+'MEDICIONES A LA ATMÓSFERA'!AE1981+'MEDICIONES A LA ATMÓSFERA'!AE2005+'MEDICIONES A LA ATMÓSFERA'!AE2029+'MEDICIONES A LA ATMÓSFERA'!AE2053+'MEDICIONES A LA ATMÓSFERA'!AE2077+'MEDICIONES A LA ATMÓSFERA'!AE2101+'MEDICIONES A LA ATMÓSFERA'!AE2125+'MEDICIONES A LA ATMÓSFERA'!AE2149+'MEDICIONES A LA ATMÓSFERA'!AE2173+'MEDICIONES A LA ATMÓSFERA'!AE2197+'MEDICIONES A LA ATMÓSFERA'!AE2221+'MEDICIONES A LA ATMÓSFERA'!AE2245+'MEDICIONES A LA ATMÓSFERA'!AE2269+'MEDICIONES A LA ATMÓSFERA'!AE2293+'MEDICIONES A LA ATMÓSFERA'!AE2317+'MEDICIONES A LA ATMÓSFERA'!AE2341+'MEDICIONES A LA ATMÓSFERA'!AE2365+'MEDICIONES A LA ATMÓSFERA'!AE2389+'MEDICIONES A LA ATMÓSFERA'!AE2413+'MEDICIONES A LA ATMÓSFERA'!AE2437+'MEDICIONES A LA ATMÓSFERA'!AE2461+'MEDICIONES A LA ATMÓSFERA'!AE2485+'MEDICIONES A LA ATMÓSFERA'!AE2509)&gt;0,'MEDICIONES A LA ATMÓSFERA'!AE13+'MEDICIONES A LA ATMÓSFERA'!AE37+'MEDICIONES A LA ATMÓSFERA'!AE61+'MEDICIONES A LA ATMÓSFERA'!AE85+'MEDICIONES A LA ATMÓSFERA'!AE109+'MEDICIONES A LA ATMÓSFERA'!AE133+'MEDICIONES A LA ATMÓSFERA'!AE157+'MEDICIONES A LA ATMÓSFERA'!AE181+'MEDICIONES A LA ATMÓSFERA'!AE205+'MEDICIONES A LA ATMÓSFERA'!AE229+'MEDICIONES A LA ATMÓSFERA'!AE253+'MEDICIONES A LA ATMÓSFERA'!AE277+'MEDICIONES A LA ATMÓSFERA'!AE301+'MEDICIONES A LA ATMÓSFERA'!AE325+'MEDICIONES A LA ATMÓSFERA'!AE349+'MEDICIONES A LA ATMÓSFERA'!AE373+'MEDICIONES A LA ATMÓSFERA'!AE397+'MEDICIONES A LA ATMÓSFERA'!AE421+'MEDICIONES A LA ATMÓSFERA'!AE445+'MEDICIONES A LA ATMÓSFERA'!AE469+'MEDICIONES A LA ATMÓSFERA'!AE493+'MEDICIONES A LA ATMÓSFERA'!AE517+'MEDICIONES A LA ATMÓSFERA'!AE541+'MEDICIONES A LA ATMÓSFERA'!AE565+'MEDICIONES A LA ATMÓSFERA'!AE589+'MEDICIONES A LA ATMÓSFERA'!AE613+'MEDICIONES A LA ATMÓSFERA'!AE637+'MEDICIONES A LA ATMÓSFERA'!AE661+'MEDICIONES A LA ATMÓSFERA'!AE685+'MEDICIONES A LA ATMÓSFERA'!AE709+'MEDICIONES A LA ATMÓSFERA'!AE733+'MEDICIONES A LA ATMÓSFERA'!AE757+'MEDICIONES A LA ATMÓSFERA'!AE781+'MEDICIONES A LA ATMÓSFERA'!AE805+'MEDICIONES A LA ATMÓSFERA'!AE829+'MEDICIONES A LA ATMÓSFERA'!AE853+'MEDICIONES A LA ATMÓSFERA'!AE877+'MEDICIONES A LA ATMÓSFERA'!AE901+'MEDICIONES A LA ATMÓSFERA'!AE925+'MEDICIONES A LA ATMÓSFERA'!AE949+'MEDICIONES A LA ATMÓSFERA'!AE973+'MEDICIONES A LA ATMÓSFERA'!AE997+'MEDICIONES A LA ATMÓSFERA'!AE1021+'MEDICIONES A LA ATMÓSFERA'!AE1045+'MEDICIONES A LA ATMÓSFERA'!AE1069+'MEDICIONES A LA ATMÓSFERA'!AE1093+'MEDICIONES A LA ATMÓSFERA'!AE1117+'MEDICIONES A LA ATMÓSFERA'!AE1141+'MEDICIONES A LA ATMÓSFERA'!AE1165+'MEDICIONES A LA ATMÓSFERA'!AE1189+'MEDICIONES A LA ATMÓSFERA'!AE1213+'MEDICIONES A LA ATMÓSFERA'!AE1237+'MEDICIONES A LA ATMÓSFERA'!AE1261+'MEDICIONES A LA ATMÓSFERA'!AE1285+'MEDICIONES A LA ATMÓSFERA'!AE1309+'MEDICIONES A LA ATMÓSFERA'!AE1333+'MEDICIONES A LA ATMÓSFERA'!AE1357+'MEDICIONES A LA ATMÓSFERA'!AE1381+'MEDICIONES A LA ATMÓSFERA'!AE1405+'MEDICIONES A LA ATMÓSFERA'!AE1429+'MEDICIONES A LA ATMÓSFERA'!AE1453+'MEDICIONES A LA ATMÓSFERA'!AE1477+'MEDICIONES A LA ATMÓSFERA'!AE1501+'MEDICIONES A LA ATMÓSFERA'!AE1525+'MEDICIONES A LA ATMÓSFERA'!AE1549+'MEDICIONES A LA ATMÓSFERA'!AE1573+'MEDICIONES A LA ATMÓSFERA'!AE1597+'MEDICIONES A LA ATMÓSFERA'!AE1621+'MEDICIONES A LA ATMÓSFERA'!AE1645+'MEDICIONES A LA ATMÓSFERA'!AE1669+'MEDICIONES A LA ATMÓSFERA'!AE1693+'MEDICIONES A LA ATMÓSFERA'!AE1717+'MEDICIONES A LA ATMÓSFERA'!AE1741+'MEDICIONES A LA ATMÓSFERA'!AE1765+'MEDICIONES A LA ATMÓSFERA'!AE1789+'MEDICIONES A LA ATMÓSFERA'!AE1813+'MEDICIONES A LA ATMÓSFERA'!AE1837+'MEDICIONES A LA ATMÓSFERA'!AE1861+'MEDICIONES A LA ATMÓSFERA'!AE1885+'MEDICIONES A LA ATMÓSFERA'!AE1909+'MEDICIONES A LA ATMÓSFERA'!AE1933+'MEDICIONES A LA ATMÓSFERA'!AE1957+'MEDICIONES A LA ATMÓSFERA'!AE1981+'MEDICIONES A LA ATMÓSFERA'!AE2005+'MEDICIONES A LA ATMÓSFERA'!AE2029+'MEDICIONES A LA ATMÓSFERA'!AE2053+'MEDICIONES A LA ATMÓSFERA'!AE2077+'MEDICIONES A LA ATMÓSFERA'!AE2101+'MEDICIONES A LA ATMÓSFERA'!AE2125+'MEDICIONES A LA ATMÓSFERA'!AE2149+'MEDICIONES A LA ATMÓSFERA'!AE2173+'MEDICIONES A LA ATMÓSFERA'!AE2197+'MEDICIONES A LA ATMÓSFERA'!AE2221+'MEDICIONES A LA ATMÓSFERA'!AE2245+'MEDICIONES A LA ATMÓSFERA'!AE2269+'MEDICIONES A LA ATMÓSFERA'!AE2293+'MEDICIONES A LA ATMÓSFERA'!AE2317+'MEDICIONES A LA ATMÓSFERA'!AE2341+'MEDICIONES A LA ATMÓSFERA'!AE2365+'MEDICIONES A LA ATMÓSFERA'!AE2389+'MEDICIONES A LA ATMÓSFERA'!AE2413+'MEDICIONES A LA ATMÓSFERA'!AE2437+'MEDICIONES A LA ATMÓSFERA'!AE2461+'MEDICIONES A LA ATMÓSFERA'!AE2485+'MEDICIONES A LA ATMÓSFERA'!AE2509,IF(ISTEXT(Contaminantes!C6),0," "))</f>
        <v xml:space="preserve"> </v>
      </c>
      <c r="G12" s="78">
        <v>1</v>
      </c>
      <c r="H12" s="187" t="str">
        <f>T(Contaminantes!F6)</f>
        <v/>
      </c>
      <c r="I12" s="182" t="str">
        <f>IF(('MEDICIONES AL AGUA'!Y10+'MEDICIONES AL AGUA'!Y34+'MEDICIONES AL AGUA'!Y58+'MEDICIONES AL AGUA'!Y82+'MEDICIONES AL AGUA'!Y106+'MEDICIONES AL AGUA'!Y130)&gt;0,('MEDICIONES AL AGUA'!Y10+'MEDICIONES AL AGUA'!Y34+'MEDICIONES AL AGUA'!Y58+'MEDICIONES AL AGUA'!Y82+'MEDICIONES AL AGUA'!Y106+'MEDICIONES AL AGUA'!Y130),IF(ISTEXT(Contaminantes!F6),0,IF(ISTEXT(Contaminantes!F6),0," ")))</f>
        <v xml:space="preserve"> </v>
      </c>
    </row>
    <row r="13" spans="2:9" x14ac:dyDescent="0.25">
      <c r="B13" s="23">
        <v>2</v>
      </c>
      <c r="C13" s="203" t="str">
        <f>T(Contaminantes!C7)</f>
        <v/>
      </c>
      <c r="D13" s="378" t="str">
        <f>IF(('MEDICIONES A LA ATMÓSFERA'!AE14+'MEDICIONES A LA ATMÓSFERA'!AE38+'MEDICIONES A LA ATMÓSFERA'!AE62+'MEDICIONES A LA ATMÓSFERA'!AE86+'MEDICIONES A LA ATMÓSFERA'!AE110+'MEDICIONES A LA ATMÓSFERA'!AE134+'MEDICIONES A LA ATMÓSFERA'!AE158+'MEDICIONES A LA ATMÓSFERA'!AE182+'MEDICIONES A LA ATMÓSFERA'!AE206+'MEDICIONES A LA ATMÓSFERA'!AE230+'MEDICIONES A LA ATMÓSFERA'!AE254+'MEDICIONES A LA ATMÓSFERA'!AE278+'MEDICIONES A LA ATMÓSFERA'!AE302+'MEDICIONES A LA ATMÓSFERA'!AE326+'MEDICIONES A LA ATMÓSFERA'!AE350+'MEDICIONES A LA ATMÓSFERA'!AE374+'MEDICIONES A LA ATMÓSFERA'!AE398+'MEDICIONES A LA ATMÓSFERA'!AE422+'MEDICIONES A LA ATMÓSFERA'!AE446+'MEDICIONES A LA ATMÓSFERA'!AE470+'MEDICIONES A LA ATMÓSFERA'!AE494+'MEDICIONES A LA ATMÓSFERA'!AE518+'MEDICIONES A LA ATMÓSFERA'!AE542+'MEDICIONES A LA ATMÓSFERA'!AE566+'MEDICIONES A LA ATMÓSFERA'!AE590+'MEDICIONES A LA ATMÓSFERA'!AE614+'MEDICIONES A LA ATMÓSFERA'!AE638+'MEDICIONES A LA ATMÓSFERA'!AE662+'MEDICIONES A LA ATMÓSFERA'!AE686+'MEDICIONES A LA ATMÓSFERA'!AE710+'MEDICIONES A LA ATMÓSFERA'!AE734+'MEDICIONES A LA ATMÓSFERA'!AE758+'MEDICIONES A LA ATMÓSFERA'!AE782+'MEDICIONES A LA ATMÓSFERA'!AE806+'MEDICIONES A LA ATMÓSFERA'!AE830+'MEDICIONES A LA ATMÓSFERA'!AE854+'MEDICIONES A LA ATMÓSFERA'!AE878+'MEDICIONES A LA ATMÓSFERA'!AE902+'MEDICIONES A LA ATMÓSFERA'!AE926+'MEDICIONES A LA ATMÓSFERA'!AE950+'MEDICIONES A LA ATMÓSFERA'!AE974+'MEDICIONES A LA ATMÓSFERA'!AE998+'MEDICIONES A LA ATMÓSFERA'!AE1022+'MEDICIONES A LA ATMÓSFERA'!AE1046+'MEDICIONES A LA ATMÓSFERA'!AE1070+'MEDICIONES A LA ATMÓSFERA'!AE1094+'MEDICIONES A LA ATMÓSFERA'!AE1118+'MEDICIONES A LA ATMÓSFERA'!AE1142+'MEDICIONES A LA ATMÓSFERA'!AE1166+'MEDICIONES A LA ATMÓSFERA'!AE1190+'MEDICIONES A LA ATMÓSFERA'!AE1214+'MEDICIONES A LA ATMÓSFERA'!AE1238+'MEDICIONES A LA ATMÓSFERA'!AE1262+'MEDICIONES A LA ATMÓSFERA'!AE1286+'MEDICIONES A LA ATMÓSFERA'!AE1310+'MEDICIONES A LA ATMÓSFERA'!AE1334+'MEDICIONES A LA ATMÓSFERA'!AE1358+'MEDICIONES A LA ATMÓSFERA'!AE1382+'MEDICIONES A LA ATMÓSFERA'!AE1406+'MEDICIONES A LA ATMÓSFERA'!AE1430+'MEDICIONES A LA ATMÓSFERA'!AE1454+'MEDICIONES A LA ATMÓSFERA'!AE1478+'MEDICIONES A LA ATMÓSFERA'!AE1502+'MEDICIONES A LA ATMÓSFERA'!AE1526+'MEDICIONES A LA ATMÓSFERA'!AE1550+'MEDICIONES A LA ATMÓSFERA'!AE1574+'MEDICIONES A LA ATMÓSFERA'!AE1598+'MEDICIONES A LA ATMÓSFERA'!AE1622+'MEDICIONES A LA ATMÓSFERA'!AE1646+'MEDICIONES A LA ATMÓSFERA'!AE1670+'MEDICIONES A LA ATMÓSFERA'!AE1694+'MEDICIONES A LA ATMÓSFERA'!AE1718+'MEDICIONES A LA ATMÓSFERA'!AE1742+'MEDICIONES A LA ATMÓSFERA'!AE1766+'MEDICIONES A LA ATMÓSFERA'!AE1790+'MEDICIONES A LA ATMÓSFERA'!AE1814+'MEDICIONES A LA ATMÓSFERA'!AE1838+'MEDICIONES A LA ATMÓSFERA'!AE1862+'MEDICIONES A LA ATMÓSFERA'!AE1886+'MEDICIONES A LA ATMÓSFERA'!AE1910+'MEDICIONES A LA ATMÓSFERA'!AE1934+'MEDICIONES A LA ATMÓSFERA'!AE1958+'MEDICIONES A LA ATMÓSFERA'!AE1982+'MEDICIONES A LA ATMÓSFERA'!AE2006+'MEDICIONES A LA ATMÓSFERA'!AE2030+'MEDICIONES A LA ATMÓSFERA'!AE2054+'MEDICIONES A LA ATMÓSFERA'!AE2078+'MEDICIONES A LA ATMÓSFERA'!AE2102+'MEDICIONES A LA ATMÓSFERA'!AE2126+'MEDICIONES A LA ATMÓSFERA'!AE2150+'MEDICIONES A LA ATMÓSFERA'!AE2174+'MEDICIONES A LA ATMÓSFERA'!AE2198+'MEDICIONES A LA ATMÓSFERA'!AE2222+'MEDICIONES A LA ATMÓSFERA'!AE2246+'MEDICIONES A LA ATMÓSFERA'!AE2270+'MEDICIONES A LA ATMÓSFERA'!AE2294+'MEDICIONES A LA ATMÓSFERA'!AE2318+'MEDICIONES A LA ATMÓSFERA'!AE2342+'MEDICIONES A LA ATMÓSFERA'!AE2366+'MEDICIONES A LA ATMÓSFERA'!AE2390+'MEDICIONES A LA ATMÓSFERA'!AE2414+'MEDICIONES A LA ATMÓSFERA'!AE2438+'MEDICIONES A LA ATMÓSFERA'!AE2462+'MEDICIONES A LA ATMÓSFERA'!AE2486+'MEDICIONES A LA ATMÓSFERA'!AE2510)&gt;0,'MEDICIONES A LA ATMÓSFERA'!AE14+'MEDICIONES A LA ATMÓSFERA'!AE38+'MEDICIONES A LA ATMÓSFERA'!AE62+'MEDICIONES A LA ATMÓSFERA'!AE86+'MEDICIONES A LA ATMÓSFERA'!AE110+'MEDICIONES A LA ATMÓSFERA'!AE134+'MEDICIONES A LA ATMÓSFERA'!AE158+'MEDICIONES A LA ATMÓSFERA'!AE182+'MEDICIONES A LA ATMÓSFERA'!AE206+'MEDICIONES A LA ATMÓSFERA'!AE230+'MEDICIONES A LA ATMÓSFERA'!AE254+'MEDICIONES A LA ATMÓSFERA'!AE278+'MEDICIONES A LA ATMÓSFERA'!AE302+'MEDICIONES A LA ATMÓSFERA'!AE326+'MEDICIONES A LA ATMÓSFERA'!AE350+'MEDICIONES A LA ATMÓSFERA'!AE374+'MEDICIONES A LA ATMÓSFERA'!AE398+'MEDICIONES A LA ATMÓSFERA'!AE422+'MEDICIONES A LA ATMÓSFERA'!AE446+'MEDICIONES A LA ATMÓSFERA'!AE470+'MEDICIONES A LA ATMÓSFERA'!AE494+'MEDICIONES A LA ATMÓSFERA'!AE518+'MEDICIONES A LA ATMÓSFERA'!AE542+'MEDICIONES A LA ATMÓSFERA'!AE566+'MEDICIONES A LA ATMÓSFERA'!AE590+'MEDICIONES A LA ATMÓSFERA'!AE614+'MEDICIONES A LA ATMÓSFERA'!AE638+'MEDICIONES A LA ATMÓSFERA'!AE662+'MEDICIONES A LA ATMÓSFERA'!AE686+'MEDICIONES A LA ATMÓSFERA'!AE710+'MEDICIONES A LA ATMÓSFERA'!AE734+'MEDICIONES A LA ATMÓSFERA'!AE758+'MEDICIONES A LA ATMÓSFERA'!AE782+'MEDICIONES A LA ATMÓSFERA'!AE806+'MEDICIONES A LA ATMÓSFERA'!AE830+'MEDICIONES A LA ATMÓSFERA'!AE854+'MEDICIONES A LA ATMÓSFERA'!AE878+'MEDICIONES A LA ATMÓSFERA'!AE902+'MEDICIONES A LA ATMÓSFERA'!AE926+'MEDICIONES A LA ATMÓSFERA'!AE950+'MEDICIONES A LA ATMÓSFERA'!AE974+'MEDICIONES A LA ATMÓSFERA'!AE998+'MEDICIONES A LA ATMÓSFERA'!AE1022+'MEDICIONES A LA ATMÓSFERA'!AE1046+'MEDICIONES A LA ATMÓSFERA'!AE1070+'MEDICIONES A LA ATMÓSFERA'!AE1094+'MEDICIONES A LA ATMÓSFERA'!AE1118+'MEDICIONES A LA ATMÓSFERA'!AE1142+'MEDICIONES A LA ATMÓSFERA'!AE1166+'MEDICIONES A LA ATMÓSFERA'!AE1190+'MEDICIONES A LA ATMÓSFERA'!AE1214+'MEDICIONES A LA ATMÓSFERA'!AE1238+'MEDICIONES A LA ATMÓSFERA'!AE1262+'MEDICIONES A LA ATMÓSFERA'!AE1286+'MEDICIONES A LA ATMÓSFERA'!AE1310+'MEDICIONES A LA ATMÓSFERA'!AE1334+'MEDICIONES A LA ATMÓSFERA'!AE1358+'MEDICIONES A LA ATMÓSFERA'!AE1382+'MEDICIONES A LA ATMÓSFERA'!AE1406+'MEDICIONES A LA ATMÓSFERA'!AE1430+'MEDICIONES A LA ATMÓSFERA'!AE1454+'MEDICIONES A LA ATMÓSFERA'!AE1478+'MEDICIONES A LA ATMÓSFERA'!AE1502+'MEDICIONES A LA ATMÓSFERA'!AE1526+'MEDICIONES A LA ATMÓSFERA'!AE1550+'MEDICIONES A LA ATMÓSFERA'!AE1574+'MEDICIONES A LA ATMÓSFERA'!AE1598+'MEDICIONES A LA ATMÓSFERA'!AE1622+'MEDICIONES A LA ATMÓSFERA'!AE1646+'MEDICIONES A LA ATMÓSFERA'!AE1670+'MEDICIONES A LA ATMÓSFERA'!AE1694+'MEDICIONES A LA ATMÓSFERA'!AE1718+'MEDICIONES A LA ATMÓSFERA'!AE1742+'MEDICIONES A LA ATMÓSFERA'!AE1766+'MEDICIONES A LA ATMÓSFERA'!AE1790+'MEDICIONES A LA ATMÓSFERA'!AE1814+'MEDICIONES A LA ATMÓSFERA'!AE1838+'MEDICIONES A LA ATMÓSFERA'!AE1862+'MEDICIONES A LA ATMÓSFERA'!AE1886+'MEDICIONES A LA ATMÓSFERA'!AE1910+'MEDICIONES A LA ATMÓSFERA'!AE1934+'MEDICIONES A LA ATMÓSFERA'!AE1958+'MEDICIONES A LA ATMÓSFERA'!AE1982+'MEDICIONES A LA ATMÓSFERA'!AE2006+'MEDICIONES A LA ATMÓSFERA'!AE2030+'MEDICIONES A LA ATMÓSFERA'!AE2054+'MEDICIONES A LA ATMÓSFERA'!AE2078+'MEDICIONES A LA ATMÓSFERA'!AE2102+'MEDICIONES A LA ATMÓSFERA'!AE2126+'MEDICIONES A LA ATMÓSFERA'!AE2150+'MEDICIONES A LA ATMÓSFERA'!AE2174+'MEDICIONES A LA ATMÓSFERA'!AE2198+'MEDICIONES A LA ATMÓSFERA'!AE2222+'MEDICIONES A LA ATMÓSFERA'!AE2246+'MEDICIONES A LA ATMÓSFERA'!AE2270+'MEDICIONES A LA ATMÓSFERA'!AE2294+'MEDICIONES A LA ATMÓSFERA'!AE2318+'MEDICIONES A LA ATMÓSFERA'!AE2342+'MEDICIONES A LA ATMÓSFERA'!AE2366+'MEDICIONES A LA ATMÓSFERA'!AE2390+'MEDICIONES A LA ATMÓSFERA'!AE2414+'MEDICIONES A LA ATMÓSFERA'!AE2438+'MEDICIONES A LA ATMÓSFERA'!AE2462+'MEDICIONES A LA ATMÓSFERA'!AE2486+'MEDICIONES A LA ATMÓSFERA'!AE2510,IF(ISTEXT(Contaminantes!C7),0," "))</f>
        <v xml:space="preserve"> </v>
      </c>
      <c r="G13" s="79">
        <v>2</v>
      </c>
      <c r="H13" s="187" t="str">
        <f>T(Contaminantes!F7)</f>
        <v/>
      </c>
      <c r="I13" s="182" t="str">
        <f>IF(('MEDICIONES AL AGUA'!Y11+'MEDICIONES AL AGUA'!Y35+'MEDICIONES AL AGUA'!Y59+'MEDICIONES AL AGUA'!Y83+'MEDICIONES AL AGUA'!Y107+'MEDICIONES AL AGUA'!Y131)&gt;0,('MEDICIONES AL AGUA'!Y11+'MEDICIONES AL AGUA'!Y35+'MEDICIONES AL AGUA'!Y59+'MEDICIONES AL AGUA'!Y83+'MEDICIONES AL AGUA'!Y107+'MEDICIONES AL AGUA'!Y131),IF(ISTEXT(Contaminantes!F7),0,IF(ISTEXT(Contaminantes!F7),0," ")))</f>
        <v xml:space="preserve"> </v>
      </c>
    </row>
    <row r="14" spans="2:9" x14ac:dyDescent="0.25">
      <c r="B14" s="23">
        <v>3</v>
      </c>
      <c r="C14" s="203" t="str">
        <f>T(Contaminantes!C8)</f>
        <v/>
      </c>
      <c r="D14" s="378" t="str">
        <f>IF(('MEDICIONES A LA ATMÓSFERA'!AE15+'MEDICIONES A LA ATMÓSFERA'!AE39+'MEDICIONES A LA ATMÓSFERA'!AE63+'MEDICIONES A LA ATMÓSFERA'!AE87+'MEDICIONES A LA ATMÓSFERA'!AE111+'MEDICIONES A LA ATMÓSFERA'!AE135+'MEDICIONES A LA ATMÓSFERA'!AE159+'MEDICIONES A LA ATMÓSFERA'!AE183+'MEDICIONES A LA ATMÓSFERA'!AE207+'MEDICIONES A LA ATMÓSFERA'!AE231+'MEDICIONES A LA ATMÓSFERA'!AE255+'MEDICIONES A LA ATMÓSFERA'!AE279+'MEDICIONES A LA ATMÓSFERA'!AE303+'MEDICIONES A LA ATMÓSFERA'!AE327+'MEDICIONES A LA ATMÓSFERA'!AE351+'MEDICIONES A LA ATMÓSFERA'!AE375+'MEDICIONES A LA ATMÓSFERA'!AE399+'MEDICIONES A LA ATMÓSFERA'!AE423+'MEDICIONES A LA ATMÓSFERA'!AE447+'MEDICIONES A LA ATMÓSFERA'!AE471+'MEDICIONES A LA ATMÓSFERA'!AE495+'MEDICIONES A LA ATMÓSFERA'!AE519+'MEDICIONES A LA ATMÓSFERA'!AE543+'MEDICIONES A LA ATMÓSFERA'!AE567+'MEDICIONES A LA ATMÓSFERA'!AE591+'MEDICIONES A LA ATMÓSFERA'!AE615+'MEDICIONES A LA ATMÓSFERA'!AE639+'MEDICIONES A LA ATMÓSFERA'!AE663+'MEDICIONES A LA ATMÓSFERA'!AE687+'MEDICIONES A LA ATMÓSFERA'!AE711+'MEDICIONES A LA ATMÓSFERA'!AE735+'MEDICIONES A LA ATMÓSFERA'!AE759+'MEDICIONES A LA ATMÓSFERA'!AE783+'MEDICIONES A LA ATMÓSFERA'!AE807+'MEDICIONES A LA ATMÓSFERA'!AE831+'MEDICIONES A LA ATMÓSFERA'!AE855+'MEDICIONES A LA ATMÓSFERA'!AE879+'MEDICIONES A LA ATMÓSFERA'!AE903+'MEDICIONES A LA ATMÓSFERA'!AE927+'MEDICIONES A LA ATMÓSFERA'!AE951+'MEDICIONES A LA ATMÓSFERA'!AE975+'MEDICIONES A LA ATMÓSFERA'!AE999+'MEDICIONES A LA ATMÓSFERA'!AE1023+'MEDICIONES A LA ATMÓSFERA'!AE1047+'MEDICIONES A LA ATMÓSFERA'!AE1071+'MEDICIONES A LA ATMÓSFERA'!AE1095+'MEDICIONES A LA ATMÓSFERA'!AE1119+'MEDICIONES A LA ATMÓSFERA'!AE1143+'MEDICIONES A LA ATMÓSFERA'!AE1167+'MEDICIONES A LA ATMÓSFERA'!AE1191+'MEDICIONES A LA ATMÓSFERA'!AE1215+'MEDICIONES A LA ATMÓSFERA'!AE1239+'MEDICIONES A LA ATMÓSFERA'!AE1263+'MEDICIONES A LA ATMÓSFERA'!AE1287+'MEDICIONES A LA ATMÓSFERA'!AE1311+'MEDICIONES A LA ATMÓSFERA'!AE1335+'MEDICIONES A LA ATMÓSFERA'!AE1359+'MEDICIONES A LA ATMÓSFERA'!AE1383+'MEDICIONES A LA ATMÓSFERA'!AE1407+'MEDICIONES A LA ATMÓSFERA'!AE1431+'MEDICIONES A LA ATMÓSFERA'!AE1455+'MEDICIONES A LA ATMÓSFERA'!AE1479+'MEDICIONES A LA ATMÓSFERA'!AE1503+'MEDICIONES A LA ATMÓSFERA'!AE1527+'MEDICIONES A LA ATMÓSFERA'!AE1551+'MEDICIONES A LA ATMÓSFERA'!AE1575+'MEDICIONES A LA ATMÓSFERA'!AE1599+'MEDICIONES A LA ATMÓSFERA'!AE1623+'MEDICIONES A LA ATMÓSFERA'!AE1647+'MEDICIONES A LA ATMÓSFERA'!AE1671+'MEDICIONES A LA ATMÓSFERA'!AE1695+'MEDICIONES A LA ATMÓSFERA'!AE1719+'MEDICIONES A LA ATMÓSFERA'!AE1743+'MEDICIONES A LA ATMÓSFERA'!AE1767+'MEDICIONES A LA ATMÓSFERA'!AE1791+'MEDICIONES A LA ATMÓSFERA'!AE1815+'MEDICIONES A LA ATMÓSFERA'!AE1839+'MEDICIONES A LA ATMÓSFERA'!AE1863+'MEDICIONES A LA ATMÓSFERA'!AE1887+'MEDICIONES A LA ATMÓSFERA'!AE1911+'MEDICIONES A LA ATMÓSFERA'!AE1935+'MEDICIONES A LA ATMÓSFERA'!AE1959+'MEDICIONES A LA ATMÓSFERA'!AE1983+'MEDICIONES A LA ATMÓSFERA'!AE2007+'MEDICIONES A LA ATMÓSFERA'!AE2031+'MEDICIONES A LA ATMÓSFERA'!AE2055+'MEDICIONES A LA ATMÓSFERA'!AE2079+'MEDICIONES A LA ATMÓSFERA'!AE2103+'MEDICIONES A LA ATMÓSFERA'!AE2127+'MEDICIONES A LA ATMÓSFERA'!AE2151+'MEDICIONES A LA ATMÓSFERA'!AE2175+'MEDICIONES A LA ATMÓSFERA'!AE2199+'MEDICIONES A LA ATMÓSFERA'!AE2223+'MEDICIONES A LA ATMÓSFERA'!AE2247+'MEDICIONES A LA ATMÓSFERA'!AE2271+'MEDICIONES A LA ATMÓSFERA'!AE2295+'MEDICIONES A LA ATMÓSFERA'!AE2319+'MEDICIONES A LA ATMÓSFERA'!AE2343+'MEDICIONES A LA ATMÓSFERA'!AE2367+'MEDICIONES A LA ATMÓSFERA'!AE2391+'MEDICIONES A LA ATMÓSFERA'!AE2415+'MEDICIONES A LA ATMÓSFERA'!AE2439+'MEDICIONES A LA ATMÓSFERA'!AE2463+'MEDICIONES A LA ATMÓSFERA'!AE2487+'MEDICIONES A LA ATMÓSFERA'!AE2511)&gt;0,'MEDICIONES A LA ATMÓSFERA'!AE15+'MEDICIONES A LA ATMÓSFERA'!AE39+'MEDICIONES A LA ATMÓSFERA'!AE63+'MEDICIONES A LA ATMÓSFERA'!AE87+'MEDICIONES A LA ATMÓSFERA'!AE111+'MEDICIONES A LA ATMÓSFERA'!AE135+'MEDICIONES A LA ATMÓSFERA'!AE159+'MEDICIONES A LA ATMÓSFERA'!AE183+'MEDICIONES A LA ATMÓSFERA'!AE207+'MEDICIONES A LA ATMÓSFERA'!AE231+'MEDICIONES A LA ATMÓSFERA'!AE255+'MEDICIONES A LA ATMÓSFERA'!AE279+'MEDICIONES A LA ATMÓSFERA'!AE303+'MEDICIONES A LA ATMÓSFERA'!AE327+'MEDICIONES A LA ATMÓSFERA'!AE351+'MEDICIONES A LA ATMÓSFERA'!AE375+'MEDICIONES A LA ATMÓSFERA'!AE399+'MEDICIONES A LA ATMÓSFERA'!AE423+'MEDICIONES A LA ATMÓSFERA'!AE447+'MEDICIONES A LA ATMÓSFERA'!AE471+'MEDICIONES A LA ATMÓSFERA'!AE495+'MEDICIONES A LA ATMÓSFERA'!AE519+'MEDICIONES A LA ATMÓSFERA'!AE543+'MEDICIONES A LA ATMÓSFERA'!AE567+'MEDICIONES A LA ATMÓSFERA'!AE591+'MEDICIONES A LA ATMÓSFERA'!AE615+'MEDICIONES A LA ATMÓSFERA'!AE639+'MEDICIONES A LA ATMÓSFERA'!AE663+'MEDICIONES A LA ATMÓSFERA'!AE687+'MEDICIONES A LA ATMÓSFERA'!AE711+'MEDICIONES A LA ATMÓSFERA'!AE735+'MEDICIONES A LA ATMÓSFERA'!AE759+'MEDICIONES A LA ATMÓSFERA'!AE783+'MEDICIONES A LA ATMÓSFERA'!AE807+'MEDICIONES A LA ATMÓSFERA'!AE831+'MEDICIONES A LA ATMÓSFERA'!AE855+'MEDICIONES A LA ATMÓSFERA'!AE879+'MEDICIONES A LA ATMÓSFERA'!AE903+'MEDICIONES A LA ATMÓSFERA'!AE927+'MEDICIONES A LA ATMÓSFERA'!AE951+'MEDICIONES A LA ATMÓSFERA'!AE975+'MEDICIONES A LA ATMÓSFERA'!AE999+'MEDICIONES A LA ATMÓSFERA'!AE1023+'MEDICIONES A LA ATMÓSFERA'!AE1047+'MEDICIONES A LA ATMÓSFERA'!AE1071+'MEDICIONES A LA ATMÓSFERA'!AE1095+'MEDICIONES A LA ATMÓSFERA'!AE1119+'MEDICIONES A LA ATMÓSFERA'!AE1143+'MEDICIONES A LA ATMÓSFERA'!AE1167+'MEDICIONES A LA ATMÓSFERA'!AE1191+'MEDICIONES A LA ATMÓSFERA'!AE1215+'MEDICIONES A LA ATMÓSFERA'!AE1239+'MEDICIONES A LA ATMÓSFERA'!AE1263+'MEDICIONES A LA ATMÓSFERA'!AE1287+'MEDICIONES A LA ATMÓSFERA'!AE1311+'MEDICIONES A LA ATMÓSFERA'!AE1335+'MEDICIONES A LA ATMÓSFERA'!AE1359+'MEDICIONES A LA ATMÓSFERA'!AE1383+'MEDICIONES A LA ATMÓSFERA'!AE1407+'MEDICIONES A LA ATMÓSFERA'!AE1431+'MEDICIONES A LA ATMÓSFERA'!AE1455+'MEDICIONES A LA ATMÓSFERA'!AE1479+'MEDICIONES A LA ATMÓSFERA'!AE1503+'MEDICIONES A LA ATMÓSFERA'!AE1527+'MEDICIONES A LA ATMÓSFERA'!AE1551+'MEDICIONES A LA ATMÓSFERA'!AE1575+'MEDICIONES A LA ATMÓSFERA'!AE1599+'MEDICIONES A LA ATMÓSFERA'!AE1623+'MEDICIONES A LA ATMÓSFERA'!AE1647+'MEDICIONES A LA ATMÓSFERA'!AE1671+'MEDICIONES A LA ATMÓSFERA'!AE1695+'MEDICIONES A LA ATMÓSFERA'!AE1719+'MEDICIONES A LA ATMÓSFERA'!AE1743+'MEDICIONES A LA ATMÓSFERA'!AE1767+'MEDICIONES A LA ATMÓSFERA'!AE1791+'MEDICIONES A LA ATMÓSFERA'!AE1815+'MEDICIONES A LA ATMÓSFERA'!AE1839+'MEDICIONES A LA ATMÓSFERA'!AE1863+'MEDICIONES A LA ATMÓSFERA'!AE1887+'MEDICIONES A LA ATMÓSFERA'!AE1911+'MEDICIONES A LA ATMÓSFERA'!AE1935+'MEDICIONES A LA ATMÓSFERA'!AE1959+'MEDICIONES A LA ATMÓSFERA'!AE1983+'MEDICIONES A LA ATMÓSFERA'!AE2007+'MEDICIONES A LA ATMÓSFERA'!AE2031+'MEDICIONES A LA ATMÓSFERA'!AE2055+'MEDICIONES A LA ATMÓSFERA'!AE2079+'MEDICIONES A LA ATMÓSFERA'!AE2103+'MEDICIONES A LA ATMÓSFERA'!AE2127+'MEDICIONES A LA ATMÓSFERA'!AE2151+'MEDICIONES A LA ATMÓSFERA'!AE2175+'MEDICIONES A LA ATMÓSFERA'!AE2199+'MEDICIONES A LA ATMÓSFERA'!AE2223+'MEDICIONES A LA ATMÓSFERA'!AE2247+'MEDICIONES A LA ATMÓSFERA'!AE2271+'MEDICIONES A LA ATMÓSFERA'!AE2295+'MEDICIONES A LA ATMÓSFERA'!AE2319+'MEDICIONES A LA ATMÓSFERA'!AE2343+'MEDICIONES A LA ATMÓSFERA'!AE2367+'MEDICIONES A LA ATMÓSFERA'!AE2391+'MEDICIONES A LA ATMÓSFERA'!AE2415+'MEDICIONES A LA ATMÓSFERA'!AE2439+'MEDICIONES A LA ATMÓSFERA'!AE2463+'MEDICIONES A LA ATMÓSFERA'!AE2487+'MEDICIONES A LA ATMÓSFERA'!AE2511,IF(ISTEXT(Contaminantes!C8),0," "))</f>
        <v xml:space="preserve"> </v>
      </c>
      <c r="G14" s="79">
        <v>3</v>
      </c>
      <c r="H14" s="187" t="str">
        <f>T(Contaminantes!F8)</f>
        <v/>
      </c>
      <c r="I14" s="182" t="str">
        <f>IF(('MEDICIONES AL AGUA'!Y12+'MEDICIONES AL AGUA'!Y36+'MEDICIONES AL AGUA'!Y60+'MEDICIONES AL AGUA'!Y84+'MEDICIONES AL AGUA'!Y108+'MEDICIONES AL AGUA'!Y132)&gt;0,('MEDICIONES AL AGUA'!Y12+'MEDICIONES AL AGUA'!Y36+'MEDICIONES AL AGUA'!Y60+'MEDICIONES AL AGUA'!Y84+'MEDICIONES AL AGUA'!Y108+'MEDICIONES AL AGUA'!Y132),IF(ISTEXT(Contaminantes!F8),0,IF(ISTEXT(Contaminantes!F8),0," ")))</f>
        <v xml:space="preserve"> </v>
      </c>
    </row>
    <row r="15" spans="2:9" x14ac:dyDescent="0.25">
      <c r="B15" s="23">
        <v>4</v>
      </c>
      <c r="C15" s="203" t="str">
        <f>T(Contaminantes!C9)</f>
        <v/>
      </c>
      <c r="D15" s="378" t="str">
        <f>IF(('MEDICIONES A LA ATMÓSFERA'!AE16+'MEDICIONES A LA ATMÓSFERA'!AE40+'MEDICIONES A LA ATMÓSFERA'!AE64+'MEDICIONES A LA ATMÓSFERA'!AE88+'MEDICIONES A LA ATMÓSFERA'!AE112+'MEDICIONES A LA ATMÓSFERA'!AE136+'MEDICIONES A LA ATMÓSFERA'!AE160+'MEDICIONES A LA ATMÓSFERA'!AE184+'MEDICIONES A LA ATMÓSFERA'!AE208+'MEDICIONES A LA ATMÓSFERA'!AE232+'MEDICIONES A LA ATMÓSFERA'!AE256+'MEDICIONES A LA ATMÓSFERA'!AE280+'MEDICIONES A LA ATMÓSFERA'!AE304+'MEDICIONES A LA ATMÓSFERA'!AE328+'MEDICIONES A LA ATMÓSFERA'!AE352+'MEDICIONES A LA ATMÓSFERA'!AE376+'MEDICIONES A LA ATMÓSFERA'!AE400+'MEDICIONES A LA ATMÓSFERA'!AE424+'MEDICIONES A LA ATMÓSFERA'!AE448+'MEDICIONES A LA ATMÓSFERA'!AE472+'MEDICIONES A LA ATMÓSFERA'!AE496+'MEDICIONES A LA ATMÓSFERA'!AE520+'MEDICIONES A LA ATMÓSFERA'!AE544+'MEDICIONES A LA ATMÓSFERA'!AE568+'MEDICIONES A LA ATMÓSFERA'!AE592+'MEDICIONES A LA ATMÓSFERA'!AE616+'MEDICIONES A LA ATMÓSFERA'!AE640+'MEDICIONES A LA ATMÓSFERA'!AE664+'MEDICIONES A LA ATMÓSFERA'!AE688+'MEDICIONES A LA ATMÓSFERA'!AE712+'MEDICIONES A LA ATMÓSFERA'!AE736+'MEDICIONES A LA ATMÓSFERA'!AE760+'MEDICIONES A LA ATMÓSFERA'!AE784+'MEDICIONES A LA ATMÓSFERA'!AE808+'MEDICIONES A LA ATMÓSFERA'!AE832+'MEDICIONES A LA ATMÓSFERA'!AE856+'MEDICIONES A LA ATMÓSFERA'!AE880+'MEDICIONES A LA ATMÓSFERA'!AE904+'MEDICIONES A LA ATMÓSFERA'!AE928+'MEDICIONES A LA ATMÓSFERA'!AE952+'MEDICIONES A LA ATMÓSFERA'!AE976+'MEDICIONES A LA ATMÓSFERA'!AE1000+'MEDICIONES A LA ATMÓSFERA'!AE1024+'MEDICIONES A LA ATMÓSFERA'!AE1048+'MEDICIONES A LA ATMÓSFERA'!AE1072+'MEDICIONES A LA ATMÓSFERA'!AE1096+'MEDICIONES A LA ATMÓSFERA'!AE1120+'MEDICIONES A LA ATMÓSFERA'!AE1144+'MEDICIONES A LA ATMÓSFERA'!AE1168+'MEDICIONES A LA ATMÓSFERA'!AE1192+'MEDICIONES A LA ATMÓSFERA'!AE1216+'MEDICIONES A LA ATMÓSFERA'!AE1240+'MEDICIONES A LA ATMÓSFERA'!AE1264+'MEDICIONES A LA ATMÓSFERA'!AE1288+'MEDICIONES A LA ATMÓSFERA'!AE1312+'MEDICIONES A LA ATMÓSFERA'!AE1336+'MEDICIONES A LA ATMÓSFERA'!AE1360+'MEDICIONES A LA ATMÓSFERA'!AE1384+'MEDICIONES A LA ATMÓSFERA'!AE1408+'MEDICIONES A LA ATMÓSFERA'!AE1432+'MEDICIONES A LA ATMÓSFERA'!AE1456+'MEDICIONES A LA ATMÓSFERA'!AE1480+'MEDICIONES A LA ATMÓSFERA'!AE1504+'MEDICIONES A LA ATMÓSFERA'!AE1528+'MEDICIONES A LA ATMÓSFERA'!AE1552+'MEDICIONES A LA ATMÓSFERA'!AE1576+'MEDICIONES A LA ATMÓSFERA'!AE1600+'MEDICIONES A LA ATMÓSFERA'!AE1624+'MEDICIONES A LA ATMÓSFERA'!AE1648+'MEDICIONES A LA ATMÓSFERA'!AE1672+'MEDICIONES A LA ATMÓSFERA'!AE1696+'MEDICIONES A LA ATMÓSFERA'!AE1720+'MEDICIONES A LA ATMÓSFERA'!AE1744+'MEDICIONES A LA ATMÓSFERA'!AE1768+'MEDICIONES A LA ATMÓSFERA'!AE1792+'MEDICIONES A LA ATMÓSFERA'!AE1816+'MEDICIONES A LA ATMÓSFERA'!AE1840+'MEDICIONES A LA ATMÓSFERA'!AE1864+'MEDICIONES A LA ATMÓSFERA'!AE1888+'MEDICIONES A LA ATMÓSFERA'!AE1912+'MEDICIONES A LA ATMÓSFERA'!AE1936+'MEDICIONES A LA ATMÓSFERA'!AE1960+'MEDICIONES A LA ATMÓSFERA'!AE1984+'MEDICIONES A LA ATMÓSFERA'!AE2008+'MEDICIONES A LA ATMÓSFERA'!AE2032+'MEDICIONES A LA ATMÓSFERA'!AE2056+'MEDICIONES A LA ATMÓSFERA'!AE2080+'MEDICIONES A LA ATMÓSFERA'!AE2104+'MEDICIONES A LA ATMÓSFERA'!AE2128+'MEDICIONES A LA ATMÓSFERA'!AE2152+'MEDICIONES A LA ATMÓSFERA'!AE2176+'MEDICIONES A LA ATMÓSFERA'!AE2200+'MEDICIONES A LA ATMÓSFERA'!AE2224+'MEDICIONES A LA ATMÓSFERA'!AE2248+'MEDICIONES A LA ATMÓSFERA'!AE2272+'MEDICIONES A LA ATMÓSFERA'!AE2296+'MEDICIONES A LA ATMÓSFERA'!AE2320+'MEDICIONES A LA ATMÓSFERA'!AE2344+'MEDICIONES A LA ATMÓSFERA'!AE2368+'MEDICIONES A LA ATMÓSFERA'!AE2392+'MEDICIONES A LA ATMÓSFERA'!AE2416+'MEDICIONES A LA ATMÓSFERA'!AE2440+'MEDICIONES A LA ATMÓSFERA'!AE2464+'MEDICIONES A LA ATMÓSFERA'!AE2488+'MEDICIONES A LA ATMÓSFERA'!AE2512)&gt;0,'MEDICIONES A LA ATMÓSFERA'!AE16+'MEDICIONES A LA ATMÓSFERA'!AE40+'MEDICIONES A LA ATMÓSFERA'!AE64+'MEDICIONES A LA ATMÓSFERA'!AE88+'MEDICIONES A LA ATMÓSFERA'!AE112+'MEDICIONES A LA ATMÓSFERA'!AE136+'MEDICIONES A LA ATMÓSFERA'!AE160+'MEDICIONES A LA ATMÓSFERA'!AE184+'MEDICIONES A LA ATMÓSFERA'!AE208+'MEDICIONES A LA ATMÓSFERA'!AE232+'MEDICIONES A LA ATMÓSFERA'!AE256+'MEDICIONES A LA ATMÓSFERA'!AE280+'MEDICIONES A LA ATMÓSFERA'!AE304+'MEDICIONES A LA ATMÓSFERA'!AE328+'MEDICIONES A LA ATMÓSFERA'!AE352+'MEDICIONES A LA ATMÓSFERA'!AE376+'MEDICIONES A LA ATMÓSFERA'!AE400+'MEDICIONES A LA ATMÓSFERA'!AE424+'MEDICIONES A LA ATMÓSFERA'!AE448+'MEDICIONES A LA ATMÓSFERA'!AE472+'MEDICIONES A LA ATMÓSFERA'!AE496+'MEDICIONES A LA ATMÓSFERA'!AE520+'MEDICIONES A LA ATMÓSFERA'!AE544+'MEDICIONES A LA ATMÓSFERA'!AE568+'MEDICIONES A LA ATMÓSFERA'!AE592+'MEDICIONES A LA ATMÓSFERA'!AE616+'MEDICIONES A LA ATMÓSFERA'!AE640+'MEDICIONES A LA ATMÓSFERA'!AE664+'MEDICIONES A LA ATMÓSFERA'!AE688+'MEDICIONES A LA ATMÓSFERA'!AE712+'MEDICIONES A LA ATMÓSFERA'!AE736+'MEDICIONES A LA ATMÓSFERA'!AE760+'MEDICIONES A LA ATMÓSFERA'!AE784+'MEDICIONES A LA ATMÓSFERA'!AE808+'MEDICIONES A LA ATMÓSFERA'!AE832+'MEDICIONES A LA ATMÓSFERA'!AE856+'MEDICIONES A LA ATMÓSFERA'!AE880+'MEDICIONES A LA ATMÓSFERA'!AE904+'MEDICIONES A LA ATMÓSFERA'!AE928+'MEDICIONES A LA ATMÓSFERA'!AE952+'MEDICIONES A LA ATMÓSFERA'!AE976+'MEDICIONES A LA ATMÓSFERA'!AE1000+'MEDICIONES A LA ATMÓSFERA'!AE1024+'MEDICIONES A LA ATMÓSFERA'!AE1048+'MEDICIONES A LA ATMÓSFERA'!AE1072+'MEDICIONES A LA ATMÓSFERA'!AE1096+'MEDICIONES A LA ATMÓSFERA'!AE1120+'MEDICIONES A LA ATMÓSFERA'!AE1144+'MEDICIONES A LA ATMÓSFERA'!AE1168+'MEDICIONES A LA ATMÓSFERA'!AE1192+'MEDICIONES A LA ATMÓSFERA'!AE1216+'MEDICIONES A LA ATMÓSFERA'!AE1240+'MEDICIONES A LA ATMÓSFERA'!AE1264+'MEDICIONES A LA ATMÓSFERA'!AE1288+'MEDICIONES A LA ATMÓSFERA'!AE1312+'MEDICIONES A LA ATMÓSFERA'!AE1336+'MEDICIONES A LA ATMÓSFERA'!AE1360+'MEDICIONES A LA ATMÓSFERA'!AE1384+'MEDICIONES A LA ATMÓSFERA'!AE1408+'MEDICIONES A LA ATMÓSFERA'!AE1432+'MEDICIONES A LA ATMÓSFERA'!AE1456+'MEDICIONES A LA ATMÓSFERA'!AE1480+'MEDICIONES A LA ATMÓSFERA'!AE1504+'MEDICIONES A LA ATMÓSFERA'!AE1528+'MEDICIONES A LA ATMÓSFERA'!AE1552+'MEDICIONES A LA ATMÓSFERA'!AE1576+'MEDICIONES A LA ATMÓSFERA'!AE1600+'MEDICIONES A LA ATMÓSFERA'!AE1624+'MEDICIONES A LA ATMÓSFERA'!AE1648+'MEDICIONES A LA ATMÓSFERA'!AE1672+'MEDICIONES A LA ATMÓSFERA'!AE1696+'MEDICIONES A LA ATMÓSFERA'!AE1720+'MEDICIONES A LA ATMÓSFERA'!AE1744+'MEDICIONES A LA ATMÓSFERA'!AE1768+'MEDICIONES A LA ATMÓSFERA'!AE1792+'MEDICIONES A LA ATMÓSFERA'!AE1816+'MEDICIONES A LA ATMÓSFERA'!AE1840+'MEDICIONES A LA ATMÓSFERA'!AE1864+'MEDICIONES A LA ATMÓSFERA'!AE1888+'MEDICIONES A LA ATMÓSFERA'!AE1912+'MEDICIONES A LA ATMÓSFERA'!AE1936+'MEDICIONES A LA ATMÓSFERA'!AE1960+'MEDICIONES A LA ATMÓSFERA'!AE1984+'MEDICIONES A LA ATMÓSFERA'!AE2008+'MEDICIONES A LA ATMÓSFERA'!AE2032+'MEDICIONES A LA ATMÓSFERA'!AE2056+'MEDICIONES A LA ATMÓSFERA'!AE2080+'MEDICIONES A LA ATMÓSFERA'!AE2104+'MEDICIONES A LA ATMÓSFERA'!AE2128+'MEDICIONES A LA ATMÓSFERA'!AE2152+'MEDICIONES A LA ATMÓSFERA'!AE2176+'MEDICIONES A LA ATMÓSFERA'!AE2200+'MEDICIONES A LA ATMÓSFERA'!AE2224+'MEDICIONES A LA ATMÓSFERA'!AE2248+'MEDICIONES A LA ATMÓSFERA'!AE2272+'MEDICIONES A LA ATMÓSFERA'!AE2296+'MEDICIONES A LA ATMÓSFERA'!AE2320+'MEDICIONES A LA ATMÓSFERA'!AE2344+'MEDICIONES A LA ATMÓSFERA'!AE2368+'MEDICIONES A LA ATMÓSFERA'!AE2392+'MEDICIONES A LA ATMÓSFERA'!AE2416+'MEDICIONES A LA ATMÓSFERA'!AE2440+'MEDICIONES A LA ATMÓSFERA'!AE2464+'MEDICIONES A LA ATMÓSFERA'!AE2488+'MEDICIONES A LA ATMÓSFERA'!AE2512,IF(ISTEXT(Contaminantes!C9),0," "))</f>
        <v xml:space="preserve"> </v>
      </c>
      <c r="G15" s="79">
        <v>4</v>
      </c>
      <c r="H15" s="187" t="str">
        <f>T(Contaminantes!F9)</f>
        <v/>
      </c>
      <c r="I15" s="182" t="str">
        <f>IF(('MEDICIONES AL AGUA'!Y13+'MEDICIONES AL AGUA'!Y37+'MEDICIONES AL AGUA'!Y61+'MEDICIONES AL AGUA'!Y85+'MEDICIONES AL AGUA'!Y109+'MEDICIONES AL AGUA'!Y133)&gt;0,('MEDICIONES AL AGUA'!Y13+'MEDICIONES AL AGUA'!Y37+'MEDICIONES AL AGUA'!Y61+'MEDICIONES AL AGUA'!Y85+'MEDICIONES AL AGUA'!Y109+'MEDICIONES AL AGUA'!Y133),IF(ISTEXT(Contaminantes!F9),0,IF(ISTEXT(Contaminantes!F9),0," ")))</f>
        <v xml:space="preserve"> </v>
      </c>
    </row>
    <row r="16" spans="2:9" x14ac:dyDescent="0.25">
      <c r="B16" s="23">
        <v>5</v>
      </c>
      <c r="C16" s="203" t="str">
        <f>T(Contaminantes!C10)</f>
        <v/>
      </c>
      <c r="D16" s="378" t="str">
        <f>IF(('MEDICIONES A LA ATMÓSFERA'!AE17+'MEDICIONES A LA ATMÓSFERA'!AE41+'MEDICIONES A LA ATMÓSFERA'!AE65+'MEDICIONES A LA ATMÓSFERA'!AE89+'MEDICIONES A LA ATMÓSFERA'!AE113+'MEDICIONES A LA ATMÓSFERA'!AE137+'MEDICIONES A LA ATMÓSFERA'!AE161+'MEDICIONES A LA ATMÓSFERA'!AE185+'MEDICIONES A LA ATMÓSFERA'!AE209+'MEDICIONES A LA ATMÓSFERA'!AE233+'MEDICIONES A LA ATMÓSFERA'!AE257+'MEDICIONES A LA ATMÓSFERA'!AE281+'MEDICIONES A LA ATMÓSFERA'!AE305+'MEDICIONES A LA ATMÓSFERA'!AE329+'MEDICIONES A LA ATMÓSFERA'!AE353+'MEDICIONES A LA ATMÓSFERA'!AE377+'MEDICIONES A LA ATMÓSFERA'!AE401+'MEDICIONES A LA ATMÓSFERA'!AE425+'MEDICIONES A LA ATMÓSFERA'!AE449+'MEDICIONES A LA ATMÓSFERA'!AE473+'MEDICIONES A LA ATMÓSFERA'!AE497+'MEDICIONES A LA ATMÓSFERA'!AE521+'MEDICIONES A LA ATMÓSFERA'!AE545+'MEDICIONES A LA ATMÓSFERA'!AE569+'MEDICIONES A LA ATMÓSFERA'!AE593+'MEDICIONES A LA ATMÓSFERA'!AE617+'MEDICIONES A LA ATMÓSFERA'!AE641+'MEDICIONES A LA ATMÓSFERA'!AE665+'MEDICIONES A LA ATMÓSFERA'!AE689+'MEDICIONES A LA ATMÓSFERA'!AE713+'MEDICIONES A LA ATMÓSFERA'!AE737+'MEDICIONES A LA ATMÓSFERA'!AE761+'MEDICIONES A LA ATMÓSFERA'!AE785+'MEDICIONES A LA ATMÓSFERA'!AE809+'MEDICIONES A LA ATMÓSFERA'!AE833+'MEDICIONES A LA ATMÓSFERA'!AE857+'MEDICIONES A LA ATMÓSFERA'!AE881+'MEDICIONES A LA ATMÓSFERA'!AE905+'MEDICIONES A LA ATMÓSFERA'!AE929+'MEDICIONES A LA ATMÓSFERA'!AE953+'MEDICIONES A LA ATMÓSFERA'!AE977+'MEDICIONES A LA ATMÓSFERA'!AE1001+'MEDICIONES A LA ATMÓSFERA'!AE1025+'MEDICIONES A LA ATMÓSFERA'!AE1049+'MEDICIONES A LA ATMÓSFERA'!AE1073+'MEDICIONES A LA ATMÓSFERA'!AE1097+'MEDICIONES A LA ATMÓSFERA'!AE1121+'MEDICIONES A LA ATMÓSFERA'!AE1145+'MEDICIONES A LA ATMÓSFERA'!AE1169+'MEDICIONES A LA ATMÓSFERA'!AE1193+'MEDICIONES A LA ATMÓSFERA'!AE1217+'MEDICIONES A LA ATMÓSFERA'!AE1241+'MEDICIONES A LA ATMÓSFERA'!AE1265+'MEDICIONES A LA ATMÓSFERA'!AE1289+'MEDICIONES A LA ATMÓSFERA'!AE1313+'MEDICIONES A LA ATMÓSFERA'!AE1337+'MEDICIONES A LA ATMÓSFERA'!AE1361+'MEDICIONES A LA ATMÓSFERA'!AE1385+'MEDICIONES A LA ATMÓSFERA'!AE1409+'MEDICIONES A LA ATMÓSFERA'!AE1433+'MEDICIONES A LA ATMÓSFERA'!AE1457+'MEDICIONES A LA ATMÓSFERA'!AE1481+'MEDICIONES A LA ATMÓSFERA'!AE1505+'MEDICIONES A LA ATMÓSFERA'!AE1529+'MEDICIONES A LA ATMÓSFERA'!AE1553+'MEDICIONES A LA ATMÓSFERA'!AE1577+'MEDICIONES A LA ATMÓSFERA'!AE1601+'MEDICIONES A LA ATMÓSFERA'!AE1625+'MEDICIONES A LA ATMÓSFERA'!AE1649+'MEDICIONES A LA ATMÓSFERA'!AE1673+'MEDICIONES A LA ATMÓSFERA'!AE1697+'MEDICIONES A LA ATMÓSFERA'!AE1721+'MEDICIONES A LA ATMÓSFERA'!AE1745+'MEDICIONES A LA ATMÓSFERA'!AE1769+'MEDICIONES A LA ATMÓSFERA'!AE1793+'MEDICIONES A LA ATMÓSFERA'!AE1817+'MEDICIONES A LA ATMÓSFERA'!AE1841+'MEDICIONES A LA ATMÓSFERA'!AE1865+'MEDICIONES A LA ATMÓSFERA'!AE1889+'MEDICIONES A LA ATMÓSFERA'!AE1913+'MEDICIONES A LA ATMÓSFERA'!AE1937+'MEDICIONES A LA ATMÓSFERA'!AE1961+'MEDICIONES A LA ATMÓSFERA'!AE1985+'MEDICIONES A LA ATMÓSFERA'!AE2009+'MEDICIONES A LA ATMÓSFERA'!AE2033+'MEDICIONES A LA ATMÓSFERA'!AE2057+'MEDICIONES A LA ATMÓSFERA'!AE2081+'MEDICIONES A LA ATMÓSFERA'!AE2105+'MEDICIONES A LA ATMÓSFERA'!AE2129+'MEDICIONES A LA ATMÓSFERA'!AE2153+'MEDICIONES A LA ATMÓSFERA'!AE2177+'MEDICIONES A LA ATMÓSFERA'!AE2201+'MEDICIONES A LA ATMÓSFERA'!AE2225+'MEDICIONES A LA ATMÓSFERA'!AE2249+'MEDICIONES A LA ATMÓSFERA'!AE2273+'MEDICIONES A LA ATMÓSFERA'!AE2297+'MEDICIONES A LA ATMÓSFERA'!AE2321+'MEDICIONES A LA ATMÓSFERA'!AE2345+'MEDICIONES A LA ATMÓSFERA'!AE2369+'MEDICIONES A LA ATMÓSFERA'!AE2393+'MEDICIONES A LA ATMÓSFERA'!AE2417+'MEDICIONES A LA ATMÓSFERA'!AE2441+'MEDICIONES A LA ATMÓSFERA'!AE2465+'MEDICIONES A LA ATMÓSFERA'!AE2489+'MEDICIONES A LA ATMÓSFERA'!AE2513)&gt;0,'MEDICIONES A LA ATMÓSFERA'!AE17+'MEDICIONES A LA ATMÓSFERA'!AE41+'MEDICIONES A LA ATMÓSFERA'!AE65+'MEDICIONES A LA ATMÓSFERA'!AE89+'MEDICIONES A LA ATMÓSFERA'!AE113+'MEDICIONES A LA ATMÓSFERA'!AE137+'MEDICIONES A LA ATMÓSFERA'!AE161+'MEDICIONES A LA ATMÓSFERA'!AE185+'MEDICIONES A LA ATMÓSFERA'!AE209+'MEDICIONES A LA ATMÓSFERA'!AE233+'MEDICIONES A LA ATMÓSFERA'!AE257+'MEDICIONES A LA ATMÓSFERA'!AE281+'MEDICIONES A LA ATMÓSFERA'!AE305+'MEDICIONES A LA ATMÓSFERA'!AE329+'MEDICIONES A LA ATMÓSFERA'!AE353+'MEDICIONES A LA ATMÓSFERA'!AE377+'MEDICIONES A LA ATMÓSFERA'!AE401+'MEDICIONES A LA ATMÓSFERA'!AE425+'MEDICIONES A LA ATMÓSFERA'!AE449+'MEDICIONES A LA ATMÓSFERA'!AE473+'MEDICIONES A LA ATMÓSFERA'!AE497+'MEDICIONES A LA ATMÓSFERA'!AE521+'MEDICIONES A LA ATMÓSFERA'!AE545+'MEDICIONES A LA ATMÓSFERA'!AE569+'MEDICIONES A LA ATMÓSFERA'!AE593+'MEDICIONES A LA ATMÓSFERA'!AE617+'MEDICIONES A LA ATMÓSFERA'!AE641+'MEDICIONES A LA ATMÓSFERA'!AE665+'MEDICIONES A LA ATMÓSFERA'!AE689+'MEDICIONES A LA ATMÓSFERA'!AE713+'MEDICIONES A LA ATMÓSFERA'!AE737+'MEDICIONES A LA ATMÓSFERA'!AE761+'MEDICIONES A LA ATMÓSFERA'!AE785+'MEDICIONES A LA ATMÓSFERA'!AE809+'MEDICIONES A LA ATMÓSFERA'!AE833+'MEDICIONES A LA ATMÓSFERA'!AE857+'MEDICIONES A LA ATMÓSFERA'!AE881+'MEDICIONES A LA ATMÓSFERA'!AE905+'MEDICIONES A LA ATMÓSFERA'!AE929+'MEDICIONES A LA ATMÓSFERA'!AE953+'MEDICIONES A LA ATMÓSFERA'!AE977+'MEDICIONES A LA ATMÓSFERA'!AE1001+'MEDICIONES A LA ATMÓSFERA'!AE1025+'MEDICIONES A LA ATMÓSFERA'!AE1049+'MEDICIONES A LA ATMÓSFERA'!AE1073+'MEDICIONES A LA ATMÓSFERA'!AE1097+'MEDICIONES A LA ATMÓSFERA'!AE1121+'MEDICIONES A LA ATMÓSFERA'!AE1145+'MEDICIONES A LA ATMÓSFERA'!AE1169+'MEDICIONES A LA ATMÓSFERA'!AE1193+'MEDICIONES A LA ATMÓSFERA'!AE1217+'MEDICIONES A LA ATMÓSFERA'!AE1241+'MEDICIONES A LA ATMÓSFERA'!AE1265+'MEDICIONES A LA ATMÓSFERA'!AE1289+'MEDICIONES A LA ATMÓSFERA'!AE1313+'MEDICIONES A LA ATMÓSFERA'!AE1337+'MEDICIONES A LA ATMÓSFERA'!AE1361+'MEDICIONES A LA ATMÓSFERA'!AE1385+'MEDICIONES A LA ATMÓSFERA'!AE1409+'MEDICIONES A LA ATMÓSFERA'!AE1433+'MEDICIONES A LA ATMÓSFERA'!AE1457+'MEDICIONES A LA ATMÓSFERA'!AE1481+'MEDICIONES A LA ATMÓSFERA'!AE1505+'MEDICIONES A LA ATMÓSFERA'!AE1529+'MEDICIONES A LA ATMÓSFERA'!AE1553+'MEDICIONES A LA ATMÓSFERA'!AE1577+'MEDICIONES A LA ATMÓSFERA'!AE1601+'MEDICIONES A LA ATMÓSFERA'!AE1625+'MEDICIONES A LA ATMÓSFERA'!AE1649+'MEDICIONES A LA ATMÓSFERA'!AE1673+'MEDICIONES A LA ATMÓSFERA'!AE1697+'MEDICIONES A LA ATMÓSFERA'!AE1721+'MEDICIONES A LA ATMÓSFERA'!AE1745+'MEDICIONES A LA ATMÓSFERA'!AE1769+'MEDICIONES A LA ATMÓSFERA'!AE1793+'MEDICIONES A LA ATMÓSFERA'!AE1817+'MEDICIONES A LA ATMÓSFERA'!AE1841+'MEDICIONES A LA ATMÓSFERA'!AE1865+'MEDICIONES A LA ATMÓSFERA'!AE1889+'MEDICIONES A LA ATMÓSFERA'!AE1913+'MEDICIONES A LA ATMÓSFERA'!AE1937+'MEDICIONES A LA ATMÓSFERA'!AE1961+'MEDICIONES A LA ATMÓSFERA'!AE1985+'MEDICIONES A LA ATMÓSFERA'!AE2009+'MEDICIONES A LA ATMÓSFERA'!AE2033+'MEDICIONES A LA ATMÓSFERA'!AE2057+'MEDICIONES A LA ATMÓSFERA'!AE2081+'MEDICIONES A LA ATMÓSFERA'!AE2105+'MEDICIONES A LA ATMÓSFERA'!AE2129+'MEDICIONES A LA ATMÓSFERA'!AE2153+'MEDICIONES A LA ATMÓSFERA'!AE2177+'MEDICIONES A LA ATMÓSFERA'!AE2201+'MEDICIONES A LA ATMÓSFERA'!AE2225+'MEDICIONES A LA ATMÓSFERA'!AE2249+'MEDICIONES A LA ATMÓSFERA'!AE2273+'MEDICIONES A LA ATMÓSFERA'!AE2297+'MEDICIONES A LA ATMÓSFERA'!AE2321+'MEDICIONES A LA ATMÓSFERA'!AE2345+'MEDICIONES A LA ATMÓSFERA'!AE2369+'MEDICIONES A LA ATMÓSFERA'!AE2393+'MEDICIONES A LA ATMÓSFERA'!AE2417+'MEDICIONES A LA ATMÓSFERA'!AE2441+'MEDICIONES A LA ATMÓSFERA'!AE2465+'MEDICIONES A LA ATMÓSFERA'!AE2489+'MEDICIONES A LA ATMÓSFERA'!AE2513,IF(ISTEXT(Contaminantes!C10),0," "))</f>
        <v xml:space="preserve"> </v>
      </c>
      <c r="G16" s="79">
        <v>5</v>
      </c>
      <c r="H16" s="187" t="str">
        <f>T(Contaminantes!F10)</f>
        <v/>
      </c>
      <c r="I16" s="182" t="str">
        <f>IF(('MEDICIONES AL AGUA'!Y14+'MEDICIONES AL AGUA'!Y38+'MEDICIONES AL AGUA'!Y62+'MEDICIONES AL AGUA'!Y86+'MEDICIONES AL AGUA'!Y110+'MEDICIONES AL AGUA'!Y134)&gt;0,('MEDICIONES AL AGUA'!Y14+'MEDICIONES AL AGUA'!Y38+'MEDICIONES AL AGUA'!Y62+'MEDICIONES AL AGUA'!Y86+'MEDICIONES AL AGUA'!Y110+'MEDICIONES AL AGUA'!Y134),IF(ISTEXT(Contaminantes!F10),0,IF(ISTEXT(Contaminantes!F10),0," ")))</f>
        <v xml:space="preserve"> </v>
      </c>
    </row>
    <row r="17" spans="2:9" x14ac:dyDescent="0.25">
      <c r="B17" s="23">
        <v>6</v>
      </c>
      <c r="C17" s="203" t="str">
        <f>T(Contaminantes!C11)</f>
        <v/>
      </c>
      <c r="D17" s="378" t="str">
        <f>IF(('MEDICIONES A LA ATMÓSFERA'!AE18+'MEDICIONES A LA ATMÓSFERA'!AE42+'MEDICIONES A LA ATMÓSFERA'!AE66+'MEDICIONES A LA ATMÓSFERA'!AE90+'MEDICIONES A LA ATMÓSFERA'!AE114+'MEDICIONES A LA ATMÓSFERA'!AE138+'MEDICIONES A LA ATMÓSFERA'!AE162+'MEDICIONES A LA ATMÓSFERA'!AE186+'MEDICIONES A LA ATMÓSFERA'!AE210+'MEDICIONES A LA ATMÓSFERA'!AE234+'MEDICIONES A LA ATMÓSFERA'!AE258+'MEDICIONES A LA ATMÓSFERA'!AE282+'MEDICIONES A LA ATMÓSFERA'!AE306+'MEDICIONES A LA ATMÓSFERA'!AE330+'MEDICIONES A LA ATMÓSFERA'!AE354+'MEDICIONES A LA ATMÓSFERA'!AE378+'MEDICIONES A LA ATMÓSFERA'!AE402+'MEDICIONES A LA ATMÓSFERA'!AE426+'MEDICIONES A LA ATMÓSFERA'!AE450+'MEDICIONES A LA ATMÓSFERA'!AE474+'MEDICIONES A LA ATMÓSFERA'!AE498+'MEDICIONES A LA ATMÓSFERA'!AE522+'MEDICIONES A LA ATMÓSFERA'!AE546+'MEDICIONES A LA ATMÓSFERA'!AE570+'MEDICIONES A LA ATMÓSFERA'!AE594+'MEDICIONES A LA ATMÓSFERA'!AE618+'MEDICIONES A LA ATMÓSFERA'!AE642+'MEDICIONES A LA ATMÓSFERA'!AE666+'MEDICIONES A LA ATMÓSFERA'!AE690+'MEDICIONES A LA ATMÓSFERA'!AE714+'MEDICIONES A LA ATMÓSFERA'!AE738+'MEDICIONES A LA ATMÓSFERA'!AE762+'MEDICIONES A LA ATMÓSFERA'!AE786+'MEDICIONES A LA ATMÓSFERA'!AE810+'MEDICIONES A LA ATMÓSFERA'!AE834+'MEDICIONES A LA ATMÓSFERA'!AE858+'MEDICIONES A LA ATMÓSFERA'!AE882+'MEDICIONES A LA ATMÓSFERA'!AE906+'MEDICIONES A LA ATMÓSFERA'!AE930+'MEDICIONES A LA ATMÓSFERA'!AE954+'MEDICIONES A LA ATMÓSFERA'!AE978+'MEDICIONES A LA ATMÓSFERA'!AE1002+'MEDICIONES A LA ATMÓSFERA'!AE1026+'MEDICIONES A LA ATMÓSFERA'!AE1050+'MEDICIONES A LA ATMÓSFERA'!AE1074+'MEDICIONES A LA ATMÓSFERA'!AE1098+'MEDICIONES A LA ATMÓSFERA'!AE1122+'MEDICIONES A LA ATMÓSFERA'!AE1146+'MEDICIONES A LA ATMÓSFERA'!AE1170+'MEDICIONES A LA ATMÓSFERA'!AE1194+'MEDICIONES A LA ATMÓSFERA'!AE1218+'MEDICIONES A LA ATMÓSFERA'!AE1242+'MEDICIONES A LA ATMÓSFERA'!AE1266+'MEDICIONES A LA ATMÓSFERA'!AE1290+'MEDICIONES A LA ATMÓSFERA'!AE1314+'MEDICIONES A LA ATMÓSFERA'!AE1338+'MEDICIONES A LA ATMÓSFERA'!AE1362+'MEDICIONES A LA ATMÓSFERA'!AE1386+'MEDICIONES A LA ATMÓSFERA'!AE1410+'MEDICIONES A LA ATMÓSFERA'!AE1434+'MEDICIONES A LA ATMÓSFERA'!AE1458+'MEDICIONES A LA ATMÓSFERA'!AE1482+'MEDICIONES A LA ATMÓSFERA'!AE1506+'MEDICIONES A LA ATMÓSFERA'!AE1530+'MEDICIONES A LA ATMÓSFERA'!AE1554+'MEDICIONES A LA ATMÓSFERA'!AE1578+'MEDICIONES A LA ATMÓSFERA'!AE1602+'MEDICIONES A LA ATMÓSFERA'!AE1626+'MEDICIONES A LA ATMÓSFERA'!AE1650+'MEDICIONES A LA ATMÓSFERA'!AE1674+'MEDICIONES A LA ATMÓSFERA'!AE1698+'MEDICIONES A LA ATMÓSFERA'!AE1722+'MEDICIONES A LA ATMÓSFERA'!AE1746+'MEDICIONES A LA ATMÓSFERA'!AE1770+'MEDICIONES A LA ATMÓSFERA'!AE1794+'MEDICIONES A LA ATMÓSFERA'!AE1818+'MEDICIONES A LA ATMÓSFERA'!AE1842+'MEDICIONES A LA ATMÓSFERA'!AE1866+'MEDICIONES A LA ATMÓSFERA'!AE1890+'MEDICIONES A LA ATMÓSFERA'!AE1914+'MEDICIONES A LA ATMÓSFERA'!AE1938+'MEDICIONES A LA ATMÓSFERA'!AE1962+'MEDICIONES A LA ATMÓSFERA'!AE1986+'MEDICIONES A LA ATMÓSFERA'!AE2010+'MEDICIONES A LA ATMÓSFERA'!AE2034+'MEDICIONES A LA ATMÓSFERA'!AE2058+'MEDICIONES A LA ATMÓSFERA'!AE2082+'MEDICIONES A LA ATMÓSFERA'!AE2106+'MEDICIONES A LA ATMÓSFERA'!AE2130+'MEDICIONES A LA ATMÓSFERA'!AE2154+'MEDICIONES A LA ATMÓSFERA'!AE2178+'MEDICIONES A LA ATMÓSFERA'!AE2202+'MEDICIONES A LA ATMÓSFERA'!AE2226+'MEDICIONES A LA ATMÓSFERA'!AE2250+'MEDICIONES A LA ATMÓSFERA'!AE2274+'MEDICIONES A LA ATMÓSFERA'!AE2298+'MEDICIONES A LA ATMÓSFERA'!AE2322+'MEDICIONES A LA ATMÓSFERA'!AE2346+'MEDICIONES A LA ATMÓSFERA'!AE2370+'MEDICIONES A LA ATMÓSFERA'!AE2394+'MEDICIONES A LA ATMÓSFERA'!AE2418+'MEDICIONES A LA ATMÓSFERA'!AE2442+'MEDICIONES A LA ATMÓSFERA'!AE2466+'MEDICIONES A LA ATMÓSFERA'!AE2490+'MEDICIONES A LA ATMÓSFERA'!AE2514)&gt;0,'MEDICIONES A LA ATMÓSFERA'!AE18+'MEDICIONES A LA ATMÓSFERA'!AE42+'MEDICIONES A LA ATMÓSFERA'!AE66+'MEDICIONES A LA ATMÓSFERA'!AE90+'MEDICIONES A LA ATMÓSFERA'!AE114+'MEDICIONES A LA ATMÓSFERA'!AE138+'MEDICIONES A LA ATMÓSFERA'!AE162+'MEDICIONES A LA ATMÓSFERA'!AE186+'MEDICIONES A LA ATMÓSFERA'!AE210+'MEDICIONES A LA ATMÓSFERA'!AE234+'MEDICIONES A LA ATMÓSFERA'!AE258+'MEDICIONES A LA ATMÓSFERA'!AE282+'MEDICIONES A LA ATMÓSFERA'!AE306+'MEDICIONES A LA ATMÓSFERA'!AE330+'MEDICIONES A LA ATMÓSFERA'!AE354+'MEDICIONES A LA ATMÓSFERA'!AE378+'MEDICIONES A LA ATMÓSFERA'!AE402+'MEDICIONES A LA ATMÓSFERA'!AE426+'MEDICIONES A LA ATMÓSFERA'!AE450+'MEDICIONES A LA ATMÓSFERA'!AE474+'MEDICIONES A LA ATMÓSFERA'!AE498+'MEDICIONES A LA ATMÓSFERA'!AE522+'MEDICIONES A LA ATMÓSFERA'!AE546+'MEDICIONES A LA ATMÓSFERA'!AE570+'MEDICIONES A LA ATMÓSFERA'!AE594+'MEDICIONES A LA ATMÓSFERA'!AE618+'MEDICIONES A LA ATMÓSFERA'!AE642+'MEDICIONES A LA ATMÓSFERA'!AE666+'MEDICIONES A LA ATMÓSFERA'!AE690+'MEDICIONES A LA ATMÓSFERA'!AE714+'MEDICIONES A LA ATMÓSFERA'!AE738+'MEDICIONES A LA ATMÓSFERA'!AE762+'MEDICIONES A LA ATMÓSFERA'!AE786+'MEDICIONES A LA ATMÓSFERA'!AE810+'MEDICIONES A LA ATMÓSFERA'!AE834+'MEDICIONES A LA ATMÓSFERA'!AE858+'MEDICIONES A LA ATMÓSFERA'!AE882+'MEDICIONES A LA ATMÓSFERA'!AE906+'MEDICIONES A LA ATMÓSFERA'!AE930+'MEDICIONES A LA ATMÓSFERA'!AE954+'MEDICIONES A LA ATMÓSFERA'!AE978+'MEDICIONES A LA ATMÓSFERA'!AE1002+'MEDICIONES A LA ATMÓSFERA'!AE1026+'MEDICIONES A LA ATMÓSFERA'!AE1050+'MEDICIONES A LA ATMÓSFERA'!AE1074+'MEDICIONES A LA ATMÓSFERA'!AE1098+'MEDICIONES A LA ATMÓSFERA'!AE1122+'MEDICIONES A LA ATMÓSFERA'!AE1146+'MEDICIONES A LA ATMÓSFERA'!AE1170+'MEDICIONES A LA ATMÓSFERA'!AE1194+'MEDICIONES A LA ATMÓSFERA'!AE1218+'MEDICIONES A LA ATMÓSFERA'!AE1242+'MEDICIONES A LA ATMÓSFERA'!AE1266+'MEDICIONES A LA ATMÓSFERA'!AE1290+'MEDICIONES A LA ATMÓSFERA'!AE1314+'MEDICIONES A LA ATMÓSFERA'!AE1338+'MEDICIONES A LA ATMÓSFERA'!AE1362+'MEDICIONES A LA ATMÓSFERA'!AE1386+'MEDICIONES A LA ATMÓSFERA'!AE1410+'MEDICIONES A LA ATMÓSFERA'!AE1434+'MEDICIONES A LA ATMÓSFERA'!AE1458+'MEDICIONES A LA ATMÓSFERA'!AE1482+'MEDICIONES A LA ATMÓSFERA'!AE1506+'MEDICIONES A LA ATMÓSFERA'!AE1530+'MEDICIONES A LA ATMÓSFERA'!AE1554+'MEDICIONES A LA ATMÓSFERA'!AE1578+'MEDICIONES A LA ATMÓSFERA'!AE1602+'MEDICIONES A LA ATMÓSFERA'!AE1626+'MEDICIONES A LA ATMÓSFERA'!AE1650+'MEDICIONES A LA ATMÓSFERA'!AE1674+'MEDICIONES A LA ATMÓSFERA'!AE1698+'MEDICIONES A LA ATMÓSFERA'!AE1722+'MEDICIONES A LA ATMÓSFERA'!AE1746+'MEDICIONES A LA ATMÓSFERA'!AE1770+'MEDICIONES A LA ATMÓSFERA'!AE1794+'MEDICIONES A LA ATMÓSFERA'!AE1818+'MEDICIONES A LA ATMÓSFERA'!AE1842+'MEDICIONES A LA ATMÓSFERA'!AE1866+'MEDICIONES A LA ATMÓSFERA'!AE1890+'MEDICIONES A LA ATMÓSFERA'!AE1914+'MEDICIONES A LA ATMÓSFERA'!AE1938+'MEDICIONES A LA ATMÓSFERA'!AE1962+'MEDICIONES A LA ATMÓSFERA'!AE1986+'MEDICIONES A LA ATMÓSFERA'!AE2010+'MEDICIONES A LA ATMÓSFERA'!AE2034+'MEDICIONES A LA ATMÓSFERA'!AE2058+'MEDICIONES A LA ATMÓSFERA'!AE2082+'MEDICIONES A LA ATMÓSFERA'!AE2106+'MEDICIONES A LA ATMÓSFERA'!AE2130+'MEDICIONES A LA ATMÓSFERA'!AE2154+'MEDICIONES A LA ATMÓSFERA'!AE2178+'MEDICIONES A LA ATMÓSFERA'!AE2202+'MEDICIONES A LA ATMÓSFERA'!AE2226+'MEDICIONES A LA ATMÓSFERA'!AE2250+'MEDICIONES A LA ATMÓSFERA'!AE2274+'MEDICIONES A LA ATMÓSFERA'!AE2298+'MEDICIONES A LA ATMÓSFERA'!AE2322+'MEDICIONES A LA ATMÓSFERA'!AE2346+'MEDICIONES A LA ATMÓSFERA'!AE2370+'MEDICIONES A LA ATMÓSFERA'!AE2394+'MEDICIONES A LA ATMÓSFERA'!AE2418+'MEDICIONES A LA ATMÓSFERA'!AE2442+'MEDICIONES A LA ATMÓSFERA'!AE2466+'MEDICIONES A LA ATMÓSFERA'!AE2490+'MEDICIONES A LA ATMÓSFERA'!AE2514,IF(ISTEXT(Contaminantes!C11),0," "))</f>
        <v xml:space="preserve"> </v>
      </c>
      <c r="G17" s="79">
        <v>6</v>
      </c>
      <c r="H17" s="187" t="str">
        <f>T(Contaminantes!F11)</f>
        <v/>
      </c>
      <c r="I17" s="182" t="str">
        <f>IF(('MEDICIONES AL AGUA'!Y15+'MEDICIONES AL AGUA'!Y39+'MEDICIONES AL AGUA'!Y63+'MEDICIONES AL AGUA'!Y87+'MEDICIONES AL AGUA'!Y111+'MEDICIONES AL AGUA'!Y135)&gt;0,('MEDICIONES AL AGUA'!Y15+'MEDICIONES AL AGUA'!Y39+'MEDICIONES AL AGUA'!Y63+'MEDICIONES AL AGUA'!Y87+'MEDICIONES AL AGUA'!Y111+'MEDICIONES AL AGUA'!Y135),IF(ISTEXT(Contaminantes!F11),0,IF(ISTEXT(Contaminantes!F11),0," ")))</f>
        <v xml:space="preserve"> </v>
      </c>
    </row>
    <row r="18" spans="2:9" x14ac:dyDescent="0.25">
      <c r="B18" s="23">
        <v>7</v>
      </c>
      <c r="C18" s="203" t="str">
        <f>T(Contaminantes!C12)</f>
        <v/>
      </c>
      <c r="D18" s="378" t="str">
        <f>IF(('MEDICIONES A LA ATMÓSFERA'!AE19+'MEDICIONES A LA ATMÓSFERA'!AE43+'MEDICIONES A LA ATMÓSFERA'!AE67+'MEDICIONES A LA ATMÓSFERA'!AE91+'MEDICIONES A LA ATMÓSFERA'!AE115+'MEDICIONES A LA ATMÓSFERA'!AE139+'MEDICIONES A LA ATMÓSFERA'!AE163+'MEDICIONES A LA ATMÓSFERA'!AE187+'MEDICIONES A LA ATMÓSFERA'!AE211+'MEDICIONES A LA ATMÓSFERA'!AE235+'MEDICIONES A LA ATMÓSFERA'!AE259+'MEDICIONES A LA ATMÓSFERA'!AE283+'MEDICIONES A LA ATMÓSFERA'!AE307+'MEDICIONES A LA ATMÓSFERA'!AE331+'MEDICIONES A LA ATMÓSFERA'!AE355+'MEDICIONES A LA ATMÓSFERA'!AE379+'MEDICIONES A LA ATMÓSFERA'!AE403+'MEDICIONES A LA ATMÓSFERA'!AE427+'MEDICIONES A LA ATMÓSFERA'!AE451+'MEDICIONES A LA ATMÓSFERA'!AE475+'MEDICIONES A LA ATMÓSFERA'!AE499+'MEDICIONES A LA ATMÓSFERA'!AE523+'MEDICIONES A LA ATMÓSFERA'!AE547+'MEDICIONES A LA ATMÓSFERA'!AE571+'MEDICIONES A LA ATMÓSFERA'!AE595+'MEDICIONES A LA ATMÓSFERA'!AE619+'MEDICIONES A LA ATMÓSFERA'!AE643+'MEDICIONES A LA ATMÓSFERA'!AE667+'MEDICIONES A LA ATMÓSFERA'!AE691+'MEDICIONES A LA ATMÓSFERA'!AE715+'MEDICIONES A LA ATMÓSFERA'!AE739+'MEDICIONES A LA ATMÓSFERA'!AE763+'MEDICIONES A LA ATMÓSFERA'!AE787+'MEDICIONES A LA ATMÓSFERA'!AE811+'MEDICIONES A LA ATMÓSFERA'!AE835+'MEDICIONES A LA ATMÓSFERA'!AE859+'MEDICIONES A LA ATMÓSFERA'!AE883+'MEDICIONES A LA ATMÓSFERA'!AE907+'MEDICIONES A LA ATMÓSFERA'!AE931+'MEDICIONES A LA ATMÓSFERA'!AE955+'MEDICIONES A LA ATMÓSFERA'!AE979+'MEDICIONES A LA ATMÓSFERA'!AE1003+'MEDICIONES A LA ATMÓSFERA'!AE1027+'MEDICIONES A LA ATMÓSFERA'!AE1051+'MEDICIONES A LA ATMÓSFERA'!AE1075+'MEDICIONES A LA ATMÓSFERA'!AE1099+'MEDICIONES A LA ATMÓSFERA'!AE1123+'MEDICIONES A LA ATMÓSFERA'!AE1147+'MEDICIONES A LA ATMÓSFERA'!AE1171+'MEDICIONES A LA ATMÓSFERA'!AE1195+'MEDICIONES A LA ATMÓSFERA'!AE1219+'MEDICIONES A LA ATMÓSFERA'!AE1243+'MEDICIONES A LA ATMÓSFERA'!AE1267+'MEDICIONES A LA ATMÓSFERA'!AE1291+'MEDICIONES A LA ATMÓSFERA'!AE1315+'MEDICIONES A LA ATMÓSFERA'!AE1339+'MEDICIONES A LA ATMÓSFERA'!AE1363+'MEDICIONES A LA ATMÓSFERA'!AE1387+'MEDICIONES A LA ATMÓSFERA'!AE1411+'MEDICIONES A LA ATMÓSFERA'!AE1435+'MEDICIONES A LA ATMÓSFERA'!AE1459+'MEDICIONES A LA ATMÓSFERA'!AE1483+'MEDICIONES A LA ATMÓSFERA'!AE1507+'MEDICIONES A LA ATMÓSFERA'!AE1531+'MEDICIONES A LA ATMÓSFERA'!AE1555+'MEDICIONES A LA ATMÓSFERA'!AE1579+'MEDICIONES A LA ATMÓSFERA'!AE1603+'MEDICIONES A LA ATMÓSFERA'!AE1627+'MEDICIONES A LA ATMÓSFERA'!AE1651+'MEDICIONES A LA ATMÓSFERA'!AE1675+'MEDICIONES A LA ATMÓSFERA'!AE1699+'MEDICIONES A LA ATMÓSFERA'!AE1723+'MEDICIONES A LA ATMÓSFERA'!AE1747+'MEDICIONES A LA ATMÓSFERA'!AE1771+'MEDICIONES A LA ATMÓSFERA'!AE1795+'MEDICIONES A LA ATMÓSFERA'!AE1819+'MEDICIONES A LA ATMÓSFERA'!AE1843+'MEDICIONES A LA ATMÓSFERA'!AE1867+'MEDICIONES A LA ATMÓSFERA'!AE1891+'MEDICIONES A LA ATMÓSFERA'!AE1915+'MEDICIONES A LA ATMÓSFERA'!AE1939+'MEDICIONES A LA ATMÓSFERA'!AE1963+'MEDICIONES A LA ATMÓSFERA'!AE1987+'MEDICIONES A LA ATMÓSFERA'!AE2011+'MEDICIONES A LA ATMÓSFERA'!AE2035+'MEDICIONES A LA ATMÓSFERA'!AE2059+'MEDICIONES A LA ATMÓSFERA'!AE2083+'MEDICIONES A LA ATMÓSFERA'!AE2107+'MEDICIONES A LA ATMÓSFERA'!AE2131+'MEDICIONES A LA ATMÓSFERA'!AE2155+'MEDICIONES A LA ATMÓSFERA'!AE2179+'MEDICIONES A LA ATMÓSFERA'!AE2203+'MEDICIONES A LA ATMÓSFERA'!AE2227+'MEDICIONES A LA ATMÓSFERA'!AE2251+'MEDICIONES A LA ATMÓSFERA'!AE2275+'MEDICIONES A LA ATMÓSFERA'!AE2299+'MEDICIONES A LA ATMÓSFERA'!AE2323+'MEDICIONES A LA ATMÓSFERA'!AE2347+'MEDICIONES A LA ATMÓSFERA'!AE2371+'MEDICIONES A LA ATMÓSFERA'!AE2395+'MEDICIONES A LA ATMÓSFERA'!AE2419+'MEDICIONES A LA ATMÓSFERA'!AE2443+'MEDICIONES A LA ATMÓSFERA'!AE2467+'MEDICIONES A LA ATMÓSFERA'!AE2491+'MEDICIONES A LA ATMÓSFERA'!AE2515)&gt;0,'MEDICIONES A LA ATMÓSFERA'!AE19+'MEDICIONES A LA ATMÓSFERA'!AE43+'MEDICIONES A LA ATMÓSFERA'!AE67+'MEDICIONES A LA ATMÓSFERA'!AE91+'MEDICIONES A LA ATMÓSFERA'!AE115+'MEDICIONES A LA ATMÓSFERA'!AE139+'MEDICIONES A LA ATMÓSFERA'!AE163+'MEDICIONES A LA ATMÓSFERA'!AE187+'MEDICIONES A LA ATMÓSFERA'!AE211+'MEDICIONES A LA ATMÓSFERA'!AE235+'MEDICIONES A LA ATMÓSFERA'!AE259+'MEDICIONES A LA ATMÓSFERA'!AE283+'MEDICIONES A LA ATMÓSFERA'!AE307+'MEDICIONES A LA ATMÓSFERA'!AE331+'MEDICIONES A LA ATMÓSFERA'!AE355+'MEDICIONES A LA ATMÓSFERA'!AE379+'MEDICIONES A LA ATMÓSFERA'!AE403+'MEDICIONES A LA ATMÓSFERA'!AE427+'MEDICIONES A LA ATMÓSFERA'!AE451+'MEDICIONES A LA ATMÓSFERA'!AE475+'MEDICIONES A LA ATMÓSFERA'!AE499+'MEDICIONES A LA ATMÓSFERA'!AE523+'MEDICIONES A LA ATMÓSFERA'!AE547+'MEDICIONES A LA ATMÓSFERA'!AE571+'MEDICIONES A LA ATMÓSFERA'!AE595+'MEDICIONES A LA ATMÓSFERA'!AE619+'MEDICIONES A LA ATMÓSFERA'!AE643+'MEDICIONES A LA ATMÓSFERA'!AE667+'MEDICIONES A LA ATMÓSFERA'!AE691+'MEDICIONES A LA ATMÓSFERA'!AE715+'MEDICIONES A LA ATMÓSFERA'!AE739+'MEDICIONES A LA ATMÓSFERA'!AE763+'MEDICIONES A LA ATMÓSFERA'!AE787+'MEDICIONES A LA ATMÓSFERA'!AE811+'MEDICIONES A LA ATMÓSFERA'!AE835+'MEDICIONES A LA ATMÓSFERA'!AE859+'MEDICIONES A LA ATMÓSFERA'!AE883+'MEDICIONES A LA ATMÓSFERA'!AE907+'MEDICIONES A LA ATMÓSFERA'!AE931+'MEDICIONES A LA ATMÓSFERA'!AE955+'MEDICIONES A LA ATMÓSFERA'!AE979+'MEDICIONES A LA ATMÓSFERA'!AE1003+'MEDICIONES A LA ATMÓSFERA'!AE1027+'MEDICIONES A LA ATMÓSFERA'!AE1051+'MEDICIONES A LA ATMÓSFERA'!AE1075+'MEDICIONES A LA ATMÓSFERA'!AE1099+'MEDICIONES A LA ATMÓSFERA'!AE1123+'MEDICIONES A LA ATMÓSFERA'!AE1147+'MEDICIONES A LA ATMÓSFERA'!AE1171+'MEDICIONES A LA ATMÓSFERA'!AE1195+'MEDICIONES A LA ATMÓSFERA'!AE1219+'MEDICIONES A LA ATMÓSFERA'!AE1243+'MEDICIONES A LA ATMÓSFERA'!AE1267+'MEDICIONES A LA ATMÓSFERA'!AE1291+'MEDICIONES A LA ATMÓSFERA'!AE1315+'MEDICIONES A LA ATMÓSFERA'!AE1339+'MEDICIONES A LA ATMÓSFERA'!AE1363+'MEDICIONES A LA ATMÓSFERA'!AE1387+'MEDICIONES A LA ATMÓSFERA'!AE1411+'MEDICIONES A LA ATMÓSFERA'!AE1435+'MEDICIONES A LA ATMÓSFERA'!AE1459+'MEDICIONES A LA ATMÓSFERA'!AE1483+'MEDICIONES A LA ATMÓSFERA'!AE1507+'MEDICIONES A LA ATMÓSFERA'!AE1531+'MEDICIONES A LA ATMÓSFERA'!AE1555+'MEDICIONES A LA ATMÓSFERA'!AE1579+'MEDICIONES A LA ATMÓSFERA'!AE1603+'MEDICIONES A LA ATMÓSFERA'!AE1627+'MEDICIONES A LA ATMÓSFERA'!AE1651+'MEDICIONES A LA ATMÓSFERA'!AE1675+'MEDICIONES A LA ATMÓSFERA'!AE1699+'MEDICIONES A LA ATMÓSFERA'!AE1723+'MEDICIONES A LA ATMÓSFERA'!AE1747+'MEDICIONES A LA ATMÓSFERA'!AE1771+'MEDICIONES A LA ATMÓSFERA'!AE1795+'MEDICIONES A LA ATMÓSFERA'!AE1819+'MEDICIONES A LA ATMÓSFERA'!AE1843+'MEDICIONES A LA ATMÓSFERA'!AE1867+'MEDICIONES A LA ATMÓSFERA'!AE1891+'MEDICIONES A LA ATMÓSFERA'!AE1915+'MEDICIONES A LA ATMÓSFERA'!AE1939+'MEDICIONES A LA ATMÓSFERA'!AE1963+'MEDICIONES A LA ATMÓSFERA'!AE1987+'MEDICIONES A LA ATMÓSFERA'!AE2011+'MEDICIONES A LA ATMÓSFERA'!AE2035+'MEDICIONES A LA ATMÓSFERA'!AE2059+'MEDICIONES A LA ATMÓSFERA'!AE2083+'MEDICIONES A LA ATMÓSFERA'!AE2107+'MEDICIONES A LA ATMÓSFERA'!AE2131+'MEDICIONES A LA ATMÓSFERA'!AE2155+'MEDICIONES A LA ATMÓSFERA'!AE2179+'MEDICIONES A LA ATMÓSFERA'!AE2203+'MEDICIONES A LA ATMÓSFERA'!AE2227+'MEDICIONES A LA ATMÓSFERA'!AE2251+'MEDICIONES A LA ATMÓSFERA'!AE2275+'MEDICIONES A LA ATMÓSFERA'!AE2299+'MEDICIONES A LA ATMÓSFERA'!AE2323+'MEDICIONES A LA ATMÓSFERA'!AE2347+'MEDICIONES A LA ATMÓSFERA'!AE2371+'MEDICIONES A LA ATMÓSFERA'!AE2395+'MEDICIONES A LA ATMÓSFERA'!AE2419+'MEDICIONES A LA ATMÓSFERA'!AE2443+'MEDICIONES A LA ATMÓSFERA'!AE2467+'MEDICIONES A LA ATMÓSFERA'!AE2491+'MEDICIONES A LA ATMÓSFERA'!AE2515,IF(ISTEXT(Contaminantes!C12),0," "))</f>
        <v xml:space="preserve"> </v>
      </c>
      <c r="G18" s="79">
        <v>7</v>
      </c>
      <c r="H18" s="187" t="str">
        <f>T(Contaminantes!F12)</f>
        <v/>
      </c>
      <c r="I18" s="182" t="str">
        <f>IF(('MEDICIONES AL AGUA'!Y16+'MEDICIONES AL AGUA'!Y40+'MEDICIONES AL AGUA'!Y64+'MEDICIONES AL AGUA'!Y88+'MEDICIONES AL AGUA'!Y112+'MEDICIONES AL AGUA'!Y136)&gt;0,('MEDICIONES AL AGUA'!Y16+'MEDICIONES AL AGUA'!Y40+'MEDICIONES AL AGUA'!Y64+'MEDICIONES AL AGUA'!Y88+'MEDICIONES AL AGUA'!Y112+'MEDICIONES AL AGUA'!Y136),IF(ISTEXT(Contaminantes!F12),0,IF(ISTEXT(Contaminantes!F12),0," ")))</f>
        <v xml:space="preserve"> </v>
      </c>
    </row>
    <row r="19" spans="2:9" x14ac:dyDescent="0.25">
      <c r="B19" s="23">
        <v>8</v>
      </c>
      <c r="C19" s="203" t="str">
        <f>T(Contaminantes!C13)</f>
        <v/>
      </c>
      <c r="D19" s="378" t="str">
        <f>IF(('MEDICIONES A LA ATMÓSFERA'!AE20+'MEDICIONES A LA ATMÓSFERA'!AE44+'MEDICIONES A LA ATMÓSFERA'!AE68+'MEDICIONES A LA ATMÓSFERA'!AE92+'MEDICIONES A LA ATMÓSFERA'!AE116+'MEDICIONES A LA ATMÓSFERA'!AE140+'MEDICIONES A LA ATMÓSFERA'!AE164+'MEDICIONES A LA ATMÓSFERA'!AE188+'MEDICIONES A LA ATMÓSFERA'!AE212+'MEDICIONES A LA ATMÓSFERA'!AE236+'MEDICIONES A LA ATMÓSFERA'!AE260+'MEDICIONES A LA ATMÓSFERA'!AE284+'MEDICIONES A LA ATMÓSFERA'!AE308+'MEDICIONES A LA ATMÓSFERA'!AE332+'MEDICIONES A LA ATMÓSFERA'!AE356+'MEDICIONES A LA ATMÓSFERA'!AE380+'MEDICIONES A LA ATMÓSFERA'!AE404+'MEDICIONES A LA ATMÓSFERA'!AE428+'MEDICIONES A LA ATMÓSFERA'!AE452+'MEDICIONES A LA ATMÓSFERA'!AE476+'MEDICIONES A LA ATMÓSFERA'!AE500+'MEDICIONES A LA ATMÓSFERA'!AE524+'MEDICIONES A LA ATMÓSFERA'!AE548+'MEDICIONES A LA ATMÓSFERA'!AE572+'MEDICIONES A LA ATMÓSFERA'!AE596+'MEDICIONES A LA ATMÓSFERA'!AE620+'MEDICIONES A LA ATMÓSFERA'!AE644+'MEDICIONES A LA ATMÓSFERA'!AE668+'MEDICIONES A LA ATMÓSFERA'!AE692+'MEDICIONES A LA ATMÓSFERA'!AE716+'MEDICIONES A LA ATMÓSFERA'!AE740+'MEDICIONES A LA ATMÓSFERA'!AE764+'MEDICIONES A LA ATMÓSFERA'!AE788+'MEDICIONES A LA ATMÓSFERA'!AE812+'MEDICIONES A LA ATMÓSFERA'!AE836+'MEDICIONES A LA ATMÓSFERA'!AE860+'MEDICIONES A LA ATMÓSFERA'!AE884+'MEDICIONES A LA ATMÓSFERA'!AE908+'MEDICIONES A LA ATMÓSFERA'!AE932+'MEDICIONES A LA ATMÓSFERA'!AE956+'MEDICIONES A LA ATMÓSFERA'!AE980+'MEDICIONES A LA ATMÓSFERA'!AE1004+'MEDICIONES A LA ATMÓSFERA'!AE1028+'MEDICIONES A LA ATMÓSFERA'!AE1052+'MEDICIONES A LA ATMÓSFERA'!AE1076+'MEDICIONES A LA ATMÓSFERA'!AE1100+'MEDICIONES A LA ATMÓSFERA'!AE1124+'MEDICIONES A LA ATMÓSFERA'!AE1148+'MEDICIONES A LA ATMÓSFERA'!AE1172+'MEDICIONES A LA ATMÓSFERA'!AE1196+'MEDICIONES A LA ATMÓSFERA'!AE1220+'MEDICIONES A LA ATMÓSFERA'!AE1244+'MEDICIONES A LA ATMÓSFERA'!AE1268+'MEDICIONES A LA ATMÓSFERA'!AE1292+'MEDICIONES A LA ATMÓSFERA'!AE1316+'MEDICIONES A LA ATMÓSFERA'!AE1340+'MEDICIONES A LA ATMÓSFERA'!AE1364+'MEDICIONES A LA ATMÓSFERA'!AE1388+'MEDICIONES A LA ATMÓSFERA'!AE1412+'MEDICIONES A LA ATMÓSFERA'!AE1436+'MEDICIONES A LA ATMÓSFERA'!AE1460+'MEDICIONES A LA ATMÓSFERA'!AE1484+'MEDICIONES A LA ATMÓSFERA'!AE1508+'MEDICIONES A LA ATMÓSFERA'!AE1532+'MEDICIONES A LA ATMÓSFERA'!AE1556+'MEDICIONES A LA ATMÓSFERA'!AE1580+'MEDICIONES A LA ATMÓSFERA'!AE1604+'MEDICIONES A LA ATMÓSFERA'!AE1628+'MEDICIONES A LA ATMÓSFERA'!AE1652+'MEDICIONES A LA ATMÓSFERA'!AE1676+'MEDICIONES A LA ATMÓSFERA'!AE1700+'MEDICIONES A LA ATMÓSFERA'!AE1724+'MEDICIONES A LA ATMÓSFERA'!AE1748+'MEDICIONES A LA ATMÓSFERA'!AE1772+'MEDICIONES A LA ATMÓSFERA'!AE1796+'MEDICIONES A LA ATMÓSFERA'!AE1820+'MEDICIONES A LA ATMÓSFERA'!AE1844+'MEDICIONES A LA ATMÓSFERA'!AE1868+'MEDICIONES A LA ATMÓSFERA'!AE1892+'MEDICIONES A LA ATMÓSFERA'!AE1916+'MEDICIONES A LA ATMÓSFERA'!AE1940+'MEDICIONES A LA ATMÓSFERA'!AE1964+'MEDICIONES A LA ATMÓSFERA'!AE1988+'MEDICIONES A LA ATMÓSFERA'!AE2012+'MEDICIONES A LA ATMÓSFERA'!AE2036+'MEDICIONES A LA ATMÓSFERA'!AE2060+'MEDICIONES A LA ATMÓSFERA'!AE2084+'MEDICIONES A LA ATMÓSFERA'!AE2108+'MEDICIONES A LA ATMÓSFERA'!AE2132+'MEDICIONES A LA ATMÓSFERA'!AE2156+'MEDICIONES A LA ATMÓSFERA'!AE2180+'MEDICIONES A LA ATMÓSFERA'!AE2204+'MEDICIONES A LA ATMÓSFERA'!AE2228+'MEDICIONES A LA ATMÓSFERA'!AE2252+'MEDICIONES A LA ATMÓSFERA'!AE2276+'MEDICIONES A LA ATMÓSFERA'!AE2300+'MEDICIONES A LA ATMÓSFERA'!AE2324+'MEDICIONES A LA ATMÓSFERA'!AE2348+'MEDICIONES A LA ATMÓSFERA'!AE2372+'MEDICIONES A LA ATMÓSFERA'!AE2396+'MEDICIONES A LA ATMÓSFERA'!AE2420+'MEDICIONES A LA ATMÓSFERA'!AE2444+'MEDICIONES A LA ATMÓSFERA'!AE2468+'MEDICIONES A LA ATMÓSFERA'!AE2492+'MEDICIONES A LA ATMÓSFERA'!AE2516)&gt;0,'MEDICIONES A LA ATMÓSFERA'!AE20+'MEDICIONES A LA ATMÓSFERA'!AE44+'MEDICIONES A LA ATMÓSFERA'!AE68+'MEDICIONES A LA ATMÓSFERA'!AE92+'MEDICIONES A LA ATMÓSFERA'!AE116+'MEDICIONES A LA ATMÓSFERA'!AE140+'MEDICIONES A LA ATMÓSFERA'!AE164+'MEDICIONES A LA ATMÓSFERA'!AE188+'MEDICIONES A LA ATMÓSFERA'!AE212+'MEDICIONES A LA ATMÓSFERA'!AE236+'MEDICIONES A LA ATMÓSFERA'!AE260+'MEDICIONES A LA ATMÓSFERA'!AE284+'MEDICIONES A LA ATMÓSFERA'!AE308+'MEDICIONES A LA ATMÓSFERA'!AE332+'MEDICIONES A LA ATMÓSFERA'!AE356+'MEDICIONES A LA ATMÓSFERA'!AE380+'MEDICIONES A LA ATMÓSFERA'!AE404+'MEDICIONES A LA ATMÓSFERA'!AE428+'MEDICIONES A LA ATMÓSFERA'!AE452+'MEDICIONES A LA ATMÓSFERA'!AE476+'MEDICIONES A LA ATMÓSFERA'!AE500+'MEDICIONES A LA ATMÓSFERA'!AE524+'MEDICIONES A LA ATMÓSFERA'!AE548+'MEDICIONES A LA ATMÓSFERA'!AE572+'MEDICIONES A LA ATMÓSFERA'!AE596+'MEDICIONES A LA ATMÓSFERA'!AE620+'MEDICIONES A LA ATMÓSFERA'!AE644+'MEDICIONES A LA ATMÓSFERA'!AE668+'MEDICIONES A LA ATMÓSFERA'!AE692+'MEDICIONES A LA ATMÓSFERA'!AE716+'MEDICIONES A LA ATMÓSFERA'!AE740+'MEDICIONES A LA ATMÓSFERA'!AE764+'MEDICIONES A LA ATMÓSFERA'!AE788+'MEDICIONES A LA ATMÓSFERA'!AE812+'MEDICIONES A LA ATMÓSFERA'!AE836+'MEDICIONES A LA ATMÓSFERA'!AE860+'MEDICIONES A LA ATMÓSFERA'!AE884+'MEDICIONES A LA ATMÓSFERA'!AE908+'MEDICIONES A LA ATMÓSFERA'!AE932+'MEDICIONES A LA ATMÓSFERA'!AE956+'MEDICIONES A LA ATMÓSFERA'!AE980+'MEDICIONES A LA ATMÓSFERA'!AE1004+'MEDICIONES A LA ATMÓSFERA'!AE1028+'MEDICIONES A LA ATMÓSFERA'!AE1052+'MEDICIONES A LA ATMÓSFERA'!AE1076+'MEDICIONES A LA ATMÓSFERA'!AE1100+'MEDICIONES A LA ATMÓSFERA'!AE1124+'MEDICIONES A LA ATMÓSFERA'!AE1148+'MEDICIONES A LA ATMÓSFERA'!AE1172+'MEDICIONES A LA ATMÓSFERA'!AE1196+'MEDICIONES A LA ATMÓSFERA'!AE1220+'MEDICIONES A LA ATMÓSFERA'!AE1244+'MEDICIONES A LA ATMÓSFERA'!AE1268+'MEDICIONES A LA ATMÓSFERA'!AE1292+'MEDICIONES A LA ATMÓSFERA'!AE1316+'MEDICIONES A LA ATMÓSFERA'!AE1340+'MEDICIONES A LA ATMÓSFERA'!AE1364+'MEDICIONES A LA ATMÓSFERA'!AE1388+'MEDICIONES A LA ATMÓSFERA'!AE1412+'MEDICIONES A LA ATMÓSFERA'!AE1436+'MEDICIONES A LA ATMÓSFERA'!AE1460+'MEDICIONES A LA ATMÓSFERA'!AE1484+'MEDICIONES A LA ATMÓSFERA'!AE1508+'MEDICIONES A LA ATMÓSFERA'!AE1532+'MEDICIONES A LA ATMÓSFERA'!AE1556+'MEDICIONES A LA ATMÓSFERA'!AE1580+'MEDICIONES A LA ATMÓSFERA'!AE1604+'MEDICIONES A LA ATMÓSFERA'!AE1628+'MEDICIONES A LA ATMÓSFERA'!AE1652+'MEDICIONES A LA ATMÓSFERA'!AE1676+'MEDICIONES A LA ATMÓSFERA'!AE1700+'MEDICIONES A LA ATMÓSFERA'!AE1724+'MEDICIONES A LA ATMÓSFERA'!AE1748+'MEDICIONES A LA ATMÓSFERA'!AE1772+'MEDICIONES A LA ATMÓSFERA'!AE1796+'MEDICIONES A LA ATMÓSFERA'!AE1820+'MEDICIONES A LA ATMÓSFERA'!AE1844+'MEDICIONES A LA ATMÓSFERA'!AE1868+'MEDICIONES A LA ATMÓSFERA'!AE1892+'MEDICIONES A LA ATMÓSFERA'!AE1916+'MEDICIONES A LA ATMÓSFERA'!AE1940+'MEDICIONES A LA ATMÓSFERA'!AE1964+'MEDICIONES A LA ATMÓSFERA'!AE1988+'MEDICIONES A LA ATMÓSFERA'!AE2012+'MEDICIONES A LA ATMÓSFERA'!AE2036+'MEDICIONES A LA ATMÓSFERA'!AE2060+'MEDICIONES A LA ATMÓSFERA'!AE2084+'MEDICIONES A LA ATMÓSFERA'!AE2108+'MEDICIONES A LA ATMÓSFERA'!AE2132+'MEDICIONES A LA ATMÓSFERA'!AE2156+'MEDICIONES A LA ATMÓSFERA'!AE2180+'MEDICIONES A LA ATMÓSFERA'!AE2204+'MEDICIONES A LA ATMÓSFERA'!AE2228+'MEDICIONES A LA ATMÓSFERA'!AE2252+'MEDICIONES A LA ATMÓSFERA'!AE2276+'MEDICIONES A LA ATMÓSFERA'!AE2300+'MEDICIONES A LA ATMÓSFERA'!AE2324+'MEDICIONES A LA ATMÓSFERA'!AE2348+'MEDICIONES A LA ATMÓSFERA'!AE2372+'MEDICIONES A LA ATMÓSFERA'!AE2396+'MEDICIONES A LA ATMÓSFERA'!AE2420+'MEDICIONES A LA ATMÓSFERA'!AE2444+'MEDICIONES A LA ATMÓSFERA'!AE2468+'MEDICIONES A LA ATMÓSFERA'!AE2492+'MEDICIONES A LA ATMÓSFERA'!AE2516,IF(ISTEXT(Contaminantes!C13),0," "))</f>
        <v xml:space="preserve"> </v>
      </c>
      <c r="G19" s="79">
        <v>8</v>
      </c>
      <c r="H19" s="187" t="str">
        <f>T(Contaminantes!F13)</f>
        <v/>
      </c>
      <c r="I19" s="182" t="str">
        <f>IF(('MEDICIONES AL AGUA'!Y17+'MEDICIONES AL AGUA'!Y41+'MEDICIONES AL AGUA'!Y65+'MEDICIONES AL AGUA'!Y89+'MEDICIONES AL AGUA'!Y113+'MEDICIONES AL AGUA'!Y137)&gt;0,('MEDICIONES AL AGUA'!Y17+'MEDICIONES AL AGUA'!Y41+'MEDICIONES AL AGUA'!Y65+'MEDICIONES AL AGUA'!Y89+'MEDICIONES AL AGUA'!Y113+'MEDICIONES AL AGUA'!Y137),IF(ISTEXT(Contaminantes!F13),0,IF(ISTEXT(Contaminantes!F13),0," ")))</f>
        <v xml:space="preserve"> </v>
      </c>
    </row>
    <row r="20" spans="2:9" x14ac:dyDescent="0.25">
      <c r="B20" s="23">
        <v>9</v>
      </c>
      <c r="C20" s="203" t="str">
        <f>T(Contaminantes!C14)</f>
        <v/>
      </c>
      <c r="D20" s="378" t="str">
        <f>IF(('MEDICIONES A LA ATMÓSFERA'!AE21+'MEDICIONES A LA ATMÓSFERA'!AE45+'MEDICIONES A LA ATMÓSFERA'!AE69+'MEDICIONES A LA ATMÓSFERA'!AE93+'MEDICIONES A LA ATMÓSFERA'!AE117+'MEDICIONES A LA ATMÓSFERA'!AE141+'MEDICIONES A LA ATMÓSFERA'!AE165+'MEDICIONES A LA ATMÓSFERA'!AE189+'MEDICIONES A LA ATMÓSFERA'!AE213+'MEDICIONES A LA ATMÓSFERA'!AE237+'MEDICIONES A LA ATMÓSFERA'!AE261+'MEDICIONES A LA ATMÓSFERA'!AE285+'MEDICIONES A LA ATMÓSFERA'!AE309+'MEDICIONES A LA ATMÓSFERA'!AE333+'MEDICIONES A LA ATMÓSFERA'!AE357+'MEDICIONES A LA ATMÓSFERA'!AE381+'MEDICIONES A LA ATMÓSFERA'!AE405+'MEDICIONES A LA ATMÓSFERA'!AE429+'MEDICIONES A LA ATMÓSFERA'!AE453+'MEDICIONES A LA ATMÓSFERA'!AE477+'MEDICIONES A LA ATMÓSFERA'!AE501+'MEDICIONES A LA ATMÓSFERA'!AE525+'MEDICIONES A LA ATMÓSFERA'!AE549+'MEDICIONES A LA ATMÓSFERA'!AE573+'MEDICIONES A LA ATMÓSFERA'!AE597+'MEDICIONES A LA ATMÓSFERA'!AE621+'MEDICIONES A LA ATMÓSFERA'!AE645+'MEDICIONES A LA ATMÓSFERA'!AE669+'MEDICIONES A LA ATMÓSFERA'!AE693+'MEDICIONES A LA ATMÓSFERA'!AE717+'MEDICIONES A LA ATMÓSFERA'!AE741+'MEDICIONES A LA ATMÓSFERA'!AE765+'MEDICIONES A LA ATMÓSFERA'!AE789+'MEDICIONES A LA ATMÓSFERA'!AE813+'MEDICIONES A LA ATMÓSFERA'!AE837+'MEDICIONES A LA ATMÓSFERA'!AE861+'MEDICIONES A LA ATMÓSFERA'!AE885+'MEDICIONES A LA ATMÓSFERA'!AE909+'MEDICIONES A LA ATMÓSFERA'!AE933+'MEDICIONES A LA ATMÓSFERA'!AE957+'MEDICIONES A LA ATMÓSFERA'!AE981+'MEDICIONES A LA ATMÓSFERA'!AE1005+'MEDICIONES A LA ATMÓSFERA'!AE1029+'MEDICIONES A LA ATMÓSFERA'!AE1053+'MEDICIONES A LA ATMÓSFERA'!AE1077+'MEDICIONES A LA ATMÓSFERA'!AE1101+'MEDICIONES A LA ATMÓSFERA'!AE1125+'MEDICIONES A LA ATMÓSFERA'!AE1149+'MEDICIONES A LA ATMÓSFERA'!AE1173+'MEDICIONES A LA ATMÓSFERA'!AE1197+'MEDICIONES A LA ATMÓSFERA'!AE1221+'MEDICIONES A LA ATMÓSFERA'!AE1245+'MEDICIONES A LA ATMÓSFERA'!AE1269+'MEDICIONES A LA ATMÓSFERA'!AE1293+'MEDICIONES A LA ATMÓSFERA'!AE1317+'MEDICIONES A LA ATMÓSFERA'!AE1341+'MEDICIONES A LA ATMÓSFERA'!AE1365+'MEDICIONES A LA ATMÓSFERA'!AE1389+'MEDICIONES A LA ATMÓSFERA'!AE1413+'MEDICIONES A LA ATMÓSFERA'!AE1437+'MEDICIONES A LA ATMÓSFERA'!AE1461+'MEDICIONES A LA ATMÓSFERA'!AE1485+'MEDICIONES A LA ATMÓSFERA'!AE1509+'MEDICIONES A LA ATMÓSFERA'!AE1533+'MEDICIONES A LA ATMÓSFERA'!AE1557+'MEDICIONES A LA ATMÓSFERA'!AE1581+'MEDICIONES A LA ATMÓSFERA'!AE1605+'MEDICIONES A LA ATMÓSFERA'!AE1629+'MEDICIONES A LA ATMÓSFERA'!AE1653+'MEDICIONES A LA ATMÓSFERA'!AE1677+'MEDICIONES A LA ATMÓSFERA'!AE1701+'MEDICIONES A LA ATMÓSFERA'!AE1725+'MEDICIONES A LA ATMÓSFERA'!AE1749+'MEDICIONES A LA ATMÓSFERA'!AE1773+'MEDICIONES A LA ATMÓSFERA'!AE1797+'MEDICIONES A LA ATMÓSFERA'!AE1821+'MEDICIONES A LA ATMÓSFERA'!AE1845+'MEDICIONES A LA ATMÓSFERA'!AE1869+'MEDICIONES A LA ATMÓSFERA'!AE1893+'MEDICIONES A LA ATMÓSFERA'!AE1917+'MEDICIONES A LA ATMÓSFERA'!AE1941+'MEDICIONES A LA ATMÓSFERA'!AE1965+'MEDICIONES A LA ATMÓSFERA'!AE1989+'MEDICIONES A LA ATMÓSFERA'!AE2013+'MEDICIONES A LA ATMÓSFERA'!AE2037+'MEDICIONES A LA ATMÓSFERA'!AE2061+'MEDICIONES A LA ATMÓSFERA'!AE2085+'MEDICIONES A LA ATMÓSFERA'!AE2109+'MEDICIONES A LA ATMÓSFERA'!AE2133+'MEDICIONES A LA ATMÓSFERA'!AE2157+'MEDICIONES A LA ATMÓSFERA'!AE2181+'MEDICIONES A LA ATMÓSFERA'!AE2205+'MEDICIONES A LA ATMÓSFERA'!AE2229+'MEDICIONES A LA ATMÓSFERA'!AE2253+'MEDICIONES A LA ATMÓSFERA'!AE2277+'MEDICIONES A LA ATMÓSFERA'!AE2301+'MEDICIONES A LA ATMÓSFERA'!AE2325+'MEDICIONES A LA ATMÓSFERA'!AE2349+'MEDICIONES A LA ATMÓSFERA'!AE2373+'MEDICIONES A LA ATMÓSFERA'!AE2397+'MEDICIONES A LA ATMÓSFERA'!AE2421+'MEDICIONES A LA ATMÓSFERA'!AE2445+'MEDICIONES A LA ATMÓSFERA'!AE2469+'MEDICIONES A LA ATMÓSFERA'!AE2493+'MEDICIONES A LA ATMÓSFERA'!AE2517)&gt;0,'MEDICIONES A LA ATMÓSFERA'!AE21+'MEDICIONES A LA ATMÓSFERA'!AE45+'MEDICIONES A LA ATMÓSFERA'!AE69+'MEDICIONES A LA ATMÓSFERA'!AE93+'MEDICIONES A LA ATMÓSFERA'!AE117+'MEDICIONES A LA ATMÓSFERA'!AE141+'MEDICIONES A LA ATMÓSFERA'!AE165+'MEDICIONES A LA ATMÓSFERA'!AE189+'MEDICIONES A LA ATMÓSFERA'!AE213+'MEDICIONES A LA ATMÓSFERA'!AE237+'MEDICIONES A LA ATMÓSFERA'!AE261+'MEDICIONES A LA ATMÓSFERA'!AE285+'MEDICIONES A LA ATMÓSFERA'!AE309+'MEDICIONES A LA ATMÓSFERA'!AE333+'MEDICIONES A LA ATMÓSFERA'!AE357+'MEDICIONES A LA ATMÓSFERA'!AE381+'MEDICIONES A LA ATMÓSFERA'!AE405+'MEDICIONES A LA ATMÓSFERA'!AE429+'MEDICIONES A LA ATMÓSFERA'!AE453+'MEDICIONES A LA ATMÓSFERA'!AE477+'MEDICIONES A LA ATMÓSFERA'!AE501+'MEDICIONES A LA ATMÓSFERA'!AE525+'MEDICIONES A LA ATMÓSFERA'!AE549+'MEDICIONES A LA ATMÓSFERA'!AE573+'MEDICIONES A LA ATMÓSFERA'!AE597+'MEDICIONES A LA ATMÓSFERA'!AE621+'MEDICIONES A LA ATMÓSFERA'!AE645+'MEDICIONES A LA ATMÓSFERA'!AE669+'MEDICIONES A LA ATMÓSFERA'!AE693+'MEDICIONES A LA ATMÓSFERA'!AE717+'MEDICIONES A LA ATMÓSFERA'!AE741+'MEDICIONES A LA ATMÓSFERA'!AE765+'MEDICIONES A LA ATMÓSFERA'!AE789+'MEDICIONES A LA ATMÓSFERA'!AE813+'MEDICIONES A LA ATMÓSFERA'!AE837+'MEDICIONES A LA ATMÓSFERA'!AE861+'MEDICIONES A LA ATMÓSFERA'!AE885+'MEDICIONES A LA ATMÓSFERA'!AE909+'MEDICIONES A LA ATMÓSFERA'!AE933+'MEDICIONES A LA ATMÓSFERA'!AE957+'MEDICIONES A LA ATMÓSFERA'!AE981+'MEDICIONES A LA ATMÓSFERA'!AE1005+'MEDICIONES A LA ATMÓSFERA'!AE1029+'MEDICIONES A LA ATMÓSFERA'!AE1053+'MEDICIONES A LA ATMÓSFERA'!AE1077+'MEDICIONES A LA ATMÓSFERA'!AE1101+'MEDICIONES A LA ATMÓSFERA'!AE1125+'MEDICIONES A LA ATMÓSFERA'!AE1149+'MEDICIONES A LA ATMÓSFERA'!AE1173+'MEDICIONES A LA ATMÓSFERA'!AE1197+'MEDICIONES A LA ATMÓSFERA'!AE1221+'MEDICIONES A LA ATMÓSFERA'!AE1245+'MEDICIONES A LA ATMÓSFERA'!AE1269+'MEDICIONES A LA ATMÓSFERA'!AE1293+'MEDICIONES A LA ATMÓSFERA'!AE1317+'MEDICIONES A LA ATMÓSFERA'!AE1341+'MEDICIONES A LA ATMÓSFERA'!AE1365+'MEDICIONES A LA ATMÓSFERA'!AE1389+'MEDICIONES A LA ATMÓSFERA'!AE1413+'MEDICIONES A LA ATMÓSFERA'!AE1437+'MEDICIONES A LA ATMÓSFERA'!AE1461+'MEDICIONES A LA ATMÓSFERA'!AE1485+'MEDICIONES A LA ATMÓSFERA'!AE1509+'MEDICIONES A LA ATMÓSFERA'!AE1533+'MEDICIONES A LA ATMÓSFERA'!AE1557+'MEDICIONES A LA ATMÓSFERA'!AE1581+'MEDICIONES A LA ATMÓSFERA'!AE1605+'MEDICIONES A LA ATMÓSFERA'!AE1629+'MEDICIONES A LA ATMÓSFERA'!AE1653+'MEDICIONES A LA ATMÓSFERA'!AE1677+'MEDICIONES A LA ATMÓSFERA'!AE1701+'MEDICIONES A LA ATMÓSFERA'!AE1725+'MEDICIONES A LA ATMÓSFERA'!AE1749+'MEDICIONES A LA ATMÓSFERA'!AE1773+'MEDICIONES A LA ATMÓSFERA'!AE1797+'MEDICIONES A LA ATMÓSFERA'!AE1821+'MEDICIONES A LA ATMÓSFERA'!AE1845+'MEDICIONES A LA ATMÓSFERA'!AE1869+'MEDICIONES A LA ATMÓSFERA'!AE1893+'MEDICIONES A LA ATMÓSFERA'!AE1917+'MEDICIONES A LA ATMÓSFERA'!AE1941+'MEDICIONES A LA ATMÓSFERA'!AE1965+'MEDICIONES A LA ATMÓSFERA'!AE1989+'MEDICIONES A LA ATMÓSFERA'!AE2013+'MEDICIONES A LA ATMÓSFERA'!AE2037+'MEDICIONES A LA ATMÓSFERA'!AE2061+'MEDICIONES A LA ATMÓSFERA'!AE2085+'MEDICIONES A LA ATMÓSFERA'!AE2109+'MEDICIONES A LA ATMÓSFERA'!AE2133+'MEDICIONES A LA ATMÓSFERA'!AE2157+'MEDICIONES A LA ATMÓSFERA'!AE2181+'MEDICIONES A LA ATMÓSFERA'!AE2205+'MEDICIONES A LA ATMÓSFERA'!AE2229+'MEDICIONES A LA ATMÓSFERA'!AE2253+'MEDICIONES A LA ATMÓSFERA'!AE2277+'MEDICIONES A LA ATMÓSFERA'!AE2301+'MEDICIONES A LA ATMÓSFERA'!AE2325+'MEDICIONES A LA ATMÓSFERA'!AE2349+'MEDICIONES A LA ATMÓSFERA'!AE2373+'MEDICIONES A LA ATMÓSFERA'!AE2397+'MEDICIONES A LA ATMÓSFERA'!AE2421+'MEDICIONES A LA ATMÓSFERA'!AE2445+'MEDICIONES A LA ATMÓSFERA'!AE2469+'MEDICIONES A LA ATMÓSFERA'!AE2493+'MEDICIONES A LA ATMÓSFERA'!AE2517,IF(ISTEXT(Contaminantes!C14),0," "))</f>
        <v xml:space="preserve"> </v>
      </c>
      <c r="G20" s="79">
        <v>9</v>
      </c>
      <c r="H20" s="187" t="str">
        <f>T(Contaminantes!F14)</f>
        <v/>
      </c>
      <c r="I20" s="182" t="str">
        <f>IF(('MEDICIONES AL AGUA'!Y18+'MEDICIONES AL AGUA'!Y42+'MEDICIONES AL AGUA'!Y66+'MEDICIONES AL AGUA'!Y90+'MEDICIONES AL AGUA'!Y114+'MEDICIONES AL AGUA'!Y138)&gt;0,('MEDICIONES AL AGUA'!Y18+'MEDICIONES AL AGUA'!Y42+'MEDICIONES AL AGUA'!Y66+'MEDICIONES AL AGUA'!Y90+'MEDICIONES AL AGUA'!Y114+'MEDICIONES AL AGUA'!Y138),IF(ISTEXT(Contaminantes!F14),0,IF(ISTEXT(Contaminantes!F14),0," ")))</f>
        <v xml:space="preserve"> </v>
      </c>
    </row>
    <row r="21" spans="2:9" x14ac:dyDescent="0.25">
      <c r="B21" s="23">
        <v>10</v>
      </c>
      <c r="C21" s="203" t="str">
        <f>T(Contaminantes!C15)</f>
        <v/>
      </c>
      <c r="D21" s="378" t="str">
        <f>IF(('MEDICIONES A LA ATMÓSFERA'!AE22+'MEDICIONES A LA ATMÓSFERA'!AE46+'MEDICIONES A LA ATMÓSFERA'!AE70+'MEDICIONES A LA ATMÓSFERA'!AE94+'MEDICIONES A LA ATMÓSFERA'!AE118+'MEDICIONES A LA ATMÓSFERA'!AE142+'MEDICIONES A LA ATMÓSFERA'!AE166+'MEDICIONES A LA ATMÓSFERA'!AE190+'MEDICIONES A LA ATMÓSFERA'!AE214+'MEDICIONES A LA ATMÓSFERA'!AE238+'MEDICIONES A LA ATMÓSFERA'!AE262+'MEDICIONES A LA ATMÓSFERA'!AE286+'MEDICIONES A LA ATMÓSFERA'!AE310+'MEDICIONES A LA ATMÓSFERA'!AE334+'MEDICIONES A LA ATMÓSFERA'!AE358+'MEDICIONES A LA ATMÓSFERA'!AE382+'MEDICIONES A LA ATMÓSFERA'!AE406+'MEDICIONES A LA ATMÓSFERA'!AE430+'MEDICIONES A LA ATMÓSFERA'!AE454+'MEDICIONES A LA ATMÓSFERA'!AE478+'MEDICIONES A LA ATMÓSFERA'!AE502+'MEDICIONES A LA ATMÓSFERA'!AE526+'MEDICIONES A LA ATMÓSFERA'!AE550+'MEDICIONES A LA ATMÓSFERA'!AE574+'MEDICIONES A LA ATMÓSFERA'!AE598+'MEDICIONES A LA ATMÓSFERA'!AE622+'MEDICIONES A LA ATMÓSFERA'!AE646+'MEDICIONES A LA ATMÓSFERA'!AE670+'MEDICIONES A LA ATMÓSFERA'!AE694+'MEDICIONES A LA ATMÓSFERA'!AE718+'MEDICIONES A LA ATMÓSFERA'!AE742+'MEDICIONES A LA ATMÓSFERA'!AE766+'MEDICIONES A LA ATMÓSFERA'!AE790+'MEDICIONES A LA ATMÓSFERA'!AE814+'MEDICIONES A LA ATMÓSFERA'!AE838+'MEDICIONES A LA ATMÓSFERA'!AE862+'MEDICIONES A LA ATMÓSFERA'!AE886+'MEDICIONES A LA ATMÓSFERA'!AE910+'MEDICIONES A LA ATMÓSFERA'!AE934+'MEDICIONES A LA ATMÓSFERA'!AE958+'MEDICIONES A LA ATMÓSFERA'!AE982+'MEDICIONES A LA ATMÓSFERA'!AE1006+'MEDICIONES A LA ATMÓSFERA'!AE1030+'MEDICIONES A LA ATMÓSFERA'!AE1054+'MEDICIONES A LA ATMÓSFERA'!AE1078+'MEDICIONES A LA ATMÓSFERA'!AE1102+'MEDICIONES A LA ATMÓSFERA'!AE1126+'MEDICIONES A LA ATMÓSFERA'!AE1150+'MEDICIONES A LA ATMÓSFERA'!AE1174+'MEDICIONES A LA ATMÓSFERA'!AE1198+'MEDICIONES A LA ATMÓSFERA'!AE1222+'MEDICIONES A LA ATMÓSFERA'!AE1246+'MEDICIONES A LA ATMÓSFERA'!AE1270+'MEDICIONES A LA ATMÓSFERA'!AE1294+'MEDICIONES A LA ATMÓSFERA'!AE1318+'MEDICIONES A LA ATMÓSFERA'!AE1342+'MEDICIONES A LA ATMÓSFERA'!AE1366+'MEDICIONES A LA ATMÓSFERA'!AE1390+'MEDICIONES A LA ATMÓSFERA'!AE1414+'MEDICIONES A LA ATMÓSFERA'!AE1438+'MEDICIONES A LA ATMÓSFERA'!AE1462+'MEDICIONES A LA ATMÓSFERA'!AE1486+'MEDICIONES A LA ATMÓSFERA'!AE1510+'MEDICIONES A LA ATMÓSFERA'!AE1534+'MEDICIONES A LA ATMÓSFERA'!AE1558+'MEDICIONES A LA ATMÓSFERA'!AE1582+'MEDICIONES A LA ATMÓSFERA'!AE1606+'MEDICIONES A LA ATMÓSFERA'!AE1630+'MEDICIONES A LA ATMÓSFERA'!AE1654+'MEDICIONES A LA ATMÓSFERA'!AE1678+'MEDICIONES A LA ATMÓSFERA'!AE1702+'MEDICIONES A LA ATMÓSFERA'!AE1726+'MEDICIONES A LA ATMÓSFERA'!AE1750+'MEDICIONES A LA ATMÓSFERA'!AE1774+'MEDICIONES A LA ATMÓSFERA'!AE1798+'MEDICIONES A LA ATMÓSFERA'!AE1822+'MEDICIONES A LA ATMÓSFERA'!AE1846+'MEDICIONES A LA ATMÓSFERA'!AE1870+'MEDICIONES A LA ATMÓSFERA'!AE1894+'MEDICIONES A LA ATMÓSFERA'!AE1918+'MEDICIONES A LA ATMÓSFERA'!AE1942+'MEDICIONES A LA ATMÓSFERA'!AE1966+'MEDICIONES A LA ATMÓSFERA'!AE1990+'MEDICIONES A LA ATMÓSFERA'!AE2014+'MEDICIONES A LA ATMÓSFERA'!AE2038+'MEDICIONES A LA ATMÓSFERA'!AE2062+'MEDICIONES A LA ATMÓSFERA'!AE2086+'MEDICIONES A LA ATMÓSFERA'!AE2110+'MEDICIONES A LA ATMÓSFERA'!AE2134+'MEDICIONES A LA ATMÓSFERA'!AE2158+'MEDICIONES A LA ATMÓSFERA'!AE2182+'MEDICIONES A LA ATMÓSFERA'!AE2206+'MEDICIONES A LA ATMÓSFERA'!AE2230+'MEDICIONES A LA ATMÓSFERA'!AE2254+'MEDICIONES A LA ATMÓSFERA'!AE2278+'MEDICIONES A LA ATMÓSFERA'!AE2302+'MEDICIONES A LA ATMÓSFERA'!AE2326+'MEDICIONES A LA ATMÓSFERA'!AE2350+'MEDICIONES A LA ATMÓSFERA'!AE2374+'MEDICIONES A LA ATMÓSFERA'!AE2398+'MEDICIONES A LA ATMÓSFERA'!AE2422+'MEDICIONES A LA ATMÓSFERA'!AE2446+'MEDICIONES A LA ATMÓSFERA'!AE2470+'MEDICIONES A LA ATMÓSFERA'!AE2494+'MEDICIONES A LA ATMÓSFERA'!AE2518)&gt;0,'MEDICIONES A LA ATMÓSFERA'!AE22+'MEDICIONES A LA ATMÓSFERA'!AE46+'MEDICIONES A LA ATMÓSFERA'!AE70+'MEDICIONES A LA ATMÓSFERA'!AE94+'MEDICIONES A LA ATMÓSFERA'!AE118+'MEDICIONES A LA ATMÓSFERA'!AE142+'MEDICIONES A LA ATMÓSFERA'!AE166+'MEDICIONES A LA ATMÓSFERA'!AE190+'MEDICIONES A LA ATMÓSFERA'!AE214+'MEDICIONES A LA ATMÓSFERA'!AE238+'MEDICIONES A LA ATMÓSFERA'!AE262+'MEDICIONES A LA ATMÓSFERA'!AE286+'MEDICIONES A LA ATMÓSFERA'!AE310+'MEDICIONES A LA ATMÓSFERA'!AE334+'MEDICIONES A LA ATMÓSFERA'!AE358+'MEDICIONES A LA ATMÓSFERA'!AE382+'MEDICIONES A LA ATMÓSFERA'!AE406+'MEDICIONES A LA ATMÓSFERA'!AE430+'MEDICIONES A LA ATMÓSFERA'!AE454+'MEDICIONES A LA ATMÓSFERA'!AE478+'MEDICIONES A LA ATMÓSFERA'!AE502+'MEDICIONES A LA ATMÓSFERA'!AE526+'MEDICIONES A LA ATMÓSFERA'!AE550+'MEDICIONES A LA ATMÓSFERA'!AE574+'MEDICIONES A LA ATMÓSFERA'!AE598+'MEDICIONES A LA ATMÓSFERA'!AE622+'MEDICIONES A LA ATMÓSFERA'!AE646+'MEDICIONES A LA ATMÓSFERA'!AE670+'MEDICIONES A LA ATMÓSFERA'!AE694+'MEDICIONES A LA ATMÓSFERA'!AE718+'MEDICIONES A LA ATMÓSFERA'!AE742+'MEDICIONES A LA ATMÓSFERA'!AE766+'MEDICIONES A LA ATMÓSFERA'!AE790+'MEDICIONES A LA ATMÓSFERA'!AE814+'MEDICIONES A LA ATMÓSFERA'!AE838+'MEDICIONES A LA ATMÓSFERA'!AE862+'MEDICIONES A LA ATMÓSFERA'!AE886+'MEDICIONES A LA ATMÓSFERA'!AE910+'MEDICIONES A LA ATMÓSFERA'!AE934+'MEDICIONES A LA ATMÓSFERA'!AE958+'MEDICIONES A LA ATMÓSFERA'!AE982+'MEDICIONES A LA ATMÓSFERA'!AE1006+'MEDICIONES A LA ATMÓSFERA'!AE1030+'MEDICIONES A LA ATMÓSFERA'!AE1054+'MEDICIONES A LA ATMÓSFERA'!AE1078+'MEDICIONES A LA ATMÓSFERA'!AE1102+'MEDICIONES A LA ATMÓSFERA'!AE1126+'MEDICIONES A LA ATMÓSFERA'!AE1150+'MEDICIONES A LA ATMÓSFERA'!AE1174+'MEDICIONES A LA ATMÓSFERA'!AE1198+'MEDICIONES A LA ATMÓSFERA'!AE1222+'MEDICIONES A LA ATMÓSFERA'!AE1246+'MEDICIONES A LA ATMÓSFERA'!AE1270+'MEDICIONES A LA ATMÓSFERA'!AE1294+'MEDICIONES A LA ATMÓSFERA'!AE1318+'MEDICIONES A LA ATMÓSFERA'!AE1342+'MEDICIONES A LA ATMÓSFERA'!AE1366+'MEDICIONES A LA ATMÓSFERA'!AE1390+'MEDICIONES A LA ATMÓSFERA'!AE1414+'MEDICIONES A LA ATMÓSFERA'!AE1438+'MEDICIONES A LA ATMÓSFERA'!AE1462+'MEDICIONES A LA ATMÓSFERA'!AE1486+'MEDICIONES A LA ATMÓSFERA'!AE1510+'MEDICIONES A LA ATMÓSFERA'!AE1534+'MEDICIONES A LA ATMÓSFERA'!AE1558+'MEDICIONES A LA ATMÓSFERA'!AE1582+'MEDICIONES A LA ATMÓSFERA'!AE1606+'MEDICIONES A LA ATMÓSFERA'!AE1630+'MEDICIONES A LA ATMÓSFERA'!AE1654+'MEDICIONES A LA ATMÓSFERA'!AE1678+'MEDICIONES A LA ATMÓSFERA'!AE1702+'MEDICIONES A LA ATMÓSFERA'!AE1726+'MEDICIONES A LA ATMÓSFERA'!AE1750+'MEDICIONES A LA ATMÓSFERA'!AE1774+'MEDICIONES A LA ATMÓSFERA'!AE1798+'MEDICIONES A LA ATMÓSFERA'!AE1822+'MEDICIONES A LA ATMÓSFERA'!AE1846+'MEDICIONES A LA ATMÓSFERA'!AE1870+'MEDICIONES A LA ATMÓSFERA'!AE1894+'MEDICIONES A LA ATMÓSFERA'!AE1918+'MEDICIONES A LA ATMÓSFERA'!AE1942+'MEDICIONES A LA ATMÓSFERA'!AE1966+'MEDICIONES A LA ATMÓSFERA'!AE1990+'MEDICIONES A LA ATMÓSFERA'!AE2014+'MEDICIONES A LA ATMÓSFERA'!AE2038+'MEDICIONES A LA ATMÓSFERA'!AE2062+'MEDICIONES A LA ATMÓSFERA'!AE2086+'MEDICIONES A LA ATMÓSFERA'!AE2110+'MEDICIONES A LA ATMÓSFERA'!AE2134+'MEDICIONES A LA ATMÓSFERA'!AE2158+'MEDICIONES A LA ATMÓSFERA'!AE2182+'MEDICIONES A LA ATMÓSFERA'!AE2206+'MEDICIONES A LA ATMÓSFERA'!AE2230+'MEDICIONES A LA ATMÓSFERA'!AE2254+'MEDICIONES A LA ATMÓSFERA'!AE2278+'MEDICIONES A LA ATMÓSFERA'!AE2302+'MEDICIONES A LA ATMÓSFERA'!AE2326+'MEDICIONES A LA ATMÓSFERA'!AE2350+'MEDICIONES A LA ATMÓSFERA'!AE2374+'MEDICIONES A LA ATMÓSFERA'!AE2398+'MEDICIONES A LA ATMÓSFERA'!AE2422+'MEDICIONES A LA ATMÓSFERA'!AE2446+'MEDICIONES A LA ATMÓSFERA'!AE2470+'MEDICIONES A LA ATMÓSFERA'!AE2494+'MEDICIONES A LA ATMÓSFERA'!AE2518,IF(ISTEXT(Contaminantes!C15),0," "))</f>
        <v xml:space="preserve"> </v>
      </c>
      <c r="G21" s="79">
        <v>10</v>
      </c>
      <c r="H21" s="187" t="str">
        <f>T(Contaminantes!F15)</f>
        <v/>
      </c>
      <c r="I21" s="182" t="str">
        <f>IF(('MEDICIONES AL AGUA'!Y19+'MEDICIONES AL AGUA'!Y43+'MEDICIONES AL AGUA'!Y67+'MEDICIONES AL AGUA'!Y91+'MEDICIONES AL AGUA'!Y115+'MEDICIONES AL AGUA'!Y139)&gt;0,('MEDICIONES AL AGUA'!Y19+'MEDICIONES AL AGUA'!Y43+'MEDICIONES AL AGUA'!Y67+'MEDICIONES AL AGUA'!Y91+'MEDICIONES AL AGUA'!Y115+'MEDICIONES AL AGUA'!Y139),IF(ISTEXT(Contaminantes!F15),0,IF(ISTEXT(Contaminantes!F15),0," ")))</f>
        <v xml:space="preserve"> </v>
      </c>
    </row>
    <row r="22" spans="2:9" x14ac:dyDescent="0.25">
      <c r="B22" s="23">
        <v>11</v>
      </c>
      <c r="C22" s="203" t="str">
        <f>T(Contaminantes!C16)</f>
        <v/>
      </c>
      <c r="D22" s="378" t="str">
        <f>IF(('MEDICIONES A LA ATMÓSFERA'!AE23+'MEDICIONES A LA ATMÓSFERA'!AE47+'MEDICIONES A LA ATMÓSFERA'!AE71+'MEDICIONES A LA ATMÓSFERA'!AE95+'MEDICIONES A LA ATMÓSFERA'!AE119+'MEDICIONES A LA ATMÓSFERA'!AE143+'MEDICIONES A LA ATMÓSFERA'!AE167+'MEDICIONES A LA ATMÓSFERA'!AE191+'MEDICIONES A LA ATMÓSFERA'!AE215+'MEDICIONES A LA ATMÓSFERA'!AE239+'MEDICIONES A LA ATMÓSFERA'!AE263+'MEDICIONES A LA ATMÓSFERA'!AE287+'MEDICIONES A LA ATMÓSFERA'!AE311+'MEDICIONES A LA ATMÓSFERA'!AE335+'MEDICIONES A LA ATMÓSFERA'!AE359+'MEDICIONES A LA ATMÓSFERA'!AE383+'MEDICIONES A LA ATMÓSFERA'!AE407+'MEDICIONES A LA ATMÓSFERA'!AE431+'MEDICIONES A LA ATMÓSFERA'!AE455+'MEDICIONES A LA ATMÓSFERA'!AE479+'MEDICIONES A LA ATMÓSFERA'!AE503+'MEDICIONES A LA ATMÓSFERA'!AE527+'MEDICIONES A LA ATMÓSFERA'!AE551+'MEDICIONES A LA ATMÓSFERA'!AE575+'MEDICIONES A LA ATMÓSFERA'!AE599+'MEDICIONES A LA ATMÓSFERA'!AE623+'MEDICIONES A LA ATMÓSFERA'!AE647+'MEDICIONES A LA ATMÓSFERA'!AE671+'MEDICIONES A LA ATMÓSFERA'!AE695+'MEDICIONES A LA ATMÓSFERA'!AE719+'MEDICIONES A LA ATMÓSFERA'!AE743+'MEDICIONES A LA ATMÓSFERA'!AE767+'MEDICIONES A LA ATMÓSFERA'!AE791+'MEDICIONES A LA ATMÓSFERA'!AE815+'MEDICIONES A LA ATMÓSFERA'!AE839+'MEDICIONES A LA ATMÓSFERA'!AE863+'MEDICIONES A LA ATMÓSFERA'!AE887+'MEDICIONES A LA ATMÓSFERA'!AE911+'MEDICIONES A LA ATMÓSFERA'!AE935+'MEDICIONES A LA ATMÓSFERA'!AE959+'MEDICIONES A LA ATMÓSFERA'!AE983+'MEDICIONES A LA ATMÓSFERA'!AE1007+'MEDICIONES A LA ATMÓSFERA'!AE1031+'MEDICIONES A LA ATMÓSFERA'!AE1055+'MEDICIONES A LA ATMÓSFERA'!AE1079+'MEDICIONES A LA ATMÓSFERA'!AE1103+'MEDICIONES A LA ATMÓSFERA'!AE1127+'MEDICIONES A LA ATMÓSFERA'!AE1151+'MEDICIONES A LA ATMÓSFERA'!AE1175+'MEDICIONES A LA ATMÓSFERA'!AE1199+'MEDICIONES A LA ATMÓSFERA'!AE1223+'MEDICIONES A LA ATMÓSFERA'!AE1247+'MEDICIONES A LA ATMÓSFERA'!AE1271+'MEDICIONES A LA ATMÓSFERA'!AE1295+'MEDICIONES A LA ATMÓSFERA'!AE1319+'MEDICIONES A LA ATMÓSFERA'!AE1343+'MEDICIONES A LA ATMÓSFERA'!AE1367+'MEDICIONES A LA ATMÓSFERA'!AE1391+'MEDICIONES A LA ATMÓSFERA'!AE1415+'MEDICIONES A LA ATMÓSFERA'!AE1439+'MEDICIONES A LA ATMÓSFERA'!AE1463+'MEDICIONES A LA ATMÓSFERA'!AE1487+'MEDICIONES A LA ATMÓSFERA'!AE1511+'MEDICIONES A LA ATMÓSFERA'!AE1535+'MEDICIONES A LA ATMÓSFERA'!AE1559+'MEDICIONES A LA ATMÓSFERA'!AE1583+'MEDICIONES A LA ATMÓSFERA'!AE1607+'MEDICIONES A LA ATMÓSFERA'!AE1631+'MEDICIONES A LA ATMÓSFERA'!AE1655+'MEDICIONES A LA ATMÓSFERA'!AE1679+'MEDICIONES A LA ATMÓSFERA'!AE1703+'MEDICIONES A LA ATMÓSFERA'!AE1727+'MEDICIONES A LA ATMÓSFERA'!AE1751+'MEDICIONES A LA ATMÓSFERA'!AE1775+'MEDICIONES A LA ATMÓSFERA'!AE1799+'MEDICIONES A LA ATMÓSFERA'!AE1823+'MEDICIONES A LA ATMÓSFERA'!AE1847+'MEDICIONES A LA ATMÓSFERA'!AE1871+'MEDICIONES A LA ATMÓSFERA'!AE1895+'MEDICIONES A LA ATMÓSFERA'!AE1919+'MEDICIONES A LA ATMÓSFERA'!AE1943+'MEDICIONES A LA ATMÓSFERA'!AE1967+'MEDICIONES A LA ATMÓSFERA'!AE1991+'MEDICIONES A LA ATMÓSFERA'!AE2015+'MEDICIONES A LA ATMÓSFERA'!AE2039+'MEDICIONES A LA ATMÓSFERA'!AE2063+'MEDICIONES A LA ATMÓSFERA'!AE2087+'MEDICIONES A LA ATMÓSFERA'!AE2111+'MEDICIONES A LA ATMÓSFERA'!AE2135+'MEDICIONES A LA ATMÓSFERA'!AE2159+'MEDICIONES A LA ATMÓSFERA'!AE2183+'MEDICIONES A LA ATMÓSFERA'!AE2207+'MEDICIONES A LA ATMÓSFERA'!AE2231+'MEDICIONES A LA ATMÓSFERA'!AE2255+'MEDICIONES A LA ATMÓSFERA'!AE2279+'MEDICIONES A LA ATMÓSFERA'!AE2303+'MEDICIONES A LA ATMÓSFERA'!AE2327+'MEDICIONES A LA ATMÓSFERA'!AE2351+'MEDICIONES A LA ATMÓSFERA'!AE2375+'MEDICIONES A LA ATMÓSFERA'!AE2399+'MEDICIONES A LA ATMÓSFERA'!AE2423+'MEDICIONES A LA ATMÓSFERA'!AE2447+'MEDICIONES A LA ATMÓSFERA'!AE2471+'MEDICIONES A LA ATMÓSFERA'!AE2495+'MEDICIONES A LA ATMÓSFERA'!AE2519)&gt;0,'MEDICIONES A LA ATMÓSFERA'!AE23+'MEDICIONES A LA ATMÓSFERA'!AE47+'MEDICIONES A LA ATMÓSFERA'!AE71+'MEDICIONES A LA ATMÓSFERA'!AE95+'MEDICIONES A LA ATMÓSFERA'!AE119+'MEDICIONES A LA ATMÓSFERA'!AE143+'MEDICIONES A LA ATMÓSFERA'!AE167+'MEDICIONES A LA ATMÓSFERA'!AE191+'MEDICIONES A LA ATMÓSFERA'!AE215+'MEDICIONES A LA ATMÓSFERA'!AE239+'MEDICIONES A LA ATMÓSFERA'!AE263+'MEDICIONES A LA ATMÓSFERA'!AE287+'MEDICIONES A LA ATMÓSFERA'!AE311+'MEDICIONES A LA ATMÓSFERA'!AE335+'MEDICIONES A LA ATMÓSFERA'!AE359+'MEDICIONES A LA ATMÓSFERA'!AE383+'MEDICIONES A LA ATMÓSFERA'!AE407+'MEDICIONES A LA ATMÓSFERA'!AE431+'MEDICIONES A LA ATMÓSFERA'!AE455+'MEDICIONES A LA ATMÓSFERA'!AE479+'MEDICIONES A LA ATMÓSFERA'!AE503+'MEDICIONES A LA ATMÓSFERA'!AE527+'MEDICIONES A LA ATMÓSFERA'!AE551+'MEDICIONES A LA ATMÓSFERA'!AE575+'MEDICIONES A LA ATMÓSFERA'!AE599+'MEDICIONES A LA ATMÓSFERA'!AE623+'MEDICIONES A LA ATMÓSFERA'!AE647+'MEDICIONES A LA ATMÓSFERA'!AE671+'MEDICIONES A LA ATMÓSFERA'!AE695+'MEDICIONES A LA ATMÓSFERA'!AE719+'MEDICIONES A LA ATMÓSFERA'!AE743+'MEDICIONES A LA ATMÓSFERA'!AE767+'MEDICIONES A LA ATMÓSFERA'!AE791+'MEDICIONES A LA ATMÓSFERA'!AE815+'MEDICIONES A LA ATMÓSFERA'!AE839+'MEDICIONES A LA ATMÓSFERA'!AE863+'MEDICIONES A LA ATMÓSFERA'!AE887+'MEDICIONES A LA ATMÓSFERA'!AE911+'MEDICIONES A LA ATMÓSFERA'!AE935+'MEDICIONES A LA ATMÓSFERA'!AE959+'MEDICIONES A LA ATMÓSFERA'!AE983+'MEDICIONES A LA ATMÓSFERA'!AE1007+'MEDICIONES A LA ATMÓSFERA'!AE1031+'MEDICIONES A LA ATMÓSFERA'!AE1055+'MEDICIONES A LA ATMÓSFERA'!AE1079+'MEDICIONES A LA ATMÓSFERA'!AE1103+'MEDICIONES A LA ATMÓSFERA'!AE1127+'MEDICIONES A LA ATMÓSFERA'!AE1151+'MEDICIONES A LA ATMÓSFERA'!AE1175+'MEDICIONES A LA ATMÓSFERA'!AE1199+'MEDICIONES A LA ATMÓSFERA'!AE1223+'MEDICIONES A LA ATMÓSFERA'!AE1247+'MEDICIONES A LA ATMÓSFERA'!AE1271+'MEDICIONES A LA ATMÓSFERA'!AE1295+'MEDICIONES A LA ATMÓSFERA'!AE1319+'MEDICIONES A LA ATMÓSFERA'!AE1343+'MEDICIONES A LA ATMÓSFERA'!AE1367+'MEDICIONES A LA ATMÓSFERA'!AE1391+'MEDICIONES A LA ATMÓSFERA'!AE1415+'MEDICIONES A LA ATMÓSFERA'!AE1439+'MEDICIONES A LA ATMÓSFERA'!AE1463+'MEDICIONES A LA ATMÓSFERA'!AE1487+'MEDICIONES A LA ATMÓSFERA'!AE1511+'MEDICIONES A LA ATMÓSFERA'!AE1535+'MEDICIONES A LA ATMÓSFERA'!AE1559+'MEDICIONES A LA ATMÓSFERA'!AE1583+'MEDICIONES A LA ATMÓSFERA'!AE1607+'MEDICIONES A LA ATMÓSFERA'!AE1631+'MEDICIONES A LA ATMÓSFERA'!AE1655+'MEDICIONES A LA ATMÓSFERA'!AE1679+'MEDICIONES A LA ATMÓSFERA'!AE1703+'MEDICIONES A LA ATMÓSFERA'!AE1727+'MEDICIONES A LA ATMÓSFERA'!AE1751+'MEDICIONES A LA ATMÓSFERA'!AE1775+'MEDICIONES A LA ATMÓSFERA'!AE1799+'MEDICIONES A LA ATMÓSFERA'!AE1823+'MEDICIONES A LA ATMÓSFERA'!AE1847+'MEDICIONES A LA ATMÓSFERA'!AE1871+'MEDICIONES A LA ATMÓSFERA'!AE1895+'MEDICIONES A LA ATMÓSFERA'!AE1919+'MEDICIONES A LA ATMÓSFERA'!AE1943+'MEDICIONES A LA ATMÓSFERA'!AE1967+'MEDICIONES A LA ATMÓSFERA'!AE1991+'MEDICIONES A LA ATMÓSFERA'!AE2015+'MEDICIONES A LA ATMÓSFERA'!AE2039+'MEDICIONES A LA ATMÓSFERA'!AE2063+'MEDICIONES A LA ATMÓSFERA'!AE2087+'MEDICIONES A LA ATMÓSFERA'!AE2111+'MEDICIONES A LA ATMÓSFERA'!AE2135+'MEDICIONES A LA ATMÓSFERA'!AE2159+'MEDICIONES A LA ATMÓSFERA'!AE2183+'MEDICIONES A LA ATMÓSFERA'!AE2207+'MEDICIONES A LA ATMÓSFERA'!AE2231+'MEDICIONES A LA ATMÓSFERA'!AE2255+'MEDICIONES A LA ATMÓSFERA'!AE2279+'MEDICIONES A LA ATMÓSFERA'!AE2303+'MEDICIONES A LA ATMÓSFERA'!AE2327+'MEDICIONES A LA ATMÓSFERA'!AE2351+'MEDICIONES A LA ATMÓSFERA'!AE2375+'MEDICIONES A LA ATMÓSFERA'!AE2399+'MEDICIONES A LA ATMÓSFERA'!AE2423+'MEDICIONES A LA ATMÓSFERA'!AE2447+'MEDICIONES A LA ATMÓSFERA'!AE2471+'MEDICIONES A LA ATMÓSFERA'!AE2495+'MEDICIONES A LA ATMÓSFERA'!AE2519,IF(ISTEXT(Contaminantes!C16),0," "))</f>
        <v xml:space="preserve"> </v>
      </c>
      <c r="G22" s="79">
        <v>11</v>
      </c>
      <c r="H22" s="187" t="str">
        <f>T(Contaminantes!F16)</f>
        <v/>
      </c>
      <c r="I22" s="182" t="str">
        <f>IF(('MEDICIONES AL AGUA'!Y20+'MEDICIONES AL AGUA'!Y44+'MEDICIONES AL AGUA'!Y68+'MEDICIONES AL AGUA'!Y92+'MEDICIONES AL AGUA'!Y116+'MEDICIONES AL AGUA'!Y140)&gt;0,('MEDICIONES AL AGUA'!Y20+'MEDICIONES AL AGUA'!Y44+'MEDICIONES AL AGUA'!Y68+'MEDICIONES AL AGUA'!Y92+'MEDICIONES AL AGUA'!Y116+'MEDICIONES AL AGUA'!Y140),IF(ISTEXT(Contaminantes!F16),0,IF(ISTEXT(Contaminantes!F16),0," ")))</f>
        <v xml:space="preserve"> </v>
      </c>
    </row>
    <row r="23" spans="2:9" x14ac:dyDescent="0.25">
      <c r="B23" s="23">
        <v>12</v>
      </c>
      <c r="C23" s="203" t="str">
        <f>T(Contaminantes!C17)</f>
        <v/>
      </c>
      <c r="D23" s="378" t="str">
        <f>IF(('MEDICIONES A LA ATMÓSFERA'!AE24+'MEDICIONES A LA ATMÓSFERA'!AE48+'MEDICIONES A LA ATMÓSFERA'!AE72+'MEDICIONES A LA ATMÓSFERA'!AE96+'MEDICIONES A LA ATMÓSFERA'!AE120+'MEDICIONES A LA ATMÓSFERA'!AE144+'MEDICIONES A LA ATMÓSFERA'!AE168+'MEDICIONES A LA ATMÓSFERA'!AE192+'MEDICIONES A LA ATMÓSFERA'!AE216+'MEDICIONES A LA ATMÓSFERA'!AE240+'MEDICIONES A LA ATMÓSFERA'!AE264+'MEDICIONES A LA ATMÓSFERA'!AE288+'MEDICIONES A LA ATMÓSFERA'!AE312+'MEDICIONES A LA ATMÓSFERA'!AE336+'MEDICIONES A LA ATMÓSFERA'!AE360+'MEDICIONES A LA ATMÓSFERA'!AE384+'MEDICIONES A LA ATMÓSFERA'!AE408+'MEDICIONES A LA ATMÓSFERA'!AE432+'MEDICIONES A LA ATMÓSFERA'!AE456+'MEDICIONES A LA ATMÓSFERA'!AE480+'MEDICIONES A LA ATMÓSFERA'!AE504+'MEDICIONES A LA ATMÓSFERA'!AE528+'MEDICIONES A LA ATMÓSFERA'!AE552+'MEDICIONES A LA ATMÓSFERA'!AE576+'MEDICIONES A LA ATMÓSFERA'!AE600+'MEDICIONES A LA ATMÓSFERA'!AE624+'MEDICIONES A LA ATMÓSFERA'!AE648+'MEDICIONES A LA ATMÓSFERA'!AE672+'MEDICIONES A LA ATMÓSFERA'!AE696+'MEDICIONES A LA ATMÓSFERA'!AE720+'MEDICIONES A LA ATMÓSFERA'!AE744+'MEDICIONES A LA ATMÓSFERA'!AE768+'MEDICIONES A LA ATMÓSFERA'!AE792+'MEDICIONES A LA ATMÓSFERA'!AE816+'MEDICIONES A LA ATMÓSFERA'!AE840+'MEDICIONES A LA ATMÓSFERA'!AE864+'MEDICIONES A LA ATMÓSFERA'!AE888+'MEDICIONES A LA ATMÓSFERA'!AE912+'MEDICIONES A LA ATMÓSFERA'!AE936+'MEDICIONES A LA ATMÓSFERA'!AE960+'MEDICIONES A LA ATMÓSFERA'!AE984+'MEDICIONES A LA ATMÓSFERA'!AE1008+'MEDICIONES A LA ATMÓSFERA'!AE1032+'MEDICIONES A LA ATMÓSFERA'!AE1056+'MEDICIONES A LA ATMÓSFERA'!AE1080+'MEDICIONES A LA ATMÓSFERA'!AE1104+'MEDICIONES A LA ATMÓSFERA'!AE1128+'MEDICIONES A LA ATMÓSFERA'!AE1152+'MEDICIONES A LA ATMÓSFERA'!AE1176+'MEDICIONES A LA ATMÓSFERA'!AE1200+'MEDICIONES A LA ATMÓSFERA'!AE1224+'MEDICIONES A LA ATMÓSFERA'!AE1248+'MEDICIONES A LA ATMÓSFERA'!AE1272+'MEDICIONES A LA ATMÓSFERA'!AE1296+'MEDICIONES A LA ATMÓSFERA'!AE1320+'MEDICIONES A LA ATMÓSFERA'!AE1344+'MEDICIONES A LA ATMÓSFERA'!AE1368+'MEDICIONES A LA ATMÓSFERA'!AE1392+'MEDICIONES A LA ATMÓSFERA'!AE1416+'MEDICIONES A LA ATMÓSFERA'!AE1440+'MEDICIONES A LA ATMÓSFERA'!AE1464+'MEDICIONES A LA ATMÓSFERA'!AE1488+'MEDICIONES A LA ATMÓSFERA'!AE1512+'MEDICIONES A LA ATMÓSFERA'!AE1536+'MEDICIONES A LA ATMÓSFERA'!AE1560+'MEDICIONES A LA ATMÓSFERA'!AE1584+'MEDICIONES A LA ATMÓSFERA'!AE1608+'MEDICIONES A LA ATMÓSFERA'!AE1632+'MEDICIONES A LA ATMÓSFERA'!AE1656+'MEDICIONES A LA ATMÓSFERA'!AE1680+'MEDICIONES A LA ATMÓSFERA'!AE1704+'MEDICIONES A LA ATMÓSFERA'!AE1728+'MEDICIONES A LA ATMÓSFERA'!AE1752+'MEDICIONES A LA ATMÓSFERA'!AE1776+'MEDICIONES A LA ATMÓSFERA'!AE1800+'MEDICIONES A LA ATMÓSFERA'!AE1824+'MEDICIONES A LA ATMÓSFERA'!AE1848+'MEDICIONES A LA ATMÓSFERA'!AE1872+'MEDICIONES A LA ATMÓSFERA'!AE1896+'MEDICIONES A LA ATMÓSFERA'!AE1920+'MEDICIONES A LA ATMÓSFERA'!AE1944+'MEDICIONES A LA ATMÓSFERA'!AE1968+'MEDICIONES A LA ATMÓSFERA'!AE1992+'MEDICIONES A LA ATMÓSFERA'!AE2016+'MEDICIONES A LA ATMÓSFERA'!AE2040+'MEDICIONES A LA ATMÓSFERA'!AE2064+'MEDICIONES A LA ATMÓSFERA'!AE2088+'MEDICIONES A LA ATMÓSFERA'!AE2112+'MEDICIONES A LA ATMÓSFERA'!AE2136+'MEDICIONES A LA ATMÓSFERA'!AE2160+'MEDICIONES A LA ATMÓSFERA'!AE2184+'MEDICIONES A LA ATMÓSFERA'!AE2208+'MEDICIONES A LA ATMÓSFERA'!AE2232+'MEDICIONES A LA ATMÓSFERA'!AE2256+'MEDICIONES A LA ATMÓSFERA'!AE2280+'MEDICIONES A LA ATMÓSFERA'!AE2304+'MEDICIONES A LA ATMÓSFERA'!AE2328+'MEDICIONES A LA ATMÓSFERA'!AE2352+'MEDICIONES A LA ATMÓSFERA'!AE2376+'MEDICIONES A LA ATMÓSFERA'!AE2400+'MEDICIONES A LA ATMÓSFERA'!AE2424+'MEDICIONES A LA ATMÓSFERA'!AE2448+'MEDICIONES A LA ATMÓSFERA'!AE2472+'MEDICIONES A LA ATMÓSFERA'!AE2496+'MEDICIONES A LA ATMÓSFERA'!AE2520)&gt;0,'MEDICIONES A LA ATMÓSFERA'!AE24+'MEDICIONES A LA ATMÓSFERA'!AE48+'MEDICIONES A LA ATMÓSFERA'!AE72+'MEDICIONES A LA ATMÓSFERA'!AE96+'MEDICIONES A LA ATMÓSFERA'!AE120+'MEDICIONES A LA ATMÓSFERA'!AE144+'MEDICIONES A LA ATMÓSFERA'!AE168+'MEDICIONES A LA ATMÓSFERA'!AE192+'MEDICIONES A LA ATMÓSFERA'!AE216+'MEDICIONES A LA ATMÓSFERA'!AE240+'MEDICIONES A LA ATMÓSFERA'!AE264+'MEDICIONES A LA ATMÓSFERA'!AE288+'MEDICIONES A LA ATMÓSFERA'!AE312+'MEDICIONES A LA ATMÓSFERA'!AE336+'MEDICIONES A LA ATMÓSFERA'!AE360+'MEDICIONES A LA ATMÓSFERA'!AE384+'MEDICIONES A LA ATMÓSFERA'!AE408+'MEDICIONES A LA ATMÓSFERA'!AE432+'MEDICIONES A LA ATMÓSFERA'!AE456+'MEDICIONES A LA ATMÓSFERA'!AE480+'MEDICIONES A LA ATMÓSFERA'!AE504+'MEDICIONES A LA ATMÓSFERA'!AE528+'MEDICIONES A LA ATMÓSFERA'!AE552+'MEDICIONES A LA ATMÓSFERA'!AE576+'MEDICIONES A LA ATMÓSFERA'!AE600+'MEDICIONES A LA ATMÓSFERA'!AE624+'MEDICIONES A LA ATMÓSFERA'!AE648+'MEDICIONES A LA ATMÓSFERA'!AE672+'MEDICIONES A LA ATMÓSFERA'!AE696+'MEDICIONES A LA ATMÓSFERA'!AE720+'MEDICIONES A LA ATMÓSFERA'!AE744+'MEDICIONES A LA ATMÓSFERA'!AE768+'MEDICIONES A LA ATMÓSFERA'!AE792+'MEDICIONES A LA ATMÓSFERA'!AE816+'MEDICIONES A LA ATMÓSFERA'!AE840+'MEDICIONES A LA ATMÓSFERA'!AE864+'MEDICIONES A LA ATMÓSFERA'!AE888+'MEDICIONES A LA ATMÓSFERA'!AE912+'MEDICIONES A LA ATMÓSFERA'!AE936+'MEDICIONES A LA ATMÓSFERA'!AE960+'MEDICIONES A LA ATMÓSFERA'!AE984+'MEDICIONES A LA ATMÓSFERA'!AE1008+'MEDICIONES A LA ATMÓSFERA'!AE1032+'MEDICIONES A LA ATMÓSFERA'!AE1056+'MEDICIONES A LA ATMÓSFERA'!AE1080+'MEDICIONES A LA ATMÓSFERA'!AE1104+'MEDICIONES A LA ATMÓSFERA'!AE1128+'MEDICIONES A LA ATMÓSFERA'!AE1152+'MEDICIONES A LA ATMÓSFERA'!AE1176+'MEDICIONES A LA ATMÓSFERA'!AE1200+'MEDICIONES A LA ATMÓSFERA'!AE1224+'MEDICIONES A LA ATMÓSFERA'!AE1248+'MEDICIONES A LA ATMÓSFERA'!AE1272+'MEDICIONES A LA ATMÓSFERA'!AE1296+'MEDICIONES A LA ATMÓSFERA'!AE1320+'MEDICIONES A LA ATMÓSFERA'!AE1344+'MEDICIONES A LA ATMÓSFERA'!AE1368+'MEDICIONES A LA ATMÓSFERA'!AE1392+'MEDICIONES A LA ATMÓSFERA'!AE1416+'MEDICIONES A LA ATMÓSFERA'!AE1440+'MEDICIONES A LA ATMÓSFERA'!AE1464+'MEDICIONES A LA ATMÓSFERA'!AE1488+'MEDICIONES A LA ATMÓSFERA'!AE1512+'MEDICIONES A LA ATMÓSFERA'!AE1536+'MEDICIONES A LA ATMÓSFERA'!AE1560+'MEDICIONES A LA ATMÓSFERA'!AE1584+'MEDICIONES A LA ATMÓSFERA'!AE1608+'MEDICIONES A LA ATMÓSFERA'!AE1632+'MEDICIONES A LA ATMÓSFERA'!AE1656+'MEDICIONES A LA ATMÓSFERA'!AE1680+'MEDICIONES A LA ATMÓSFERA'!AE1704+'MEDICIONES A LA ATMÓSFERA'!AE1728+'MEDICIONES A LA ATMÓSFERA'!AE1752+'MEDICIONES A LA ATMÓSFERA'!AE1776+'MEDICIONES A LA ATMÓSFERA'!AE1800+'MEDICIONES A LA ATMÓSFERA'!AE1824+'MEDICIONES A LA ATMÓSFERA'!AE1848+'MEDICIONES A LA ATMÓSFERA'!AE1872+'MEDICIONES A LA ATMÓSFERA'!AE1896+'MEDICIONES A LA ATMÓSFERA'!AE1920+'MEDICIONES A LA ATMÓSFERA'!AE1944+'MEDICIONES A LA ATMÓSFERA'!AE1968+'MEDICIONES A LA ATMÓSFERA'!AE1992+'MEDICIONES A LA ATMÓSFERA'!AE2016+'MEDICIONES A LA ATMÓSFERA'!AE2040+'MEDICIONES A LA ATMÓSFERA'!AE2064+'MEDICIONES A LA ATMÓSFERA'!AE2088+'MEDICIONES A LA ATMÓSFERA'!AE2112+'MEDICIONES A LA ATMÓSFERA'!AE2136+'MEDICIONES A LA ATMÓSFERA'!AE2160+'MEDICIONES A LA ATMÓSFERA'!AE2184+'MEDICIONES A LA ATMÓSFERA'!AE2208+'MEDICIONES A LA ATMÓSFERA'!AE2232+'MEDICIONES A LA ATMÓSFERA'!AE2256+'MEDICIONES A LA ATMÓSFERA'!AE2280+'MEDICIONES A LA ATMÓSFERA'!AE2304+'MEDICIONES A LA ATMÓSFERA'!AE2328+'MEDICIONES A LA ATMÓSFERA'!AE2352+'MEDICIONES A LA ATMÓSFERA'!AE2376+'MEDICIONES A LA ATMÓSFERA'!AE2400+'MEDICIONES A LA ATMÓSFERA'!AE2424+'MEDICIONES A LA ATMÓSFERA'!AE2448+'MEDICIONES A LA ATMÓSFERA'!AE2472+'MEDICIONES A LA ATMÓSFERA'!AE2496+'MEDICIONES A LA ATMÓSFERA'!AE2520,IF(ISTEXT(Contaminantes!C17),0," "))</f>
        <v xml:space="preserve"> </v>
      </c>
      <c r="G23" s="79">
        <v>12</v>
      </c>
      <c r="H23" s="187" t="str">
        <f>T(Contaminantes!F17)</f>
        <v/>
      </c>
      <c r="I23" s="182" t="str">
        <f>IF(('MEDICIONES AL AGUA'!Y21+'MEDICIONES AL AGUA'!Y45+'MEDICIONES AL AGUA'!Y69+'MEDICIONES AL AGUA'!Y93+'MEDICIONES AL AGUA'!Y117+'MEDICIONES AL AGUA'!Y141)&gt;0,('MEDICIONES AL AGUA'!Y21+'MEDICIONES AL AGUA'!Y45+'MEDICIONES AL AGUA'!Y69+'MEDICIONES AL AGUA'!Y93+'MEDICIONES AL AGUA'!Y117+'MEDICIONES AL AGUA'!Y141),IF(ISTEXT(Contaminantes!F17),0,IF(ISTEXT(Contaminantes!F17),0," ")))</f>
        <v xml:space="preserve"> </v>
      </c>
    </row>
    <row r="24" spans="2:9" x14ac:dyDescent="0.25">
      <c r="B24" s="23">
        <v>13</v>
      </c>
      <c r="C24" s="203" t="str">
        <f>T(Contaminantes!C18)</f>
        <v/>
      </c>
      <c r="D24" s="378" t="str">
        <f>IF(('MEDICIONES A LA ATMÓSFERA'!AE25+'MEDICIONES A LA ATMÓSFERA'!AE49+'MEDICIONES A LA ATMÓSFERA'!AE73+'MEDICIONES A LA ATMÓSFERA'!AE97+'MEDICIONES A LA ATMÓSFERA'!AE121+'MEDICIONES A LA ATMÓSFERA'!AE145+'MEDICIONES A LA ATMÓSFERA'!AE169+'MEDICIONES A LA ATMÓSFERA'!AE193+'MEDICIONES A LA ATMÓSFERA'!AE217+'MEDICIONES A LA ATMÓSFERA'!AE241+'MEDICIONES A LA ATMÓSFERA'!AE265+'MEDICIONES A LA ATMÓSFERA'!AE289+'MEDICIONES A LA ATMÓSFERA'!AE313+'MEDICIONES A LA ATMÓSFERA'!AE337+'MEDICIONES A LA ATMÓSFERA'!AE361+'MEDICIONES A LA ATMÓSFERA'!AE385+'MEDICIONES A LA ATMÓSFERA'!AE409+'MEDICIONES A LA ATMÓSFERA'!AE433+'MEDICIONES A LA ATMÓSFERA'!AE457+'MEDICIONES A LA ATMÓSFERA'!AE481+'MEDICIONES A LA ATMÓSFERA'!AE505+'MEDICIONES A LA ATMÓSFERA'!AE529+'MEDICIONES A LA ATMÓSFERA'!AE553+'MEDICIONES A LA ATMÓSFERA'!AE577+'MEDICIONES A LA ATMÓSFERA'!AE601+'MEDICIONES A LA ATMÓSFERA'!AE625+'MEDICIONES A LA ATMÓSFERA'!AE649+'MEDICIONES A LA ATMÓSFERA'!AE673+'MEDICIONES A LA ATMÓSFERA'!AE697+'MEDICIONES A LA ATMÓSFERA'!AE721+'MEDICIONES A LA ATMÓSFERA'!AE745+'MEDICIONES A LA ATMÓSFERA'!AE769+'MEDICIONES A LA ATMÓSFERA'!AE793+'MEDICIONES A LA ATMÓSFERA'!AE817+'MEDICIONES A LA ATMÓSFERA'!AE841+'MEDICIONES A LA ATMÓSFERA'!AE865+'MEDICIONES A LA ATMÓSFERA'!AE889+'MEDICIONES A LA ATMÓSFERA'!AE913+'MEDICIONES A LA ATMÓSFERA'!AE937+'MEDICIONES A LA ATMÓSFERA'!AE961+'MEDICIONES A LA ATMÓSFERA'!AE985+'MEDICIONES A LA ATMÓSFERA'!AE1009+'MEDICIONES A LA ATMÓSFERA'!AE1033+'MEDICIONES A LA ATMÓSFERA'!AE1057+'MEDICIONES A LA ATMÓSFERA'!AE1081+'MEDICIONES A LA ATMÓSFERA'!AE1105+'MEDICIONES A LA ATMÓSFERA'!AE1129+'MEDICIONES A LA ATMÓSFERA'!AE1153+'MEDICIONES A LA ATMÓSFERA'!AE1177+'MEDICIONES A LA ATMÓSFERA'!AE1201+'MEDICIONES A LA ATMÓSFERA'!AE1225+'MEDICIONES A LA ATMÓSFERA'!AE1249+'MEDICIONES A LA ATMÓSFERA'!AE1273+'MEDICIONES A LA ATMÓSFERA'!AE1297+'MEDICIONES A LA ATMÓSFERA'!AE1321+'MEDICIONES A LA ATMÓSFERA'!AE1345+'MEDICIONES A LA ATMÓSFERA'!AE1369+'MEDICIONES A LA ATMÓSFERA'!AE1393+'MEDICIONES A LA ATMÓSFERA'!AE1417+'MEDICIONES A LA ATMÓSFERA'!AE1441+'MEDICIONES A LA ATMÓSFERA'!AE1465+'MEDICIONES A LA ATMÓSFERA'!AE1489+'MEDICIONES A LA ATMÓSFERA'!AE1513+'MEDICIONES A LA ATMÓSFERA'!AE1537+'MEDICIONES A LA ATMÓSFERA'!AE1561+'MEDICIONES A LA ATMÓSFERA'!AE1585+'MEDICIONES A LA ATMÓSFERA'!AE1609+'MEDICIONES A LA ATMÓSFERA'!AE1633+'MEDICIONES A LA ATMÓSFERA'!AE1657+'MEDICIONES A LA ATMÓSFERA'!AE1681+'MEDICIONES A LA ATMÓSFERA'!AE1705+'MEDICIONES A LA ATMÓSFERA'!AE1729+'MEDICIONES A LA ATMÓSFERA'!AE1753+'MEDICIONES A LA ATMÓSFERA'!AE1777+'MEDICIONES A LA ATMÓSFERA'!AE1801+'MEDICIONES A LA ATMÓSFERA'!AE1825+'MEDICIONES A LA ATMÓSFERA'!AE1849+'MEDICIONES A LA ATMÓSFERA'!AE1873+'MEDICIONES A LA ATMÓSFERA'!AE1897+'MEDICIONES A LA ATMÓSFERA'!AE1921+'MEDICIONES A LA ATMÓSFERA'!AE1945+'MEDICIONES A LA ATMÓSFERA'!AE1969+'MEDICIONES A LA ATMÓSFERA'!AE1993+'MEDICIONES A LA ATMÓSFERA'!AE2017+'MEDICIONES A LA ATMÓSFERA'!AE2041+'MEDICIONES A LA ATMÓSFERA'!AE2065+'MEDICIONES A LA ATMÓSFERA'!AE2089+'MEDICIONES A LA ATMÓSFERA'!AE2113+'MEDICIONES A LA ATMÓSFERA'!AE2137+'MEDICIONES A LA ATMÓSFERA'!AE2161+'MEDICIONES A LA ATMÓSFERA'!AE2185+'MEDICIONES A LA ATMÓSFERA'!AE2209+'MEDICIONES A LA ATMÓSFERA'!AE2233+'MEDICIONES A LA ATMÓSFERA'!AE2257+'MEDICIONES A LA ATMÓSFERA'!AE2281+'MEDICIONES A LA ATMÓSFERA'!AE2305+'MEDICIONES A LA ATMÓSFERA'!AE2329+'MEDICIONES A LA ATMÓSFERA'!AE2353+'MEDICIONES A LA ATMÓSFERA'!AE2377+'MEDICIONES A LA ATMÓSFERA'!AE2401+'MEDICIONES A LA ATMÓSFERA'!AE2425+'MEDICIONES A LA ATMÓSFERA'!AE2449+'MEDICIONES A LA ATMÓSFERA'!AE2473+'MEDICIONES A LA ATMÓSFERA'!AE2497+'MEDICIONES A LA ATMÓSFERA'!AE2521)&gt;0,'MEDICIONES A LA ATMÓSFERA'!AE25+'MEDICIONES A LA ATMÓSFERA'!AE49+'MEDICIONES A LA ATMÓSFERA'!AE73+'MEDICIONES A LA ATMÓSFERA'!AE97+'MEDICIONES A LA ATMÓSFERA'!AE121+'MEDICIONES A LA ATMÓSFERA'!AE145+'MEDICIONES A LA ATMÓSFERA'!AE169+'MEDICIONES A LA ATMÓSFERA'!AE193+'MEDICIONES A LA ATMÓSFERA'!AE217+'MEDICIONES A LA ATMÓSFERA'!AE241+'MEDICIONES A LA ATMÓSFERA'!AE265+'MEDICIONES A LA ATMÓSFERA'!AE289+'MEDICIONES A LA ATMÓSFERA'!AE313+'MEDICIONES A LA ATMÓSFERA'!AE337+'MEDICIONES A LA ATMÓSFERA'!AE361+'MEDICIONES A LA ATMÓSFERA'!AE385+'MEDICIONES A LA ATMÓSFERA'!AE409+'MEDICIONES A LA ATMÓSFERA'!AE433+'MEDICIONES A LA ATMÓSFERA'!AE457+'MEDICIONES A LA ATMÓSFERA'!AE481+'MEDICIONES A LA ATMÓSFERA'!AE505+'MEDICIONES A LA ATMÓSFERA'!AE529+'MEDICIONES A LA ATMÓSFERA'!AE553+'MEDICIONES A LA ATMÓSFERA'!AE577+'MEDICIONES A LA ATMÓSFERA'!AE601+'MEDICIONES A LA ATMÓSFERA'!AE625+'MEDICIONES A LA ATMÓSFERA'!AE649+'MEDICIONES A LA ATMÓSFERA'!AE673+'MEDICIONES A LA ATMÓSFERA'!AE697+'MEDICIONES A LA ATMÓSFERA'!AE721+'MEDICIONES A LA ATMÓSFERA'!AE745+'MEDICIONES A LA ATMÓSFERA'!AE769+'MEDICIONES A LA ATMÓSFERA'!AE793+'MEDICIONES A LA ATMÓSFERA'!AE817+'MEDICIONES A LA ATMÓSFERA'!AE841+'MEDICIONES A LA ATMÓSFERA'!AE865+'MEDICIONES A LA ATMÓSFERA'!AE889+'MEDICIONES A LA ATMÓSFERA'!AE913+'MEDICIONES A LA ATMÓSFERA'!AE937+'MEDICIONES A LA ATMÓSFERA'!AE961+'MEDICIONES A LA ATMÓSFERA'!AE985+'MEDICIONES A LA ATMÓSFERA'!AE1009+'MEDICIONES A LA ATMÓSFERA'!AE1033+'MEDICIONES A LA ATMÓSFERA'!AE1057+'MEDICIONES A LA ATMÓSFERA'!AE1081+'MEDICIONES A LA ATMÓSFERA'!AE1105+'MEDICIONES A LA ATMÓSFERA'!AE1129+'MEDICIONES A LA ATMÓSFERA'!AE1153+'MEDICIONES A LA ATMÓSFERA'!AE1177+'MEDICIONES A LA ATMÓSFERA'!AE1201+'MEDICIONES A LA ATMÓSFERA'!AE1225+'MEDICIONES A LA ATMÓSFERA'!AE1249+'MEDICIONES A LA ATMÓSFERA'!AE1273+'MEDICIONES A LA ATMÓSFERA'!AE1297+'MEDICIONES A LA ATMÓSFERA'!AE1321+'MEDICIONES A LA ATMÓSFERA'!AE1345+'MEDICIONES A LA ATMÓSFERA'!AE1369+'MEDICIONES A LA ATMÓSFERA'!AE1393+'MEDICIONES A LA ATMÓSFERA'!AE1417+'MEDICIONES A LA ATMÓSFERA'!AE1441+'MEDICIONES A LA ATMÓSFERA'!AE1465+'MEDICIONES A LA ATMÓSFERA'!AE1489+'MEDICIONES A LA ATMÓSFERA'!AE1513+'MEDICIONES A LA ATMÓSFERA'!AE1537+'MEDICIONES A LA ATMÓSFERA'!AE1561+'MEDICIONES A LA ATMÓSFERA'!AE1585+'MEDICIONES A LA ATMÓSFERA'!AE1609+'MEDICIONES A LA ATMÓSFERA'!AE1633+'MEDICIONES A LA ATMÓSFERA'!AE1657+'MEDICIONES A LA ATMÓSFERA'!AE1681+'MEDICIONES A LA ATMÓSFERA'!AE1705+'MEDICIONES A LA ATMÓSFERA'!AE1729+'MEDICIONES A LA ATMÓSFERA'!AE1753+'MEDICIONES A LA ATMÓSFERA'!AE1777+'MEDICIONES A LA ATMÓSFERA'!AE1801+'MEDICIONES A LA ATMÓSFERA'!AE1825+'MEDICIONES A LA ATMÓSFERA'!AE1849+'MEDICIONES A LA ATMÓSFERA'!AE1873+'MEDICIONES A LA ATMÓSFERA'!AE1897+'MEDICIONES A LA ATMÓSFERA'!AE1921+'MEDICIONES A LA ATMÓSFERA'!AE1945+'MEDICIONES A LA ATMÓSFERA'!AE1969+'MEDICIONES A LA ATMÓSFERA'!AE1993+'MEDICIONES A LA ATMÓSFERA'!AE2017+'MEDICIONES A LA ATMÓSFERA'!AE2041+'MEDICIONES A LA ATMÓSFERA'!AE2065+'MEDICIONES A LA ATMÓSFERA'!AE2089+'MEDICIONES A LA ATMÓSFERA'!AE2113+'MEDICIONES A LA ATMÓSFERA'!AE2137+'MEDICIONES A LA ATMÓSFERA'!AE2161+'MEDICIONES A LA ATMÓSFERA'!AE2185+'MEDICIONES A LA ATMÓSFERA'!AE2209+'MEDICIONES A LA ATMÓSFERA'!AE2233+'MEDICIONES A LA ATMÓSFERA'!AE2257+'MEDICIONES A LA ATMÓSFERA'!AE2281+'MEDICIONES A LA ATMÓSFERA'!AE2305+'MEDICIONES A LA ATMÓSFERA'!AE2329+'MEDICIONES A LA ATMÓSFERA'!AE2353+'MEDICIONES A LA ATMÓSFERA'!AE2377+'MEDICIONES A LA ATMÓSFERA'!AE2401+'MEDICIONES A LA ATMÓSFERA'!AE2425+'MEDICIONES A LA ATMÓSFERA'!AE2449+'MEDICIONES A LA ATMÓSFERA'!AE2473+'MEDICIONES A LA ATMÓSFERA'!AE2497+'MEDICIONES A LA ATMÓSFERA'!AE2521,IF(ISTEXT(Contaminantes!C18),0," "))</f>
        <v xml:space="preserve"> </v>
      </c>
      <c r="G24" s="79">
        <v>13</v>
      </c>
      <c r="H24" s="187" t="str">
        <f>T(Contaminantes!F18)</f>
        <v/>
      </c>
      <c r="I24" s="182" t="str">
        <f>IF(('MEDICIONES AL AGUA'!Y22+'MEDICIONES AL AGUA'!Y46+'MEDICIONES AL AGUA'!Y70+'MEDICIONES AL AGUA'!Y94+'MEDICIONES AL AGUA'!Y118+'MEDICIONES AL AGUA'!Y142)&gt;0,('MEDICIONES AL AGUA'!Y22+'MEDICIONES AL AGUA'!Y46+'MEDICIONES AL AGUA'!Y70+'MEDICIONES AL AGUA'!Y94+'MEDICIONES AL AGUA'!Y118+'MEDICIONES AL AGUA'!Y142),IF(ISTEXT(Contaminantes!F18),0,IF(ISTEXT(Contaminantes!F18),0," ")))</f>
        <v xml:space="preserve"> </v>
      </c>
    </row>
    <row r="25" spans="2:9" x14ac:dyDescent="0.25">
      <c r="B25" s="23">
        <v>14</v>
      </c>
      <c r="C25" s="203" t="str">
        <f>T(Contaminantes!C19)</f>
        <v/>
      </c>
      <c r="D25" s="378" t="str">
        <f>IF(('MEDICIONES A LA ATMÓSFERA'!AE26+'MEDICIONES A LA ATMÓSFERA'!AE50+'MEDICIONES A LA ATMÓSFERA'!AE74+'MEDICIONES A LA ATMÓSFERA'!AE98+'MEDICIONES A LA ATMÓSFERA'!AE122+'MEDICIONES A LA ATMÓSFERA'!AE146+'MEDICIONES A LA ATMÓSFERA'!AE170+'MEDICIONES A LA ATMÓSFERA'!AE194+'MEDICIONES A LA ATMÓSFERA'!AE218+'MEDICIONES A LA ATMÓSFERA'!AE242+'MEDICIONES A LA ATMÓSFERA'!AE266+'MEDICIONES A LA ATMÓSFERA'!AE290+'MEDICIONES A LA ATMÓSFERA'!AE314+'MEDICIONES A LA ATMÓSFERA'!AE338+'MEDICIONES A LA ATMÓSFERA'!AE362+'MEDICIONES A LA ATMÓSFERA'!AE386+'MEDICIONES A LA ATMÓSFERA'!AE410+'MEDICIONES A LA ATMÓSFERA'!AE434+'MEDICIONES A LA ATMÓSFERA'!AE458+'MEDICIONES A LA ATMÓSFERA'!AE482+'MEDICIONES A LA ATMÓSFERA'!AE506+'MEDICIONES A LA ATMÓSFERA'!AE530+'MEDICIONES A LA ATMÓSFERA'!AE554+'MEDICIONES A LA ATMÓSFERA'!AE578+'MEDICIONES A LA ATMÓSFERA'!AE602+'MEDICIONES A LA ATMÓSFERA'!AE626+'MEDICIONES A LA ATMÓSFERA'!AE650+'MEDICIONES A LA ATMÓSFERA'!AE674+'MEDICIONES A LA ATMÓSFERA'!AE698+'MEDICIONES A LA ATMÓSFERA'!AE722+'MEDICIONES A LA ATMÓSFERA'!AE746+'MEDICIONES A LA ATMÓSFERA'!AE770+'MEDICIONES A LA ATMÓSFERA'!AE794+'MEDICIONES A LA ATMÓSFERA'!AE818+'MEDICIONES A LA ATMÓSFERA'!AE842+'MEDICIONES A LA ATMÓSFERA'!AE866+'MEDICIONES A LA ATMÓSFERA'!AE890+'MEDICIONES A LA ATMÓSFERA'!AE914+'MEDICIONES A LA ATMÓSFERA'!AE938+'MEDICIONES A LA ATMÓSFERA'!AE962+'MEDICIONES A LA ATMÓSFERA'!AE986+'MEDICIONES A LA ATMÓSFERA'!AE1010+'MEDICIONES A LA ATMÓSFERA'!AE1034+'MEDICIONES A LA ATMÓSFERA'!AE1058+'MEDICIONES A LA ATMÓSFERA'!AE1082+'MEDICIONES A LA ATMÓSFERA'!AE1106+'MEDICIONES A LA ATMÓSFERA'!AE1130+'MEDICIONES A LA ATMÓSFERA'!AE1154+'MEDICIONES A LA ATMÓSFERA'!AE1178+'MEDICIONES A LA ATMÓSFERA'!AE1202+'MEDICIONES A LA ATMÓSFERA'!AE1226+'MEDICIONES A LA ATMÓSFERA'!AE1250+'MEDICIONES A LA ATMÓSFERA'!AE1274+'MEDICIONES A LA ATMÓSFERA'!AE1298+'MEDICIONES A LA ATMÓSFERA'!AE1322+'MEDICIONES A LA ATMÓSFERA'!AE1346+'MEDICIONES A LA ATMÓSFERA'!AE1370+'MEDICIONES A LA ATMÓSFERA'!AE1394+'MEDICIONES A LA ATMÓSFERA'!AE1418+'MEDICIONES A LA ATMÓSFERA'!AE1442+'MEDICIONES A LA ATMÓSFERA'!AE1466+'MEDICIONES A LA ATMÓSFERA'!AE1490+'MEDICIONES A LA ATMÓSFERA'!AE1514+'MEDICIONES A LA ATMÓSFERA'!AE1538+'MEDICIONES A LA ATMÓSFERA'!AE1562+'MEDICIONES A LA ATMÓSFERA'!AE1586+'MEDICIONES A LA ATMÓSFERA'!AE1610+'MEDICIONES A LA ATMÓSFERA'!AE1634+'MEDICIONES A LA ATMÓSFERA'!AE1658+'MEDICIONES A LA ATMÓSFERA'!AE1682+'MEDICIONES A LA ATMÓSFERA'!AE1706+'MEDICIONES A LA ATMÓSFERA'!AE1730+'MEDICIONES A LA ATMÓSFERA'!AE1754+'MEDICIONES A LA ATMÓSFERA'!AE1778+'MEDICIONES A LA ATMÓSFERA'!AE1802+'MEDICIONES A LA ATMÓSFERA'!AE1826+'MEDICIONES A LA ATMÓSFERA'!AE1850+'MEDICIONES A LA ATMÓSFERA'!AE1874+'MEDICIONES A LA ATMÓSFERA'!AE1898+'MEDICIONES A LA ATMÓSFERA'!AE1922+'MEDICIONES A LA ATMÓSFERA'!AE1946+'MEDICIONES A LA ATMÓSFERA'!AE1970+'MEDICIONES A LA ATMÓSFERA'!AE1994+'MEDICIONES A LA ATMÓSFERA'!AE2018+'MEDICIONES A LA ATMÓSFERA'!AE2042+'MEDICIONES A LA ATMÓSFERA'!AE2066+'MEDICIONES A LA ATMÓSFERA'!AE2090+'MEDICIONES A LA ATMÓSFERA'!AE2114+'MEDICIONES A LA ATMÓSFERA'!AE2138+'MEDICIONES A LA ATMÓSFERA'!AE2162+'MEDICIONES A LA ATMÓSFERA'!AE2186+'MEDICIONES A LA ATMÓSFERA'!AE2210+'MEDICIONES A LA ATMÓSFERA'!AE2234+'MEDICIONES A LA ATMÓSFERA'!AE2258+'MEDICIONES A LA ATMÓSFERA'!AE2282+'MEDICIONES A LA ATMÓSFERA'!AE2306+'MEDICIONES A LA ATMÓSFERA'!AE2330+'MEDICIONES A LA ATMÓSFERA'!AE2354+'MEDICIONES A LA ATMÓSFERA'!AE2378+'MEDICIONES A LA ATMÓSFERA'!AE2402+'MEDICIONES A LA ATMÓSFERA'!AE2426+'MEDICIONES A LA ATMÓSFERA'!AE2450+'MEDICIONES A LA ATMÓSFERA'!AE2474+'MEDICIONES A LA ATMÓSFERA'!AE2498+'MEDICIONES A LA ATMÓSFERA'!AE2522)&gt;0,'MEDICIONES A LA ATMÓSFERA'!AE26+'MEDICIONES A LA ATMÓSFERA'!AE50+'MEDICIONES A LA ATMÓSFERA'!AE74+'MEDICIONES A LA ATMÓSFERA'!AE98+'MEDICIONES A LA ATMÓSFERA'!AE122+'MEDICIONES A LA ATMÓSFERA'!AE146+'MEDICIONES A LA ATMÓSFERA'!AE170+'MEDICIONES A LA ATMÓSFERA'!AE194+'MEDICIONES A LA ATMÓSFERA'!AE218+'MEDICIONES A LA ATMÓSFERA'!AE242+'MEDICIONES A LA ATMÓSFERA'!AE266+'MEDICIONES A LA ATMÓSFERA'!AE290+'MEDICIONES A LA ATMÓSFERA'!AE314+'MEDICIONES A LA ATMÓSFERA'!AE338+'MEDICIONES A LA ATMÓSFERA'!AE362+'MEDICIONES A LA ATMÓSFERA'!AE386+'MEDICIONES A LA ATMÓSFERA'!AE410+'MEDICIONES A LA ATMÓSFERA'!AE434+'MEDICIONES A LA ATMÓSFERA'!AE458+'MEDICIONES A LA ATMÓSFERA'!AE482+'MEDICIONES A LA ATMÓSFERA'!AE506+'MEDICIONES A LA ATMÓSFERA'!AE530+'MEDICIONES A LA ATMÓSFERA'!AE554+'MEDICIONES A LA ATMÓSFERA'!AE578+'MEDICIONES A LA ATMÓSFERA'!AE602+'MEDICIONES A LA ATMÓSFERA'!AE626+'MEDICIONES A LA ATMÓSFERA'!AE650+'MEDICIONES A LA ATMÓSFERA'!AE674+'MEDICIONES A LA ATMÓSFERA'!AE698+'MEDICIONES A LA ATMÓSFERA'!AE722+'MEDICIONES A LA ATMÓSFERA'!AE746+'MEDICIONES A LA ATMÓSFERA'!AE770+'MEDICIONES A LA ATMÓSFERA'!AE794+'MEDICIONES A LA ATMÓSFERA'!AE818+'MEDICIONES A LA ATMÓSFERA'!AE842+'MEDICIONES A LA ATMÓSFERA'!AE866+'MEDICIONES A LA ATMÓSFERA'!AE890+'MEDICIONES A LA ATMÓSFERA'!AE914+'MEDICIONES A LA ATMÓSFERA'!AE938+'MEDICIONES A LA ATMÓSFERA'!AE962+'MEDICIONES A LA ATMÓSFERA'!AE986+'MEDICIONES A LA ATMÓSFERA'!AE1010+'MEDICIONES A LA ATMÓSFERA'!AE1034+'MEDICIONES A LA ATMÓSFERA'!AE1058+'MEDICIONES A LA ATMÓSFERA'!AE1082+'MEDICIONES A LA ATMÓSFERA'!AE1106+'MEDICIONES A LA ATMÓSFERA'!AE1130+'MEDICIONES A LA ATMÓSFERA'!AE1154+'MEDICIONES A LA ATMÓSFERA'!AE1178+'MEDICIONES A LA ATMÓSFERA'!AE1202+'MEDICIONES A LA ATMÓSFERA'!AE1226+'MEDICIONES A LA ATMÓSFERA'!AE1250+'MEDICIONES A LA ATMÓSFERA'!AE1274+'MEDICIONES A LA ATMÓSFERA'!AE1298+'MEDICIONES A LA ATMÓSFERA'!AE1322+'MEDICIONES A LA ATMÓSFERA'!AE1346+'MEDICIONES A LA ATMÓSFERA'!AE1370+'MEDICIONES A LA ATMÓSFERA'!AE1394+'MEDICIONES A LA ATMÓSFERA'!AE1418+'MEDICIONES A LA ATMÓSFERA'!AE1442+'MEDICIONES A LA ATMÓSFERA'!AE1466+'MEDICIONES A LA ATMÓSFERA'!AE1490+'MEDICIONES A LA ATMÓSFERA'!AE1514+'MEDICIONES A LA ATMÓSFERA'!AE1538+'MEDICIONES A LA ATMÓSFERA'!AE1562+'MEDICIONES A LA ATMÓSFERA'!AE1586+'MEDICIONES A LA ATMÓSFERA'!AE1610+'MEDICIONES A LA ATMÓSFERA'!AE1634+'MEDICIONES A LA ATMÓSFERA'!AE1658+'MEDICIONES A LA ATMÓSFERA'!AE1682+'MEDICIONES A LA ATMÓSFERA'!AE1706+'MEDICIONES A LA ATMÓSFERA'!AE1730+'MEDICIONES A LA ATMÓSFERA'!AE1754+'MEDICIONES A LA ATMÓSFERA'!AE1778+'MEDICIONES A LA ATMÓSFERA'!AE1802+'MEDICIONES A LA ATMÓSFERA'!AE1826+'MEDICIONES A LA ATMÓSFERA'!AE1850+'MEDICIONES A LA ATMÓSFERA'!AE1874+'MEDICIONES A LA ATMÓSFERA'!AE1898+'MEDICIONES A LA ATMÓSFERA'!AE1922+'MEDICIONES A LA ATMÓSFERA'!AE1946+'MEDICIONES A LA ATMÓSFERA'!AE1970+'MEDICIONES A LA ATMÓSFERA'!AE1994+'MEDICIONES A LA ATMÓSFERA'!AE2018+'MEDICIONES A LA ATMÓSFERA'!AE2042+'MEDICIONES A LA ATMÓSFERA'!AE2066+'MEDICIONES A LA ATMÓSFERA'!AE2090+'MEDICIONES A LA ATMÓSFERA'!AE2114+'MEDICIONES A LA ATMÓSFERA'!AE2138+'MEDICIONES A LA ATMÓSFERA'!AE2162+'MEDICIONES A LA ATMÓSFERA'!AE2186+'MEDICIONES A LA ATMÓSFERA'!AE2210+'MEDICIONES A LA ATMÓSFERA'!AE2234+'MEDICIONES A LA ATMÓSFERA'!AE2258+'MEDICIONES A LA ATMÓSFERA'!AE2282+'MEDICIONES A LA ATMÓSFERA'!AE2306+'MEDICIONES A LA ATMÓSFERA'!AE2330+'MEDICIONES A LA ATMÓSFERA'!AE2354+'MEDICIONES A LA ATMÓSFERA'!AE2378+'MEDICIONES A LA ATMÓSFERA'!AE2402+'MEDICIONES A LA ATMÓSFERA'!AE2426+'MEDICIONES A LA ATMÓSFERA'!AE2450+'MEDICIONES A LA ATMÓSFERA'!AE2474+'MEDICIONES A LA ATMÓSFERA'!AE2498+'MEDICIONES A LA ATMÓSFERA'!AE2522,IF(ISTEXT(Contaminantes!C19),0," "))</f>
        <v xml:space="preserve"> </v>
      </c>
      <c r="G25" s="79">
        <v>14</v>
      </c>
      <c r="H25" s="187" t="str">
        <f>T(Contaminantes!F19)</f>
        <v/>
      </c>
      <c r="I25" s="182" t="str">
        <f>IF(('MEDICIONES AL AGUA'!Y23+'MEDICIONES AL AGUA'!Y47+'MEDICIONES AL AGUA'!Y71+'MEDICIONES AL AGUA'!Y95+'MEDICIONES AL AGUA'!Y119+'MEDICIONES AL AGUA'!Y143)&gt;0,('MEDICIONES AL AGUA'!Y23+'MEDICIONES AL AGUA'!Y47+'MEDICIONES AL AGUA'!Y71+'MEDICIONES AL AGUA'!Y95+'MEDICIONES AL AGUA'!Y119+'MEDICIONES AL AGUA'!Y143),IF(ISTEXT(Contaminantes!F19),0,IF(ISTEXT(Contaminantes!F19),0," ")))</f>
        <v xml:space="preserve"> </v>
      </c>
    </row>
    <row r="26" spans="2:9" x14ac:dyDescent="0.25">
      <c r="B26" s="23">
        <v>15</v>
      </c>
      <c r="C26" s="203" t="str">
        <f>T(Contaminantes!C20)</f>
        <v/>
      </c>
      <c r="D26" s="378" t="str">
        <f>IF(('MEDICIONES A LA ATMÓSFERA'!AE27+'MEDICIONES A LA ATMÓSFERA'!AE51+'MEDICIONES A LA ATMÓSFERA'!AE75+'MEDICIONES A LA ATMÓSFERA'!AE99+'MEDICIONES A LA ATMÓSFERA'!AE123+'MEDICIONES A LA ATMÓSFERA'!AE147+'MEDICIONES A LA ATMÓSFERA'!AE171+'MEDICIONES A LA ATMÓSFERA'!AE195+'MEDICIONES A LA ATMÓSFERA'!AE219+'MEDICIONES A LA ATMÓSFERA'!AE243+'MEDICIONES A LA ATMÓSFERA'!AE267+'MEDICIONES A LA ATMÓSFERA'!AE291+'MEDICIONES A LA ATMÓSFERA'!AE315+'MEDICIONES A LA ATMÓSFERA'!AE339+'MEDICIONES A LA ATMÓSFERA'!AE363+'MEDICIONES A LA ATMÓSFERA'!AE387+'MEDICIONES A LA ATMÓSFERA'!AE411+'MEDICIONES A LA ATMÓSFERA'!AE435+'MEDICIONES A LA ATMÓSFERA'!AE459+'MEDICIONES A LA ATMÓSFERA'!AE483+'MEDICIONES A LA ATMÓSFERA'!AE507+'MEDICIONES A LA ATMÓSFERA'!AE531+'MEDICIONES A LA ATMÓSFERA'!AE555+'MEDICIONES A LA ATMÓSFERA'!AE579+'MEDICIONES A LA ATMÓSFERA'!AE603+'MEDICIONES A LA ATMÓSFERA'!AE627+'MEDICIONES A LA ATMÓSFERA'!AE651+'MEDICIONES A LA ATMÓSFERA'!AE675+'MEDICIONES A LA ATMÓSFERA'!AE699+'MEDICIONES A LA ATMÓSFERA'!AE723+'MEDICIONES A LA ATMÓSFERA'!AE747+'MEDICIONES A LA ATMÓSFERA'!AE771+'MEDICIONES A LA ATMÓSFERA'!AE795+'MEDICIONES A LA ATMÓSFERA'!AE819+'MEDICIONES A LA ATMÓSFERA'!AE843+'MEDICIONES A LA ATMÓSFERA'!AE867+'MEDICIONES A LA ATMÓSFERA'!AE891+'MEDICIONES A LA ATMÓSFERA'!AE915+'MEDICIONES A LA ATMÓSFERA'!AE939+'MEDICIONES A LA ATMÓSFERA'!AE963+'MEDICIONES A LA ATMÓSFERA'!AE987+'MEDICIONES A LA ATMÓSFERA'!AE1011+'MEDICIONES A LA ATMÓSFERA'!AE1035+'MEDICIONES A LA ATMÓSFERA'!AE1059+'MEDICIONES A LA ATMÓSFERA'!AE1083+'MEDICIONES A LA ATMÓSFERA'!AE1107+'MEDICIONES A LA ATMÓSFERA'!AE1131+'MEDICIONES A LA ATMÓSFERA'!AE1155+'MEDICIONES A LA ATMÓSFERA'!AE1179+'MEDICIONES A LA ATMÓSFERA'!AE1203+'MEDICIONES A LA ATMÓSFERA'!AE1227+'MEDICIONES A LA ATMÓSFERA'!AE1251+'MEDICIONES A LA ATMÓSFERA'!AE1275+'MEDICIONES A LA ATMÓSFERA'!AE1299+'MEDICIONES A LA ATMÓSFERA'!AE1323+'MEDICIONES A LA ATMÓSFERA'!AE1347+'MEDICIONES A LA ATMÓSFERA'!AE1371+'MEDICIONES A LA ATMÓSFERA'!AE1395+'MEDICIONES A LA ATMÓSFERA'!AE1419+'MEDICIONES A LA ATMÓSFERA'!AE1443+'MEDICIONES A LA ATMÓSFERA'!AE1467+'MEDICIONES A LA ATMÓSFERA'!AE1491+'MEDICIONES A LA ATMÓSFERA'!AE1515+'MEDICIONES A LA ATMÓSFERA'!AE1539+'MEDICIONES A LA ATMÓSFERA'!AE1563+'MEDICIONES A LA ATMÓSFERA'!AE1587+'MEDICIONES A LA ATMÓSFERA'!AE1611+'MEDICIONES A LA ATMÓSFERA'!AE1635+'MEDICIONES A LA ATMÓSFERA'!AE1659+'MEDICIONES A LA ATMÓSFERA'!AE1683+'MEDICIONES A LA ATMÓSFERA'!AE1707+'MEDICIONES A LA ATMÓSFERA'!AE1731+'MEDICIONES A LA ATMÓSFERA'!AE1755+'MEDICIONES A LA ATMÓSFERA'!AE1779+'MEDICIONES A LA ATMÓSFERA'!AE1803+'MEDICIONES A LA ATMÓSFERA'!AE1827+'MEDICIONES A LA ATMÓSFERA'!AE1851+'MEDICIONES A LA ATMÓSFERA'!AE1875+'MEDICIONES A LA ATMÓSFERA'!AE1899+'MEDICIONES A LA ATMÓSFERA'!AE1923+'MEDICIONES A LA ATMÓSFERA'!AE1947+'MEDICIONES A LA ATMÓSFERA'!AE1971+'MEDICIONES A LA ATMÓSFERA'!AE1995+'MEDICIONES A LA ATMÓSFERA'!AE2019+'MEDICIONES A LA ATMÓSFERA'!AE2043+'MEDICIONES A LA ATMÓSFERA'!AE2067+'MEDICIONES A LA ATMÓSFERA'!AE2091+'MEDICIONES A LA ATMÓSFERA'!AE2115+'MEDICIONES A LA ATMÓSFERA'!AE2139+'MEDICIONES A LA ATMÓSFERA'!AE2163+'MEDICIONES A LA ATMÓSFERA'!AE2187+'MEDICIONES A LA ATMÓSFERA'!AE2211+'MEDICIONES A LA ATMÓSFERA'!AE2235+'MEDICIONES A LA ATMÓSFERA'!AE2259+'MEDICIONES A LA ATMÓSFERA'!AE2283+'MEDICIONES A LA ATMÓSFERA'!AE2307+'MEDICIONES A LA ATMÓSFERA'!AE2331+'MEDICIONES A LA ATMÓSFERA'!AE2355+'MEDICIONES A LA ATMÓSFERA'!AE2379+'MEDICIONES A LA ATMÓSFERA'!AE2403+'MEDICIONES A LA ATMÓSFERA'!AE2427+'MEDICIONES A LA ATMÓSFERA'!AE2451+'MEDICIONES A LA ATMÓSFERA'!AE2475+'MEDICIONES A LA ATMÓSFERA'!AE2499+'MEDICIONES A LA ATMÓSFERA'!AE2523)&gt;0,'MEDICIONES A LA ATMÓSFERA'!AE27+'MEDICIONES A LA ATMÓSFERA'!AE51+'MEDICIONES A LA ATMÓSFERA'!AE75+'MEDICIONES A LA ATMÓSFERA'!AE99+'MEDICIONES A LA ATMÓSFERA'!AE123+'MEDICIONES A LA ATMÓSFERA'!AE147+'MEDICIONES A LA ATMÓSFERA'!AE171+'MEDICIONES A LA ATMÓSFERA'!AE195+'MEDICIONES A LA ATMÓSFERA'!AE219+'MEDICIONES A LA ATMÓSFERA'!AE243+'MEDICIONES A LA ATMÓSFERA'!AE267+'MEDICIONES A LA ATMÓSFERA'!AE291+'MEDICIONES A LA ATMÓSFERA'!AE315+'MEDICIONES A LA ATMÓSFERA'!AE339+'MEDICIONES A LA ATMÓSFERA'!AE363+'MEDICIONES A LA ATMÓSFERA'!AE387+'MEDICIONES A LA ATMÓSFERA'!AE411+'MEDICIONES A LA ATMÓSFERA'!AE435+'MEDICIONES A LA ATMÓSFERA'!AE459+'MEDICIONES A LA ATMÓSFERA'!AE483+'MEDICIONES A LA ATMÓSFERA'!AE507+'MEDICIONES A LA ATMÓSFERA'!AE531+'MEDICIONES A LA ATMÓSFERA'!AE555+'MEDICIONES A LA ATMÓSFERA'!AE579+'MEDICIONES A LA ATMÓSFERA'!AE603+'MEDICIONES A LA ATMÓSFERA'!AE627+'MEDICIONES A LA ATMÓSFERA'!AE651+'MEDICIONES A LA ATMÓSFERA'!AE675+'MEDICIONES A LA ATMÓSFERA'!AE699+'MEDICIONES A LA ATMÓSFERA'!AE723+'MEDICIONES A LA ATMÓSFERA'!AE747+'MEDICIONES A LA ATMÓSFERA'!AE771+'MEDICIONES A LA ATMÓSFERA'!AE795+'MEDICIONES A LA ATMÓSFERA'!AE819+'MEDICIONES A LA ATMÓSFERA'!AE843+'MEDICIONES A LA ATMÓSFERA'!AE867+'MEDICIONES A LA ATMÓSFERA'!AE891+'MEDICIONES A LA ATMÓSFERA'!AE915+'MEDICIONES A LA ATMÓSFERA'!AE939+'MEDICIONES A LA ATMÓSFERA'!AE963+'MEDICIONES A LA ATMÓSFERA'!AE987+'MEDICIONES A LA ATMÓSFERA'!AE1011+'MEDICIONES A LA ATMÓSFERA'!AE1035+'MEDICIONES A LA ATMÓSFERA'!AE1059+'MEDICIONES A LA ATMÓSFERA'!AE1083+'MEDICIONES A LA ATMÓSFERA'!AE1107+'MEDICIONES A LA ATMÓSFERA'!AE1131+'MEDICIONES A LA ATMÓSFERA'!AE1155+'MEDICIONES A LA ATMÓSFERA'!AE1179+'MEDICIONES A LA ATMÓSFERA'!AE1203+'MEDICIONES A LA ATMÓSFERA'!AE1227+'MEDICIONES A LA ATMÓSFERA'!AE1251+'MEDICIONES A LA ATMÓSFERA'!AE1275+'MEDICIONES A LA ATMÓSFERA'!AE1299+'MEDICIONES A LA ATMÓSFERA'!AE1323+'MEDICIONES A LA ATMÓSFERA'!AE1347+'MEDICIONES A LA ATMÓSFERA'!AE1371+'MEDICIONES A LA ATMÓSFERA'!AE1395+'MEDICIONES A LA ATMÓSFERA'!AE1419+'MEDICIONES A LA ATMÓSFERA'!AE1443+'MEDICIONES A LA ATMÓSFERA'!AE1467+'MEDICIONES A LA ATMÓSFERA'!AE1491+'MEDICIONES A LA ATMÓSFERA'!AE1515+'MEDICIONES A LA ATMÓSFERA'!AE1539+'MEDICIONES A LA ATMÓSFERA'!AE1563+'MEDICIONES A LA ATMÓSFERA'!AE1587+'MEDICIONES A LA ATMÓSFERA'!AE1611+'MEDICIONES A LA ATMÓSFERA'!AE1635+'MEDICIONES A LA ATMÓSFERA'!AE1659+'MEDICIONES A LA ATMÓSFERA'!AE1683+'MEDICIONES A LA ATMÓSFERA'!AE1707+'MEDICIONES A LA ATMÓSFERA'!AE1731+'MEDICIONES A LA ATMÓSFERA'!AE1755+'MEDICIONES A LA ATMÓSFERA'!AE1779+'MEDICIONES A LA ATMÓSFERA'!AE1803+'MEDICIONES A LA ATMÓSFERA'!AE1827+'MEDICIONES A LA ATMÓSFERA'!AE1851+'MEDICIONES A LA ATMÓSFERA'!AE1875+'MEDICIONES A LA ATMÓSFERA'!AE1899+'MEDICIONES A LA ATMÓSFERA'!AE1923+'MEDICIONES A LA ATMÓSFERA'!AE1947+'MEDICIONES A LA ATMÓSFERA'!AE1971+'MEDICIONES A LA ATMÓSFERA'!AE1995+'MEDICIONES A LA ATMÓSFERA'!AE2019+'MEDICIONES A LA ATMÓSFERA'!AE2043+'MEDICIONES A LA ATMÓSFERA'!AE2067+'MEDICIONES A LA ATMÓSFERA'!AE2091+'MEDICIONES A LA ATMÓSFERA'!AE2115+'MEDICIONES A LA ATMÓSFERA'!AE2139+'MEDICIONES A LA ATMÓSFERA'!AE2163+'MEDICIONES A LA ATMÓSFERA'!AE2187+'MEDICIONES A LA ATMÓSFERA'!AE2211+'MEDICIONES A LA ATMÓSFERA'!AE2235+'MEDICIONES A LA ATMÓSFERA'!AE2259+'MEDICIONES A LA ATMÓSFERA'!AE2283+'MEDICIONES A LA ATMÓSFERA'!AE2307+'MEDICIONES A LA ATMÓSFERA'!AE2331+'MEDICIONES A LA ATMÓSFERA'!AE2355+'MEDICIONES A LA ATMÓSFERA'!AE2379+'MEDICIONES A LA ATMÓSFERA'!AE2403+'MEDICIONES A LA ATMÓSFERA'!AE2427+'MEDICIONES A LA ATMÓSFERA'!AE2451+'MEDICIONES A LA ATMÓSFERA'!AE2475+'MEDICIONES A LA ATMÓSFERA'!AE2499+'MEDICIONES A LA ATMÓSFERA'!AE2523,IF(ISTEXT(Contaminantes!C20),0," "))</f>
        <v xml:space="preserve"> </v>
      </c>
      <c r="G26" s="79">
        <v>15</v>
      </c>
      <c r="H26" s="187" t="str">
        <f>T(Contaminantes!F20)</f>
        <v/>
      </c>
      <c r="I26" s="182" t="str">
        <f>IF(('MEDICIONES AL AGUA'!Y24+'MEDICIONES AL AGUA'!Y48+'MEDICIONES AL AGUA'!Y72+'MEDICIONES AL AGUA'!Y96+'MEDICIONES AL AGUA'!Y120+'MEDICIONES AL AGUA'!Y144)&gt;0,('MEDICIONES AL AGUA'!Y24+'MEDICIONES AL AGUA'!Y48+'MEDICIONES AL AGUA'!Y72+'MEDICIONES AL AGUA'!Y96+'MEDICIONES AL AGUA'!Y120+'MEDICIONES AL AGUA'!Y144),IF(ISTEXT(Contaminantes!F20),0,IF(ISTEXT(Contaminantes!F20),0," ")))</f>
        <v xml:space="preserve"> </v>
      </c>
    </row>
    <row r="27" spans="2:9" x14ac:dyDescent="0.25">
      <c r="B27" s="23">
        <v>16</v>
      </c>
      <c r="C27" s="203" t="str">
        <f>T(Contaminantes!C21)</f>
        <v/>
      </c>
      <c r="D27" s="378" t="str">
        <f>IF(('MEDICIONES A LA ATMÓSFERA'!AE28+'MEDICIONES A LA ATMÓSFERA'!AE52+'MEDICIONES A LA ATMÓSFERA'!AE76+'MEDICIONES A LA ATMÓSFERA'!AE100+'MEDICIONES A LA ATMÓSFERA'!AE124+'MEDICIONES A LA ATMÓSFERA'!AE148+'MEDICIONES A LA ATMÓSFERA'!AE172+'MEDICIONES A LA ATMÓSFERA'!AE196+'MEDICIONES A LA ATMÓSFERA'!AE220+'MEDICIONES A LA ATMÓSFERA'!AE244+'MEDICIONES A LA ATMÓSFERA'!AE268+'MEDICIONES A LA ATMÓSFERA'!AE292+'MEDICIONES A LA ATMÓSFERA'!AE316+'MEDICIONES A LA ATMÓSFERA'!AE340+'MEDICIONES A LA ATMÓSFERA'!AE364+'MEDICIONES A LA ATMÓSFERA'!AE388+'MEDICIONES A LA ATMÓSFERA'!AE412+'MEDICIONES A LA ATMÓSFERA'!AE436+'MEDICIONES A LA ATMÓSFERA'!AE460+'MEDICIONES A LA ATMÓSFERA'!AE484+'MEDICIONES A LA ATMÓSFERA'!AE508+'MEDICIONES A LA ATMÓSFERA'!AE532+'MEDICIONES A LA ATMÓSFERA'!AE556+'MEDICIONES A LA ATMÓSFERA'!AE580+'MEDICIONES A LA ATMÓSFERA'!AE604+'MEDICIONES A LA ATMÓSFERA'!AE628+'MEDICIONES A LA ATMÓSFERA'!AE652+'MEDICIONES A LA ATMÓSFERA'!AE676+'MEDICIONES A LA ATMÓSFERA'!AE700+'MEDICIONES A LA ATMÓSFERA'!AE724+'MEDICIONES A LA ATMÓSFERA'!AE748+'MEDICIONES A LA ATMÓSFERA'!AE772+'MEDICIONES A LA ATMÓSFERA'!AE796+'MEDICIONES A LA ATMÓSFERA'!AE820+'MEDICIONES A LA ATMÓSFERA'!AE844+'MEDICIONES A LA ATMÓSFERA'!AE868+'MEDICIONES A LA ATMÓSFERA'!AE892+'MEDICIONES A LA ATMÓSFERA'!AE916+'MEDICIONES A LA ATMÓSFERA'!AE940+'MEDICIONES A LA ATMÓSFERA'!AE964+'MEDICIONES A LA ATMÓSFERA'!AE988+'MEDICIONES A LA ATMÓSFERA'!AE1012+'MEDICIONES A LA ATMÓSFERA'!AE1036+'MEDICIONES A LA ATMÓSFERA'!AE1060+'MEDICIONES A LA ATMÓSFERA'!AE1084+'MEDICIONES A LA ATMÓSFERA'!AE1108+'MEDICIONES A LA ATMÓSFERA'!AE1132+'MEDICIONES A LA ATMÓSFERA'!AE1156+'MEDICIONES A LA ATMÓSFERA'!AE1180+'MEDICIONES A LA ATMÓSFERA'!AE1204+'MEDICIONES A LA ATMÓSFERA'!AE1228+'MEDICIONES A LA ATMÓSFERA'!AE1252+'MEDICIONES A LA ATMÓSFERA'!AE1276+'MEDICIONES A LA ATMÓSFERA'!AE1300+'MEDICIONES A LA ATMÓSFERA'!AE1324+'MEDICIONES A LA ATMÓSFERA'!AE1348+'MEDICIONES A LA ATMÓSFERA'!AE1372+'MEDICIONES A LA ATMÓSFERA'!AE1396+'MEDICIONES A LA ATMÓSFERA'!AE1420+'MEDICIONES A LA ATMÓSFERA'!AE1444+'MEDICIONES A LA ATMÓSFERA'!AE1468+'MEDICIONES A LA ATMÓSFERA'!AE1492+'MEDICIONES A LA ATMÓSFERA'!AE1516+'MEDICIONES A LA ATMÓSFERA'!AE1540+'MEDICIONES A LA ATMÓSFERA'!AE1564+'MEDICIONES A LA ATMÓSFERA'!AE1588+'MEDICIONES A LA ATMÓSFERA'!AE1612+'MEDICIONES A LA ATMÓSFERA'!AE1636+'MEDICIONES A LA ATMÓSFERA'!AE1660+'MEDICIONES A LA ATMÓSFERA'!AE1684+'MEDICIONES A LA ATMÓSFERA'!AE1708+'MEDICIONES A LA ATMÓSFERA'!AE1732+'MEDICIONES A LA ATMÓSFERA'!AE1756+'MEDICIONES A LA ATMÓSFERA'!AE1780+'MEDICIONES A LA ATMÓSFERA'!AE1804+'MEDICIONES A LA ATMÓSFERA'!AE1828+'MEDICIONES A LA ATMÓSFERA'!AE1852+'MEDICIONES A LA ATMÓSFERA'!AE1876+'MEDICIONES A LA ATMÓSFERA'!AE1900+'MEDICIONES A LA ATMÓSFERA'!AE1924+'MEDICIONES A LA ATMÓSFERA'!AE1948+'MEDICIONES A LA ATMÓSFERA'!AE1972+'MEDICIONES A LA ATMÓSFERA'!AE1996+'MEDICIONES A LA ATMÓSFERA'!AE2020+'MEDICIONES A LA ATMÓSFERA'!AE2044+'MEDICIONES A LA ATMÓSFERA'!AE2068+'MEDICIONES A LA ATMÓSFERA'!AE2092+'MEDICIONES A LA ATMÓSFERA'!AE2116+'MEDICIONES A LA ATMÓSFERA'!AE2140+'MEDICIONES A LA ATMÓSFERA'!AE2164+'MEDICIONES A LA ATMÓSFERA'!AE2188+'MEDICIONES A LA ATMÓSFERA'!AE2212+'MEDICIONES A LA ATMÓSFERA'!AE2236+'MEDICIONES A LA ATMÓSFERA'!AE2260+'MEDICIONES A LA ATMÓSFERA'!AE2284+'MEDICIONES A LA ATMÓSFERA'!AE2308+'MEDICIONES A LA ATMÓSFERA'!AE2332+'MEDICIONES A LA ATMÓSFERA'!AE2356+'MEDICIONES A LA ATMÓSFERA'!AE2380+'MEDICIONES A LA ATMÓSFERA'!AE2404+'MEDICIONES A LA ATMÓSFERA'!AE2428+'MEDICIONES A LA ATMÓSFERA'!AE2452+'MEDICIONES A LA ATMÓSFERA'!AE2476+'MEDICIONES A LA ATMÓSFERA'!AE2500+'MEDICIONES A LA ATMÓSFERA'!AE2524)&gt;0,'MEDICIONES A LA ATMÓSFERA'!AE28+'MEDICIONES A LA ATMÓSFERA'!AE52+'MEDICIONES A LA ATMÓSFERA'!AE76+'MEDICIONES A LA ATMÓSFERA'!AE100+'MEDICIONES A LA ATMÓSFERA'!AE124+'MEDICIONES A LA ATMÓSFERA'!AE148+'MEDICIONES A LA ATMÓSFERA'!AE172+'MEDICIONES A LA ATMÓSFERA'!AE196+'MEDICIONES A LA ATMÓSFERA'!AE220+'MEDICIONES A LA ATMÓSFERA'!AE244+'MEDICIONES A LA ATMÓSFERA'!AE268+'MEDICIONES A LA ATMÓSFERA'!AE292+'MEDICIONES A LA ATMÓSFERA'!AE316+'MEDICIONES A LA ATMÓSFERA'!AE340+'MEDICIONES A LA ATMÓSFERA'!AE364+'MEDICIONES A LA ATMÓSFERA'!AE388+'MEDICIONES A LA ATMÓSFERA'!AE412+'MEDICIONES A LA ATMÓSFERA'!AE436+'MEDICIONES A LA ATMÓSFERA'!AE460+'MEDICIONES A LA ATMÓSFERA'!AE484+'MEDICIONES A LA ATMÓSFERA'!AE508+'MEDICIONES A LA ATMÓSFERA'!AE532+'MEDICIONES A LA ATMÓSFERA'!AE556+'MEDICIONES A LA ATMÓSFERA'!AE580+'MEDICIONES A LA ATMÓSFERA'!AE604+'MEDICIONES A LA ATMÓSFERA'!AE628+'MEDICIONES A LA ATMÓSFERA'!AE652+'MEDICIONES A LA ATMÓSFERA'!AE676+'MEDICIONES A LA ATMÓSFERA'!AE700+'MEDICIONES A LA ATMÓSFERA'!AE724+'MEDICIONES A LA ATMÓSFERA'!AE748+'MEDICIONES A LA ATMÓSFERA'!AE772+'MEDICIONES A LA ATMÓSFERA'!AE796+'MEDICIONES A LA ATMÓSFERA'!AE820+'MEDICIONES A LA ATMÓSFERA'!AE844+'MEDICIONES A LA ATMÓSFERA'!AE868+'MEDICIONES A LA ATMÓSFERA'!AE892+'MEDICIONES A LA ATMÓSFERA'!AE916+'MEDICIONES A LA ATMÓSFERA'!AE940+'MEDICIONES A LA ATMÓSFERA'!AE964+'MEDICIONES A LA ATMÓSFERA'!AE988+'MEDICIONES A LA ATMÓSFERA'!AE1012+'MEDICIONES A LA ATMÓSFERA'!AE1036+'MEDICIONES A LA ATMÓSFERA'!AE1060+'MEDICIONES A LA ATMÓSFERA'!AE1084+'MEDICIONES A LA ATMÓSFERA'!AE1108+'MEDICIONES A LA ATMÓSFERA'!AE1132+'MEDICIONES A LA ATMÓSFERA'!AE1156+'MEDICIONES A LA ATMÓSFERA'!AE1180+'MEDICIONES A LA ATMÓSFERA'!AE1204+'MEDICIONES A LA ATMÓSFERA'!AE1228+'MEDICIONES A LA ATMÓSFERA'!AE1252+'MEDICIONES A LA ATMÓSFERA'!AE1276+'MEDICIONES A LA ATMÓSFERA'!AE1300+'MEDICIONES A LA ATMÓSFERA'!AE1324+'MEDICIONES A LA ATMÓSFERA'!AE1348+'MEDICIONES A LA ATMÓSFERA'!AE1372+'MEDICIONES A LA ATMÓSFERA'!AE1396+'MEDICIONES A LA ATMÓSFERA'!AE1420+'MEDICIONES A LA ATMÓSFERA'!AE1444+'MEDICIONES A LA ATMÓSFERA'!AE1468+'MEDICIONES A LA ATMÓSFERA'!AE1492+'MEDICIONES A LA ATMÓSFERA'!AE1516+'MEDICIONES A LA ATMÓSFERA'!AE1540+'MEDICIONES A LA ATMÓSFERA'!AE1564+'MEDICIONES A LA ATMÓSFERA'!AE1588+'MEDICIONES A LA ATMÓSFERA'!AE1612+'MEDICIONES A LA ATMÓSFERA'!AE1636+'MEDICIONES A LA ATMÓSFERA'!AE1660+'MEDICIONES A LA ATMÓSFERA'!AE1684+'MEDICIONES A LA ATMÓSFERA'!AE1708+'MEDICIONES A LA ATMÓSFERA'!AE1732+'MEDICIONES A LA ATMÓSFERA'!AE1756+'MEDICIONES A LA ATMÓSFERA'!AE1780+'MEDICIONES A LA ATMÓSFERA'!AE1804+'MEDICIONES A LA ATMÓSFERA'!AE1828+'MEDICIONES A LA ATMÓSFERA'!AE1852+'MEDICIONES A LA ATMÓSFERA'!AE1876+'MEDICIONES A LA ATMÓSFERA'!AE1900+'MEDICIONES A LA ATMÓSFERA'!AE1924+'MEDICIONES A LA ATMÓSFERA'!AE1948+'MEDICIONES A LA ATMÓSFERA'!AE1972+'MEDICIONES A LA ATMÓSFERA'!AE1996+'MEDICIONES A LA ATMÓSFERA'!AE2020+'MEDICIONES A LA ATMÓSFERA'!AE2044+'MEDICIONES A LA ATMÓSFERA'!AE2068+'MEDICIONES A LA ATMÓSFERA'!AE2092+'MEDICIONES A LA ATMÓSFERA'!AE2116+'MEDICIONES A LA ATMÓSFERA'!AE2140+'MEDICIONES A LA ATMÓSFERA'!AE2164+'MEDICIONES A LA ATMÓSFERA'!AE2188+'MEDICIONES A LA ATMÓSFERA'!AE2212+'MEDICIONES A LA ATMÓSFERA'!AE2236+'MEDICIONES A LA ATMÓSFERA'!AE2260+'MEDICIONES A LA ATMÓSFERA'!AE2284+'MEDICIONES A LA ATMÓSFERA'!AE2308+'MEDICIONES A LA ATMÓSFERA'!AE2332+'MEDICIONES A LA ATMÓSFERA'!AE2356+'MEDICIONES A LA ATMÓSFERA'!AE2380+'MEDICIONES A LA ATMÓSFERA'!AE2404+'MEDICIONES A LA ATMÓSFERA'!AE2428+'MEDICIONES A LA ATMÓSFERA'!AE2452+'MEDICIONES A LA ATMÓSFERA'!AE2476+'MEDICIONES A LA ATMÓSFERA'!AE2500+'MEDICIONES A LA ATMÓSFERA'!AE2524,IF(ISTEXT(Contaminantes!C21),0," "))</f>
        <v xml:space="preserve"> </v>
      </c>
      <c r="G27" s="79">
        <v>16</v>
      </c>
      <c r="H27" s="187" t="str">
        <f>T(Contaminantes!F21)</f>
        <v/>
      </c>
      <c r="I27" s="182" t="str">
        <f>IF(('MEDICIONES AL AGUA'!Y25+'MEDICIONES AL AGUA'!Y49+'MEDICIONES AL AGUA'!Y73+'MEDICIONES AL AGUA'!Y97+'MEDICIONES AL AGUA'!Y121+'MEDICIONES AL AGUA'!Y145)&gt;0,('MEDICIONES AL AGUA'!Y25+'MEDICIONES AL AGUA'!Y49+'MEDICIONES AL AGUA'!Y73+'MEDICIONES AL AGUA'!Y97+'MEDICIONES AL AGUA'!Y121+'MEDICIONES AL AGUA'!Y145),IF(ISTEXT(Contaminantes!F21),0,IF(ISTEXT(Contaminantes!F21),0," ")))</f>
        <v xml:space="preserve"> </v>
      </c>
    </row>
    <row r="28" spans="2:9" x14ac:dyDescent="0.25">
      <c r="B28" s="23">
        <v>17</v>
      </c>
      <c r="C28" s="203" t="str">
        <f>T(Contaminantes!C22)</f>
        <v/>
      </c>
      <c r="D28" s="378" t="str">
        <f>IF(('MEDICIONES A LA ATMÓSFERA'!AE29+'MEDICIONES A LA ATMÓSFERA'!AE53+'MEDICIONES A LA ATMÓSFERA'!AE77+'MEDICIONES A LA ATMÓSFERA'!AE101+'MEDICIONES A LA ATMÓSFERA'!AE125+'MEDICIONES A LA ATMÓSFERA'!AE149+'MEDICIONES A LA ATMÓSFERA'!AE173+'MEDICIONES A LA ATMÓSFERA'!AE197+'MEDICIONES A LA ATMÓSFERA'!AE221+'MEDICIONES A LA ATMÓSFERA'!AE245+'MEDICIONES A LA ATMÓSFERA'!AE269+'MEDICIONES A LA ATMÓSFERA'!AE293+'MEDICIONES A LA ATMÓSFERA'!AE317+'MEDICIONES A LA ATMÓSFERA'!AE341+'MEDICIONES A LA ATMÓSFERA'!AE365+'MEDICIONES A LA ATMÓSFERA'!AE389+'MEDICIONES A LA ATMÓSFERA'!AE413+'MEDICIONES A LA ATMÓSFERA'!AE437+'MEDICIONES A LA ATMÓSFERA'!AE461+'MEDICIONES A LA ATMÓSFERA'!AE485+'MEDICIONES A LA ATMÓSFERA'!AE509+'MEDICIONES A LA ATMÓSFERA'!AE533+'MEDICIONES A LA ATMÓSFERA'!AE557+'MEDICIONES A LA ATMÓSFERA'!AE581+'MEDICIONES A LA ATMÓSFERA'!AE605+'MEDICIONES A LA ATMÓSFERA'!AE629+'MEDICIONES A LA ATMÓSFERA'!AE653+'MEDICIONES A LA ATMÓSFERA'!AE677+'MEDICIONES A LA ATMÓSFERA'!AE701+'MEDICIONES A LA ATMÓSFERA'!AE725+'MEDICIONES A LA ATMÓSFERA'!AE749+'MEDICIONES A LA ATMÓSFERA'!AE773+'MEDICIONES A LA ATMÓSFERA'!AE797+'MEDICIONES A LA ATMÓSFERA'!AE821+'MEDICIONES A LA ATMÓSFERA'!AE845+'MEDICIONES A LA ATMÓSFERA'!AE869+'MEDICIONES A LA ATMÓSFERA'!AE893+'MEDICIONES A LA ATMÓSFERA'!AE917+'MEDICIONES A LA ATMÓSFERA'!AE941+'MEDICIONES A LA ATMÓSFERA'!AE965+'MEDICIONES A LA ATMÓSFERA'!AE989+'MEDICIONES A LA ATMÓSFERA'!AE1013+'MEDICIONES A LA ATMÓSFERA'!AE1037+'MEDICIONES A LA ATMÓSFERA'!AE1061+'MEDICIONES A LA ATMÓSFERA'!AE1085+'MEDICIONES A LA ATMÓSFERA'!AE1109+'MEDICIONES A LA ATMÓSFERA'!AE1133+'MEDICIONES A LA ATMÓSFERA'!AE1157+'MEDICIONES A LA ATMÓSFERA'!AE1181+'MEDICIONES A LA ATMÓSFERA'!AE1205+'MEDICIONES A LA ATMÓSFERA'!AE1229+'MEDICIONES A LA ATMÓSFERA'!AE1253+'MEDICIONES A LA ATMÓSFERA'!AE1277+'MEDICIONES A LA ATMÓSFERA'!AE1301+'MEDICIONES A LA ATMÓSFERA'!AE1325+'MEDICIONES A LA ATMÓSFERA'!AE1349+'MEDICIONES A LA ATMÓSFERA'!AE1373+'MEDICIONES A LA ATMÓSFERA'!AE1397+'MEDICIONES A LA ATMÓSFERA'!AE1421+'MEDICIONES A LA ATMÓSFERA'!AE1445+'MEDICIONES A LA ATMÓSFERA'!AE1469+'MEDICIONES A LA ATMÓSFERA'!AE1493+'MEDICIONES A LA ATMÓSFERA'!AE1517+'MEDICIONES A LA ATMÓSFERA'!AE1541+'MEDICIONES A LA ATMÓSFERA'!AE1565+'MEDICIONES A LA ATMÓSFERA'!AE1589+'MEDICIONES A LA ATMÓSFERA'!AE1613+'MEDICIONES A LA ATMÓSFERA'!AE1637+'MEDICIONES A LA ATMÓSFERA'!AE1661+'MEDICIONES A LA ATMÓSFERA'!AE1685+'MEDICIONES A LA ATMÓSFERA'!AE1709+'MEDICIONES A LA ATMÓSFERA'!AE1733+'MEDICIONES A LA ATMÓSFERA'!AE1757+'MEDICIONES A LA ATMÓSFERA'!AE1781+'MEDICIONES A LA ATMÓSFERA'!AE1805+'MEDICIONES A LA ATMÓSFERA'!AE1829+'MEDICIONES A LA ATMÓSFERA'!AE1853+'MEDICIONES A LA ATMÓSFERA'!AE1877+'MEDICIONES A LA ATMÓSFERA'!AE1901+'MEDICIONES A LA ATMÓSFERA'!AE1925+'MEDICIONES A LA ATMÓSFERA'!AE1949+'MEDICIONES A LA ATMÓSFERA'!AE1973+'MEDICIONES A LA ATMÓSFERA'!AE1997+'MEDICIONES A LA ATMÓSFERA'!AE2021+'MEDICIONES A LA ATMÓSFERA'!AE2045+'MEDICIONES A LA ATMÓSFERA'!AE2069+'MEDICIONES A LA ATMÓSFERA'!AE2093+'MEDICIONES A LA ATMÓSFERA'!AE2117+'MEDICIONES A LA ATMÓSFERA'!AE2141+'MEDICIONES A LA ATMÓSFERA'!AE2165+'MEDICIONES A LA ATMÓSFERA'!AE2189+'MEDICIONES A LA ATMÓSFERA'!AE2213+'MEDICIONES A LA ATMÓSFERA'!AE2237+'MEDICIONES A LA ATMÓSFERA'!AE2261+'MEDICIONES A LA ATMÓSFERA'!AE2285+'MEDICIONES A LA ATMÓSFERA'!AE2309+'MEDICIONES A LA ATMÓSFERA'!AE2333+'MEDICIONES A LA ATMÓSFERA'!AE2357+'MEDICIONES A LA ATMÓSFERA'!AE2381+'MEDICIONES A LA ATMÓSFERA'!AE2405+'MEDICIONES A LA ATMÓSFERA'!AE2429+'MEDICIONES A LA ATMÓSFERA'!AE2453+'MEDICIONES A LA ATMÓSFERA'!AE2477+'MEDICIONES A LA ATMÓSFERA'!AE2501+'MEDICIONES A LA ATMÓSFERA'!AE2525)&gt;0,'MEDICIONES A LA ATMÓSFERA'!AE29+'MEDICIONES A LA ATMÓSFERA'!AE53+'MEDICIONES A LA ATMÓSFERA'!AE77+'MEDICIONES A LA ATMÓSFERA'!AE101+'MEDICIONES A LA ATMÓSFERA'!AE125+'MEDICIONES A LA ATMÓSFERA'!AE149+'MEDICIONES A LA ATMÓSFERA'!AE173+'MEDICIONES A LA ATMÓSFERA'!AE197+'MEDICIONES A LA ATMÓSFERA'!AE221+'MEDICIONES A LA ATMÓSFERA'!AE245+'MEDICIONES A LA ATMÓSFERA'!AE269+'MEDICIONES A LA ATMÓSFERA'!AE293+'MEDICIONES A LA ATMÓSFERA'!AE317+'MEDICIONES A LA ATMÓSFERA'!AE341+'MEDICIONES A LA ATMÓSFERA'!AE365+'MEDICIONES A LA ATMÓSFERA'!AE389+'MEDICIONES A LA ATMÓSFERA'!AE413+'MEDICIONES A LA ATMÓSFERA'!AE437+'MEDICIONES A LA ATMÓSFERA'!AE461+'MEDICIONES A LA ATMÓSFERA'!AE485+'MEDICIONES A LA ATMÓSFERA'!AE509+'MEDICIONES A LA ATMÓSFERA'!AE533+'MEDICIONES A LA ATMÓSFERA'!AE557+'MEDICIONES A LA ATMÓSFERA'!AE581+'MEDICIONES A LA ATMÓSFERA'!AE605+'MEDICIONES A LA ATMÓSFERA'!AE629+'MEDICIONES A LA ATMÓSFERA'!AE653+'MEDICIONES A LA ATMÓSFERA'!AE677+'MEDICIONES A LA ATMÓSFERA'!AE701+'MEDICIONES A LA ATMÓSFERA'!AE725+'MEDICIONES A LA ATMÓSFERA'!AE749+'MEDICIONES A LA ATMÓSFERA'!AE773+'MEDICIONES A LA ATMÓSFERA'!AE797+'MEDICIONES A LA ATMÓSFERA'!AE821+'MEDICIONES A LA ATMÓSFERA'!AE845+'MEDICIONES A LA ATMÓSFERA'!AE869+'MEDICIONES A LA ATMÓSFERA'!AE893+'MEDICIONES A LA ATMÓSFERA'!AE917+'MEDICIONES A LA ATMÓSFERA'!AE941+'MEDICIONES A LA ATMÓSFERA'!AE965+'MEDICIONES A LA ATMÓSFERA'!AE989+'MEDICIONES A LA ATMÓSFERA'!AE1013+'MEDICIONES A LA ATMÓSFERA'!AE1037+'MEDICIONES A LA ATMÓSFERA'!AE1061+'MEDICIONES A LA ATMÓSFERA'!AE1085+'MEDICIONES A LA ATMÓSFERA'!AE1109+'MEDICIONES A LA ATMÓSFERA'!AE1133+'MEDICIONES A LA ATMÓSFERA'!AE1157+'MEDICIONES A LA ATMÓSFERA'!AE1181+'MEDICIONES A LA ATMÓSFERA'!AE1205+'MEDICIONES A LA ATMÓSFERA'!AE1229+'MEDICIONES A LA ATMÓSFERA'!AE1253+'MEDICIONES A LA ATMÓSFERA'!AE1277+'MEDICIONES A LA ATMÓSFERA'!AE1301+'MEDICIONES A LA ATMÓSFERA'!AE1325+'MEDICIONES A LA ATMÓSFERA'!AE1349+'MEDICIONES A LA ATMÓSFERA'!AE1373+'MEDICIONES A LA ATMÓSFERA'!AE1397+'MEDICIONES A LA ATMÓSFERA'!AE1421+'MEDICIONES A LA ATMÓSFERA'!AE1445+'MEDICIONES A LA ATMÓSFERA'!AE1469+'MEDICIONES A LA ATMÓSFERA'!AE1493+'MEDICIONES A LA ATMÓSFERA'!AE1517+'MEDICIONES A LA ATMÓSFERA'!AE1541+'MEDICIONES A LA ATMÓSFERA'!AE1565+'MEDICIONES A LA ATMÓSFERA'!AE1589+'MEDICIONES A LA ATMÓSFERA'!AE1613+'MEDICIONES A LA ATMÓSFERA'!AE1637+'MEDICIONES A LA ATMÓSFERA'!AE1661+'MEDICIONES A LA ATMÓSFERA'!AE1685+'MEDICIONES A LA ATMÓSFERA'!AE1709+'MEDICIONES A LA ATMÓSFERA'!AE1733+'MEDICIONES A LA ATMÓSFERA'!AE1757+'MEDICIONES A LA ATMÓSFERA'!AE1781+'MEDICIONES A LA ATMÓSFERA'!AE1805+'MEDICIONES A LA ATMÓSFERA'!AE1829+'MEDICIONES A LA ATMÓSFERA'!AE1853+'MEDICIONES A LA ATMÓSFERA'!AE1877+'MEDICIONES A LA ATMÓSFERA'!AE1901+'MEDICIONES A LA ATMÓSFERA'!AE1925+'MEDICIONES A LA ATMÓSFERA'!AE1949+'MEDICIONES A LA ATMÓSFERA'!AE1973+'MEDICIONES A LA ATMÓSFERA'!AE1997+'MEDICIONES A LA ATMÓSFERA'!AE2021+'MEDICIONES A LA ATMÓSFERA'!AE2045+'MEDICIONES A LA ATMÓSFERA'!AE2069+'MEDICIONES A LA ATMÓSFERA'!AE2093+'MEDICIONES A LA ATMÓSFERA'!AE2117+'MEDICIONES A LA ATMÓSFERA'!AE2141+'MEDICIONES A LA ATMÓSFERA'!AE2165+'MEDICIONES A LA ATMÓSFERA'!AE2189+'MEDICIONES A LA ATMÓSFERA'!AE2213+'MEDICIONES A LA ATMÓSFERA'!AE2237+'MEDICIONES A LA ATMÓSFERA'!AE2261+'MEDICIONES A LA ATMÓSFERA'!AE2285+'MEDICIONES A LA ATMÓSFERA'!AE2309+'MEDICIONES A LA ATMÓSFERA'!AE2333+'MEDICIONES A LA ATMÓSFERA'!AE2357+'MEDICIONES A LA ATMÓSFERA'!AE2381+'MEDICIONES A LA ATMÓSFERA'!AE2405+'MEDICIONES A LA ATMÓSFERA'!AE2429+'MEDICIONES A LA ATMÓSFERA'!AE2453+'MEDICIONES A LA ATMÓSFERA'!AE2477+'MEDICIONES A LA ATMÓSFERA'!AE2501+'MEDICIONES A LA ATMÓSFERA'!AE2525,IF(ISTEXT(Contaminantes!C22),0," "))</f>
        <v xml:space="preserve"> </v>
      </c>
      <c r="G28" s="79">
        <v>17</v>
      </c>
      <c r="H28" s="187" t="str">
        <f>T(Contaminantes!F22)</f>
        <v/>
      </c>
      <c r="I28" s="182" t="str">
        <f>IF(('MEDICIONES AL AGUA'!Y26+'MEDICIONES AL AGUA'!Y50+'MEDICIONES AL AGUA'!Y74+'MEDICIONES AL AGUA'!Y98+'MEDICIONES AL AGUA'!Y122+'MEDICIONES AL AGUA'!Y146)&gt;0,('MEDICIONES AL AGUA'!Y26+'MEDICIONES AL AGUA'!Y50+'MEDICIONES AL AGUA'!Y74+'MEDICIONES AL AGUA'!Y98+'MEDICIONES AL AGUA'!Y122+'MEDICIONES AL AGUA'!Y146),IF(ISTEXT(Contaminantes!F22),0,IF(ISTEXT(Contaminantes!F22),0," ")))</f>
        <v xml:space="preserve"> </v>
      </c>
    </row>
    <row r="29" spans="2:9" x14ac:dyDescent="0.25">
      <c r="B29" s="23">
        <v>18</v>
      </c>
      <c r="C29" s="203" t="str">
        <f>T(Contaminantes!C23)</f>
        <v/>
      </c>
      <c r="D29" s="378" t="str">
        <f>IF(('MEDICIONES A LA ATMÓSFERA'!AE30+'MEDICIONES A LA ATMÓSFERA'!AE54+'MEDICIONES A LA ATMÓSFERA'!AE78+'MEDICIONES A LA ATMÓSFERA'!AE102+'MEDICIONES A LA ATMÓSFERA'!AE126+'MEDICIONES A LA ATMÓSFERA'!AE150+'MEDICIONES A LA ATMÓSFERA'!AE174+'MEDICIONES A LA ATMÓSFERA'!AE198+'MEDICIONES A LA ATMÓSFERA'!AE222+'MEDICIONES A LA ATMÓSFERA'!AE246+'MEDICIONES A LA ATMÓSFERA'!AE270+'MEDICIONES A LA ATMÓSFERA'!AE294+'MEDICIONES A LA ATMÓSFERA'!AE318+'MEDICIONES A LA ATMÓSFERA'!AE342+'MEDICIONES A LA ATMÓSFERA'!AE366+'MEDICIONES A LA ATMÓSFERA'!AE390+'MEDICIONES A LA ATMÓSFERA'!AE414+'MEDICIONES A LA ATMÓSFERA'!AE438+'MEDICIONES A LA ATMÓSFERA'!AE462+'MEDICIONES A LA ATMÓSFERA'!AE486+'MEDICIONES A LA ATMÓSFERA'!AE510+'MEDICIONES A LA ATMÓSFERA'!AE534+'MEDICIONES A LA ATMÓSFERA'!AE558+'MEDICIONES A LA ATMÓSFERA'!AE582+'MEDICIONES A LA ATMÓSFERA'!AE606+'MEDICIONES A LA ATMÓSFERA'!AE630+'MEDICIONES A LA ATMÓSFERA'!AE654+'MEDICIONES A LA ATMÓSFERA'!AE678+'MEDICIONES A LA ATMÓSFERA'!AE702+'MEDICIONES A LA ATMÓSFERA'!AE726+'MEDICIONES A LA ATMÓSFERA'!AE750+'MEDICIONES A LA ATMÓSFERA'!AE774+'MEDICIONES A LA ATMÓSFERA'!AE798+'MEDICIONES A LA ATMÓSFERA'!AE822+'MEDICIONES A LA ATMÓSFERA'!AE846+'MEDICIONES A LA ATMÓSFERA'!AE870+'MEDICIONES A LA ATMÓSFERA'!AE894+'MEDICIONES A LA ATMÓSFERA'!AE918+'MEDICIONES A LA ATMÓSFERA'!AE942+'MEDICIONES A LA ATMÓSFERA'!AE966+'MEDICIONES A LA ATMÓSFERA'!AE990+'MEDICIONES A LA ATMÓSFERA'!AE1014+'MEDICIONES A LA ATMÓSFERA'!AE1038+'MEDICIONES A LA ATMÓSFERA'!AE1062+'MEDICIONES A LA ATMÓSFERA'!AE1086+'MEDICIONES A LA ATMÓSFERA'!AE1110+'MEDICIONES A LA ATMÓSFERA'!AE1134+'MEDICIONES A LA ATMÓSFERA'!AE1158+'MEDICIONES A LA ATMÓSFERA'!AE1182+'MEDICIONES A LA ATMÓSFERA'!AE1206+'MEDICIONES A LA ATMÓSFERA'!AE1230+'MEDICIONES A LA ATMÓSFERA'!AE1254+'MEDICIONES A LA ATMÓSFERA'!AE1278+'MEDICIONES A LA ATMÓSFERA'!AE1302+'MEDICIONES A LA ATMÓSFERA'!AE1326+'MEDICIONES A LA ATMÓSFERA'!AE1350+'MEDICIONES A LA ATMÓSFERA'!AE1374+'MEDICIONES A LA ATMÓSFERA'!AE1398+'MEDICIONES A LA ATMÓSFERA'!AE1422+'MEDICIONES A LA ATMÓSFERA'!AE1446+'MEDICIONES A LA ATMÓSFERA'!AE1470+'MEDICIONES A LA ATMÓSFERA'!AE1494+'MEDICIONES A LA ATMÓSFERA'!AE1518+'MEDICIONES A LA ATMÓSFERA'!AE1542+'MEDICIONES A LA ATMÓSFERA'!AE1566+'MEDICIONES A LA ATMÓSFERA'!AE1590+'MEDICIONES A LA ATMÓSFERA'!AE1614+'MEDICIONES A LA ATMÓSFERA'!AE1638+'MEDICIONES A LA ATMÓSFERA'!AE1662+'MEDICIONES A LA ATMÓSFERA'!AE1686+'MEDICIONES A LA ATMÓSFERA'!AE1710+'MEDICIONES A LA ATMÓSFERA'!AE1734+'MEDICIONES A LA ATMÓSFERA'!AE1758+'MEDICIONES A LA ATMÓSFERA'!AE1782+'MEDICIONES A LA ATMÓSFERA'!AE1806+'MEDICIONES A LA ATMÓSFERA'!AE1830+'MEDICIONES A LA ATMÓSFERA'!AE1854+'MEDICIONES A LA ATMÓSFERA'!AE1878+'MEDICIONES A LA ATMÓSFERA'!AE1902+'MEDICIONES A LA ATMÓSFERA'!AE1926+'MEDICIONES A LA ATMÓSFERA'!AE1950+'MEDICIONES A LA ATMÓSFERA'!AE1974+'MEDICIONES A LA ATMÓSFERA'!AE1998+'MEDICIONES A LA ATMÓSFERA'!AE2022+'MEDICIONES A LA ATMÓSFERA'!AE2046+'MEDICIONES A LA ATMÓSFERA'!AE2070+'MEDICIONES A LA ATMÓSFERA'!AE2094+'MEDICIONES A LA ATMÓSFERA'!AE2118+'MEDICIONES A LA ATMÓSFERA'!AE2142+'MEDICIONES A LA ATMÓSFERA'!AE2166+'MEDICIONES A LA ATMÓSFERA'!AE2190+'MEDICIONES A LA ATMÓSFERA'!AE2214+'MEDICIONES A LA ATMÓSFERA'!AE2238+'MEDICIONES A LA ATMÓSFERA'!AE2262+'MEDICIONES A LA ATMÓSFERA'!AE2286+'MEDICIONES A LA ATMÓSFERA'!AE2310+'MEDICIONES A LA ATMÓSFERA'!AE2334+'MEDICIONES A LA ATMÓSFERA'!AE2358+'MEDICIONES A LA ATMÓSFERA'!AE2382+'MEDICIONES A LA ATMÓSFERA'!AE2406+'MEDICIONES A LA ATMÓSFERA'!AE2430+'MEDICIONES A LA ATMÓSFERA'!AE2454+'MEDICIONES A LA ATMÓSFERA'!AE2478+'MEDICIONES A LA ATMÓSFERA'!AE2502+'MEDICIONES A LA ATMÓSFERA'!AE2526)&gt;0,'MEDICIONES A LA ATMÓSFERA'!AE30+'MEDICIONES A LA ATMÓSFERA'!AE54+'MEDICIONES A LA ATMÓSFERA'!AE78+'MEDICIONES A LA ATMÓSFERA'!AE102+'MEDICIONES A LA ATMÓSFERA'!AE126+'MEDICIONES A LA ATMÓSFERA'!AE150+'MEDICIONES A LA ATMÓSFERA'!AE174+'MEDICIONES A LA ATMÓSFERA'!AE198+'MEDICIONES A LA ATMÓSFERA'!AE222+'MEDICIONES A LA ATMÓSFERA'!AE246+'MEDICIONES A LA ATMÓSFERA'!AE270+'MEDICIONES A LA ATMÓSFERA'!AE294+'MEDICIONES A LA ATMÓSFERA'!AE318+'MEDICIONES A LA ATMÓSFERA'!AE342+'MEDICIONES A LA ATMÓSFERA'!AE366+'MEDICIONES A LA ATMÓSFERA'!AE390+'MEDICIONES A LA ATMÓSFERA'!AE414+'MEDICIONES A LA ATMÓSFERA'!AE438+'MEDICIONES A LA ATMÓSFERA'!AE462+'MEDICIONES A LA ATMÓSFERA'!AE486+'MEDICIONES A LA ATMÓSFERA'!AE510+'MEDICIONES A LA ATMÓSFERA'!AE534+'MEDICIONES A LA ATMÓSFERA'!AE558+'MEDICIONES A LA ATMÓSFERA'!AE582+'MEDICIONES A LA ATMÓSFERA'!AE606+'MEDICIONES A LA ATMÓSFERA'!AE630+'MEDICIONES A LA ATMÓSFERA'!AE654+'MEDICIONES A LA ATMÓSFERA'!AE678+'MEDICIONES A LA ATMÓSFERA'!AE702+'MEDICIONES A LA ATMÓSFERA'!AE726+'MEDICIONES A LA ATMÓSFERA'!AE750+'MEDICIONES A LA ATMÓSFERA'!AE774+'MEDICIONES A LA ATMÓSFERA'!AE798+'MEDICIONES A LA ATMÓSFERA'!AE822+'MEDICIONES A LA ATMÓSFERA'!AE846+'MEDICIONES A LA ATMÓSFERA'!AE870+'MEDICIONES A LA ATMÓSFERA'!AE894+'MEDICIONES A LA ATMÓSFERA'!AE918+'MEDICIONES A LA ATMÓSFERA'!AE942+'MEDICIONES A LA ATMÓSFERA'!AE966+'MEDICIONES A LA ATMÓSFERA'!AE990+'MEDICIONES A LA ATMÓSFERA'!AE1014+'MEDICIONES A LA ATMÓSFERA'!AE1038+'MEDICIONES A LA ATMÓSFERA'!AE1062+'MEDICIONES A LA ATMÓSFERA'!AE1086+'MEDICIONES A LA ATMÓSFERA'!AE1110+'MEDICIONES A LA ATMÓSFERA'!AE1134+'MEDICIONES A LA ATMÓSFERA'!AE1158+'MEDICIONES A LA ATMÓSFERA'!AE1182+'MEDICIONES A LA ATMÓSFERA'!AE1206+'MEDICIONES A LA ATMÓSFERA'!AE1230+'MEDICIONES A LA ATMÓSFERA'!AE1254+'MEDICIONES A LA ATMÓSFERA'!AE1278+'MEDICIONES A LA ATMÓSFERA'!AE1302+'MEDICIONES A LA ATMÓSFERA'!AE1326+'MEDICIONES A LA ATMÓSFERA'!AE1350+'MEDICIONES A LA ATMÓSFERA'!AE1374+'MEDICIONES A LA ATMÓSFERA'!AE1398+'MEDICIONES A LA ATMÓSFERA'!AE1422+'MEDICIONES A LA ATMÓSFERA'!AE1446+'MEDICIONES A LA ATMÓSFERA'!AE1470+'MEDICIONES A LA ATMÓSFERA'!AE1494+'MEDICIONES A LA ATMÓSFERA'!AE1518+'MEDICIONES A LA ATMÓSFERA'!AE1542+'MEDICIONES A LA ATMÓSFERA'!AE1566+'MEDICIONES A LA ATMÓSFERA'!AE1590+'MEDICIONES A LA ATMÓSFERA'!AE1614+'MEDICIONES A LA ATMÓSFERA'!AE1638+'MEDICIONES A LA ATMÓSFERA'!AE1662+'MEDICIONES A LA ATMÓSFERA'!AE1686+'MEDICIONES A LA ATMÓSFERA'!AE1710+'MEDICIONES A LA ATMÓSFERA'!AE1734+'MEDICIONES A LA ATMÓSFERA'!AE1758+'MEDICIONES A LA ATMÓSFERA'!AE1782+'MEDICIONES A LA ATMÓSFERA'!AE1806+'MEDICIONES A LA ATMÓSFERA'!AE1830+'MEDICIONES A LA ATMÓSFERA'!AE1854+'MEDICIONES A LA ATMÓSFERA'!AE1878+'MEDICIONES A LA ATMÓSFERA'!AE1902+'MEDICIONES A LA ATMÓSFERA'!AE1926+'MEDICIONES A LA ATMÓSFERA'!AE1950+'MEDICIONES A LA ATMÓSFERA'!AE1974+'MEDICIONES A LA ATMÓSFERA'!AE1998+'MEDICIONES A LA ATMÓSFERA'!AE2022+'MEDICIONES A LA ATMÓSFERA'!AE2046+'MEDICIONES A LA ATMÓSFERA'!AE2070+'MEDICIONES A LA ATMÓSFERA'!AE2094+'MEDICIONES A LA ATMÓSFERA'!AE2118+'MEDICIONES A LA ATMÓSFERA'!AE2142+'MEDICIONES A LA ATMÓSFERA'!AE2166+'MEDICIONES A LA ATMÓSFERA'!AE2190+'MEDICIONES A LA ATMÓSFERA'!AE2214+'MEDICIONES A LA ATMÓSFERA'!AE2238+'MEDICIONES A LA ATMÓSFERA'!AE2262+'MEDICIONES A LA ATMÓSFERA'!AE2286+'MEDICIONES A LA ATMÓSFERA'!AE2310+'MEDICIONES A LA ATMÓSFERA'!AE2334+'MEDICIONES A LA ATMÓSFERA'!AE2358+'MEDICIONES A LA ATMÓSFERA'!AE2382+'MEDICIONES A LA ATMÓSFERA'!AE2406+'MEDICIONES A LA ATMÓSFERA'!AE2430+'MEDICIONES A LA ATMÓSFERA'!AE2454+'MEDICIONES A LA ATMÓSFERA'!AE2478+'MEDICIONES A LA ATMÓSFERA'!AE2502+'MEDICIONES A LA ATMÓSFERA'!AE2526,IF(ISTEXT(Contaminantes!C23),0," "))</f>
        <v xml:space="preserve"> </v>
      </c>
      <c r="G29" s="79">
        <v>18</v>
      </c>
      <c r="H29" s="187" t="str">
        <f>T(Contaminantes!F23)</f>
        <v/>
      </c>
      <c r="I29" s="182" t="str">
        <f>IF(('MEDICIONES AL AGUA'!Y27+'MEDICIONES AL AGUA'!Y51+'MEDICIONES AL AGUA'!Y75+'MEDICIONES AL AGUA'!Y99+'MEDICIONES AL AGUA'!Y123+'MEDICIONES AL AGUA'!Y147)&gt;0,('MEDICIONES AL AGUA'!Y27+'MEDICIONES AL AGUA'!Y51+'MEDICIONES AL AGUA'!Y75+'MEDICIONES AL AGUA'!Y99+'MEDICIONES AL AGUA'!Y123+'MEDICIONES AL AGUA'!Y147),IF(ISTEXT(Contaminantes!F23),0,IF(ISTEXT(Contaminantes!F23),0," ")))</f>
        <v xml:space="preserve"> </v>
      </c>
    </row>
    <row r="30" spans="2:9" x14ac:dyDescent="0.25">
      <c r="B30" s="23">
        <v>19</v>
      </c>
      <c r="C30" s="203" t="str">
        <f>T(Contaminantes!C24)</f>
        <v/>
      </c>
      <c r="D30" s="378" t="str">
        <f>IF(('MEDICIONES A LA ATMÓSFERA'!AE31+'MEDICIONES A LA ATMÓSFERA'!AE55+'MEDICIONES A LA ATMÓSFERA'!AE79+'MEDICIONES A LA ATMÓSFERA'!AE103+'MEDICIONES A LA ATMÓSFERA'!AE127+'MEDICIONES A LA ATMÓSFERA'!AE151+'MEDICIONES A LA ATMÓSFERA'!AE175+'MEDICIONES A LA ATMÓSFERA'!AE199+'MEDICIONES A LA ATMÓSFERA'!AE223+'MEDICIONES A LA ATMÓSFERA'!AE247+'MEDICIONES A LA ATMÓSFERA'!AE271+'MEDICIONES A LA ATMÓSFERA'!AE295+'MEDICIONES A LA ATMÓSFERA'!AE319+'MEDICIONES A LA ATMÓSFERA'!AE343+'MEDICIONES A LA ATMÓSFERA'!AE367+'MEDICIONES A LA ATMÓSFERA'!AE391+'MEDICIONES A LA ATMÓSFERA'!AE415+'MEDICIONES A LA ATMÓSFERA'!AE439+'MEDICIONES A LA ATMÓSFERA'!AE463+'MEDICIONES A LA ATMÓSFERA'!AE487+'MEDICIONES A LA ATMÓSFERA'!AE511+'MEDICIONES A LA ATMÓSFERA'!AE535+'MEDICIONES A LA ATMÓSFERA'!AE559+'MEDICIONES A LA ATMÓSFERA'!AE583+'MEDICIONES A LA ATMÓSFERA'!AE607+'MEDICIONES A LA ATMÓSFERA'!AE631+'MEDICIONES A LA ATMÓSFERA'!AE655+'MEDICIONES A LA ATMÓSFERA'!AE679+'MEDICIONES A LA ATMÓSFERA'!AE703+'MEDICIONES A LA ATMÓSFERA'!AE727+'MEDICIONES A LA ATMÓSFERA'!AE751+'MEDICIONES A LA ATMÓSFERA'!AE775+'MEDICIONES A LA ATMÓSFERA'!AE799+'MEDICIONES A LA ATMÓSFERA'!AE823+'MEDICIONES A LA ATMÓSFERA'!AE847+'MEDICIONES A LA ATMÓSFERA'!AE871+'MEDICIONES A LA ATMÓSFERA'!AE895+'MEDICIONES A LA ATMÓSFERA'!AE919+'MEDICIONES A LA ATMÓSFERA'!AE943+'MEDICIONES A LA ATMÓSFERA'!AE967+'MEDICIONES A LA ATMÓSFERA'!AE991+'MEDICIONES A LA ATMÓSFERA'!AE1015+'MEDICIONES A LA ATMÓSFERA'!AE1039+'MEDICIONES A LA ATMÓSFERA'!AE1063+'MEDICIONES A LA ATMÓSFERA'!AE1087+'MEDICIONES A LA ATMÓSFERA'!AE1111+'MEDICIONES A LA ATMÓSFERA'!AE1135+'MEDICIONES A LA ATMÓSFERA'!AE1159+'MEDICIONES A LA ATMÓSFERA'!AE1183+'MEDICIONES A LA ATMÓSFERA'!AE1207+'MEDICIONES A LA ATMÓSFERA'!AE1231+'MEDICIONES A LA ATMÓSFERA'!AE1255+'MEDICIONES A LA ATMÓSFERA'!AE1279+'MEDICIONES A LA ATMÓSFERA'!AE1303+'MEDICIONES A LA ATMÓSFERA'!AE1327+'MEDICIONES A LA ATMÓSFERA'!AE1351+'MEDICIONES A LA ATMÓSFERA'!AE1375+'MEDICIONES A LA ATMÓSFERA'!AE1399+'MEDICIONES A LA ATMÓSFERA'!AE1423+'MEDICIONES A LA ATMÓSFERA'!AE1447+'MEDICIONES A LA ATMÓSFERA'!AE1471+'MEDICIONES A LA ATMÓSFERA'!AE1495+'MEDICIONES A LA ATMÓSFERA'!AE1519+'MEDICIONES A LA ATMÓSFERA'!AE1543+'MEDICIONES A LA ATMÓSFERA'!AE1567+'MEDICIONES A LA ATMÓSFERA'!AE1591+'MEDICIONES A LA ATMÓSFERA'!AE1615+'MEDICIONES A LA ATMÓSFERA'!AE1639+'MEDICIONES A LA ATMÓSFERA'!AE1663+'MEDICIONES A LA ATMÓSFERA'!AE1687+'MEDICIONES A LA ATMÓSFERA'!AE1711+'MEDICIONES A LA ATMÓSFERA'!AE1735+'MEDICIONES A LA ATMÓSFERA'!AE1759+'MEDICIONES A LA ATMÓSFERA'!AE1783+'MEDICIONES A LA ATMÓSFERA'!AE1807+'MEDICIONES A LA ATMÓSFERA'!AE1831+'MEDICIONES A LA ATMÓSFERA'!AE1855+'MEDICIONES A LA ATMÓSFERA'!AE1879+'MEDICIONES A LA ATMÓSFERA'!AE1903+'MEDICIONES A LA ATMÓSFERA'!AE1927+'MEDICIONES A LA ATMÓSFERA'!AE1951+'MEDICIONES A LA ATMÓSFERA'!AE1975+'MEDICIONES A LA ATMÓSFERA'!AE1999+'MEDICIONES A LA ATMÓSFERA'!AE2023+'MEDICIONES A LA ATMÓSFERA'!AE2047+'MEDICIONES A LA ATMÓSFERA'!AE2071+'MEDICIONES A LA ATMÓSFERA'!AE2095+'MEDICIONES A LA ATMÓSFERA'!AE2119+'MEDICIONES A LA ATMÓSFERA'!AE2143+'MEDICIONES A LA ATMÓSFERA'!AE2167+'MEDICIONES A LA ATMÓSFERA'!AE2191+'MEDICIONES A LA ATMÓSFERA'!AE2215+'MEDICIONES A LA ATMÓSFERA'!AE2239+'MEDICIONES A LA ATMÓSFERA'!AE2263+'MEDICIONES A LA ATMÓSFERA'!AE2287+'MEDICIONES A LA ATMÓSFERA'!AE2311+'MEDICIONES A LA ATMÓSFERA'!AE2335+'MEDICIONES A LA ATMÓSFERA'!AE2359+'MEDICIONES A LA ATMÓSFERA'!AE2383+'MEDICIONES A LA ATMÓSFERA'!AE2407+'MEDICIONES A LA ATMÓSFERA'!AE2431+'MEDICIONES A LA ATMÓSFERA'!AE2455+'MEDICIONES A LA ATMÓSFERA'!AE2479+'MEDICIONES A LA ATMÓSFERA'!AE2503+'MEDICIONES A LA ATMÓSFERA'!AE2527)&gt;0,'MEDICIONES A LA ATMÓSFERA'!AE31+'MEDICIONES A LA ATMÓSFERA'!AE55+'MEDICIONES A LA ATMÓSFERA'!AE79+'MEDICIONES A LA ATMÓSFERA'!AE103+'MEDICIONES A LA ATMÓSFERA'!AE127+'MEDICIONES A LA ATMÓSFERA'!AE151+'MEDICIONES A LA ATMÓSFERA'!AE175+'MEDICIONES A LA ATMÓSFERA'!AE199+'MEDICIONES A LA ATMÓSFERA'!AE223+'MEDICIONES A LA ATMÓSFERA'!AE247+'MEDICIONES A LA ATMÓSFERA'!AE271+'MEDICIONES A LA ATMÓSFERA'!AE295+'MEDICIONES A LA ATMÓSFERA'!AE319+'MEDICIONES A LA ATMÓSFERA'!AE343+'MEDICIONES A LA ATMÓSFERA'!AE367+'MEDICIONES A LA ATMÓSFERA'!AE391+'MEDICIONES A LA ATMÓSFERA'!AE415+'MEDICIONES A LA ATMÓSFERA'!AE439+'MEDICIONES A LA ATMÓSFERA'!AE463+'MEDICIONES A LA ATMÓSFERA'!AE487+'MEDICIONES A LA ATMÓSFERA'!AE511+'MEDICIONES A LA ATMÓSFERA'!AE535+'MEDICIONES A LA ATMÓSFERA'!AE559+'MEDICIONES A LA ATMÓSFERA'!AE583+'MEDICIONES A LA ATMÓSFERA'!AE607+'MEDICIONES A LA ATMÓSFERA'!AE631+'MEDICIONES A LA ATMÓSFERA'!AE655+'MEDICIONES A LA ATMÓSFERA'!AE679+'MEDICIONES A LA ATMÓSFERA'!AE703+'MEDICIONES A LA ATMÓSFERA'!AE727+'MEDICIONES A LA ATMÓSFERA'!AE751+'MEDICIONES A LA ATMÓSFERA'!AE775+'MEDICIONES A LA ATMÓSFERA'!AE799+'MEDICIONES A LA ATMÓSFERA'!AE823+'MEDICIONES A LA ATMÓSFERA'!AE847+'MEDICIONES A LA ATMÓSFERA'!AE871+'MEDICIONES A LA ATMÓSFERA'!AE895+'MEDICIONES A LA ATMÓSFERA'!AE919+'MEDICIONES A LA ATMÓSFERA'!AE943+'MEDICIONES A LA ATMÓSFERA'!AE967+'MEDICIONES A LA ATMÓSFERA'!AE991+'MEDICIONES A LA ATMÓSFERA'!AE1015+'MEDICIONES A LA ATMÓSFERA'!AE1039+'MEDICIONES A LA ATMÓSFERA'!AE1063+'MEDICIONES A LA ATMÓSFERA'!AE1087+'MEDICIONES A LA ATMÓSFERA'!AE1111+'MEDICIONES A LA ATMÓSFERA'!AE1135+'MEDICIONES A LA ATMÓSFERA'!AE1159+'MEDICIONES A LA ATMÓSFERA'!AE1183+'MEDICIONES A LA ATMÓSFERA'!AE1207+'MEDICIONES A LA ATMÓSFERA'!AE1231+'MEDICIONES A LA ATMÓSFERA'!AE1255+'MEDICIONES A LA ATMÓSFERA'!AE1279+'MEDICIONES A LA ATMÓSFERA'!AE1303+'MEDICIONES A LA ATMÓSFERA'!AE1327+'MEDICIONES A LA ATMÓSFERA'!AE1351+'MEDICIONES A LA ATMÓSFERA'!AE1375+'MEDICIONES A LA ATMÓSFERA'!AE1399+'MEDICIONES A LA ATMÓSFERA'!AE1423+'MEDICIONES A LA ATMÓSFERA'!AE1447+'MEDICIONES A LA ATMÓSFERA'!AE1471+'MEDICIONES A LA ATMÓSFERA'!AE1495+'MEDICIONES A LA ATMÓSFERA'!AE1519+'MEDICIONES A LA ATMÓSFERA'!AE1543+'MEDICIONES A LA ATMÓSFERA'!AE1567+'MEDICIONES A LA ATMÓSFERA'!AE1591+'MEDICIONES A LA ATMÓSFERA'!AE1615+'MEDICIONES A LA ATMÓSFERA'!AE1639+'MEDICIONES A LA ATMÓSFERA'!AE1663+'MEDICIONES A LA ATMÓSFERA'!AE1687+'MEDICIONES A LA ATMÓSFERA'!AE1711+'MEDICIONES A LA ATMÓSFERA'!AE1735+'MEDICIONES A LA ATMÓSFERA'!AE1759+'MEDICIONES A LA ATMÓSFERA'!AE1783+'MEDICIONES A LA ATMÓSFERA'!AE1807+'MEDICIONES A LA ATMÓSFERA'!AE1831+'MEDICIONES A LA ATMÓSFERA'!AE1855+'MEDICIONES A LA ATMÓSFERA'!AE1879+'MEDICIONES A LA ATMÓSFERA'!AE1903+'MEDICIONES A LA ATMÓSFERA'!AE1927+'MEDICIONES A LA ATMÓSFERA'!AE1951+'MEDICIONES A LA ATMÓSFERA'!AE1975+'MEDICIONES A LA ATMÓSFERA'!AE1999+'MEDICIONES A LA ATMÓSFERA'!AE2023+'MEDICIONES A LA ATMÓSFERA'!AE2047+'MEDICIONES A LA ATMÓSFERA'!AE2071+'MEDICIONES A LA ATMÓSFERA'!AE2095+'MEDICIONES A LA ATMÓSFERA'!AE2119+'MEDICIONES A LA ATMÓSFERA'!AE2143+'MEDICIONES A LA ATMÓSFERA'!AE2167+'MEDICIONES A LA ATMÓSFERA'!AE2191+'MEDICIONES A LA ATMÓSFERA'!AE2215+'MEDICIONES A LA ATMÓSFERA'!AE2239+'MEDICIONES A LA ATMÓSFERA'!AE2263+'MEDICIONES A LA ATMÓSFERA'!AE2287+'MEDICIONES A LA ATMÓSFERA'!AE2311+'MEDICIONES A LA ATMÓSFERA'!AE2335+'MEDICIONES A LA ATMÓSFERA'!AE2359+'MEDICIONES A LA ATMÓSFERA'!AE2383+'MEDICIONES A LA ATMÓSFERA'!AE2407+'MEDICIONES A LA ATMÓSFERA'!AE2431+'MEDICIONES A LA ATMÓSFERA'!AE2455+'MEDICIONES A LA ATMÓSFERA'!AE2479+'MEDICIONES A LA ATMÓSFERA'!AE2503+'MEDICIONES A LA ATMÓSFERA'!AE2527,IF(ISTEXT(Contaminantes!C24),0," "))</f>
        <v xml:space="preserve"> </v>
      </c>
      <c r="G30" s="79">
        <v>19</v>
      </c>
      <c r="H30" s="187" t="str">
        <f>T(Contaminantes!F24)</f>
        <v/>
      </c>
      <c r="I30" s="182" t="str">
        <f>IF(('MEDICIONES AL AGUA'!Y28+'MEDICIONES AL AGUA'!Y52+'MEDICIONES AL AGUA'!Y76+'MEDICIONES AL AGUA'!Y100+'MEDICIONES AL AGUA'!Y124+'MEDICIONES AL AGUA'!Y148)&gt;0,('MEDICIONES AL AGUA'!Y28+'MEDICIONES AL AGUA'!Y52+'MEDICIONES AL AGUA'!Y76+'MEDICIONES AL AGUA'!Y100+'MEDICIONES AL AGUA'!Y124+'MEDICIONES AL AGUA'!Y148),IF(ISTEXT(Contaminantes!F24),0,IF(ISTEXT(Contaminantes!F24),0," ")))</f>
        <v xml:space="preserve"> </v>
      </c>
    </row>
    <row r="31" spans="2:9" x14ac:dyDescent="0.25">
      <c r="B31" s="23">
        <v>20</v>
      </c>
      <c r="C31" s="203" t="str">
        <f>T(Contaminantes!C25)</f>
        <v/>
      </c>
      <c r="D31" s="378" t="str">
        <f>IF(('MEDICIONES A LA ATMÓSFERA'!AE32+'MEDICIONES A LA ATMÓSFERA'!AE56+'MEDICIONES A LA ATMÓSFERA'!AE80+'MEDICIONES A LA ATMÓSFERA'!AE104+'MEDICIONES A LA ATMÓSFERA'!AE128+'MEDICIONES A LA ATMÓSFERA'!AE152+'MEDICIONES A LA ATMÓSFERA'!AE176+'MEDICIONES A LA ATMÓSFERA'!AE200+'MEDICIONES A LA ATMÓSFERA'!AE224+'MEDICIONES A LA ATMÓSFERA'!AE248+'MEDICIONES A LA ATMÓSFERA'!AE272+'MEDICIONES A LA ATMÓSFERA'!AE296+'MEDICIONES A LA ATMÓSFERA'!AE320+'MEDICIONES A LA ATMÓSFERA'!AE344+'MEDICIONES A LA ATMÓSFERA'!AE368+'MEDICIONES A LA ATMÓSFERA'!AE392+'MEDICIONES A LA ATMÓSFERA'!AE416+'MEDICIONES A LA ATMÓSFERA'!AE440+'MEDICIONES A LA ATMÓSFERA'!AE464+'MEDICIONES A LA ATMÓSFERA'!AE488+'MEDICIONES A LA ATMÓSFERA'!AE512+'MEDICIONES A LA ATMÓSFERA'!AE536+'MEDICIONES A LA ATMÓSFERA'!AE560+'MEDICIONES A LA ATMÓSFERA'!AE584+'MEDICIONES A LA ATMÓSFERA'!AE608+'MEDICIONES A LA ATMÓSFERA'!AE632+'MEDICIONES A LA ATMÓSFERA'!AE656+'MEDICIONES A LA ATMÓSFERA'!AE680+'MEDICIONES A LA ATMÓSFERA'!AE704+'MEDICIONES A LA ATMÓSFERA'!AE728+'MEDICIONES A LA ATMÓSFERA'!AE752+'MEDICIONES A LA ATMÓSFERA'!AE776+'MEDICIONES A LA ATMÓSFERA'!AE800+'MEDICIONES A LA ATMÓSFERA'!AE824+'MEDICIONES A LA ATMÓSFERA'!AE848+'MEDICIONES A LA ATMÓSFERA'!AE872+'MEDICIONES A LA ATMÓSFERA'!AE896+'MEDICIONES A LA ATMÓSFERA'!AE920+'MEDICIONES A LA ATMÓSFERA'!AE944+'MEDICIONES A LA ATMÓSFERA'!AE968+'MEDICIONES A LA ATMÓSFERA'!AE992+'MEDICIONES A LA ATMÓSFERA'!AE1016+'MEDICIONES A LA ATMÓSFERA'!AE1040+'MEDICIONES A LA ATMÓSFERA'!AE1064+'MEDICIONES A LA ATMÓSFERA'!AE1088+'MEDICIONES A LA ATMÓSFERA'!AE1112+'MEDICIONES A LA ATMÓSFERA'!AE1136+'MEDICIONES A LA ATMÓSFERA'!AE1160+'MEDICIONES A LA ATMÓSFERA'!AE1184+'MEDICIONES A LA ATMÓSFERA'!AE1208+'MEDICIONES A LA ATMÓSFERA'!AE1232+'MEDICIONES A LA ATMÓSFERA'!AE1256+'MEDICIONES A LA ATMÓSFERA'!AE1280+'MEDICIONES A LA ATMÓSFERA'!AE1304+'MEDICIONES A LA ATMÓSFERA'!AE1328+'MEDICIONES A LA ATMÓSFERA'!AE1352+'MEDICIONES A LA ATMÓSFERA'!AE1376+'MEDICIONES A LA ATMÓSFERA'!AE1400+'MEDICIONES A LA ATMÓSFERA'!AE1424+'MEDICIONES A LA ATMÓSFERA'!AE1448+'MEDICIONES A LA ATMÓSFERA'!AE1472+'MEDICIONES A LA ATMÓSFERA'!AE1496+'MEDICIONES A LA ATMÓSFERA'!AE1520+'MEDICIONES A LA ATMÓSFERA'!AE1544+'MEDICIONES A LA ATMÓSFERA'!AE1568+'MEDICIONES A LA ATMÓSFERA'!AE1592+'MEDICIONES A LA ATMÓSFERA'!AE1616+'MEDICIONES A LA ATMÓSFERA'!AE1640+'MEDICIONES A LA ATMÓSFERA'!AE1664+'MEDICIONES A LA ATMÓSFERA'!AE1688+'MEDICIONES A LA ATMÓSFERA'!AE1712+'MEDICIONES A LA ATMÓSFERA'!AE1736+'MEDICIONES A LA ATMÓSFERA'!AE1760+'MEDICIONES A LA ATMÓSFERA'!AE1784+'MEDICIONES A LA ATMÓSFERA'!AE1808+'MEDICIONES A LA ATMÓSFERA'!AE1832+'MEDICIONES A LA ATMÓSFERA'!AE1856+'MEDICIONES A LA ATMÓSFERA'!AE1880+'MEDICIONES A LA ATMÓSFERA'!AE1904+'MEDICIONES A LA ATMÓSFERA'!AE1928+'MEDICIONES A LA ATMÓSFERA'!AE1952+'MEDICIONES A LA ATMÓSFERA'!AE1976+'MEDICIONES A LA ATMÓSFERA'!AE2000+'MEDICIONES A LA ATMÓSFERA'!AE2024+'MEDICIONES A LA ATMÓSFERA'!AE2048+'MEDICIONES A LA ATMÓSFERA'!AE2072+'MEDICIONES A LA ATMÓSFERA'!AE2096+'MEDICIONES A LA ATMÓSFERA'!AE2120+'MEDICIONES A LA ATMÓSFERA'!AE2144+'MEDICIONES A LA ATMÓSFERA'!AE2168+'MEDICIONES A LA ATMÓSFERA'!AE2192+'MEDICIONES A LA ATMÓSFERA'!AE2216+'MEDICIONES A LA ATMÓSFERA'!AE2240+'MEDICIONES A LA ATMÓSFERA'!AE2264+'MEDICIONES A LA ATMÓSFERA'!AE2288+'MEDICIONES A LA ATMÓSFERA'!AE2312+'MEDICIONES A LA ATMÓSFERA'!AE2336+'MEDICIONES A LA ATMÓSFERA'!AE2360+'MEDICIONES A LA ATMÓSFERA'!AE2384+'MEDICIONES A LA ATMÓSFERA'!AE2408+'MEDICIONES A LA ATMÓSFERA'!AE2432+'MEDICIONES A LA ATMÓSFERA'!AE2456+'MEDICIONES A LA ATMÓSFERA'!AE2480+'MEDICIONES A LA ATMÓSFERA'!AE2504+'MEDICIONES A LA ATMÓSFERA'!AE2528)&gt;0,'MEDICIONES A LA ATMÓSFERA'!AE32+'MEDICIONES A LA ATMÓSFERA'!AE56+'MEDICIONES A LA ATMÓSFERA'!AE80+'MEDICIONES A LA ATMÓSFERA'!AE104+'MEDICIONES A LA ATMÓSFERA'!AE128+'MEDICIONES A LA ATMÓSFERA'!AE152+'MEDICIONES A LA ATMÓSFERA'!AE176+'MEDICIONES A LA ATMÓSFERA'!AE200+'MEDICIONES A LA ATMÓSFERA'!AE224+'MEDICIONES A LA ATMÓSFERA'!AE248+'MEDICIONES A LA ATMÓSFERA'!AE272+'MEDICIONES A LA ATMÓSFERA'!AE296+'MEDICIONES A LA ATMÓSFERA'!AE320+'MEDICIONES A LA ATMÓSFERA'!AE344+'MEDICIONES A LA ATMÓSFERA'!AE368+'MEDICIONES A LA ATMÓSFERA'!AE392+'MEDICIONES A LA ATMÓSFERA'!AE416+'MEDICIONES A LA ATMÓSFERA'!AE440+'MEDICIONES A LA ATMÓSFERA'!AE464+'MEDICIONES A LA ATMÓSFERA'!AE488+'MEDICIONES A LA ATMÓSFERA'!AE512+'MEDICIONES A LA ATMÓSFERA'!AE536+'MEDICIONES A LA ATMÓSFERA'!AE560+'MEDICIONES A LA ATMÓSFERA'!AE584+'MEDICIONES A LA ATMÓSFERA'!AE608+'MEDICIONES A LA ATMÓSFERA'!AE632+'MEDICIONES A LA ATMÓSFERA'!AE656+'MEDICIONES A LA ATMÓSFERA'!AE680+'MEDICIONES A LA ATMÓSFERA'!AE704+'MEDICIONES A LA ATMÓSFERA'!AE728+'MEDICIONES A LA ATMÓSFERA'!AE752+'MEDICIONES A LA ATMÓSFERA'!AE776+'MEDICIONES A LA ATMÓSFERA'!AE800+'MEDICIONES A LA ATMÓSFERA'!AE824+'MEDICIONES A LA ATMÓSFERA'!AE848+'MEDICIONES A LA ATMÓSFERA'!AE872+'MEDICIONES A LA ATMÓSFERA'!AE896+'MEDICIONES A LA ATMÓSFERA'!AE920+'MEDICIONES A LA ATMÓSFERA'!AE944+'MEDICIONES A LA ATMÓSFERA'!AE968+'MEDICIONES A LA ATMÓSFERA'!AE992+'MEDICIONES A LA ATMÓSFERA'!AE1016+'MEDICIONES A LA ATMÓSFERA'!AE1040+'MEDICIONES A LA ATMÓSFERA'!AE1064+'MEDICIONES A LA ATMÓSFERA'!AE1088+'MEDICIONES A LA ATMÓSFERA'!AE1112+'MEDICIONES A LA ATMÓSFERA'!AE1136+'MEDICIONES A LA ATMÓSFERA'!AE1160+'MEDICIONES A LA ATMÓSFERA'!AE1184+'MEDICIONES A LA ATMÓSFERA'!AE1208+'MEDICIONES A LA ATMÓSFERA'!AE1232+'MEDICIONES A LA ATMÓSFERA'!AE1256+'MEDICIONES A LA ATMÓSFERA'!AE1280+'MEDICIONES A LA ATMÓSFERA'!AE1304+'MEDICIONES A LA ATMÓSFERA'!AE1328+'MEDICIONES A LA ATMÓSFERA'!AE1352+'MEDICIONES A LA ATMÓSFERA'!AE1376+'MEDICIONES A LA ATMÓSFERA'!AE1400+'MEDICIONES A LA ATMÓSFERA'!AE1424+'MEDICIONES A LA ATMÓSFERA'!AE1448+'MEDICIONES A LA ATMÓSFERA'!AE1472+'MEDICIONES A LA ATMÓSFERA'!AE1496+'MEDICIONES A LA ATMÓSFERA'!AE1520+'MEDICIONES A LA ATMÓSFERA'!AE1544+'MEDICIONES A LA ATMÓSFERA'!AE1568+'MEDICIONES A LA ATMÓSFERA'!AE1592+'MEDICIONES A LA ATMÓSFERA'!AE1616+'MEDICIONES A LA ATMÓSFERA'!AE1640+'MEDICIONES A LA ATMÓSFERA'!AE1664+'MEDICIONES A LA ATMÓSFERA'!AE1688+'MEDICIONES A LA ATMÓSFERA'!AE1712+'MEDICIONES A LA ATMÓSFERA'!AE1736+'MEDICIONES A LA ATMÓSFERA'!AE1760+'MEDICIONES A LA ATMÓSFERA'!AE1784+'MEDICIONES A LA ATMÓSFERA'!AE1808+'MEDICIONES A LA ATMÓSFERA'!AE1832+'MEDICIONES A LA ATMÓSFERA'!AE1856+'MEDICIONES A LA ATMÓSFERA'!AE1880+'MEDICIONES A LA ATMÓSFERA'!AE1904+'MEDICIONES A LA ATMÓSFERA'!AE1928+'MEDICIONES A LA ATMÓSFERA'!AE1952+'MEDICIONES A LA ATMÓSFERA'!AE1976+'MEDICIONES A LA ATMÓSFERA'!AE2000+'MEDICIONES A LA ATMÓSFERA'!AE2024+'MEDICIONES A LA ATMÓSFERA'!AE2048+'MEDICIONES A LA ATMÓSFERA'!AE2072+'MEDICIONES A LA ATMÓSFERA'!AE2096+'MEDICIONES A LA ATMÓSFERA'!AE2120+'MEDICIONES A LA ATMÓSFERA'!AE2144+'MEDICIONES A LA ATMÓSFERA'!AE2168+'MEDICIONES A LA ATMÓSFERA'!AE2192+'MEDICIONES A LA ATMÓSFERA'!AE2216+'MEDICIONES A LA ATMÓSFERA'!AE2240+'MEDICIONES A LA ATMÓSFERA'!AE2264+'MEDICIONES A LA ATMÓSFERA'!AE2288+'MEDICIONES A LA ATMÓSFERA'!AE2312+'MEDICIONES A LA ATMÓSFERA'!AE2336+'MEDICIONES A LA ATMÓSFERA'!AE2360+'MEDICIONES A LA ATMÓSFERA'!AE2384+'MEDICIONES A LA ATMÓSFERA'!AE2408+'MEDICIONES A LA ATMÓSFERA'!AE2432+'MEDICIONES A LA ATMÓSFERA'!AE2456+'MEDICIONES A LA ATMÓSFERA'!AE2480+'MEDICIONES A LA ATMÓSFERA'!AE2504+'MEDICIONES A LA ATMÓSFERA'!AE2528,IF(ISTEXT(Contaminantes!C25),0," "))</f>
        <v xml:space="preserve"> </v>
      </c>
      <c r="G31" s="79">
        <v>20</v>
      </c>
      <c r="H31" s="187" t="str">
        <f>T(Contaminantes!F25)</f>
        <v/>
      </c>
      <c r="I31" s="182" t="str">
        <f>IF(('MEDICIONES AL AGUA'!Y29+'MEDICIONES AL AGUA'!Y53+'MEDICIONES AL AGUA'!Y77+'MEDICIONES AL AGUA'!Y101+'MEDICIONES AL AGUA'!Y125+'MEDICIONES AL AGUA'!Y149)&gt;0,('MEDICIONES AL AGUA'!Y29+'MEDICIONES AL AGUA'!Y53+'MEDICIONES AL AGUA'!Y77+'MEDICIONES AL AGUA'!Y101+'MEDICIONES AL AGUA'!Y125+'MEDICIONES AL AGUA'!Y149),IF(ISTEXT(Contaminantes!F25),0,IF(ISTEXT(Contaminantes!F25),0," ")))</f>
        <v xml:space="preserve"> </v>
      </c>
    </row>
    <row r="32" spans="2:9" x14ac:dyDescent="0.25">
      <c r="B32" s="23">
        <v>21</v>
      </c>
      <c r="C32" s="203" t="str">
        <f>T(Contaminantes!C26)</f>
        <v/>
      </c>
      <c r="D32" s="377" t="str">
        <f>IF('MEDICIONES A LA ATMÓSFERA'!AG13+'MEDICIONES A LA ATMÓSFERA'!AG37+'MEDICIONES A LA ATMÓSFERA'!AG61+'MEDICIONES A LA ATMÓSFERA'!AG85+'MEDICIONES A LA ATMÓSFERA'!AG109+'MEDICIONES A LA ATMÓSFERA'!AG133+'MEDICIONES A LA ATMÓSFERA'!AG157+'MEDICIONES A LA ATMÓSFERA'!AG181+'MEDICIONES A LA ATMÓSFERA'!AG205+'MEDICIONES A LA ATMÓSFERA'!AG229+'MEDICIONES A LA ATMÓSFERA'!AG253+'MEDICIONES A LA ATMÓSFERA'!AG277+'MEDICIONES A LA ATMÓSFERA'!AG301+'MEDICIONES A LA ATMÓSFERA'!AG325+'MEDICIONES A LA ATMÓSFERA'!AG349+'MEDICIONES A LA ATMÓSFERA'!AG373+'MEDICIONES A LA ATMÓSFERA'!AG397+'MEDICIONES A LA ATMÓSFERA'!AG421+'MEDICIONES A LA ATMÓSFERA'!AG445+'MEDICIONES A LA ATMÓSFERA'!AG469+'MEDICIONES A LA ATMÓSFERA'!AG493+'MEDICIONES A LA ATMÓSFERA'!AG517+'MEDICIONES A LA ATMÓSFERA'!AG541+'MEDICIONES A LA ATMÓSFERA'!AG565+'MEDICIONES A LA ATMÓSFERA'!AG589+'MEDICIONES A LA ATMÓSFERA'!AG613+'MEDICIONES A LA ATMÓSFERA'!AG637+'MEDICIONES A LA ATMÓSFERA'!AG661+'MEDICIONES A LA ATMÓSFERA'!AG685+'MEDICIONES A LA ATMÓSFERA'!AG709+'MEDICIONES A LA ATMÓSFERA'!AG733+'MEDICIONES A LA ATMÓSFERA'!AG757+'MEDICIONES A LA ATMÓSFERA'!AG781+'MEDICIONES A LA ATMÓSFERA'!AG805+'MEDICIONES A LA ATMÓSFERA'!AG829+'MEDICIONES A LA ATMÓSFERA'!AG853+'MEDICIONES A LA ATMÓSFERA'!AG877+'MEDICIONES A LA ATMÓSFERA'!AG901+'MEDICIONES A LA ATMÓSFERA'!AG925+'MEDICIONES A LA ATMÓSFERA'!AG949+'MEDICIONES A LA ATMÓSFERA'!AG973+'MEDICIONES A LA ATMÓSFERA'!AG997+'MEDICIONES A LA ATMÓSFERA'!AG1021+'MEDICIONES A LA ATMÓSFERA'!AG1045+'MEDICIONES A LA ATMÓSFERA'!AG1069+'MEDICIONES A LA ATMÓSFERA'!AG1093+'MEDICIONES A LA ATMÓSFERA'!AG1117+'MEDICIONES A LA ATMÓSFERA'!AG1141+'MEDICIONES A LA ATMÓSFERA'!AG1165+'MEDICIONES A LA ATMÓSFERA'!AG1189+'MEDICIONES A LA ATMÓSFERA'!AG1213+'MEDICIONES A LA ATMÓSFERA'!AG1237+'MEDICIONES A LA ATMÓSFERA'!AG1261+'MEDICIONES A LA ATMÓSFERA'!AG1285+'MEDICIONES A LA ATMÓSFERA'!AG1309+'MEDICIONES A LA ATMÓSFERA'!AG1333+'MEDICIONES A LA ATMÓSFERA'!AG1357+'MEDICIONES A LA ATMÓSFERA'!AG1381+'MEDICIONES A LA ATMÓSFERA'!AG1405+'MEDICIONES A LA ATMÓSFERA'!AG1429+'MEDICIONES A LA ATMÓSFERA'!AG1453+'MEDICIONES A LA ATMÓSFERA'!AG1477+'MEDICIONES A LA ATMÓSFERA'!AG1501+'MEDICIONES A LA ATMÓSFERA'!AG1525+'MEDICIONES A LA ATMÓSFERA'!AG1549+'MEDICIONES A LA ATMÓSFERA'!AG1573+'MEDICIONES A LA ATMÓSFERA'!AG1597+'MEDICIONES A LA ATMÓSFERA'!AG1621+'MEDICIONES A LA ATMÓSFERA'!AG1645+'MEDICIONES A LA ATMÓSFERA'!AG1669+'MEDICIONES A LA ATMÓSFERA'!AG1693+'MEDICIONES A LA ATMÓSFERA'!AG1717+'MEDICIONES A LA ATMÓSFERA'!AG1741+'MEDICIONES A LA ATMÓSFERA'!AG1765+'MEDICIONES A LA ATMÓSFERA'!AG1789+'MEDICIONES A LA ATMÓSFERA'!AG1813+'MEDICIONES A LA ATMÓSFERA'!AG1837+'MEDICIONES A LA ATMÓSFERA'!AG1861+'MEDICIONES A LA ATMÓSFERA'!AG1885+'MEDICIONES A LA ATMÓSFERA'!AG1909+'MEDICIONES A LA ATMÓSFERA'!AG1933+'MEDICIONES A LA ATMÓSFERA'!AG1957+'MEDICIONES A LA ATMÓSFERA'!AG1981+'MEDICIONES A LA ATMÓSFERA'!AG2005+'MEDICIONES A LA ATMÓSFERA'!AG2029+'MEDICIONES A LA ATMÓSFERA'!AG2053+'MEDICIONES A LA ATMÓSFERA'!AG2077+'MEDICIONES A LA ATMÓSFERA'!AG2101+'MEDICIONES A LA ATMÓSFERA'!AG2125+'MEDICIONES A LA ATMÓSFERA'!AG2149+'MEDICIONES A LA ATMÓSFERA'!AG2173+'MEDICIONES A LA ATMÓSFERA'!AG2197+'MEDICIONES A LA ATMÓSFERA'!AG2221+'MEDICIONES A LA ATMÓSFERA'!AG2245+'MEDICIONES A LA ATMÓSFERA'!AG2269+'MEDICIONES A LA ATMÓSFERA'!AG2293+'MEDICIONES A LA ATMÓSFERA'!AG2317+'MEDICIONES A LA ATMÓSFERA'!AG2341+'MEDICIONES A LA ATMÓSFERA'!AG2365+'MEDICIONES A LA ATMÓSFERA'!AG2389+'MEDICIONES A LA ATMÓSFERA'!AG2413+'MEDICIONES A LA ATMÓSFERA'!AG2437+'MEDICIONES A LA ATMÓSFERA'!AG2461+'MEDICIONES A LA ATMÓSFERA'!AG2485+'MEDICIONES A LA ATMÓSFERA'!AG2509&gt;0,'MEDICIONES A LA ATMÓSFERA'!AG13+'MEDICIONES A LA ATMÓSFERA'!AG37+'MEDICIONES A LA ATMÓSFERA'!AG61+'MEDICIONES A LA ATMÓSFERA'!AG85+'MEDICIONES A LA ATMÓSFERA'!AG109+'MEDICIONES A LA ATMÓSFERA'!AG133+'MEDICIONES A LA ATMÓSFERA'!AG157+'MEDICIONES A LA ATMÓSFERA'!AG181+'MEDICIONES A LA ATMÓSFERA'!AG205+'MEDICIONES A LA ATMÓSFERA'!AG229+'MEDICIONES A LA ATMÓSFERA'!AG253+'MEDICIONES A LA ATMÓSFERA'!AG277+'MEDICIONES A LA ATMÓSFERA'!AG301+'MEDICIONES A LA ATMÓSFERA'!AG325+'MEDICIONES A LA ATMÓSFERA'!AG349+'MEDICIONES A LA ATMÓSFERA'!AG373+'MEDICIONES A LA ATMÓSFERA'!AG397+'MEDICIONES A LA ATMÓSFERA'!AG421+'MEDICIONES A LA ATMÓSFERA'!AG445+'MEDICIONES A LA ATMÓSFERA'!AG469+'MEDICIONES A LA ATMÓSFERA'!AG493+'MEDICIONES A LA ATMÓSFERA'!AG517+'MEDICIONES A LA ATMÓSFERA'!AG541+'MEDICIONES A LA ATMÓSFERA'!AG565+'MEDICIONES A LA ATMÓSFERA'!AG589+'MEDICIONES A LA ATMÓSFERA'!AG613+'MEDICIONES A LA ATMÓSFERA'!AG637+'MEDICIONES A LA ATMÓSFERA'!AG661+'MEDICIONES A LA ATMÓSFERA'!AG685+'MEDICIONES A LA ATMÓSFERA'!AG709+'MEDICIONES A LA ATMÓSFERA'!AG733+'MEDICIONES A LA ATMÓSFERA'!AG757+'MEDICIONES A LA ATMÓSFERA'!AG781+'MEDICIONES A LA ATMÓSFERA'!AG805+'MEDICIONES A LA ATMÓSFERA'!AG829+'MEDICIONES A LA ATMÓSFERA'!AG853+'MEDICIONES A LA ATMÓSFERA'!AG877+'MEDICIONES A LA ATMÓSFERA'!AG901+'MEDICIONES A LA ATMÓSFERA'!AG925+'MEDICIONES A LA ATMÓSFERA'!AG949+'MEDICIONES A LA ATMÓSFERA'!AG973+'MEDICIONES A LA ATMÓSFERA'!AG997+'MEDICIONES A LA ATMÓSFERA'!AG1021+'MEDICIONES A LA ATMÓSFERA'!AG1045+'MEDICIONES A LA ATMÓSFERA'!AG1069+'MEDICIONES A LA ATMÓSFERA'!AG1093+'MEDICIONES A LA ATMÓSFERA'!AG1117+'MEDICIONES A LA ATMÓSFERA'!AG1141+'MEDICIONES A LA ATMÓSFERA'!AG1165+'MEDICIONES A LA ATMÓSFERA'!AG1189+'MEDICIONES A LA ATMÓSFERA'!AG1213+'MEDICIONES A LA ATMÓSFERA'!AG1237+'MEDICIONES A LA ATMÓSFERA'!AG1261+'MEDICIONES A LA ATMÓSFERA'!AG1285+'MEDICIONES A LA ATMÓSFERA'!AG1309+'MEDICIONES A LA ATMÓSFERA'!AG1333+'MEDICIONES A LA ATMÓSFERA'!AG1357+'MEDICIONES A LA ATMÓSFERA'!AG1381+'MEDICIONES A LA ATMÓSFERA'!AG1405+'MEDICIONES A LA ATMÓSFERA'!AG1429+'MEDICIONES A LA ATMÓSFERA'!AG1453+'MEDICIONES A LA ATMÓSFERA'!AG1477+'MEDICIONES A LA ATMÓSFERA'!AG1501+'MEDICIONES A LA ATMÓSFERA'!AG1525+'MEDICIONES A LA ATMÓSFERA'!AG1549+'MEDICIONES A LA ATMÓSFERA'!AG1573+'MEDICIONES A LA ATMÓSFERA'!AG1597+'MEDICIONES A LA ATMÓSFERA'!AG1621+'MEDICIONES A LA ATMÓSFERA'!AG1645+'MEDICIONES A LA ATMÓSFERA'!AG1669+'MEDICIONES A LA ATMÓSFERA'!AG1693+'MEDICIONES A LA ATMÓSFERA'!AG1717+'MEDICIONES A LA ATMÓSFERA'!AG1741+'MEDICIONES A LA ATMÓSFERA'!AG1765+'MEDICIONES A LA ATMÓSFERA'!AG1789+'MEDICIONES A LA ATMÓSFERA'!AG1813+'MEDICIONES A LA ATMÓSFERA'!AG1837+'MEDICIONES A LA ATMÓSFERA'!AG1861+'MEDICIONES A LA ATMÓSFERA'!AG1885+'MEDICIONES A LA ATMÓSFERA'!AG1909+'MEDICIONES A LA ATMÓSFERA'!AG1933+'MEDICIONES A LA ATMÓSFERA'!AG1957+'MEDICIONES A LA ATMÓSFERA'!AG1981+'MEDICIONES A LA ATMÓSFERA'!AG2005+'MEDICIONES A LA ATMÓSFERA'!AG2029+'MEDICIONES A LA ATMÓSFERA'!AG2053+'MEDICIONES A LA ATMÓSFERA'!AG2077+'MEDICIONES A LA ATMÓSFERA'!AG2101+'MEDICIONES A LA ATMÓSFERA'!AG2125+'MEDICIONES A LA ATMÓSFERA'!AG2149+'MEDICIONES A LA ATMÓSFERA'!AG2173+'MEDICIONES A LA ATMÓSFERA'!AG2197+'MEDICIONES A LA ATMÓSFERA'!AG2221+'MEDICIONES A LA ATMÓSFERA'!AG2245+'MEDICIONES A LA ATMÓSFERA'!AG2269+'MEDICIONES A LA ATMÓSFERA'!AG2293+'MEDICIONES A LA ATMÓSFERA'!AG2317+'MEDICIONES A LA ATMÓSFERA'!AG2341+'MEDICIONES A LA ATMÓSFERA'!AG2365+'MEDICIONES A LA ATMÓSFERA'!AG2389+'MEDICIONES A LA ATMÓSFERA'!AG2413+'MEDICIONES A LA ATMÓSFERA'!AG2437+'MEDICIONES A LA ATMÓSFERA'!AG2461+'MEDICIONES A LA ATMÓSFERA'!AG2485+'MEDICIONES A LA ATMÓSFERA'!AG2509,IF(ISTEXT(Contaminantes!C26),0," "))</f>
        <v xml:space="preserve"> </v>
      </c>
      <c r="G32" s="79">
        <v>21</v>
      </c>
      <c r="H32" s="187" t="str">
        <f>T(Contaminantes!F26)</f>
        <v/>
      </c>
      <c r="I32" s="182" t="str">
        <f>IF(('MEDICIONES AL AGUA'!AA10+'MEDICIONES AL AGUA'!AA34+'MEDICIONES AL AGUA'!AA58+'MEDICIONES AL AGUA'!AA82+'MEDICIONES AL AGUA'!AA106+'MEDICIONES AL AGUA'!AA130)&gt;0,('MEDICIONES AL AGUA'!AA10+'MEDICIONES AL AGUA'!AA34+'MEDICIONES AL AGUA'!AA58+'MEDICIONES AL AGUA'!AA82+'MEDICIONES AL AGUA'!AA106+'MEDICIONES AL AGUA'!AA130),IF(ISTEXT(Contaminantes!F26),0," "))</f>
        <v xml:space="preserve"> </v>
      </c>
    </row>
    <row r="33" spans="2:9" x14ac:dyDescent="0.25">
      <c r="B33" s="23">
        <v>22</v>
      </c>
      <c r="C33" s="203" t="str">
        <f>T(Contaminantes!C27)</f>
        <v/>
      </c>
      <c r="D33" s="377" t="str">
        <f>IF('MEDICIONES A LA ATMÓSFERA'!AG14+'MEDICIONES A LA ATMÓSFERA'!AG38+'MEDICIONES A LA ATMÓSFERA'!AG62+'MEDICIONES A LA ATMÓSFERA'!AG86+'MEDICIONES A LA ATMÓSFERA'!AG110+'MEDICIONES A LA ATMÓSFERA'!AG134+'MEDICIONES A LA ATMÓSFERA'!AG158+'MEDICIONES A LA ATMÓSFERA'!AG182+'MEDICIONES A LA ATMÓSFERA'!AG206+'MEDICIONES A LA ATMÓSFERA'!AG230+'MEDICIONES A LA ATMÓSFERA'!AG254+'MEDICIONES A LA ATMÓSFERA'!AG278+'MEDICIONES A LA ATMÓSFERA'!AG302+'MEDICIONES A LA ATMÓSFERA'!AG326+'MEDICIONES A LA ATMÓSFERA'!AG350+'MEDICIONES A LA ATMÓSFERA'!AG374+'MEDICIONES A LA ATMÓSFERA'!AG398+'MEDICIONES A LA ATMÓSFERA'!AG422+'MEDICIONES A LA ATMÓSFERA'!AG446+'MEDICIONES A LA ATMÓSFERA'!AG470+'MEDICIONES A LA ATMÓSFERA'!AG494+'MEDICIONES A LA ATMÓSFERA'!AG518+'MEDICIONES A LA ATMÓSFERA'!AG542+'MEDICIONES A LA ATMÓSFERA'!AG566+'MEDICIONES A LA ATMÓSFERA'!AG590+'MEDICIONES A LA ATMÓSFERA'!AG614+'MEDICIONES A LA ATMÓSFERA'!AG638+'MEDICIONES A LA ATMÓSFERA'!AG662+'MEDICIONES A LA ATMÓSFERA'!AG686+'MEDICIONES A LA ATMÓSFERA'!AG710+'MEDICIONES A LA ATMÓSFERA'!AG734+'MEDICIONES A LA ATMÓSFERA'!AG758+'MEDICIONES A LA ATMÓSFERA'!AG782+'MEDICIONES A LA ATMÓSFERA'!AG806+'MEDICIONES A LA ATMÓSFERA'!AG830+'MEDICIONES A LA ATMÓSFERA'!AG854+'MEDICIONES A LA ATMÓSFERA'!AG878+'MEDICIONES A LA ATMÓSFERA'!AG902+'MEDICIONES A LA ATMÓSFERA'!AG926+'MEDICIONES A LA ATMÓSFERA'!AG950+'MEDICIONES A LA ATMÓSFERA'!AG974+'MEDICIONES A LA ATMÓSFERA'!AG998+'MEDICIONES A LA ATMÓSFERA'!AG1022+'MEDICIONES A LA ATMÓSFERA'!AG1046+'MEDICIONES A LA ATMÓSFERA'!AG1070+'MEDICIONES A LA ATMÓSFERA'!AG1094+'MEDICIONES A LA ATMÓSFERA'!AG1118+'MEDICIONES A LA ATMÓSFERA'!AG1142+'MEDICIONES A LA ATMÓSFERA'!AG1166+'MEDICIONES A LA ATMÓSFERA'!AG1190+'MEDICIONES A LA ATMÓSFERA'!AG1214+'MEDICIONES A LA ATMÓSFERA'!AG1238+'MEDICIONES A LA ATMÓSFERA'!AG1262+'MEDICIONES A LA ATMÓSFERA'!AG1286+'MEDICIONES A LA ATMÓSFERA'!AG1310+'MEDICIONES A LA ATMÓSFERA'!AG1334+'MEDICIONES A LA ATMÓSFERA'!AG1358+'MEDICIONES A LA ATMÓSFERA'!AG1382+'MEDICIONES A LA ATMÓSFERA'!AG1406+'MEDICIONES A LA ATMÓSFERA'!AG1430+'MEDICIONES A LA ATMÓSFERA'!AG1454+'MEDICIONES A LA ATMÓSFERA'!AG1478+'MEDICIONES A LA ATMÓSFERA'!AG1502+'MEDICIONES A LA ATMÓSFERA'!AG1526+'MEDICIONES A LA ATMÓSFERA'!AG1550+'MEDICIONES A LA ATMÓSFERA'!AG1574+'MEDICIONES A LA ATMÓSFERA'!AG1598+'MEDICIONES A LA ATMÓSFERA'!AG1622+'MEDICIONES A LA ATMÓSFERA'!AG1646+'MEDICIONES A LA ATMÓSFERA'!AG1670+'MEDICIONES A LA ATMÓSFERA'!AG1694+'MEDICIONES A LA ATMÓSFERA'!AG1718+'MEDICIONES A LA ATMÓSFERA'!AG1742+'MEDICIONES A LA ATMÓSFERA'!AG1766+'MEDICIONES A LA ATMÓSFERA'!AG1790+'MEDICIONES A LA ATMÓSFERA'!AG1814+'MEDICIONES A LA ATMÓSFERA'!AG1838+'MEDICIONES A LA ATMÓSFERA'!AG1862+'MEDICIONES A LA ATMÓSFERA'!AG1886+'MEDICIONES A LA ATMÓSFERA'!AG1910+'MEDICIONES A LA ATMÓSFERA'!AG1934+'MEDICIONES A LA ATMÓSFERA'!AG1958+'MEDICIONES A LA ATMÓSFERA'!AG1982+'MEDICIONES A LA ATMÓSFERA'!AG2006+'MEDICIONES A LA ATMÓSFERA'!AG2030+'MEDICIONES A LA ATMÓSFERA'!AG2054+'MEDICIONES A LA ATMÓSFERA'!AG2078+'MEDICIONES A LA ATMÓSFERA'!AG2102+'MEDICIONES A LA ATMÓSFERA'!AG2126+'MEDICIONES A LA ATMÓSFERA'!AG2150+'MEDICIONES A LA ATMÓSFERA'!AG2174+'MEDICIONES A LA ATMÓSFERA'!AG2198+'MEDICIONES A LA ATMÓSFERA'!AG2222+'MEDICIONES A LA ATMÓSFERA'!AG2246+'MEDICIONES A LA ATMÓSFERA'!AG2270+'MEDICIONES A LA ATMÓSFERA'!AG2294+'MEDICIONES A LA ATMÓSFERA'!AG2318+'MEDICIONES A LA ATMÓSFERA'!AG2342+'MEDICIONES A LA ATMÓSFERA'!AG2366+'MEDICIONES A LA ATMÓSFERA'!AG2390+'MEDICIONES A LA ATMÓSFERA'!AG2414+'MEDICIONES A LA ATMÓSFERA'!AG2438+'MEDICIONES A LA ATMÓSFERA'!AG2462+'MEDICIONES A LA ATMÓSFERA'!AG2486+'MEDICIONES A LA ATMÓSFERA'!AG2510&gt;0,'MEDICIONES A LA ATMÓSFERA'!AG14+'MEDICIONES A LA ATMÓSFERA'!AG38+'MEDICIONES A LA ATMÓSFERA'!AG62+'MEDICIONES A LA ATMÓSFERA'!AG86+'MEDICIONES A LA ATMÓSFERA'!AG110+'MEDICIONES A LA ATMÓSFERA'!AG134+'MEDICIONES A LA ATMÓSFERA'!AG158+'MEDICIONES A LA ATMÓSFERA'!AG182+'MEDICIONES A LA ATMÓSFERA'!AG206+'MEDICIONES A LA ATMÓSFERA'!AG230+'MEDICIONES A LA ATMÓSFERA'!AG254+'MEDICIONES A LA ATMÓSFERA'!AG278+'MEDICIONES A LA ATMÓSFERA'!AG302+'MEDICIONES A LA ATMÓSFERA'!AG326+'MEDICIONES A LA ATMÓSFERA'!AG350+'MEDICIONES A LA ATMÓSFERA'!AG374+'MEDICIONES A LA ATMÓSFERA'!AG398+'MEDICIONES A LA ATMÓSFERA'!AG422+'MEDICIONES A LA ATMÓSFERA'!AG446+'MEDICIONES A LA ATMÓSFERA'!AG470+'MEDICIONES A LA ATMÓSFERA'!AG494+'MEDICIONES A LA ATMÓSFERA'!AG518+'MEDICIONES A LA ATMÓSFERA'!AG542+'MEDICIONES A LA ATMÓSFERA'!AG566+'MEDICIONES A LA ATMÓSFERA'!AG590+'MEDICIONES A LA ATMÓSFERA'!AG614+'MEDICIONES A LA ATMÓSFERA'!AG638+'MEDICIONES A LA ATMÓSFERA'!AG662+'MEDICIONES A LA ATMÓSFERA'!AG686+'MEDICIONES A LA ATMÓSFERA'!AG710+'MEDICIONES A LA ATMÓSFERA'!AG734+'MEDICIONES A LA ATMÓSFERA'!AG758+'MEDICIONES A LA ATMÓSFERA'!AG782+'MEDICIONES A LA ATMÓSFERA'!AG806+'MEDICIONES A LA ATMÓSFERA'!AG830+'MEDICIONES A LA ATMÓSFERA'!AG854+'MEDICIONES A LA ATMÓSFERA'!AG878+'MEDICIONES A LA ATMÓSFERA'!AG902+'MEDICIONES A LA ATMÓSFERA'!AG926+'MEDICIONES A LA ATMÓSFERA'!AG950+'MEDICIONES A LA ATMÓSFERA'!AG974+'MEDICIONES A LA ATMÓSFERA'!AG998+'MEDICIONES A LA ATMÓSFERA'!AG1022+'MEDICIONES A LA ATMÓSFERA'!AG1046+'MEDICIONES A LA ATMÓSFERA'!AG1070+'MEDICIONES A LA ATMÓSFERA'!AG1094+'MEDICIONES A LA ATMÓSFERA'!AG1118+'MEDICIONES A LA ATMÓSFERA'!AG1142+'MEDICIONES A LA ATMÓSFERA'!AG1166+'MEDICIONES A LA ATMÓSFERA'!AG1190+'MEDICIONES A LA ATMÓSFERA'!AG1214+'MEDICIONES A LA ATMÓSFERA'!AG1238+'MEDICIONES A LA ATMÓSFERA'!AG1262+'MEDICIONES A LA ATMÓSFERA'!AG1286+'MEDICIONES A LA ATMÓSFERA'!AG1310+'MEDICIONES A LA ATMÓSFERA'!AG1334+'MEDICIONES A LA ATMÓSFERA'!AG1358+'MEDICIONES A LA ATMÓSFERA'!AG1382+'MEDICIONES A LA ATMÓSFERA'!AG1406+'MEDICIONES A LA ATMÓSFERA'!AG1430+'MEDICIONES A LA ATMÓSFERA'!AG1454+'MEDICIONES A LA ATMÓSFERA'!AG1478+'MEDICIONES A LA ATMÓSFERA'!AG1502+'MEDICIONES A LA ATMÓSFERA'!AG1526+'MEDICIONES A LA ATMÓSFERA'!AG1550+'MEDICIONES A LA ATMÓSFERA'!AG1574+'MEDICIONES A LA ATMÓSFERA'!AG1598+'MEDICIONES A LA ATMÓSFERA'!AG1622+'MEDICIONES A LA ATMÓSFERA'!AG1646+'MEDICIONES A LA ATMÓSFERA'!AG1670+'MEDICIONES A LA ATMÓSFERA'!AG1694+'MEDICIONES A LA ATMÓSFERA'!AG1718+'MEDICIONES A LA ATMÓSFERA'!AG1742+'MEDICIONES A LA ATMÓSFERA'!AG1766+'MEDICIONES A LA ATMÓSFERA'!AG1790+'MEDICIONES A LA ATMÓSFERA'!AG1814+'MEDICIONES A LA ATMÓSFERA'!AG1838+'MEDICIONES A LA ATMÓSFERA'!AG1862+'MEDICIONES A LA ATMÓSFERA'!AG1886+'MEDICIONES A LA ATMÓSFERA'!AG1910+'MEDICIONES A LA ATMÓSFERA'!AG1934+'MEDICIONES A LA ATMÓSFERA'!AG1958+'MEDICIONES A LA ATMÓSFERA'!AG1982+'MEDICIONES A LA ATMÓSFERA'!AG2006+'MEDICIONES A LA ATMÓSFERA'!AG2030+'MEDICIONES A LA ATMÓSFERA'!AG2054+'MEDICIONES A LA ATMÓSFERA'!AG2078+'MEDICIONES A LA ATMÓSFERA'!AG2102+'MEDICIONES A LA ATMÓSFERA'!AG2126+'MEDICIONES A LA ATMÓSFERA'!AG2150+'MEDICIONES A LA ATMÓSFERA'!AG2174+'MEDICIONES A LA ATMÓSFERA'!AG2198+'MEDICIONES A LA ATMÓSFERA'!AG2222+'MEDICIONES A LA ATMÓSFERA'!AG2246+'MEDICIONES A LA ATMÓSFERA'!AG2270+'MEDICIONES A LA ATMÓSFERA'!AG2294+'MEDICIONES A LA ATMÓSFERA'!AG2318+'MEDICIONES A LA ATMÓSFERA'!AG2342+'MEDICIONES A LA ATMÓSFERA'!AG2366+'MEDICIONES A LA ATMÓSFERA'!AG2390+'MEDICIONES A LA ATMÓSFERA'!AG2414+'MEDICIONES A LA ATMÓSFERA'!AG2438+'MEDICIONES A LA ATMÓSFERA'!AG2462+'MEDICIONES A LA ATMÓSFERA'!AG2486+'MEDICIONES A LA ATMÓSFERA'!AG2510,IF(ISTEXT(Contaminantes!C27),0," "))</f>
        <v xml:space="preserve"> </v>
      </c>
      <c r="G33" s="79">
        <v>22</v>
      </c>
      <c r="H33" s="187" t="str">
        <f>T(Contaminantes!F27)</f>
        <v/>
      </c>
      <c r="I33" s="182" t="str">
        <f>IF(('MEDICIONES AL AGUA'!AA11+'MEDICIONES AL AGUA'!AA35+'MEDICIONES AL AGUA'!AA59+'MEDICIONES AL AGUA'!AA83+'MEDICIONES AL AGUA'!AA107+'MEDICIONES AL AGUA'!AA131)&gt;0,('MEDICIONES AL AGUA'!AA11+'MEDICIONES AL AGUA'!AA35+'MEDICIONES AL AGUA'!AA59+'MEDICIONES AL AGUA'!AA83+'MEDICIONES AL AGUA'!AA107+'MEDICIONES AL AGUA'!AA131),IF(ISTEXT(Contaminantes!F27),0," "))</f>
        <v xml:space="preserve"> </v>
      </c>
    </row>
    <row r="34" spans="2:9" x14ac:dyDescent="0.25">
      <c r="B34" s="23">
        <v>23</v>
      </c>
      <c r="C34" s="203" t="str">
        <f>T(Contaminantes!C28)</f>
        <v/>
      </c>
      <c r="D34" s="377" t="str">
        <f>IF('MEDICIONES A LA ATMÓSFERA'!AG15+'MEDICIONES A LA ATMÓSFERA'!AG39+'MEDICIONES A LA ATMÓSFERA'!AG63+'MEDICIONES A LA ATMÓSFERA'!AG87+'MEDICIONES A LA ATMÓSFERA'!AG111+'MEDICIONES A LA ATMÓSFERA'!AG135+'MEDICIONES A LA ATMÓSFERA'!AG159+'MEDICIONES A LA ATMÓSFERA'!AG183+'MEDICIONES A LA ATMÓSFERA'!AG207+'MEDICIONES A LA ATMÓSFERA'!AG231+'MEDICIONES A LA ATMÓSFERA'!AG255+'MEDICIONES A LA ATMÓSFERA'!AG279+'MEDICIONES A LA ATMÓSFERA'!AG303+'MEDICIONES A LA ATMÓSFERA'!AG327+'MEDICIONES A LA ATMÓSFERA'!AG351+'MEDICIONES A LA ATMÓSFERA'!AG375+'MEDICIONES A LA ATMÓSFERA'!AG399+'MEDICIONES A LA ATMÓSFERA'!AG423+'MEDICIONES A LA ATMÓSFERA'!AG447+'MEDICIONES A LA ATMÓSFERA'!AG471+'MEDICIONES A LA ATMÓSFERA'!AG495+'MEDICIONES A LA ATMÓSFERA'!AG519+'MEDICIONES A LA ATMÓSFERA'!AG543+'MEDICIONES A LA ATMÓSFERA'!AG567+'MEDICIONES A LA ATMÓSFERA'!AG591+'MEDICIONES A LA ATMÓSFERA'!AG615+'MEDICIONES A LA ATMÓSFERA'!AG639+'MEDICIONES A LA ATMÓSFERA'!AG663+'MEDICIONES A LA ATMÓSFERA'!AG687+'MEDICIONES A LA ATMÓSFERA'!AG711+'MEDICIONES A LA ATMÓSFERA'!AG735+'MEDICIONES A LA ATMÓSFERA'!AG759+'MEDICIONES A LA ATMÓSFERA'!AG783+'MEDICIONES A LA ATMÓSFERA'!AG807+'MEDICIONES A LA ATMÓSFERA'!AG831+'MEDICIONES A LA ATMÓSFERA'!AG855+'MEDICIONES A LA ATMÓSFERA'!AG879+'MEDICIONES A LA ATMÓSFERA'!AG903+'MEDICIONES A LA ATMÓSFERA'!AG927+'MEDICIONES A LA ATMÓSFERA'!AG951+'MEDICIONES A LA ATMÓSFERA'!AG975+'MEDICIONES A LA ATMÓSFERA'!AG999+'MEDICIONES A LA ATMÓSFERA'!AG1023+'MEDICIONES A LA ATMÓSFERA'!AG1047+'MEDICIONES A LA ATMÓSFERA'!AG1071+'MEDICIONES A LA ATMÓSFERA'!AG1095+'MEDICIONES A LA ATMÓSFERA'!AG1119+'MEDICIONES A LA ATMÓSFERA'!AG1143+'MEDICIONES A LA ATMÓSFERA'!AG1167+'MEDICIONES A LA ATMÓSFERA'!AG1191+'MEDICIONES A LA ATMÓSFERA'!AG1215+'MEDICIONES A LA ATMÓSFERA'!AG1239+'MEDICIONES A LA ATMÓSFERA'!AG1263+'MEDICIONES A LA ATMÓSFERA'!AG1287+'MEDICIONES A LA ATMÓSFERA'!AG1311+'MEDICIONES A LA ATMÓSFERA'!AG1335+'MEDICIONES A LA ATMÓSFERA'!AG1359+'MEDICIONES A LA ATMÓSFERA'!AG1383+'MEDICIONES A LA ATMÓSFERA'!AG1407+'MEDICIONES A LA ATMÓSFERA'!AG1431+'MEDICIONES A LA ATMÓSFERA'!AG1455+'MEDICIONES A LA ATMÓSFERA'!AG1479+'MEDICIONES A LA ATMÓSFERA'!AG1503+'MEDICIONES A LA ATMÓSFERA'!AG1527+'MEDICIONES A LA ATMÓSFERA'!AG1551+'MEDICIONES A LA ATMÓSFERA'!AG1575+'MEDICIONES A LA ATMÓSFERA'!AG1599+'MEDICIONES A LA ATMÓSFERA'!AG1623+'MEDICIONES A LA ATMÓSFERA'!AG1647+'MEDICIONES A LA ATMÓSFERA'!AG1671+'MEDICIONES A LA ATMÓSFERA'!AG1695+'MEDICIONES A LA ATMÓSFERA'!AG1719+'MEDICIONES A LA ATMÓSFERA'!AG1743+'MEDICIONES A LA ATMÓSFERA'!AG1767+'MEDICIONES A LA ATMÓSFERA'!AG1791+'MEDICIONES A LA ATMÓSFERA'!AG1815+'MEDICIONES A LA ATMÓSFERA'!AG1839+'MEDICIONES A LA ATMÓSFERA'!AG1863+'MEDICIONES A LA ATMÓSFERA'!AG1887+'MEDICIONES A LA ATMÓSFERA'!AG1911+'MEDICIONES A LA ATMÓSFERA'!AG1935+'MEDICIONES A LA ATMÓSFERA'!AG1959+'MEDICIONES A LA ATMÓSFERA'!AG1983+'MEDICIONES A LA ATMÓSFERA'!AG2007+'MEDICIONES A LA ATMÓSFERA'!AG2031+'MEDICIONES A LA ATMÓSFERA'!AG2055+'MEDICIONES A LA ATMÓSFERA'!AG2079+'MEDICIONES A LA ATMÓSFERA'!AG2103+'MEDICIONES A LA ATMÓSFERA'!AG2127+'MEDICIONES A LA ATMÓSFERA'!AG2151+'MEDICIONES A LA ATMÓSFERA'!AG2175+'MEDICIONES A LA ATMÓSFERA'!AG2199+'MEDICIONES A LA ATMÓSFERA'!AG2223+'MEDICIONES A LA ATMÓSFERA'!AG2247+'MEDICIONES A LA ATMÓSFERA'!AG2271+'MEDICIONES A LA ATMÓSFERA'!AG2295+'MEDICIONES A LA ATMÓSFERA'!AG2319+'MEDICIONES A LA ATMÓSFERA'!AG2343+'MEDICIONES A LA ATMÓSFERA'!AG2367+'MEDICIONES A LA ATMÓSFERA'!AG2391+'MEDICIONES A LA ATMÓSFERA'!AG2415+'MEDICIONES A LA ATMÓSFERA'!AG2439+'MEDICIONES A LA ATMÓSFERA'!AG2463+'MEDICIONES A LA ATMÓSFERA'!AG2487+'MEDICIONES A LA ATMÓSFERA'!AG2511&gt;0,'MEDICIONES A LA ATMÓSFERA'!AG15+'MEDICIONES A LA ATMÓSFERA'!AG39+'MEDICIONES A LA ATMÓSFERA'!AG63+'MEDICIONES A LA ATMÓSFERA'!AG87+'MEDICIONES A LA ATMÓSFERA'!AG111+'MEDICIONES A LA ATMÓSFERA'!AG135+'MEDICIONES A LA ATMÓSFERA'!AG159+'MEDICIONES A LA ATMÓSFERA'!AG183+'MEDICIONES A LA ATMÓSFERA'!AG207+'MEDICIONES A LA ATMÓSFERA'!AG231+'MEDICIONES A LA ATMÓSFERA'!AG255+'MEDICIONES A LA ATMÓSFERA'!AG279+'MEDICIONES A LA ATMÓSFERA'!AG303+'MEDICIONES A LA ATMÓSFERA'!AG327+'MEDICIONES A LA ATMÓSFERA'!AG351+'MEDICIONES A LA ATMÓSFERA'!AG375+'MEDICIONES A LA ATMÓSFERA'!AG399+'MEDICIONES A LA ATMÓSFERA'!AG423+'MEDICIONES A LA ATMÓSFERA'!AG447+'MEDICIONES A LA ATMÓSFERA'!AG471+'MEDICIONES A LA ATMÓSFERA'!AG495+'MEDICIONES A LA ATMÓSFERA'!AG519+'MEDICIONES A LA ATMÓSFERA'!AG543+'MEDICIONES A LA ATMÓSFERA'!AG567+'MEDICIONES A LA ATMÓSFERA'!AG591+'MEDICIONES A LA ATMÓSFERA'!AG615+'MEDICIONES A LA ATMÓSFERA'!AG639+'MEDICIONES A LA ATMÓSFERA'!AG663+'MEDICIONES A LA ATMÓSFERA'!AG687+'MEDICIONES A LA ATMÓSFERA'!AG711+'MEDICIONES A LA ATMÓSFERA'!AG735+'MEDICIONES A LA ATMÓSFERA'!AG759+'MEDICIONES A LA ATMÓSFERA'!AG783+'MEDICIONES A LA ATMÓSFERA'!AG807+'MEDICIONES A LA ATMÓSFERA'!AG831+'MEDICIONES A LA ATMÓSFERA'!AG855+'MEDICIONES A LA ATMÓSFERA'!AG879+'MEDICIONES A LA ATMÓSFERA'!AG903+'MEDICIONES A LA ATMÓSFERA'!AG927+'MEDICIONES A LA ATMÓSFERA'!AG951+'MEDICIONES A LA ATMÓSFERA'!AG975+'MEDICIONES A LA ATMÓSFERA'!AG999+'MEDICIONES A LA ATMÓSFERA'!AG1023+'MEDICIONES A LA ATMÓSFERA'!AG1047+'MEDICIONES A LA ATMÓSFERA'!AG1071+'MEDICIONES A LA ATMÓSFERA'!AG1095+'MEDICIONES A LA ATMÓSFERA'!AG1119+'MEDICIONES A LA ATMÓSFERA'!AG1143+'MEDICIONES A LA ATMÓSFERA'!AG1167+'MEDICIONES A LA ATMÓSFERA'!AG1191+'MEDICIONES A LA ATMÓSFERA'!AG1215+'MEDICIONES A LA ATMÓSFERA'!AG1239+'MEDICIONES A LA ATMÓSFERA'!AG1263+'MEDICIONES A LA ATMÓSFERA'!AG1287+'MEDICIONES A LA ATMÓSFERA'!AG1311+'MEDICIONES A LA ATMÓSFERA'!AG1335+'MEDICIONES A LA ATMÓSFERA'!AG1359+'MEDICIONES A LA ATMÓSFERA'!AG1383+'MEDICIONES A LA ATMÓSFERA'!AG1407+'MEDICIONES A LA ATMÓSFERA'!AG1431+'MEDICIONES A LA ATMÓSFERA'!AG1455+'MEDICIONES A LA ATMÓSFERA'!AG1479+'MEDICIONES A LA ATMÓSFERA'!AG1503+'MEDICIONES A LA ATMÓSFERA'!AG1527+'MEDICIONES A LA ATMÓSFERA'!AG1551+'MEDICIONES A LA ATMÓSFERA'!AG1575+'MEDICIONES A LA ATMÓSFERA'!AG1599+'MEDICIONES A LA ATMÓSFERA'!AG1623+'MEDICIONES A LA ATMÓSFERA'!AG1647+'MEDICIONES A LA ATMÓSFERA'!AG1671+'MEDICIONES A LA ATMÓSFERA'!AG1695+'MEDICIONES A LA ATMÓSFERA'!AG1719+'MEDICIONES A LA ATMÓSFERA'!AG1743+'MEDICIONES A LA ATMÓSFERA'!AG1767+'MEDICIONES A LA ATMÓSFERA'!AG1791+'MEDICIONES A LA ATMÓSFERA'!AG1815+'MEDICIONES A LA ATMÓSFERA'!AG1839+'MEDICIONES A LA ATMÓSFERA'!AG1863+'MEDICIONES A LA ATMÓSFERA'!AG1887+'MEDICIONES A LA ATMÓSFERA'!AG1911+'MEDICIONES A LA ATMÓSFERA'!AG1935+'MEDICIONES A LA ATMÓSFERA'!AG1959+'MEDICIONES A LA ATMÓSFERA'!AG1983+'MEDICIONES A LA ATMÓSFERA'!AG2007+'MEDICIONES A LA ATMÓSFERA'!AG2031+'MEDICIONES A LA ATMÓSFERA'!AG2055+'MEDICIONES A LA ATMÓSFERA'!AG2079+'MEDICIONES A LA ATMÓSFERA'!AG2103+'MEDICIONES A LA ATMÓSFERA'!AG2127+'MEDICIONES A LA ATMÓSFERA'!AG2151+'MEDICIONES A LA ATMÓSFERA'!AG2175+'MEDICIONES A LA ATMÓSFERA'!AG2199+'MEDICIONES A LA ATMÓSFERA'!AG2223+'MEDICIONES A LA ATMÓSFERA'!AG2247+'MEDICIONES A LA ATMÓSFERA'!AG2271+'MEDICIONES A LA ATMÓSFERA'!AG2295+'MEDICIONES A LA ATMÓSFERA'!AG2319+'MEDICIONES A LA ATMÓSFERA'!AG2343+'MEDICIONES A LA ATMÓSFERA'!AG2367+'MEDICIONES A LA ATMÓSFERA'!AG2391+'MEDICIONES A LA ATMÓSFERA'!AG2415+'MEDICIONES A LA ATMÓSFERA'!AG2439+'MEDICIONES A LA ATMÓSFERA'!AG2463+'MEDICIONES A LA ATMÓSFERA'!AG2487+'MEDICIONES A LA ATMÓSFERA'!AG2511,IF(ISTEXT(Contaminantes!C28),0," "))</f>
        <v xml:space="preserve"> </v>
      </c>
      <c r="G34" s="79">
        <v>23</v>
      </c>
      <c r="H34" s="187" t="str">
        <f>T(Contaminantes!F28)</f>
        <v/>
      </c>
      <c r="I34" s="182" t="str">
        <f>IF(('MEDICIONES AL AGUA'!AA12+'MEDICIONES AL AGUA'!AA36+'MEDICIONES AL AGUA'!AA60+'MEDICIONES AL AGUA'!AA84+'MEDICIONES AL AGUA'!AA108+'MEDICIONES AL AGUA'!AA132)&gt;0,('MEDICIONES AL AGUA'!AA12+'MEDICIONES AL AGUA'!AA36+'MEDICIONES AL AGUA'!AA60+'MEDICIONES AL AGUA'!AA84+'MEDICIONES AL AGUA'!AA108+'MEDICIONES AL AGUA'!AA132),IF(ISTEXT(Contaminantes!F28),0," "))</f>
        <v xml:space="preserve"> </v>
      </c>
    </row>
    <row r="35" spans="2:9" x14ac:dyDescent="0.25">
      <c r="B35" s="23">
        <v>24</v>
      </c>
      <c r="C35" s="203" t="str">
        <f>T(Contaminantes!C29)</f>
        <v/>
      </c>
      <c r="D35" s="377" t="str">
        <f>IF('MEDICIONES A LA ATMÓSFERA'!AG16+'MEDICIONES A LA ATMÓSFERA'!AG40+'MEDICIONES A LA ATMÓSFERA'!AG64+'MEDICIONES A LA ATMÓSFERA'!AG88+'MEDICIONES A LA ATMÓSFERA'!AG112+'MEDICIONES A LA ATMÓSFERA'!AG136+'MEDICIONES A LA ATMÓSFERA'!AG160+'MEDICIONES A LA ATMÓSFERA'!AG184+'MEDICIONES A LA ATMÓSFERA'!AG208+'MEDICIONES A LA ATMÓSFERA'!AG232+'MEDICIONES A LA ATMÓSFERA'!AG256+'MEDICIONES A LA ATMÓSFERA'!AG280+'MEDICIONES A LA ATMÓSFERA'!AG304+'MEDICIONES A LA ATMÓSFERA'!AG328+'MEDICIONES A LA ATMÓSFERA'!AG352+'MEDICIONES A LA ATMÓSFERA'!AG376+'MEDICIONES A LA ATMÓSFERA'!AG400+'MEDICIONES A LA ATMÓSFERA'!AG424+'MEDICIONES A LA ATMÓSFERA'!AG448+'MEDICIONES A LA ATMÓSFERA'!AG472+'MEDICIONES A LA ATMÓSFERA'!AG496+'MEDICIONES A LA ATMÓSFERA'!AG520+'MEDICIONES A LA ATMÓSFERA'!AG544+'MEDICIONES A LA ATMÓSFERA'!AG568+'MEDICIONES A LA ATMÓSFERA'!AG592+'MEDICIONES A LA ATMÓSFERA'!AG616+'MEDICIONES A LA ATMÓSFERA'!AG640+'MEDICIONES A LA ATMÓSFERA'!AG664+'MEDICIONES A LA ATMÓSFERA'!AG688+'MEDICIONES A LA ATMÓSFERA'!AG712+'MEDICIONES A LA ATMÓSFERA'!AG736+'MEDICIONES A LA ATMÓSFERA'!AG760+'MEDICIONES A LA ATMÓSFERA'!AG784+'MEDICIONES A LA ATMÓSFERA'!AG808+'MEDICIONES A LA ATMÓSFERA'!AG832+'MEDICIONES A LA ATMÓSFERA'!AG856+'MEDICIONES A LA ATMÓSFERA'!AG880+'MEDICIONES A LA ATMÓSFERA'!AG904+'MEDICIONES A LA ATMÓSFERA'!AG928+'MEDICIONES A LA ATMÓSFERA'!AG952+'MEDICIONES A LA ATMÓSFERA'!AG976+'MEDICIONES A LA ATMÓSFERA'!AG1000+'MEDICIONES A LA ATMÓSFERA'!AG1024+'MEDICIONES A LA ATMÓSFERA'!AG1048+'MEDICIONES A LA ATMÓSFERA'!AG1072+'MEDICIONES A LA ATMÓSFERA'!AG1096+'MEDICIONES A LA ATMÓSFERA'!AG1120+'MEDICIONES A LA ATMÓSFERA'!AG1144+'MEDICIONES A LA ATMÓSFERA'!AG1168+'MEDICIONES A LA ATMÓSFERA'!AG1192+'MEDICIONES A LA ATMÓSFERA'!AG1216+'MEDICIONES A LA ATMÓSFERA'!AG1240+'MEDICIONES A LA ATMÓSFERA'!AG1264+'MEDICIONES A LA ATMÓSFERA'!AG1288+'MEDICIONES A LA ATMÓSFERA'!AG1312+'MEDICIONES A LA ATMÓSFERA'!AG1336+'MEDICIONES A LA ATMÓSFERA'!AG1360+'MEDICIONES A LA ATMÓSFERA'!AG1384+'MEDICIONES A LA ATMÓSFERA'!AG1408+'MEDICIONES A LA ATMÓSFERA'!AG1432+'MEDICIONES A LA ATMÓSFERA'!AG1456+'MEDICIONES A LA ATMÓSFERA'!AG1480+'MEDICIONES A LA ATMÓSFERA'!AG1504+'MEDICIONES A LA ATMÓSFERA'!AG1528+'MEDICIONES A LA ATMÓSFERA'!AG1552+'MEDICIONES A LA ATMÓSFERA'!AG1576+'MEDICIONES A LA ATMÓSFERA'!AG1600+'MEDICIONES A LA ATMÓSFERA'!AG1624+'MEDICIONES A LA ATMÓSFERA'!AG1648+'MEDICIONES A LA ATMÓSFERA'!AG1672+'MEDICIONES A LA ATMÓSFERA'!AG1696+'MEDICIONES A LA ATMÓSFERA'!AG1720+'MEDICIONES A LA ATMÓSFERA'!AG1744+'MEDICIONES A LA ATMÓSFERA'!AG1768+'MEDICIONES A LA ATMÓSFERA'!AG1792+'MEDICIONES A LA ATMÓSFERA'!AG1816+'MEDICIONES A LA ATMÓSFERA'!AG1840+'MEDICIONES A LA ATMÓSFERA'!AG1864+'MEDICIONES A LA ATMÓSFERA'!AG1888+'MEDICIONES A LA ATMÓSFERA'!AG1912+'MEDICIONES A LA ATMÓSFERA'!AG1936+'MEDICIONES A LA ATMÓSFERA'!AG1960+'MEDICIONES A LA ATMÓSFERA'!AG1984+'MEDICIONES A LA ATMÓSFERA'!AG2008+'MEDICIONES A LA ATMÓSFERA'!AG2032+'MEDICIONES A LA ATMÓSFERA'!AG2056+'MEDICIONES A LA ATMÓSFERA'!AG2080+'MEDICIONES A LA ATMÓSFERA'!AG2104+'MEDICIONES A LA ATMÓSFERA'!AG2128+'MEDICIONES A LA ATMÓSFERA'!AG2152+'MEDICIONES A LA ATMÓSFERA'!AG2176+'MEDICIONES A LA ATMÓSFERA'!AG2200+'MEDICIONES A LA ATMÓSFERA'!AG2224+'MEDICIONES A LA ATMÓSFERA'!AG2248+'MEDICIONES A LA ATMÓSFERA'!AG2272+'MEDICIONES A LA ATMÓSFERA'!AG2296+'MEDICIONES A LA ATMÓSFERA'!AG2320+'MEDICIONES A LA ATMÓSFERA'!AG2344+'MEDICIONES A LA ATMÓSFERA'!AG2368+'MEDICIONES A LA ATMÓSFERA'!AG2392+'MEDICIONES A LA ATMÓSFERA'!AG2416+'MEDICIONES A LA ATMÓSFERA'!AG2440+'MEDICIONES A LA ATMÓSFERA'!AG2464+'MEDICIONES A LA ATMÓSFERA'!AG2488+'MEDICIONES A LA ATMÓSFERA'!AG2512&gt;0,'MEDICIONES A LA ATMÓSFERA'!AG16+'MEDICIONES A LA ATMÓSFERA'!AG40+'MEDICIONES A LA ATMÓSFERA'!AG64+'MEDICIONES A LA ATMÓSFERA'!AG88+'MEDICIONES A LA ATMÓSFERA'!AG112+'MEDICIONES A LA ATMÓSFERA'!AG136+'MEDICIONES A LA ATMÓSFERA'!AG160+'MEDICIONES A LA ATMÓSFERA'!AG184+'MEDICIONES A LA ATMÓSFERA'!AG208+'MEDICIONES A LA ATMÓSFERA'!AG232+'MEDICIONES A LA ATMÓSFERA'!AG256+'MEDICIONES A LA ATMÓSFERA'!AG280+'MEDICIONES A LA ATMÓSFERA'!AG304+'MEDICIONES A LA ATMÓSFERA'!AG328+'MEDICIONES A LA ATMÓSFERA'!AG352+'MEDICIONES A LA ATMÓSFERA'!AG376+'MEDICIONES A LA ATMÓSFERA'!AG400+'MEDICIONES A LA ATMÓSFERA'!AG424+'MEDICIONES A LA ATMÓSFERA'!AG448+'MEDICIONES A LA ATMÓSFERA'!AG472+'MEDICIONES A LA ATMÓSFERA'!AG496+'MEDICIONES A LA ATMÓSFERA'!AG520+'MEDICIONES A LA ATMÓSFERA'!AG544+'MEDICIONES A LA ATMÓSFERA'!AG568+'MEDICIONES A LA ATMÓSFERA'!AG592+'MEDICIONES A LA ATMÓSFERA'!AG616+'MEDICIONES A LA ATMÓSFERA'!AG640+'MEDICIONES A LA ATMÓSFERA'!AG664+'MEDICIONES A LA ATMÓSFERA'!AG688+'MEDICIONES A LA ATMÓSFERA'!AG712+'MEDICIONES A LA ATMÓSFERA'!AG736+'MEDICIONES A LA ATMÓSFERA'!AG760+'MEDICIONES A LA ATMÓSFERA'!AG784+'MEDICIONES A LA ATMÓSFERA'!AG808+'MEDICIONES A LA ATMÓSFERA'!AG832+'MEDICIONES A LA ATMÓSFERA'!AG856+'MEDICIONES A LA ATMÓSFERA'!AG880+'MEDICIONES A LA ATMÓSFERA'!AG904+'MEDICIONES A LA ATMÓSFERA'!AG928+'MEDICIONES A LA ATMÓSFERA'!AG952+'MEDICIONES A LA ATMÓSFERA'!AG976+'MEDICIONES A LA ATMÓSFERA'!AG1000+'MEDICIONES A LA ATMÓSFERA'!AG1024+'MEDICIONES A LA ATMÓSFERA'!AG1048+'MEDICIONES A LA ATMÓSFERA'!AG1072+'MEDICIONES A LA ATMÓSFERA'!AG1096+'MEDICIONES A LA ATMÓSFERA'!AG1120+'MEDICIONES A LA ATMÓSFERA'!AG1144+'MEDICIONES A LA ATMÓSFERA'!AG1168+'MEDICIONES A LA ATMÓSFERA'!AG1192+'MEDICIONES A LA ATMÓSFERA'!AG1216+'MEDICIONES A LA ATMÓSFERA'!AG1240+'MEDICIONES A LA ATMÓSFERA'!AG1264+'MEDICIONES A LA ATMÓSFERA'!AG1288+'MEDICIONES A LA ATMÓSFERA'!AG1312+'MEDICIONES A LA ATMÓSFERA'!AG1336+'MEDICIONES A LA ATMÓSFERA'!AG1360+'MEDICIONES A LA ATMÓSFERA'!AG1384+'MEDICIONES A LA ATMÓSFERA'!AG1408+'MEDICIONES A LA ATMÓSFERA'!AG1432+'MEDICIONES A LA ATMÓSFERA'!AG1456+'MEDICIONES A LA ATMÓSFERA'!AG1480+'MEDICIONES A LA ATMÓSFERA'!AG1504+'MEDICIONES A LA ATMÓSFERA'!AG1528+'MEDICIONES A LA ATMÓSFERA'!AG1552+'MEDICIONES A LA ATMÓSFERA'!AG1576+'MEDICIONES A LA ATMÓSFERA'!AG1600+'MEDICIONES A LA ATMÓSFERA'!AG1624+'MEDICIONES A LA ATMÓSFERA'!AG1648+'MEDICIONES A LA ATMÓSFERA'!AG1672+'MEDICIONES A LA ATMÓSFERA'!AG1696+'MEDICIONES A LA ATMÓSFERA'!AG1720+'MEDICIONES A LA ATMÓSFERA'!AG1744+'MEDICIONES A LA ATMÓSFERA'!AG1768+'MEDICIONES A LA ATMÓSFERA'!AG1792+'MEDICIONES A LA ATMÓSFERA'!AG1816+'MEDICIONES A LA ATMÓSFERA'!AG1840+'MEDICIONES A LA ATMÓSFERA'!AG1864+'MEDICIONES A LA ATMÓSFERA'!AG1888+'MEDICIONES A LA ATMÓSFERA'!AG1912+'MEDICIONES A LA ATMÓSFERA'!AG1936+'MEDICIONES A LA ATMÓSFERA'!AG1960+'MEDICIONES A LA ATMÓSFERA'!AG1984+'MEDICIONES A LA ATMÓSFERA'!AG2008+'MEDICIONES A LA ATMÓSFERA'!AG2032+'MEDICIONES A LA ATMÓSFERA'!AG2056+'MEDICIONES A LA ATMÓSFERA'!AG2080+'MEDICIONES A LA ATMÓSFERA'!AG2104+'MEDICIONES A LA ATMÓSFERA'!AG2128+'MEDICIONES A LA ATMÓSFERA'!AG2152+'MEDICIONES A LA ATMÓSFERA'!AG2176+'MEDICIONES A LA ATMÓSFERA'!AG2200+'MEDICIONES A LA ATMÓSFERA'!AG2224+'MEDICIONES A LA ATMÓSFERA'!AG2248+'MEDICIONES A LA ATMÓSFERA'!AG2272+'MEDICIONES A LA ATMÓSFERA'!AG2296+'MEDICIONES A LA ATMÓSFERA'!AG2320+'MEDICIONES A LA ATMÓSFERA'!AG2344+'MEDICIONES A LA ATMÓSFERA'!AG2368+'MEDICIONES A LA ATMÓSFERA'!AG2392+'MEDICIONES A LA ATMÓSFERA'!AG2416+'MEDICIONES A LA ATMÓSFERA'!AG2440+'MEDICIONES A LA ATMÓSFERA'!AG2464+'MEDICIONES A LA ATMÓSFERA'!AG2488+'MEDICIONES A LA ATMÓSFERA'!AG2512,IF(ISTEXT(Contaminantes!C29),0," "))</f>
        <v xml:space="preserve"> </v>
      </c>
      <c r="G35" s="79">
        <v>24</v>
      </c>
      <c r="H35" s="187" t="str">
        <f>T(Contaminantes!F29)</f>
        <v/>
      </c>
      <c r="I35" s="182" t="str">
        <f>IF(('MEDICIONES AL AGUA'!AA13+'MEDICIONES AL AGUA'!AA37+'MEDICIONES AL AGUA'!AA61+'MEDICIONES AL AGUA'!AA85+'MEDICIONES AL AGUA'!AA109+'MEDICIONES AL AGUA'!AA133)&gt;0,('MEDICIONES AL AGUA'!AA13+'MEDICIONES AL AGUA'!AA37+'MEDICIONES AL AGUA'!AA61+'MEDICIONES AL AGUA'!AA85+'MEDICIONES AL AGUA'!AA109+'MEDICIONES AL AGUA'!AA133),IF(ISTEXT(Contaminantes!F29),0," "))</f>
        <v xml:space="preserve"> </v>
      </c>
    </row>
    <row r="36" spans="2:9" x14ac:dyDescent="0.25">
      <c r="B36" s="23">
        <v>25</v>
      </c>
      <c r="C36" s="203" t="str">
        <f>T(Contaminantes!C30)</f>
        <v/>
      </c>
      <c r="D36" s="377" t="str">
        <f>IF('MEDICIONES A LA ATMÓSFERA'!AG17+'MEDICIONES A LA ATMÓSFERA'!AG41+'MEDICIONES A LA ATMÓSFERA'!AG65+'MEDICIONES A LA ATMÓSFERA'!AG89+'MEDICIONES A LA ATMÓSFERA'!AG113+'MEDICIONES A LA ATMÓSFERA'!AG137+'MEDICIONES A LA ATMÓSFERA'!AG161+'MEDICIONES A LA ATMÓSFERA'!AG185+'MEDICIONES A LA ATMÓSFERA'!AG209+'MEDICIONES A LA ATMÓSFERA'!AG233+'MEDICIONES A LA ATMÓSFERA'!AG257+'MEDICIONES A LA ATMÓSFERA'!AG281+'MEDICIONES A LA ATMÓSFERA'!AG305+'MEDICIONES A LA ATMÓSFERA'!AG329+'MEDICIONES A LA ATMÓSFERA'!AG353+'MEDICIONES A LA ATMÓSFERA'!AG377+'MEDICIONES A LA ATMÓSFERA'!AG401+'MEDICIONES A LA ATMÓSFERA'!AG425+'MEDICIONES A LA ATMÓSFERA'!AG449+'MEDICIONES A LA ATMÓSFERA'!AG473+'MEDICIONES A LA ATMÓSFERA'!AG497+'MEDICIONES A LA ATMÓSFERA'!AG521+'MEDICIONES A LA ATMÓSFERA'!AG545+'MEDICIONES A LA ATMÓSFERA'!AG569+'MEDICIONES A LA ATMÓSFERA'!AG593+'MEDICIONES A LA ATMÓSFERA'!AG617+'MEDICIONES A LA ATMÓSFERA'!AG641+'MEDICIONES A LA ATMÓSFERA'!AG665+'MEDICIONES A LA ATMÓSFERA'!AG689+'MEDICIONES A LA ATMÓSFERA'!AG713+'MEDICIONES A LA ATMÓSFERA'!AG737+'MEDICIONES A LA ATMÓSFERA'!AG761+'MEDICIONES A LA ATMÓSFERA'!AG785+'MEDICIONES A LA ATMÓSFERA'!AG809+'MEDICIONES A LA ATMÓSFERA'!AG833+'MEDICIONES A LA ATMÓSFERA'!AG857+'MEDICIONES A LA ATMÓSFERA'!AG881+'MEDICIONES A LA ATMÓSFERA'!AG905+'MEDICIONES A LA ATMÓSFERA'!AG929+'MEDICIONES A LA ATMÓSFERA'!AG953+'MEDICIONES A LA ATMÓSFERA'!AG977+'MEDICIONES A LA ATMÓSFERA'!AG1001+'MEDICIONES A LA ATMÓSFERA'!AG1025+'MEDICIONES A LA ATMÓSFERA'!AG1049+'MEDICIONES A LA ATMÓSFERA'!AG1073+'MEDICIONES A LA ATMÓSFERA'!AG1097+'MEDICIONES A LA ATMÓSFERA'!AG1121+'MEDICIONES A LA ATMÓSFERA'!AG1145+'MEDICIONES A LA ATMÓSFERA'!AG1169+'MEDICIONES A LA ATMÓSFERA'!AG1193+'MEDICIONES A LA ATMÓSFERA'!AG1217+'MEDICIONES A LA ATMÓSFERA'!AG1241+'MEDICIONES A LA ATMÓSFERA'!AG1265+'MEDICIONES A LA ATMÓSFERA'!AG1289+'MEDICIONES A LA ATMÓSFERA'!AG1313+'MEDICIONES A LA ATMÓSFERA'!AG1337+'MEDICIONES A LA ATMÓSFERA'!AG1361+'MEDICIONES A LA ATMÓSFERA'!AG1385+'MEDICIONES A LA ATMÓSFERA'!AG1409+'MEDICIONES A LA ATMÓSFERA'!AG1433+'MEDICIONES A LA ATMÓSFERA'!AG1457+'MEDICIONES A LA ATMÓSFERA'!AG1481+'MEDICIONES A LA ATMÓSFERA'!AG1505+'MEDICIONES A LA ATMÓSFERA'!AG1529+'MEDICIONES A LA ATMÓSFERA'!AG1553+'MEDICIONES A LA ATMÓSFERA'!AG1577+'MEDICIONES A LA ATMÓSFERA'!AG1601+'MEDICIONES A LA ATMÓSFERA'!AG1625+'MEDICIONES A LA ATMÓSFERA'!AG1649+'MEDICIONES A LA ATMÓSFERA'!AG1673+'MEDICIONES A LA ATMÓSFERA'!AG1697+'MEDICIONES A LA ATMÓSFERA'!AG1721+'MEDICIONES A LA ATMÓSFERA'!AG1745+'MEDICIONES A LA ATMÓSFERA'!AG1769+'MEDICIONES A LA ATMÓSFERA'!AG1793+'MEDICIONES A LA ATMÓSFERA'!AG1817+'MEDICIONES A LA ATMÓSFERA'!AG1841+'MEDICIONES A LA ATMÓSFERA'!AG1865+'MEDICIONES A LA ATMÓSFERA'!AG1889+'MEDICIONES A LA ATMÓSFERA'!AG1913+'MEDICIONES A LA ATMÓSFERA'!AG1937+'MEDICIONES A LA ATMÓSFERA'!AG1961+'MEDICIONES A LA ATMÓSFERA'!AG1985+'MEDICIONES A LA ATMÓSFERA'!AG2009+'MEDICIONES A LA ATMÓSFERA'!AG2033+'MEDICIONES A LA ATMÓSFERA'!AG2057+'MEDICIONES A LA ATMÓSFERA'!AG2081+'MEDICIONES A LA ATMÓSFERA'!AG2105+'MEDICIONES A LA ATMÓSFERA'!AG2129+'MEDICIONES A LA ATMÓSFERA'!AG2153+'MEDICIONES A LA ATMÓSFERA'!AG2177+'MEDICIONES A LA ATMÓSFERA'!AG2201+'MEDICIONES A LA ATMÓSFERA'!AG2225+'MEDICIONES A LA ATMÓSFERA'!AG2249+'MEDICIONES A LA ATMÓSFERA'!AG2273+'MEDICIONES A LA ATMÓSFERA'!AG2297+'MEDICIONES A LA ATMÓSFERA'!AG2321+'MEDICIONES A LA ATMÓSFERA'!AG2345+'MEDICIONES A LA ATMÓSFERA'!AG2369+'MEDICIONES A LA ATMÓSFERA'!AG2393+'MEDICIONES A LA ATMÓSFERA'!AG2417+'MEDICIONES A LA ATMÓSFERA'!AG2441+'MEDICIONES A LA ATMÓSFERA'!AG2465+'MEDICIONES A LA ATMÓSFERA'!AG2489+'MEDICIONES A LA ATMÓSFERA'!AG2513&gt;0,'MEDICIONES A LA ATMÓSFERA'!AG17+'MEDICIONES A LA ATMÓSFERA'!AG41+'MEDICIONES A LA ATMÓSFERA'!AG65+'MEDICIONES A LA ATMÓSFERA'!AG89+'MEDICIONES A LA ATMÓSFERA'!AG113+'MEDICIONES A LA ATMÓSFERA'!AG137+'MEDICIONES A LA ATMÓSFERA'!AG161+'MEDICIONES A LA ATMÓSFERA'!AG185+'MEDICIONES A LA ATMÓSFERA'!AG209+'MEDICIONES A LA ATMÓSFERA'!AG233+'MEDICIONES A LA ATMÓSFERA'!AG257+'MEDICIONES A LA ATMÓSFERA'!AG281+'MEDICIONES A LA ATMÓSFERA'!AG305+'MEDICIONES A LA ATMÓSFERA'!AG329+'MEDICIONES A LA ATMÓSFERA'!AG353+'MEDICIONES A LA ATMÓSFERA'!AG377+'MEDICIONES A LA ATMÓSFERA'!AG401+'MEDICIONES A LA ATMÓSFERA'!AG425+'MEDICIONES A LA ATMÓSFERA'!AG449+'MEDICIONES A LA ATMÓSFERA'!AG473+'MEDICIONES A LA ATMÓSFERA'!AG497+'MEDICIONES A LA ATMÓSFERA'!AG521+'MEDICIONES A LA ATMÓSFERA'!AG545+'MEDICIONES A LA ATMÓSFERA'!AG569+'MEDICIONES A LA ATMÓSFERA'!AG593+'MEDICIONES A LA ATMÓSFERA'!AG617+'MEDICIONES A LA ATMÓSFERA'!AG641+'MEDICIONES A LA ATMÓSFERA'!AG665+'MEDICIONES A LA ATMÓSFERA'!AG689+'MEDICIONES A LA ATMÓSFERA'!AG713+'MEDICIONES A LA ATMÓSFERA'!AG737+'MEDICIONES A LA ATMÓSFERA'!AG761+'MEDICIONES A LA ATMÓSFERA'!AG785+'MEDICIONES A LA ATMÓSFERA'!AG809+'MEDICIONES A LA ATMÓSFERA'!AG833+'MEDICIONES A LA ATMÓSFERA'!AG857+'MEDICIONES A LA ATMÓSFERA'!AG881+'MEDICIONES A LA ATMÓSFERA'!AG905+'MEDICIONES A LA ATMÓSFERA'!AG929+'MEDICIONES A LA ATMÓSFERA'!AG953+'MEDICIONES A LA ATMÓSFERA'!AG977+'MEDICIONES A LA ATMÓSFERA'!AG1001+'MEDICIONES A LA ATMÓSFERA'!AG1025+'MEDICIONES A LA ATMÓSFERA'!AG1049+'MEDICIONES A LA ATMÓSFERA'!AG1073+'MEDICIONES A LA ATMÓSFERA'!AG1097+'MEDICIONES A LA ATMÓSFERA'!AG1121+'MEDICIONES A LA ATMÓSFERA'!AG1145+'MEDICIONES A LA ATMÓSFERA'!AG1169+'MEDICIONES A LA ATMÓSFERA'!AG1193+'MEDICIONES A LA ATMÓSFERA'!AG1217+'MEDICIONES A LA ATMÓSFERA'!AG1241+'MEDICIONES A LA ATMÓSFERA'!AG1265+'MEDICIONES A LA ATMÓSFERA'!AG1289+'MEDICIONES A LA ATMÓSFERA'!AG1313+'MEDICIONES A LA ATMÓSFERA'!AG1337+'MEDICIONES A LA ATMÓSFERA'!AG1361+'MEDICIONES A LA ATMÓSFERA'!AG1385+'MEDICIONES A LA ATMÓSFERA'!AG1409+'MEDICIONES A LA ATMÓSFERA'!AG1433+'MEDICIONES A LA ATMÓSFERA'!AG1457+'MEDICIONES A LA ATMÓSFERA'!AG1481+'MEDICIONES A LA ATMÓSFERA'!AG1505+'MEDICIONES A LA ATMÓSFERA'!AG1529+'MEDICIONES A LA ATMÓSFERA'!AG1553+'MEDICIONES A LA ATMÓSFERA'!AG1577+'MEDICIONES A LA ATMÓSFERA'!AG1601+'MEDICIONES A LA ATMÓSFERA'!AG1625+'MEDICIONES A LA ATMÓSFERA'!AG1649+'MEDICIONES A LA ATMÓSFERA'!AG1673+'MEDICIONES A LA ATMÓSFERA'!AG1697+'MEDICIONES A LA ATMÓSFERA'!AG1721+'MEDICIONES A LA ATMÓSFERA'!AG1745+'MEDICIONES A LA ATMÓSFERA'!AG1769+'MEDICIONES A LA ATMÓSFERA'!AG1793+'MEDICIONES A LA ATMÓSFERA'!AG1817+'MEDICIONES A LA ATMÓSFERA'!AG1841+'MEDICIONES A LA ATMÓSFERA'!AG1865+'MEDICIONES A LA ATMÓSFERA'!AG1889+'MEDICIONES A LA ATMÓSFERA'!AG1913+'MEDICIONES A LA ATMÓSFERA'!AG1937+'MEDICIONES A LA ATMÓSFERA'!AG1961+'MEDICIONES A LA ATMÓSFERA'!AG1985+'MEDICIONES A LA ATMÓSFERA'!AG2009+'MEDICIONES A LA ATMÓSFERA'!AG2033+'MEDICIONES A LA ATMÓSFERA'!AG2057+'MEDICIONES A LA ATMÓSFERA'!AG2081+'MEDICIONES A LA ATMÓSFERA'!AG2105+'MEDICIONES A LA ATMÓSFERA'!AG2129+'MEDICIONES A LA ATMÓSFERA'!AG2153+'MEDICIONES A LA ATMÓSFERA'!AG2177+'MEDICIONES A LA ATMÓSFERA'!AG2201+'MEDICIONES A LA ATMÓSFERA'!AG2225+'MEDICIONES A LA ATMÓSFERA'!AG2249+'MEDICIONES A LA ATMÓSFERA'!AG2273+'MEDICIONES A LA ATMÓSFERA'!AG2297+'MEDICIONES A LA ATMÓSFERA'!AG2321+'MEDICIONES A LA ATMÓSFERA'!AG2345+'MEDICIONES A LA ATMÓSFERA'!AG2369+'MEDICIONES A LA ATMÓSFERA'!AG2393+'MEDICIONES A LA ATMÓSFERA'!AG2417+'MEDICIONES A LA ATMÓSFERA'!AG2441+'MEDICIONES A LA ATMÓSFERA'!AG2465+'MEDICIONES A LA ATMÓSFERA'!AG2489+'MEDICIONES A LA ATMÓSFERA'!AG2513,IF(ISTEXT(Contaminantes!C30),0," "))</f>
        <v xml:space="preserve"> </v>
      </c>
      <c r="G36" s="79">
        <v>25</v>
      </c>
      <c r="H36" s="187" t="str">
        <f>T(Contaminantes!F30)</f>
        <v/>
      </c>
      <c r="I36" s="182" t="str">
        <f>IF(('MEDICIONES AL AGUA'!AA14+'MEDICIONES AL AGUA'!AA38+'MEDICIONES AL AGUA'!AA62+'MEDICIONES AL AGUA'!AA86+'MEDICIONES AL AGUA'!AA110+'MEDICIONES AL AGUA'!AA134)&gt;0,('MEDICIONES AL AGUA'!AA14+'MEDICIONES AL AGUA'!AA38+'MEDICIONES AL AGUA'!AA62+'MEDICIONES AL AGUA'!AA86+'MEDICIONES AL AGUA'!AA110+'MEDICIONES AL AGUA'!AA134),IF(ISTEXT(Contaminantes!F30),0," "))</f>
        <v xml:space="preserve"> </v>
      </c>
    </row>
    <row r="37" spans="2:9" x14ac:dyDescent="0.25">
      <c r="B37" s="23">
        <v>26</v>
      </c>
      <c r="C37" s="203" t="str">
        <f>T(Contaminantes!C31)</f>
        <v/>
      </c>
      <c r="D37" s="377" t="str">
        <f>IF('MEDICIONES A LA ATMÓSFERA'!AG18+'MEDICIONES A LA ATMÓSFERA'!AG42+'MEDICIONES A LA ATMÓSFERA'!AG66+'MEDICIONES A LA ATMÓSFERA'!AG90+'MEDICIONES A LA ATMÓSFERA'!AG114+'MEDICIONES A LA ATMÓSFERA'!AG138+'MEDICIONES A LA ATMÓSFERA'!AG162+'MEDICIONES A LA ATMÓSFERA'!AG186+'MEDICIONES A LA ATMÓSFERA'!AG210+'MEDICIONES A LA ATMÓSFERA'!AG234+'MEDICIONES A LA ATMÓSFERA'!AG258+'MEDICIONES A LA ATMÓSFERA'!AG282+'MEDICIONES A LA ATMÓSFERA'!AG306+'MEDICIONES A LA ATMÓSFERA'!AG330+'MEDICIONES A LA ATMÓSFERA'!AG354+'MEDICIONES A LA ATMÓSFERA'!AG378+'MEDICIONES A LA ATMÓSFERA'!AG402+'MEDICIONES A LA ATMÓSFERA'!AG426+'MEDICIONES A LA ATMÓSFERA'!AG450+'MEDICIONES A LA ATMÓSFERA'!AG474+'MEDICIONES A LA ATMÓSFERA'!AG498+'MEDICIONES A LA ATMÓSFERA'!AG522+'MEDICIONES A LA ATMÓSFERA'!AG546+'MEDICIONES A LA ATMÓSFERA'!AG570+'MEDICIONES A LA ATMÓSFERA'!AG594+'MEDICIONES A LA ATMÓSFERA'!AG618+'MEDICIONES A LA ATMÓSFERA'!AG642+'MEDICIONES A LA ATMÓSFERA'!AG666+'MEDICIONES A LA ATMÓSFERA'!AG690+'MEDICIONES A LA ATMÓSFERA'!AG714+'MEDICIONES A LA ATMÓSFERA'!AG738+'MEDICIONES A LA ATMÓSFERA'!AG762+'MEDICIONES A LA ATMÓSFERA'!AG786+'MEDICIONES A LA ATMÓSFERA'!AG810+'MEDICIONES A LA ATMÓSFERA'!AG834+'MEDICIONES A LA ATMÓSFERA'!AG858+'MEDICIONES A LA ATMÓSFERA'!AG882+'MEDICIONES A LA ATMÓSFERA'!AG906+'MEDICIONES A LA ATMÓSFERA'!AG930+'MEDICIONES A LA ATMÓSFERA'!AG954+'MEDICIONES A LA ATMÓSFERA'!AG978+'MEDICIONES A LA ATMÓSFERA'!AG1002+'MEDICIONES A LA ATMÓSFERA'!AG1026+'MEDICIONES A LA ATMÓSFERA'!AG1050+'MEDICIONES A LA ATMÓSFERA'!AG1074+'MEDICIONES A LA ATMÓSFERA'!AG1098+'MEDICIONES A LA ATMÓSFERA'!AG1122+'MEDICIONES A LA ATMÓSFERA'!AG1146+'MEDICIONES A LA ATMÓSFERA'!AG1170+'MEDICIONES A LA ATMÓSFERA'!AG1194+'MEDICIONES A LA ATMÓSFERA'!AG1218+'MEDICIONES A LA ATMÓSFERA'!AG1242+'MEDICIONES A LA ATMÓSFERA'!AG1266+'MEDICIONES A LA ATMÓSFERA'!AG1290+'MEDICIONES A LA ATMÓSFERA'!AG1314+'MEDICIONES A LA ATMÓSFERA'!AG1338+'MEDICIONES A LA ATMÓSFERA'!AG1362+'MEDICIONES A LA ATMÓSFERA'!AG1386+'MEDICIONES A LA ATMÓSFERA'!AG1410+'MEDICIONES A LA ATMÓSFERA'!AG1434+'MEDICIONES A LA ATMÓSFERA'!AG1458+'MEDICIONES A LA ATMÓSFERA'!AG1482+'MEDICIONES A LA ATMÓSFERA'!AG1506+'MEDICIONES A LA ATMÓSFERA'!AG1530+'MEDICIONES A LA ATMÓSFERA'!AG1554+'MEDICIONES A LA ATMÓSFERA'!AG1578+'MEDICIONES A LA ATMÓSFERA'!AG1602+'MEDICIONES A LA ATMÓSFERA'!AG1626+'MEDICIONES A LA ATMÓSFERA'!AG1650+'MEDICIONES A LA ATMÓSFERA'!AG1674+'MEDICIONES A LA ATMÓSFERA'!AG1698+'MEDICIONES A LA ATMÓSFERA'!AG1722+'MEDICIONES A LA ATMÓSFERA'!AG1746+'MEDICIONES A LA ATMÓSFERA'!AG1770+'MEDICIONES A LA ATMÓSFERA'!AG1794+'MEDICIONES A LA ATMÓSFERA'!AG1818+'MEDICIONES A LA ATMÓSFERA'!AG1842+'MEDICIONES A LA ATMÓSFERA'!AG1866+'MEDICIONES A LA ATMÓSFERA'!AG1890+'MEDICIONES A LA ATMÓSFERA'!AG1914+'MEDICIONES A LA ATMÓSFERA'!AG1938+'MEDICIONES A LA ATMÓSFERA'!AG1962+'MEDICIONES A LA ATMÓSFERA'!AG1986+'MEDICIONES A LA ATMÓSFERA'!AG2010+'MEDICIONES A LA ATMÓSFERA'!AG2034+'MEDICIONES A LA ATMÓSFERA'!AG2058+'MEDICIONES A LA ATMÓSFERA'!AG2082+'MEDICIONES A LA ATMÓSFERA'!AG2106+'MEDICIONES A LA ATMÓSFERA'!AG2130+'MEDICIONES A LA ATMÓSFERA'!AG2154+'MEDICIONES A LA ATMÓSFERA'!AG2178+'MEDICIONES A LA ATMÓSFERA'!AG2202+'MEDICIONES A LA ATMÓSFERA'!AG2226+'MEDICIONES A LA ATMÓSFERA'!AG2250+'MEDICIONES A LA ATMÓSFERA'!AG2274+'MEDICIONES A LA ATMÓSFERA'!AG2298+'MEDICIONES A LA ATMÓSFERA'!AG2322+'MEDICIONES A LA ATMÓSFERA'!AG2346+'MEDICIONES A LA ATMÓSFERA'!AG2370+'MEDICIONES A LA ATMÓSFERA'!AG2394+'MEDICIONES A LA ATMÓSFERA'!AG2418+'MEDICIONES A LA ATMÓSFERA'!AG2442+'MEDICIONES A LA ATMÓSFERA'!AG2466+'MEDICIONES A LA ATMÓSFERA'!AG2490+'MEDICIONES A LA ATMÓSFERA'!AG2514&gt;0,'MEDICIONES A LA ATMÓSFERA'!AG18+'MEDICIONES A LA ATMÓSFERA'!AG42+'MEDICIONES A LA ATMÓSFERA'!AG66+'MEDICIONES A LA ATMÓSFERA'!AG90+'MEDICIONES A LA ATMÓSFERA'!AG114+'MEDICIONES A LA ATMÓSFERA'!AG138+'MEDICIONES A LA ATMÓSFERA'!AG162+'MEDICIONES A LA ATMÓSFERA'!AG186+'MEDICIONES A LA ATMÓSFERA'!AG210+'MEDICIONES A LA ATMÓSFERA'!AG234+'MEDICIONES A LA ATMÓSFERA'!AG258+'MEDICIONES A LA ATMÓSFERA'!AG282+'MEDICIONES A LA ATMÓSFERA'!AG306+'MEDICIONES A LA ATMÓSFERA'!AG330+'MEDICIONES A LA ATMÓSFERA'!AG354+'MEDICIONES A LA ATMÓSFERA'!AG378+'MEDICIONES A LA ATMÓSFERA'!AG402+'MEDICIONES A LA ATMÓSFERA'!AG426+'MEDICIONES A LA ATMÓSFERA'!AG450+'MEDICIONES A LA ATMÓSFERA'!AG474+'MEDICIONES A LA ATMÓSFERA'!AG498+'MEDICIONES A LA ATMÓSFERA'!AG522+'MEDICIONES A LA ATMÓSFERA'!AG546+'MEDICIONES A LA ATMÓSFERA'!AG570+'MEDICIONES A LA ATMÓSFERA'!AG594+'MEDICIONES A LA ATMÓSFERA'!AG618+'MEDICIONES A LA ATMÓSFERA'!AG642+'MEDICIONES A LA ATMÓSFERA'!AG666+'MEDICIONES A LA ATMÓSFERA'!AG690+'MEDICIONES A LA ATMÓSFERA'!AG714+'MEDICIONES A LA ATMÓSFERA'!AG738+'MEDICIONES A LA ATMÓSFERA'!AG762+'MEDICIONES A LA ATMÓSFERA'!AG786+'MEDICIONES A LA ATMÓSFERA'!AG810+'MEDICIONES A LA ATMÓSFERA'!AG834+'MEDICIONES A LA ATMÓSFERA'!AG858+'MEDICIONES A LA ATMÓSFERA'!AG882+'MEDICIONES A LA ATMÓSFERA'!AG906+'MEDICIONES A LA ATMÓSFERA'!AG930+'MEDICIONES A LA ATMÓSFERA'!AG954+'MEDICIONES A LA ATMÓSFERA'!AG978+'MEDICIONES A LA ATMÓSFERA'!AG1002+'MEDICIONES A LA ATMÓSFERA'!AG1026+'MEDICIONES A LA ATMÓSFERA'!AG1050+'MEDICIONES A LA ATMÓSFERA'!AG1074+'MEDICIONES A LA ATMÓSFERA'!AG1098+'MEDICIONES A LA ATMÓSFERA'!AG1122+'MEDICIONES A LA ATMÓSFERA'!AG1146+'MEDICIONES A LA ATMÓSFERA'!AG1170+'MEDICIONES A LA ATMÓSFERA'!AG1194+'MEDICIONES A LA ATMÓSFERA'!AG1218+'MEDICIONES A LA ATMÓSFERA'!AG1242+'MEDICIONES A LA ATMÓSFERA'!AG1266+'MEDICIONES A LA ATMÓSFERA'!AG1290+'MEDICIONES A LA ATMÓSFERA'!AG1314+'MEDICIONES A LA ATMÓSFERA'!AG1338+'MEDICIONES A LA ATMÓSFERA'!AG1362+'MEDICIONES A LA ATMÓSFERA'!AG1386+'MEDICIONES A LA ATMÓSFERA'!AG1410+'MEDICIONES A LA ATMÓSFERA'!AG1434+'MEDICIONES A LA ATMÓSFERA'!AG1458+'MEDICIONES A LA ATMÓSFERA'!AG1482+'MEDICIONES A LA ATMÓSFERA'!AG1506+'MEDICIONES A LA ATMÓSFERA'!AG1530+'MEDICIONES A LA ATMÓSFERA'!AG1554+'MEDICIONES A LA ATMÓSFERA'!AG1578+'MEDICIONES A LA ATMÓSFERA'!AG1602+'MEDICIONES A LA ATMÓSFERA'!AG1626+'MEDICIONES A LA ATMÓSFERA'!AG1650+'MEDICIONES A LA ATMÓSFERA'!AG1674+'MEDICIONES A LA ATMÓSFERA'!AG1698+'MEDICIONES A LA ATMÓSFERA'!AG1722+'MEDICIONES A LA ATMÓSFERA'!AG1746+'MEDICIONES A LA ATMÓSFERA'!AG1770+'MEDICIONES A LA ATMÓSFERA'!AG1794+'MEDICIONES A LA ATMÓSFERA'!AG1818+'MEDICIONES A LA ATMÓSFERA'!AG1842+'MEDICIONES A LA ATMÓSFERA'!AG1866+'MEDICIONES A LA ATMÓSFERA'!AG1890+'MEDICIONES A LA ATMÓSFERA'!AG1914+'MEDICIONES A LA ATMÓSFERA'!AG1938+'MEDICIONES A LA ATMÓSFERA'!AG1962+'MEDICIONES A LA ATMÓSFERA'!AG1986+'MEDICIONES A LA ATMÓSFERA'!AG2010+'MEDICIONES A LA ATMÓSFERA'!AG2034+'MEDICIONES A LA ATMÓSFERA'!AG2058+'MEDICIONES A LA ATMÓSFERA'!AG2082+'MEDICIONES A LA ATMÓSFERA'!AG2106+'MEDICIONES A LA ATMÓSFERA'!AG2130+'MEDICIONES A LA ATMÓSFERA'!AG2154+'MEDICIONES A LA ATMÓSFERA'!AG2178+'MEDICIONES A LA ATMÓSFERA'!AG2202+'MEDICIONES A LA ATMÓSFERA'!AG2226+'MEDICIONES A LA ATMÓSFERA'!AG2250+'MEDICIONES A LA ATMÓSFERA'!AG2274+'MEDICIONES A LA ATMÓSFERA'!AG2298+'MEDICIONES A LA ATMÓSFERA'!AG2322+'MEDICIONES A LA ATMÓSFERA'!AG2346+'MEDICIONES A LA ATMÓSFERA'!AG2370+'MEDICIONES A LA ATMÓSFERA'!AG2394+'MEDICIONES A LA ATMÓSFERA'!AG2418+'MEDICIONES A LA ATMÓSFERA'!AG2442+'MEDICIONES A LA ATMÓSFERA'!AG2466+'MEDICIONES A LA ATMÓSFERA'!AG2490+'MEDICIONES A LA ATMÓSFERA'!AG2514,IF(ISTEXT(Contaminantes!C31),0," "))</f>
        <v xml:space="preserve"> </v>
      </c>
      <c r="G37" s="79">
        <v>26</v>
      </c>
      <c r="H37" s="187" t="str">
        <f>T(Contaminantes!F31)</f>
        <v/>
      </c>
      <c r="I37" s="182" t="str">
        <f>IF(('MEDICIONES AL AGUA'!AA15+'MEDICIONES AL AGUA'!AA39+'MEDICIONES AL AGUA'!AA63+'MEDICIONES AL AGUA'!AA87+'MEDICIONES AL AGUA'!AA111+'MEDICIONES AL AGUA'!AA135)&gt;0,('MEDICIONES AL AGUA'!AA15+'MEDICIONES AL AGUA'!AA39+'MEDICIONES AL AGUA'!AA63+'MEDICIONES AL AGUA'!AA87+'MEDICIONES AL AGUA'!AA111+'MEDICIONES AL AGUA'!AA135),IF(ISTEXT(Contaminantes!F31),0," "))</f>
        <v xml:space="preserve"> </v>
      </c>
    </row>
    <row r="38" spans="2:9" x14ac:dyDescent="0.25">
      <c r="B38" s="23">
        <v>27</v>
      </c>
      <c r="C38" s="203" t="str">
        <f>T(Contaminantes!C32)</f>
        <v/>
      </c>
      <c r="D38" s="377" t="str">
        <f>IF('MEDICIONES A LA ATMÓSFERA'!AG19+'MEDICIONES A LA ATMÓSFERA'!AG43+'MEDICIONES A LA ATMÓSFERA'!AG67+'MEDICIONES A LA ATMÓSFERA'!AG91+'MEDICIONES A LA ATMÓSFERA'!AG115+'MEDICIONES A LA ATMÓSFERA'!AG139+'MEDICIONES A LA ATMÓSFERA'!AG163+'MEDICIONES A LA ATMÓSFERA'!AG187+'MEDICIONES A LA ATMÓSFERA'!AG211+'MEDICIONES A LA ATMÓSFERA'!AG235+'MEDICIONES A LA ATMÓSFERA'!AG259+'MEDICIONES A LA ATMÓSFERA'!AG283+'MEDICIONES A LA ATMÓSFERA'!AG307+'MEDICIONES A LA ATMÓSFERA'!AG331+'MEDICIONES A LA ATMÓSFERA'!AG355+'MEDICIONES A LA ATMÓSFERA'!AG379+'MEDICIONES A LA ATMÓSFERA'!AG403+'MEDICIONES A LA ATMÓSFERA'!AG427+'MEDICIONES A LA ATMÓSFERA'!AG451+'MEDICIONES A LA ATMÓSFERA'!AG475+'MEDICIONES A LA ATMÓSFERA'!AG499+'MEDICIONES A LA ATMÓSFERA'!AG523+'MEDICIONES A LA ATMÓSFERA'!AG547+'MEDICIONES A LA ATMÓSFERA'!AG571+'MEDICIONES A LA ATMÓSFERA'!AG595+'MEDICIONES A LA ATMÓSFERA'!AG619+'MEDICIONES A LA ATMÓSFERA'!AG643+'MEDICIONES A LA ATMÓSFERA'!AG667+'MEDICIONES A LA ATMÓSFERA'!AG691+'MEDICIONES A LA ATMÓSFERA'!AG715+'MEDICIONES A LA ATMÓSFERA'!AG739+'MEDICIONES A LA ATMÓSFERA'!AG763+'MEDICIONES A LA ATMÓSFERA'!AG787+'MEDICIONES A LA ATMÓSFERA'!AG811+'MEDICIONES A LA ATMÓSFERA'!AG835+'MEDICIONES A LA ATMÓSFERA'!AG859+'MEDICIONES A LA ATMÓSFERA'!AG883+'MEDICIONES A LA ATMÓSFERA'!AG907+'MEDICIONES A LA ATMÓSFERA'!AG931+'MEDICIONES A LA ATMÓSFERA'!AG955+'MEDICIONES A LA ATMÓSFERA'!AG979+'MEDICIONES A LA ATMÓSFERA'!AG1003+'MEDICIONES A LA ATMÓSFERA'!AG1027+'MEDICIONES A LA ATMÓSFERA'!AG1051+'MEDICIONES A LA ATMÓSFERA'!AG1075+'MEDICIONES A LA ATMÓSFERA'!AG1099+'MEDICIONES A LA ATMÓSFERA'!AG1123+'MEDICIONES A LA ATMÓSFERA'!AG1147+'MEDICIONES A LA ATMÓSFERA'!AG1171+'MEDICIONES A LA ATMÓSFERA'!AG1195+'MEDICIONES A LA ATMÓSFERA'!AG1219+'MEDICIONES A LA ATMÓSFERA'!AG1243+'MEDICIONES A LA ATMÓSFERA'!AG1267+'MEDICIONES A LA ATMÓSFERA'!AG1291+'MEDICIONES A LA ATMÓSFERA'!AG1315+'MEDICIONES A LA ATMÓSFERA'!AG1339+'MEDICIONES A LA ATMÓSFERA'!AG1363+'MEDICIONES A LA ATMÓSFERA'!AG1387+'MEDICIONES A LA ATMÓSFERA'!AG1411+'MEDICIONES A LA ATMÓSFERA'!AG1435+'MEDICIONES A LA ATMÓSFERA'!AG1459+'MEDICIONES A LA ATMÓSFERA'!AG1483+'MEDICIONES A LA ATMÓSFERA'!AG1507+'MEDICIONES A LA ATMÓSFERA'!AG1531+'MEDICIONES A LA ATMÓSFERA'!AG1555+'MEDICIONES A LA ATMÓSFERA'!AG1579+'MEDICIONES A LA ATMÓSFERA'!AG1603+'MEDICIONES A LA ATMÓSFERA'!AG1627+'MEDICIONES A LA ATMÓSFERA'!AG1651+'MEDICIONES A LA ATMÓSFERA'!AG1675+'MEDICIONES A LA ATMÓSFERA'!AG1699+'MEDICIONES A LA ATMÓSFERA'!AG1723+'MEDICIONES A LA ATMÓSFERA'!AG1747+'MEDICIONES A LA ATMÓSFERA'!AG1771+'MEDICIONES A LA ATMÓSFERA'!AG1795+'MEDICIONES A LA ATMÓSFERA'!AG1819+'MEDICIONES A LA ATMÓSFERA'!AG1843+'MEDICIONES A LA ATMÓSFERA'!AG1867+'MEDICIONES A LA ATMÓSFERA'!AG1891+'MEDICIONES A LA ATMÓSFERA'!AG1915+'MEDICIONES A LA ATMÓSFERA'!AG1939+'MEDICIONES A LA ATMÓSFERA'!AG1963+'MEDICIONES A LA ATMÓSFERA'!AG1987+'MEDICIONES A LA ATMÓSFERA'!AG2011+'MEDICIONES A LA ATMÓSFERA'!AG2035+'MEDICIONES A LA ATMÓSFERA'!AG2059+'MEDICIONES A LA ATMÓSFERA'!AG2083+'MEDICIONES A LA ATMÓSFERA'!AG2107+'MEDICIONES A LA ATMÓSFERA'!AG2131+'MEDICIONES A LA ATMÓSFERA'!AG2155+'MEDICIONES A LA ATMÓSFERA'!AG2179+'MEDICIONES A LA ATMÓSFERA'!AG2203+'MEDICIONES A LA ATMÓSFERA'!AG2227+'MEDICIONES A LA ATMÓSFERA'!AG2251+'MEDICIONES A LA ATMÓSFERA'!AG2275+'MEDICIONES A LA ATMÓSFERA'!AG2299+'MEDICIONES A LA ATMÓSFERA'!AG2323+'MEDICIONES A LA ATMÓSFERA'!AG2347+'MEDICIONES A LA ATMÓSFERA'!AG2371+'MEDICIONES A LA ATMÓSFERA'!AG2395+'MEDICIONES A LA ATMÓSFERA'!AG2419+'MEDICIONES A LA ATMÓSFERA'!AG2443+'MEDICIONES A LA ATMÓSFERA'!AG2467+'MEDICIONES A LA ATMÓSFERA'!AG2491+'MEDICIONES A LA ATMÓSFERA'!AG2515&gt;0,'MEDICIONES A LA ATMÓSFERA'!AG19+'MEDICIONES A LA ATMÓSFERA'!AG43+'MEDICIONES A LA ATMÓSFERA'!AG67+'MEDICIONES A LA ATMÓSFERA'!AG91+'MEDICIONES A LA ATMÓSFERA'!AG115+'MEDICIONES A LA ATMÓSFERA'!AG139+'MEDICIONES A LA ATMÓSFERA'!AG163+'MEDICIONES A LA ATMÓSFERA'!AG187+'MEDICIONES A LA ATMÓSFERA'!AG211+'MEDICIONES A LA ATMÓSFERA'!AG235+'MEDICIONES A LA ATMÓSFERA'!AG259+'MEDICIONES A LA ATMÓSFERA'!AG283+'MEDICIONES A LA ATMÓSFERA'!AG307+'MEDICIONES A LA ATMÓSFERA'!AG331+'MEDICIONES A LA ATMÓSFERA'!AG355+'MEDICIONES A LA ATMÓSFERA'!AG379+'MEDICIONES A LA ATMÓSFERA'!AG403+'MEDICIONES A LA ATMÓSFERA'!AG427+'MEDICIONES A LA ATMÓSFERA'!AG451+'MEDICIONES A LA ATMÓSFERA'!AG475+'MEDICIONES A LA ATMÓSFERA'!AG499+'MEDICIONES A LA ATMÓSFERA'!AG523+'MEDICIONES A LA ATMÓSFERA'!AG547+'MEDICIONES A LA ATMÓSFERA'!AG571+'MEDICIONES A LA ATMÓSFERA'!AG595+'MEDICIONES A LA ATMÓSFERA'!AG619+'MEDICIONES A LA ATMÓSFERA'!AG643+'MEDICIONES A LA ATMÓSFERA'!AG667+'MEDICIONES A LA ATMÓSFERA'!AG691+'MEDICIONES A LA ATMÓSFERA'!AG715+'MEDICIONES A LA ATMÓSFERA'!AG739+'MEDICIONES A LA ATMÓSFERA'!AG763+'MEDICIONES A LA ATMÓSFERA'!AG787+'MEDICIONES A LA ATMÓSFERA'!AG811+'MEDICIONES A LA ATMÓSFERA'!AG835+'MEDICIONES A LA ATMÓSFERA'!AG859+'MEDICIONES A LA ATMÓSFERA'!AG883+'MEDICIONES A LA ATMÓSFERA'!AG907+'MEDICIONES A LA ATMÓSFERA'!AG931+'MEDICIONES A LA ATMÓSFERA'!AG955+'MEDICIONES A LA ATMÓSFERA'!AG979+'MEDICIONES A LA ATMÓSFERA'!AG1003+'MEDICIONES A LA ATMÓSFERA'!AG1027+'MEDICIONES A LA ATMÓSFERA'!AG1051+'MEDICIONES A LA ATMÓSFERA'!AG1075+'MEDICIONES A LA ATMÓSFERA'!AG1099+'MEDICIONES A LA ATMÓSFERA'!AG1123+'MEDICIONES A LA ATMÓSFERA'!AG1147+'MEDICIONES A LA ATMÓSFERA'!AG1171+'MEDICIONES A LA ATMÓSFERA'!AG1195+'MEDICIONES A LA ATMÓSFERA'!AG1219+'MEDICIONES A LA ATMÓSFERA'!AG1243+'MEDICIONES A LA ATMÓSFERA'!AG1267+'MEDICIONES A LA ATMÓSFERA'!AG1291+'MEDICIONES A LA ATMÓSFERA'!AG1315+'MEDICIONES A LA ATMÓSFERA'!AG1339+'MEDICIONES A LA ATMÓSFERA'!AG1363+'MEDICIONES A LA ATMÓSFERA'!AG1387+'MEDICIONES A LA ATMÓSFERA'!AG1411+'MEDICIONES A LA ATMÓSFERA'!AG1435+'MEDICIONES A LA ATMÓSFERA'!AG1459+'MEDICIONES A LA ATMÓSFERA'!AG1483+'MEDICIONES A LA ATMÓSFERA'!AG1507+'MEDICIONES A LA ATMÓSFERA'!AG1531+'MEDICIONES A LA ATMÓSFERA'!AG1555+'MEDICIONES A LA ATMÓSFERA'!AG1579+'MEDICIONES A LA ATMÓSFERA'!AG1603+'MEDICIONES A LA ATMÓSFERA'!AG1627+'MEDICIONES A LA ATMÓSFERA'!AG1651+'MEDICIONES A LA ATMÓSFERA'!AG1675+'MEDICIONES A LA ATMÓSFERA'!AG1699+'MEDICIONES A LA ATMÓSFERA'!AG1723+'MEDICIONES A LA ATMÓSFERA'!AG1747+'MEDICIONES A LA ATMÓSFERA'!AG1771+'MEDICIONES A LA ATMÓSFERA'!AG1795+'MEDICIONES A LA ATMÓSFERA'!AG1819+'MEDICIONES A LA ATMÓSFERA'!AG1843+'MEDICIONES A LA ATMÓSFERA'!AG1867+'MEDICIONES A LA ATMÓSFERA'!AG1891+'MEDICIONES A LA ATMÓSFERA'!AG1915+'MEDICIONES A LA ATMÓSFERA'!AG1939+'MEDICIONES A LA ATMÓSFERA'!AG1963+'MEDICIONES A LA ATMÓSFERA'!AG1987+'MEDICIONES A LA ATMÓSFERA'!AG2011+'MEDICIONES A LA ATMÓSFERA'!AG2035+'MEDICIONES A LA ATMÓSFERA'!AG2059+'MEDICIONES A LA ATMÓSFERA'!AG2083+'MEDICIONES A LA ATMÓSFERA'!AG2107+'MEDICIONES A LA ATMÓSFERA'!AG2131+'MEDICIONES A LA ATMÓSFERA'!AG2155+'MEDICIONES A LA ATMÓSFERA'!AG2179+'MEDICIONES A LA ATMÓSFERA'!AG2203+'MEDICIONES A LA ATMÓSFERA'!AG2227+'MEDICIONES A LA ATMÓSFERA'!AG2251+'MEDICIONES A LA ATMÓSFERA'!AG2275+'MEDICIONES A LA ATMÓSFERA'!AG2299+'MEDICIONES A LA ATMÓSFERA'!AG2323+'MEDICIONES A LA ATMÓSFERA'!AG2347+'MEDICIONES A LA ATMÓSFERA'!AG2371+'MEDICIONES A LA ATMÓSFERA'!AG2395+'MEDICIONES A LA ATMÓSFERA'!AG2419+'MEDICIONES A LA ATMÓSFERA'!AG2443+'MEDICIONES A LA ATMÓSFERA'!AG2467+'MEDICIONES A LA ATMÓSFERA'!AG2491+'MEDICIONES A LA ATMÓSFERA'!AG2515,IF(ISTEXT(Contaminantes!C32),0," "))</f>
        <v xml:space="preserve"> </v>
      </c>
      <c r="G38" s="79">
        <v>27</v>
      </c>
      <c r="H38" s="187" t="str">
        <f>T(Contaminantes!F32)</f>
        <v/>
      </c>
      <c r="I38" s="182" t="str">
        <f>IF(('MEDICIONES AL AGUA'!AA16+'MEDICIONES AL AGUA'!AA40+'MEDICIONES AL AGUA'!AA64+'MEDICIONES AL AGUA'!AA88+'MEDICIONES AL AGUA'!AA112+'MEDICIONES AL AGUA'!AA136)&gt;0,('MEDICIONES AL AGUA'!AA16+'MEDICIONES AL AGUA'!AA40+'MEDICIONES AL AGUA'!AA64+'MEDICIONES AL AGUA'!AA88+'MEDICIONES AL AGUA'!AA112+'MEDICIONES AL AGUA'!AA136),IF(ISTEXT(Contaminantes!F32),0," "))</f>
        <v xml:space="preserve"> </v>
      </c>
    </row>
    <row r="39" spans="2:9" x14ac:dyDescent="0.25">
      <c r="B39" s="23">
        <v>28</v>
      </c>
      <c r="C39" s="203" t="str">
        <f>T(Contaminantes!C33)</f>
        <v/>
      </c>
      <c r="D39" s="377" t="str">
        <f>IF('MEDICIONES A LA ATMÓSFERA'!AG20+'MEDICIONES A LA ATMÓSFERA'!AG44+'MEDICIONES A LA ATMÓSFERA'!AG68+'MEDICIONES A LA ATMÓSFERA'!AG92+'MEDICIONES A LA ATMÓSFERA'!AG116+'MEDICIONES A LA ATMÓSFERA'!AG140+'MEDICIONES A LA ATMÓSFERA'!AG164+'MEDICIONES A LA ATMÓSFERA'!AG188+'MEDICIONES A LA ATMÓSFERA'!AG212+'MEDICIONES A LA ATMÓSFERA'!AG236+'MEDICIONES A LA ATMÓSFERA'!AG260+'MEDICIONES A LA ATMÓSFERA'!AG284+'MEDICIONES A LA ATMÓSFERA'!AG308+'MEDICIONES A LA ATMÓSFERA'!AG332+'MEDICIONES A LA ATMÓSFERA'!AG356+'MEDICIONES A LA ATMÓSFERA'!AG380+'MEDICIONES A LA ATMÓSFERA'!AG404+'MEDICIONES A LA ATMÓSFERA'!AG428+'MEDICIONES A LA ATMÓSFERA'!AG452+'MEDICIONES A LA ATMÓSFERA'!AG476+'MEDICIONES A LA ATMÓSFERA'!AG500+'MEDICIONES A LA ATMÓSFERA'!AG524+'MEDICIONES A LA ATMÓSFERA'!AG548+'MEDICIONES A LA ATMÓSFERA'!AG572+'MEDICIONES A LA ATMÓSFERA'!AG596+'MEDICIONES A LA ATMÓSFERA'!AG620+'MEDICIONES A LA ATMÓSFERA'!AG644+'MEDICIONES A LA ATMÓSFERA'!AG668+'MEDICIONES A LA ATMÓSFERA'!AG692+'MEDICIONES A LA ATMÓSFERA'!AG716+'MEDICIONES A LA ATMÓSFERA'!AG740+'MEDICIONES A LA ATMÓSFERA'!AG764+'MEDICIONES A LA ATMÓSFERA'!AG788+'MEDICIONES A LA ATMÓSFERA'!AG812+'MEDICIONES A LA ATMÓSFERA'!AG836+'MEDICIONES A LA ATMÓSFERA'!AG860+'MEDICIONES A LA ATMÓSFERA'!AG884+'MEDICIONES A LA ATMÓSFERA'!AG908+'MEDICIONES A LA ATMÓSFERA'!AG932+'MEDICIONES A LA ATMÓSFERA'!AG956+'MEDICIONES A LA ATMÓSFERA'!AG980+'MEDICIONES A LA ATMÓSFERA'!AG1004+'MEDICIONES A LA ATMÓSFERA'!AG1028+'MEDICIONES A LA ATMÓSFERA'!AG1052+'MEDICIONES A LA ATMÓSFERA'!AG1076+'MEDICIONES A LA ATMÓSFERA'!AG1100+'MEDICIONES A LA ATMÓSFERA'!AG1124+'MEDICIONES A LA ATMÓSFERA'!AG1148+'MEDICIONES A LA ATMÓSFERA'!AG1172+'MEDICIONES A LA ATMÓSFERA'!AG1196+'MEDICIONES A LA ATMÓSFERA'!AG1220+'MEDICIONES A LA ATMÓSFERA'!AG1244+'MEDICIONES A LA ATMÓSFERA'!AG1268+'MEDICIONES A LA ATMÓSFERA'!AG1292+'MEDICIONES A LA ATMÓSFERA'!AG1316+'MEDICIONES A LA ATMÓSFERA'!AG1340+'MEDICIONES A LA ATMÓSFERA'!AG1364+'MEDICIONES A LA ATMÓSFERA'!AG1388+'MEDICIONES A LA ATMÓSFERA'!AG1412+'MEDICIONES A LA ATMÓSFERA'!AG1436+'MEDICIONES A LA ATMÓSFERA'!AG1460+'MEDICIONES A LA ATMÓSFERA'!AG1484+'MEDICIONES A LA ATMÓSFERA'!AG1508+'MEDICIONES A LA ATMÓSFERA'!AG1532+'MEDICIONES A LA ATMÓSFERA'!AG1556+'MEDICIONES A LA ATMÓSFERA'!AG1580+'MEDICIONES A LA ATMÓSFERA'!AG1604+'MEDICIONES A LA ATMÓSFERA'!AG1628+'MEDICIONES A LA ATMÓSFERA'!AG1652+'MEDICIONES A LA ATMÓSFERA'!AG1676+'MEDICIONES A LA ATMÓSFERA'!AG1700+'MEDICIONES A LA ATMÓSFERA'!AG1724+'MEDICIONES A LA ATMÓSFERA'!AG1748+'MEDICIONES A LA ATMÓSFERA'!AG1772+'MEDICIONES A LA ATMÓSFERA'!AG1796+'MEDICIONES A LA ATMÓSFERA'!AG1820+'MEDICIONES A LA ATMÓSFERA'!AG1844+'MEDICIONES A LA ATMÓSFERA'!AG1868+'MEDICIONES A LA ATMÓSFERA'!AG1892+'MEDICIONES A LA ATMÓSFERA'!AG1916+'MEDICIONES A LA ATMÓSFERA'!AG1940+'MEDICIONES A LA ATMÓSFERA'!AG1964+'MEDICIONES A LA ATMÓSFERA'!AG1988+'MEDICIONES A LA ATMÓSFERA'!AG2012+'MEDICIONES A LA ATMÓSFERA'!AG2036+'MEDICIONES A LA ATMÓSFERA'!AG2060+'MEDICIONES A LA ATMÓSFERA'!AG2084+'MEDICIONES A LA ATMÓSFERA'!AG2108+'MEDICIONES A LA ATMÓSFERA'!AG2132+'MEDICIONES A LA ATMÓSFERA'!AG2156+'MEDICIONES A LA ATMÓSFERA'!AG2180+'MEDICIONES A LA ATMÓSFERA'!AG2204+'MEDICIONES A LA ATMÓSFERA'!AG2228+'MEDICIONES A LA ATMÓSFERA'!AG2252+'MEDICIONES A LA ATMÓSFERA'!AG2276+'MEDICIONES A LA ATMÓSFERA'!AG2300+'MEDICIONES A LA ATMÓSFERA'!AG2324+'MEDICIONES A LA ATMÓSFERA'!AG2348+'MEDICIONES A LA ATMÓSFERA'!AG2372+'MEDICIONES A LA ATMÓSFERA'!AG2396+'MEDICIONES A LA ATMÓSFERA'!AG2420+'MEDICIONES A LA ATMÓSFERA'!AG2444+'MEDICIONES A LA ATMÓSFERA'!AG2468+'MEDICIONES A LA ATMÓSFERA'!AG2492+'MEDICIONES A LA ATMÓSFERA'!AG2516&gt;0,'MEDICIONES A LA ATMÓSFERA'!AG20+'MEDICIONES A LA ATMÓSFERA'!AG44+'MEDICIONES A LA ATMÓSFERA'!AG68+'MEDICIONES A LA ATMÓSFERA'!AG92+'MEDICIONES A LA ATMÓSFERA'!AG116+'MEDICIONES A LA ATMÓSFERA'!AG140+'MEDICIONES A LA ATMÓSFERA'!AG164+'MEDICIONES A LA ATMÓSFERA'!AG188+'MEDICIONES A LA ATMÓSFERA'!AG212+'MEDICIONES A LA ATMÓSFERA'!AG236+'MEDICIONES A LA ATMÓSFERA'!AG260+'MEDICIONES A LA ATMÓSFERA'!AG284+'MEDICIONES A LA ATMÓSFERA'!AG308+'MEDICIONES A LA ATMÓSFERA'!AG332+'MEDICIONES A LA ATMÓSFERA'!AG356+'MEDICIONES A LA ATMÓSFERA'!AG380+'MEDICIONES A LA ATMÓSFERA'!AG404+'MEDICIONES A LA ATMÓSFERA'!AG428+'MEDICIONES A LA ATMÓSFERA'!AG452+'MEDICIONES A LA ATMÓSFERA'!AG476+'MEDICIONES A LA ATMÓSFERA'!AG500+'MEDICIONES A LA ATMÓSFERA'!AG524+'MEDICIONES A LA ATMÓSFERA'!AG548+'MEDICIONES A LA ATMÓSFERA'!AG572+'MEDICIONES A LA ATMÓSFERA'!AG596+'MEDICIONES A LA ATMÓSFERA'!AG620+'MEDICIONES A LA ATMÓSFERA'!AG644+'MEDICIONES A LA ATMÓSFERA'!AG668+'MEDICIONES A LA ATMÓSFERA'!AG692+'MEDICIONES A LA ATMÓSFERA'!AG716+'MEDICIONES A LA ATMÓSFERA'!AG740+'MEDICIONES A LA ATMÓSFERA'!AG764+'MEDICIONES A LA ATMÓSFERA'!AG788+'MEDICIONES A LA ATMÓSFERA'!AG812+'MEDICIONES A LA ATMÓSFERA'!AG836+'MEDICIONES A LA ATMÓSFERA'!AG860+'MEDICIONES A LA ATMÓSFERA'!AG884+'MEDICIONES A LA ATMÓSFERA'!AG908+'MEDICIONES A LA ATMÓSFERA'!AG932+'MEDICIONES A LA ATMÓSFERA'!AG956+'MEDICIONES A LA ATMÓSFERA'!AG980+'MEDICIONES A LA ATMÓSFERA'!AG1004+'MEDICIONES A LA ATMÓSFERA'!AG1028+'MEDICIONES A LA ATMÓSFERA'!AG1052+'MEDICIONES A LA ATMÓSFERA'!AG1076+'MEDICIONES A LA ATMÓSFERA'!AG1100+'MEDICIONES A LA ATMÓSFERA'!AG1124+'MEDICIONES A LA ATMÓSFERA'!AG1148+'MEDICIONES A LA ATMÓSFERA'!AG1172+'MEDICIONES A LA ATMÓSFERA'!AG1196+'MEDICIONES A LA ATMÓSFERA'!AG1220+'MEDICIONES A LA ATMÓSFERA'!AG1244+'MEDICIONES A LA ATMÓSFERA'!AG1268+'MEDICIONES A LA ATMÓSFERA'!AG1292+'MEDICIONES A LA ATMÓSFERA'!AG1316+'MEDICIONES A LA ATMÓSFERA'!AG1340+'MEDICIONES A LA ATMÓSFERA'!AG1364+'MEDICIONES A LA ATMÓSFERA'!AG1388+'MEDICIONES A LA ATMÓSFERA'!AG1412+'MEDICIONES A LA ATMÓSFERA'!AG1436+'MEDICIONES A LA ATMÓSFERA'!AG1460+'MEDICIONES A LA ATMÓSFERA'!AG1484+'MEDICIONES A LA ATMÓSFERA'!AG1508+'MEDICIONES A LA ATMÓSFERA'!AG1532+'MEDICIONES A LA ATMÓSFERA'!AG1556+'MEDICIONES A LA ATMÓSFERA'!AG1580+'MEDICIONES A LA ATMÓSFERA'!AG1604+'MEDICIONES A LA ATMÓSFERA'!AG1628+'MEDICIONES A LA ATMÓSFERA'!AG1652+'MEDICIONES A LA ATMÓSFERA'!AG1676+'MEDICIONES A LA ATMÓSFERA'!AG1700+'MEDICIONES A LA ATMÓSFERA'!AG1724+'MEDICIONES A LA ATMÓSFERA'!AG1748+'MEDICIONES A LA ATMÓSFERA'!AG1772+'MEDICIONES A LA ATMÓSFERA'!AG1796+'MEDICIONES A LA ATMÓSFERA'!AG1820+'MEDICIONES A LA ATMÓSFERA'!AG1844+'MEDICIONES A LA ATMÓSFERA'!AG1868+'MEDICIONES A LA ATMÓSFERA'!AG1892+'MEDICIONES A LA ATMÓSFERA'!AG1916+'MEDICIONES A LA ATMÓSFERA'!AG1940+'MEDICIONES A LA ATMÓSFERA'!AG1964+'MEDICIONES A LA ATMÓSFERA'!AG1988+'MEDICIONES A LA ATMÓSFERA'!AG2012+'MEDICIONES A LA ATMÓSFERA'!AG2036+'MEDICIONES A LA ATMÓSFERA'!AG2060+'MEDICIONES A LA ATMÓSFERA'!AG2084+'MEDICIONES A LA ATMÓSFERA'!AG2108+'MEDICIONES A LA ATMÓSFERA'!AG2132+'MEDICIONES A LA ATMÓSFERA'!AG2156+'MEDICIONES A LA ATMÓSFERA'!AG2180+'MEDICIONES A LA ATMÓSFERA'!AG2204+'MEDICIONES A LA ATMÓSFERA'!AG2228+'MEDICIONES A LA ATMÓSFERA'!AG2252+'MEDICIONES A LA ATMÓSFERA'!AG2276+'MEDICIONES A LA ATMÓSFERA'!AG2300+'MEDICIONES A LA ATMÓSFERA'!AG2324+'MEDICIONES A LA ATMÓSFERA'!AG2348+'MEDICIONES A LA ATMÓSFERA'!AG2372+'MEDICIONES A LA ATMÓSFERA'!AG2396+'MEDICIONES A LA ATMÓSFERA'!AG2420+'MEDICIONES A LA ATMÓSFERA'!AG2444+'MEDICIONES A LA ATMÓSFERA'!AG2468+'MEDICIONES A LA ATMÓSFERA'!AG2492+'MEDICIONES A LA ATMÓSFERA'!AG2516,IF(ISTEXT(Contaminantes!C33),0," "))</f>
        <v xml:space="preserve"> </v>
      </c>
      <c r="G39" s="79">
        <v>28</v>
      </c>
      <c r="H39" s="187" t="str">
        <f>T(Contaminantes!F33)</f>
        <v/>
      </c>
      <c r="I39" s="182" t="str">
        <f>IF(('MEDICIONES AL AGUA'!AA17+'MEDICIONES AL AGUA'!AA41+'MEDICIONES AL AGUA'!AA65+'MEDICIONES AL AGUA'!AA89+'MEDICIONES AL AGUA'!AA113+'MEDICIONES AL AGUA'!AA137)&gt;0,('MEDICIONES AL AGUA'!AA17+'MEDICIONES AL AGUA'!AA41+'MEDICIONES AL AGUA'!AA65+'MEDICIONES AL AGUA'!AA89+'MEDICIONES AL AGUA'!AA113+'MEDICIONES AL AGUA'!AA137),IF(ISTEXT(Contaminantes!F33),0," "))</f>
        <v xml:space="preserve"> </v>
      </c>
    </row>
    <row r="40" spans="2:9" x14ac:dyDescent="0.25">
      <c r="B40" s="23">
        <v>29</v>
      </c>
      <c r="C40" s="203" t="str">
        <f>T(Contaminantes!C34)</f>
        <v/>
      </c>
      <c r="D40" s="377" t="str">
        <f>IF('MEDICIONES A LA ATMÓSFERA'!AG21+'MEDICIONES A LA ATMÓSFERA'!AG45+'MEDICIONES A LA ATMÓSFERA'!AG69+'MEDICIONES A LA ATMÓSFERA'!AG93+'MEDICIONES A LA ATMÓSFERA'!AG117+'MEDICIONES A LA ATMÓSFERA'!AG141+'MEDICIONES A LA ATMÓSFERA'!AG165+'MEDICIONES A LA ATMÓSFERA'!AG189+'MEDICIONES A LA ATMÓSFERA'!AG213+'MEDICIONES A LA ATMÓSFERA'!AG237+'MEDICIONES A LA ATMÓSFERA'!AG261+'MEDICIONES A LA ATMÓSFERA'!AG285+'MEDICIONES A LA ATMÓSFERA'!AG309+'MEDICIONES A LA ATMÓSFERA'!AG333+'MEDICIONES A LA ATMÓSFERA'!AG357+'MEDICIONES A LA ATMÓSFERA'!AG381+'MEDICIONES A LA ATMÓSFERA'!AG405+'MEDICIONES A LA ATMÓSFERA'!AG429+'MEDICIONES A LA ATMÓSFERA'!AG453+'MEDICIONES A LA ATMÓSFERA'!AG477+'MEDICIONES A LA ATMÓSFERA'!AG501+'MEDICIONES A LA ATMÓSFERA'!AG525+'MEDICIONES A LA ATMÓSFERA'!AG549+'MEDICIONES A LA ATMÓSFERA'!AG573+'MEDICIONES A LA ATMÓSFERA'!AG597+'MEDICIONES A LA ATMÓSFERA'!AG621+'MEDICIONES A LA ATMÓSFERA'!AG645+'MEDICIONES A LA ATMÓSFERA'!AG669+'MEDICIONES A LA ATMÓSFERA'!AG693+'MEDICIONES A LA ATMÓSFERA'!AG717+'MEDICIONES A LA ATMÓSFERA'!AG741+'MEDICIONES A LA ATMÓSFERA'!AG765+'MEDICIONES A LA ATMÓSFERA'!AG789+'MEDICIONES A LA ATMÓSFERA'!AG813+'MEDICIONES A LA ATMÓSFERA'!AG837+'MEDICIONES A LA ATMÓSFERA'!AG861+'MEDICIONES A LA ATMÓSFERA'!AG885+'MEDICIONES A LA ATMÓSFERA'!AG909+'MEDICIONES A LA ATMÓSFERA'!AG933+'MEDICIONES A LA ATMÓSFERA'!AG957+'MEDICIONES A LA ATMÓSFERA'!AG981+'MEDICIONES A LA ATMÓSFERA'!AG1005+'MEDICIONES A LA ATMÓSFERA'!AG1029+'MEDICIONES A LA ATMÓSFERA'!AG1053+'MEDICIONES A LA ATMÓSFERA'!AG1077+'MEDICIONES A LA ATMÓSFERA'!AG1101+'MEDICIONES A LA ATMÓSFERA'!AG1125+'MEDICIONES A LA ATMÓSFERA'!AG1149+'MEDICIONES A LA ATMÓSFERA'!AG1173+'MEDICIONES A LA ATMÓSFERA'!AG1197+'MEDICIONES A LA ATMÓSFERA'!AG1221+'MEDICIONES A LA ATMÓSFERA'!AG1245+'MEDICIONES A LA ATMÓSFERA'!AG1269+'MEDICIONES A LA ATMÓSFERA'!AG1293+'MEDICIONES A LA ATMÓSFERA'!AG1317+'MEDICIONES A LA ATMÓSFERA'!AG1341+'MEDICIONES A LA ATMÓSFERA'!AG1365+'MEDICIONES A LA ATMÓSFERA'!AG1389+'MEDICIONES A LA ATMÓSFERA'!AG1413+'MEDICIONES A LA ATMÓSFERA'!AG1437+'MEDICIONES A LA ATMÓSFERA'!AG1461+'MEDICIONES A LA ATMÓSFERA'!AG1485+'MEDICIONES A LA ATMÓSFERA'!AG1509+'MEDICIONES A LA ATMÓSFERA'!AG1533+'MEDICIONES A LA ATMÓSFERA'!AG1557+'MEDICIONES A LA ATMÓSFERA'!AG1581+'MEDICIONES A LA ATMÓSFERA'!AG1605+'MEDICIONES A LA ATMÓSFERA'!AG1629+'MEDICIONES A LA ATMÓSFERA'!AG1653+'MEDICIONES A LA ATMÓSFERA'!AG1677+'MEDICIONES A LA ATMÓSFERA'!AG1701+'MEDICIONES A LA ATMÓSFERA'!AG1725+'MEDICIONES A LA ATMÓSFERA'!AG1749+'MEDICIONES A LA ATMÓSFERA'!AG1773+'MEDICIONES A LA ATMÓSFERA'!AG1797+'MEDICIONES A LA ATMÓSFERA'!AG1821+'MEDICIONES A LA ATMÓSFERA'!AG1845+'MEDICIONES A LA ATMÓSFERA'!AG1869+'MEDICIONES A LA ATMÓSFERA'!AG1893+'MEDICIONES A LA ATMÓSFERA'!AG1917+'MEDICIONES A LA ATMÓSFERA'!AG1941+'MEDICIONES A LA ATMÓSFERA'!AG1965+'MEDICIONES A LA ATMÓSFERA'!AG1989+'MEDICIONES A LA ATMÓSFERA'!AG2013+'MEDICIONES A LA ATMÓSFERA'!AG2037+'MEDICIONES A LA ATMÓSFERA'!AG2061+'MEDICIONES A LA ATMÓSFERA'!AG2085+'MEDICIONES A LA ATMÓSFERA'!AG2109+'MEDICIONES A LA ATMÓSFERA'!AG2133+'MEDICIONES A LA ATMÓSFERA'!AG2157+'MEDICIONES A LA ATMÓSFERA'!AG2181+'MEDICIONES A LA ATMÓSFERA'!AG2205+'MEDICIONES A LA ATMÓSFERA'!AG2229+'MEDICIONES A LA ATMÓSFERA'!AG2253+'MEDICIONES A LA ATMÓSFERA'!AG2277+'MEDICIONES A LA ATMÓSFERA'!AG2301+'MEDICIONES A LA ATMÓSFERA'!AG2325+'MEDICIONES A LA ATMÓSFERA'!AG2349+'MEDICIONES A LA ATMÓSFERA'!AG2373+'MEDICIONES A LA ATMÓSFERA'!AG2397+'MEDICIONES A LA ATMÓSFERA'!AG2421+'MEDICIONES A LA ATMÓSFERA'!AG2445+'MEDICIONES A LA ATMÓSFERA'!AG2469+'MEDICIONES A LA ATMÓSFERA'!AG2493+'MEDICIONES A LA ATMÓSFERA'!AG2517&gt;0,'MEDICIONES A LA ATMÓSFERA'!AG21+'MEDICIONES A LA ATMÓSFERA'!AG45+'MEDICIONES A LA ATMÓSFERA'!AG69+'MEDICIONES A LA ATMÓSFERA'!AG93+'MEDICIONES A LA ATMÓSFERA'!AG117+'MEDICIONES A LA ATMÓSFERA'!AG141+'MEDICIONES A LA ATMÓSFERA'!AG165+'MEDICIONES A LA ATMÓSFERA'!AG189+'MEDICIONES A LA ATMÓSFERA'!AG213+'MEDICIONES A LA ATMÓSFERA'!AG237+'MEDICIONES A LA ATMÓSFERA'!AG261+'MEDICIONES A LA ATMÓSFERA'!AG285+'MEDICIONES A LA ATMÓSFERA'!AG309+'MEDICIONES A LA ATMÓSFERA'!AG333+'MEDICIONES A LA ATMÓSFERA'!AG357+'MEDICIONES A LA ATMÓSFERA'!AG381+'MEDICIONES A LA ATMÓSFERA'!AG405+'MEDICIONES A LA ATMÓSFERA'!AG429+'MEDICIONES A LA ATMÓSFERA'!AG453+'MEDICIONES A LA ATMÓSFERA'!AG477+'MEDICIONES A LA ATMÓSFERA'!AG501+'MEDICIONES A LA ATMÓSFERA'!AG525+'MEDICIONES A LA ATMÓSFERA'!AG549+'MEDICIONES A LA ATMÓSFERA'!AG573+'MEDICIONES A LA ATMÓSFERA'!AG597+'MEDICIONES A LA ATMÓSFERA'!AG621+'MEDICIONES A LA ATMÓSFERA'!AG645+'MEDICIONES A LA ATMÓSFERA'!AG669+'MEDICIONES A LA ATMÓSFERA'!AG693+'MEDICIONES A LA ATMÓSFERA'!AG717+'MEDICIONES A LA ATMÓSFERA'!AG741+'MEDICIONES A LA ATMÓSFERA'!AG765+'MEDICIONES A LA ATMÓSFERA'!AG789+'MEDICIONES A LA ATMÓSFERA'!AG813+'MEDICIONES A LA ATMÓSFERA'!AG837+'MEDICIONES A LA ATMÓSFERA'!AG861+'MEDICIONES A LA ATMÓSFERA'!AG885+'MEDICIONES A LA ATMÓSFERA'!AG909+'MEDICIONES A LA ATMÓSFERA'!AG933+'MEDICIONES A LA ATMÓSFERA'!AG957+'MEDICIONES A LA ATMÓSFERA'!AG981+'MEDICIONES A LA ATMÓSFERA'!AG1005+'MEDICIONES A LA ATMÓSFERA'!AG1029+'MEDICIONES A LA ATMÓSFERA'!AG1053+'MEDICIONES A LA ATMÓSFERA'!AG1077+'MEDICIONES A LA ATMÓSFERA'!AG1101+'MEDICIONES A LA ATMÓSFERA'!AG1125+'MEDICIONES A LA ATMÓSFERA'!AG1149+'MEDICIONES A LA ATMÓSFERA'!AG1173+'MEDICIONES A LA ATMÓSFERA'!AG1197+'MEDICIONES A LA ATMÓSFERA'!AG1221+'MEDICIONES A LA ATMÓSFERA'!AG1245+'MEDICIONES A LA ATMÓSFERA'!AG1269+'MEDICIONES A LA ATMÓSFERA'!AG1293+'MEDICIONES A LA ATMÓSFERA'!AG1317+'MEDICIONES A LA ATMÓSFERA'!AG1341+'MEDICIONES A LA ATMÓSFERA'!AG1365+'MEDICIONES A LA ATMÓSFERA'!AG1389+'MEDICIONES A LA ATMÓSFERA'!AG1413+'MEDICIONES A LA ATMÓSFERA'!AG1437+'MEDICIONES A LA ATMÓSFERA'!AG1461+'MEDICIONES A LA ATMÓSFERA'!AG1485+'MEDICIONES A LA ATMÓSFERA'!AG1509+'MEDICIONES A LA ATMÓSFERA'!AG1533+'MEDICIONES A LA ATMÓSFERA'!AG1557+'MEDICIONES A LA ATMÓSFERA'!AG1581+'MEDICIONES A LA ATMÓSFERA'!AG1605+'MEDICIONES A LA ATMÓSFERA'!AG1629+'MEDICIONES A LA ATMÓSFERA'!AG1653+'MEDICIONES A LA ATMÓSFERA'!AG1677+'MEDICIONES A LA ATMÓSFERA'!AG1701+'MEDICIONES A LA ATMÓSFERA'!AG1725+'MEDICIONES A LA ATMÓSFERA'!AG1749+'MEDICIONES A LA ATMÓSFERA'!AG1773+'MEDICIONES A LA ATMÓSFERA'!AG1797+'MEDICIONES A LA ATMÓSFERA'!AG1821+'MEDICIONES A LA ATMÓSFERA'!AG1845+'MEDICIONES A LA ATMÓSFERA'!AG1869+'MEDICIONES A LA ATMÓSFERA'!AG1893+'MEDICIONES A LA ATMÓSFERA'!AG1917+'MEDICIONES A LA ATMÓSFERA'!AG1941+'MEDICIONES A LA ATMÓSFERA'!AG1965+'MEDICIONES A LA ATMÓSFERA'!AG1989+'MEDICIONES A LA ATMÓSFERA'!AG2013+'MEDICIONES A LA ATMÓSFERA'!AG2037+'MEDICIONES A LA ATMÓSFERA'!AG2061+'MEDICIONES A LA ATMÓSFERA'!AG2085+'MEDICIONES A LA ATMÓSFERA'!AG2109+'MEDICIONES A LA ATMÓSFERA'!AG2133+'MEDICIONES A LA ATMÓSFERA'!AG2157+'MEDICIONES A LA ATMÓSFERA'!AG2181+'MEDICIONES A LA ATMÓSFERA'!AG2205+'MEDICIONES A LA ATMÓSFERA'!AG2229+'MEDICIONES A LA ATMÓSFERA'!AG2253+'MEDICIONES A LA ATMÓSFERA'!AG2277+'MEDICIONES A LA ATMÓSFERA'!AG2301+'MEDICIONES A LA ATMÓSFERA'!AG2325+'MEDICIONES A LA ATMÓSFERA'!AG2349+'MEDICIONES A LA ATMÓSFERA'!AG2373+'MEDICIONES A LA ATMÓSFERA'!AG2397+'MEDICIONES A LA ATMÓSFERA'!AG2421+'MEDICIONES A LA ATMÓSFERA'!AG2445+'MEDICIONES A LA ATMÓSFERA'!AG2469+'MEDICIONES A LA ATMÓSFERA'!AG2493+'MEDICIONES A LA ATMÓSFERA'!AG2517,IF(ISTEXT(Contaminantes!C34),0," "))</f>
        <v xml:space="preserve"> </v>
      </c>
      <c r="G40" s="79">
        <v>29</v>
      </c>
      <c r="H40" s="187" t="str">
        <f>T(Contaminantes!F34)</f>
        <v/>
      </c>
      <c r="I40" s="182" t="str">
        <f>IF(('MEDICIONES AL AGUA'!AA18+'MEDICIONES AL AGUA'!AA42+'MEDICIONES AL AGUA'!AA66+'MEDICIONES AL AGUA'!AA90+'MEDICIONES AL AGUA'!AA114+'MEDICIONES AL AGUA'!AA138)&gt;0,('MEDICIONES AL AGUA'!AA18+'MEDICIONES AL AGUA'!AA42+'MEDICIONES AL AGUA'!AA66+'MEDICIONES AL AGUA'!AA90+'MEDICIONES AL AGUA'!AA114+'MEDICIONES AL AGUA'!AA138),IF(ISTEXT(Contaminantes!F34),0," "))</f>
        <v xml:space="preserve"> </v>
      </c>
    </row>
    <row r="41" spans="2:9" x14ac:dyDescent="0.25">
      <c r="B41" s="23">
        <v>30</v>
      </c>
      <c r="C41" s="203" t="str">
        <f>T(Contaminantes!C35)</f>
        <v/>
      </c>
      <c r="D41" s="377" t="str">
        <f>IF('MEDICIONES A LA ATMÓSFERA'!AG22+'MEDICIONES A LA ATMÓSFERA'!AG46+'MEDICIONES A LA ATMÓSFERA'!AG70+'MEDICIONES A LA ATMÓSFERA'!AG94+'MEDICIONES A LA ATMÓSFERA'!AG118+'MEDICIONES A LA ATMÓSFERA'!AG142+'MEDICIONES A LA ATMÓSFERA'!AG166+'MEDICIONES A LA ATMÓSFERA'!AG190+'MEDICIONES A LA ATMÓSFERA'!AG214+'MEDICIONES A LA ATMÓSFERA'!AG238+'MEDICIONES A LA ATMÓSFERA'!AG262+'MEDICIONES A LA ATMÓSFERA'!AG286+'MEDICIONES A LA ATMÓSFERA'!AG310+'MEDICIONES A LA ATMÓSFERA'!AG334+'MEDICIONES A LA ATMÓSFERA'!AG358+'MEDICIONES A LA ATMÓSFERA'!AG382+'MEDICIONES A LA ATMÓSFERA'!AG406+'MEDICIONES A LA ATMÓSFERA'!AG430+'MEDICIONES A LA ATMÓSFERA'!AG454+'MEDICIONES A LA ATMÓSFERA'!AG478+'MEDICIONES A LA ATMÓSFERA'!AG502+'MEDICIONES A LA ATMÓSFERA'!AG526+'MEDICIONES A LA ATMÓSFERA'!AG550+'MEDICIONES A LA ATMÓSFERA'!AG574+'MEDICIONES A LA ATMÓSFERA'!AG598+'MEDICIONES A LA ATMÓSFERA'!AG622+'MEDICIONES A LA ATMÓSFERA'!AG646+'MEDICIONES A LA ATMÓSFERA'!AG670+'MEDICIONES A LA ATMÓSFERA'!AG694+'MEDICIONES A LA ATMÓSFERA'!AG718+'MEDICIONES A LA ATMÓSFERA'!AG742+'MEDICIONES A LA ATMÓSFERA'!AG766+'MEDICIONES A LA ATMÓSFERA'!AG790+'MEDICIONES A LA ATMÓSFERA'!AG814+'MEDICIONES A LA ATMÓSFERA'!AG838+'MEDICIONES A LA ATMÓSFERA'!AG862+'MEDICIONES A LA ATMÓSFERA'!AG886+'MEDICIONES A LA ATMÓSFERA'!AG910+'MEDICIONES A LA ATMÓSFERA'!AG934+'MEDICIONES A LA ATMÓSFERA'!AG958+'MEDICIONES A LA ATMÓSFERA'!AG982+'MEDICIONES A LA ATMÓSFERA'!AG1006+'MEDICIONES A LA ATMÓSFERA'!AG1030+'MEDICIONES A LA ATMÓSFERA'!AG1054+'MEDICIONES A LA ATMÓSFERA'!AG1078+'MEDICIONES A LA ATMÓSFERA'!AG1102+'MEDICIONES A LA ATMÓSFERA'!AG1126+'MEDICIONES A LA ATMÓSFERA'!AG1150+'MEDICIONES A LA ATMÓSFERA'!AG1174+'MEDICIONES A LA ATMÓSFERA'!AG1198+'MEDICIONES A LA ATMÓSFERA'!AG1222+'MEDICIONES A LA ATMÓSFERA'!AG1246+'MEDICIONES A LA ATMÓSFERA'!AG1270+'MEDICIONES A LA ATMÓSFERA'!AG1294+'MEDICIONES A LA ATMÓSFERA'!AG1318+'MEDICIONES A LA ATMÓSFERA'!AG1342+'MEDICIONES A LA ATMÓSFERA'!AG1366+'MEDICIONES A LA ATMÓSFERA'!AG1390+'MEDICIONES A LA ATMÓSFERA'!AG1414+'MEDICIONES A LA ATMÓSFERA'!AG1438+'MEDICIONES A LA ATMÓSFERA'!AG1462+'MEDICIONES A LA ATMÓSFERA'!AG1486+'MEDICIONES A LA ATMÓSFERA'!AG1510+'MEDICIONES A LA ATMÓSFERA'!AG1534+'MEDICIONES A LA ATMÓSFERA'!AG1558+'MEDICIONES A LA ATMÓSFERA'!AG1582+'MEDICIONES A LA ATMÓSFERA'!AG1606+'MEDICIONES A LA ATMÓSFERA'!AG1630+'MEDICIONES A LA ATMÓSFERA'!AG1654+'MEDICIONES A LA ATMÓSFERA'!AG1678+'MEDICIONES A LA ATMÓSFERA'!AG1702+'MEDICIONES A LA ATMÓSFERA'!AG1726+'MEDICIONES A LA ATMÓSFERA'!AG1750+'MEDICIONES A LA ATMÓSFERA'!AG1774+'MEDICIONES A LA ATMÓSFERA'!AG1798+'MEDICIONES A LA ATMÓSFERA'!AG1822+'MEDICIONES A LA ATMÓSFERA'!AG1846+'MEDICIONES A LA ATMÓSFERA'!AG1870+'MEDICIONES A LA ATMÓSFERA'!AG1894+'MEDICIONES A LA ATMÓSFERA'!AG1918+'MEDICIONES A LA ATMÓSFERA'!AG1942+'MEDICIONES A LA ATMÓSFERA'!AG1966+'MEDICIONES A LA ATMÓSFERA'!AG1990+'MEDICIONES A LA ATMÓSFERA'!AG2014+'MEDICIONES A LA ATMÓSFERA'!AG2038+'MEDICIONES A LA ATMÓSFERA'!AG2062+'MEDICIONES A LA ATMÓSFERA'!AG2086+'MEDICIONES A LA ATMÓSFERA'!AG2110+'MEDICIONES A LA ATMÓSFERA'!AG2134+'MEDICIONES A LA ATMÓSFERA'!AG2158+'MEDICIONES A LA ATMÓSFERA'!AG2182+'MEDICIONES A LA ATMÓSFERA'!AG2206+'MEDICIONES A LA ATMÓSFERA'!AG2230+'MEDICIONES A LA ATMÓSFERA'!AG2254+'MEDICIONES A LA ATMÓSFERA'!AG2278+'MEDICIONES A LA ATMÓSFERA'!AG2302+'MEDICIONES A LA ATMÓSFERA'!AG2326+'MEDICIONES A LA ATMÓSFERA'!AG2350+'MEDICIONES A LA ATMÓSFERA'!AG2374+'MEDICIONES A LA ATMÓSFERA'!AG2398+'MEDICIONES A LA ATMÓSFERA'!AG2422+'MEDICIONES A LA ATMÓSFERA'!AG2446+'MEDICIONES A LA ATMÓSFERA'!AG2470+'MEDICIONES A LA ATMÓSFERA'!AG2494+'MEDICIONES A LA ATMÓSFERA'!AG2518&gt;0,'MEDICIONES A LA ATMÓSFERA'!AG22+'MEDICIONES A LA ATMÓSFERA'!AG46+'MEDICIONES A LA ATMÓSFERA'!AG70+'MEDICIONES A LA ATMÓSFERA'!AG94+'MEDICIONES A LA ATMÓSFERA'!AG118+'MEDICIONES A LA ATMÓSFERA'!AG142+'MEDICIONES A LA ATMÓSFERA'!AG166+'MEDICIONES A LA ATMÓSFERA'!AG190+'MEDICIONES A LA ATMÓSFERA'!AG214+'MEDICIONES A LA ATMÓSFERA'!AG238+'MEDICIONES A LA ATMÓSFERA'!AG262+'MEDICIONES A LA ATMÓSFERA'!AG286+'MEDICIONES A LA ATMÓSFERA'!AG310+'MEDICIONES A LA ATMÓSFERA'!AG334+'MEDICIONES A LA ATMÓSFERA'!AG358+'MEDICIONES A LA ATMÓSFERA'!AG382+'MEDICIONES A LA ATMÓSFERA'!AG406+'MEDICIONES A LA ATMÓSFERA'!AG430+'MEDICIONES A LA ATMÓSFERA'!AG454+'MEDICIONES A LA ATMÓSFERA'!AG478+'MEDICIONES A LA ATMÓSFERA'!AG502+'MEDICIONES A LA ATMÓSFERA'!AG526+'MEDICIONES A LA ATMÓSFERA'!AG550+'MEDICIONES A LA ATMÓSFERA'!AG574+'MEDICIONES A LA ATMÓSFERA'!AG598+'MEDICIONES A LA ATMÓSFERA'!AG622+'MEDICIONES A LA ATMÓSFERA'!AG646+'MEDICIONES A LA ATMÓSFERA'!AG670+'MEDICIONES A LA ATMÓSFERA'!AG694+'MEDICIONES A LA ATMÓSFERA'!AG718+'MEDICIONES A LA ATMÓSFERA'!AG742+'MEDICIONES A LA ATMÓSFERA'!AG766+'MEDICIONES A LA ATMÓSFERA'!AG790+'MEDICIONES A LA ATMÓSFERA'!AG814+'MEDICIONES A LA ATMÓSFERA'!AG838+'MEDICIONES A LA ATMÓSFERA'!AG862+'MEDICIONES A LA ATMÓSFERA'!AG886+'MEDICIONES A LA ATMÓSFERA'!AG910+'MEDICIONES A LA ATMÓSFERA'!AG934+'MEDICIONES A LA ATMÓSFERA'!AG958+'MEDICIONES A LA ATMÓSFERA'!AG982+'MEDICIONES A LA ATMÓSFERA'!AG1006+'MEDICIONES A LA ATMÓSFERA'!AG1030+'MEDICIONES A LA ATMÓSFERA'!AG1054+'MEDICIONES A LA ATMÓSFERA'!AG1078+'MEDICIONES A LA ATMÓSFERA'!AG1102+'MEDICIONES A LA ATMÓSFERA'!AG1126+'MEDICIONES A LA ATMÓSFERA'!AG1150+'MEDICIONES A LA ATMÓSFERA'!AG1174+'MEDICIONES A LA ATMÓSFERA'!AG1198+'MEDICIONES A LA ATMÓSFERA'!AG1222+'MEDICIONES A LA ATMÓSFERA'!AG1246+'MEDICIONES A LA ATMÓSFERA'!AG1270+'MEDICIONES A LA ATMÓSFERA'!AG1294+'MEDICIONES A LA ATMÓSFERA'!AG1318+'MEDICIONES A LA ATMÓSFERA'!AG1342+'MEDICIONES A LA ATMÓSFERA'!AG1366+'MEDICIONES A LA ATMÓSFERA'!AG1390+'MEDICIONES A LA ATMÓSFERA'!AG1414+'MEDICIONES A LA ATMÓSFERA'!AG1438+'MEDICIONES A LA ATMÓSFERA'!AG1462+'MEDICIONES A LA ATMÓSFERA'!AG1486+'MEDICIONES A LA ATMÓSFERA'!AG1510+'MEDICIONES A LA ATMÓSFERA'!AG1534+'MEDICIONES A LA ATMÓSFERA'!AG1558+'MEDICIONES A LA ATMÓSFERA'!AG1582+'MEDICIONES A LA ATMÓSFERA'!AG1606+'MEDICIONES A LA ATMÓSFERA'!AG1630+'MEDICIONES A LA ATMÓSFERA'!AG1654+'MEDICIONES A LA ATMÓSFERA'!AG1678+'MEDICIONES A LA ATMÓSFERA'!AG1702+'MEDICIONES A LA ATMÓSFERA'!AG1726+'MEDICIONES A LA ATMÓSFERA'!AG1750+'MEDICIONES A LA ATMÓSFERA'!AG1774+'MEDICIONES A LA ATMÓSFERA'!AG1798+'MEDICIONES A LA ATMÓSFERA'!AG1822+'MEDICIONES A LA ATMÓSFERA'!AG1846+'MEDICIONES A LA ATMÓSFERA'!AG1870+'MEDICIONES A LA ATMÓSFERA'!AG1894+'MEDICIONES A LA ATMÓSFERA'!AG1918+'MEDICIONES A LA ATMÓSFERA'!AG1942+'MEDICIONES A LA ATMÓSFERA'!AG1966+'MEDICIONES A LA ATMÓSFERA'!AG1990+'MEDICIONES A LA ATMÓSFERA'!AG2014+'MEDICIONES A LA ATMÓSFERA'!AG2038+'MEDICIONES A LA ATMÓSFERA'!AG2062+'MEDICIONES A LA ATMÓSFERA'!AG2086+'MEDICIONES A LA ATMÓSFERA'!AG2110+'MEDICIONES A LA ATMÓSFERA'!AG2134+'MEDICIONES A LA ATMÓSFERA'!AG2158+'MEDICIONES A LA ATMÓSFERA'!AG2182+'MEDICIONES A LA ATMÓSFERA'!AG2206+'MEDICIONES A LA ATMÓSFERA'!AG2230+'MEDICIONES A LA ATMÓSFERA'!AG2254+'MEDICIONES A LA ATMÓSFERA'!AG2278+'MEDICIONES A LA ATMÓSFERA'!AG2302+'MEDICIONES A LA ATMÓSFERA'!AG2326+'MEDICIONES A LA ATMÓSFERA'!AG2350+'MEDICIONES A LA ATMÓSFERA'!AG2374+'MEDICIONES A LA ATMÓSFERA'!AG2398+'MEDICIONES A LA ATMÓSFERA'!AG2422+'MEDICIONES A LA ATMÓSFERA'!AG2446+'MEDICIONES A LA ATMÓSFERA'!AG2470+'MEDICIONES A LA ATMÓSFERA'!AG2494+'MEDICIONES A LA ATMÓSFERA'!AG2518,IF(ISTEXT(Contaminantes!C35),0," "))</f>
        <v xml:space="preserve"> </v>
      </c>
      <c r="G41" s="79">
        <v>30</v>
      </c>
      <c r="H41" s="187" t="str">
        <f>T(Contaminantes!F35)</f>
        <v/>
      </c>
      <c r="I41" s="182" t="str">
        <f>IF(('MEDICIONES AL AGUA'!AA19+'MEDICIONES AL AGUA'!AA43+'MEDICIONES AL AGUA'!AA67+'MEDICIONES AL AGUA'!AA91+'MEDICIONES AL AGUA'!AA115+'MEDICIONES AL AGUA'!AA139)&gt;0,('MEDICIONES AL AGUA'!AA19+'MEDICIONES AL AGUA'!AA43+'MEDICIONES AL AGUA'!AA67+'MEDICIONES AL AGUA'!AA91+'MEDICIONES AL AGUA'!AA115+'MEDICIONES AL AGUA'!AA139),IF(ISTEXT(Contaminantes!F35),0," "))</f>
        <v xml:space="preserve"> </v>
      </c>
    </row>
    <row r="42" spans="2:9" x14ac:dyDescent="0.25">
      <c r="B42" s="23">
        <v>31</v>
      </c>
      <c r="C42" s="203" t="str">
        <f>T(Contaminantes!C36)</f>
        <v/>
      </c>
      <c r="D42" s="377" t="str">
        <f>IF('MEDICIONES A LA ATMÓSFERA'!AG23+'MEDICIONES A LA ATMÓSFERA'!AG47+'MEDICIONES A LA ATMÓSFERA'!AG71+'MEDICIONES A LA ATMÓSFERA'!AG95+'MEDICIONES A LA ATMÓSFERA'!AG119+'MEDICIONES A LA ATMÓSFERA'!AG143+'MEDICIONES A LA ATMÓSFERA'!AG167+'MEDICIONES A LA ATMÓSFERA'!AG191+'MEDICIONES A LA ATMÓSFERA'!AG215+'MEDICIONES A LA ATMÓSFERA'!AG239+'MEDICIONES A LA ATMÓSFERA'!AG263+'MEDICIONES A LA ATMÓSFERA'!AG287+'MEDICIONES A LA ATMÓSFERA'!AG311+'MEDICIONES A LA ATMÓSFERA'!AG335+'MEDICIONES A LA ATMÓSFERA'!AG359+'MEDICIONES A LA ATMÓSFERA'!AG383+'MEDICIONES A LA ATMÓSFERA'!AG407+'MEDICIONES A LA ATMÓSFERA'!AG431+'MEDICIONES A LA ATMÓSFERA'!AG455+'MEDICIONES A LA ATMÓSFERA'!AG479+'MEDICIONES A LA ATMÓSFERA'!AG503+'MEDICIONES A LA ATMÓSFERA'!AG527+'MEDICIONES A LA ATMÓSFERA'!AG551+'MEDICIONES A LA ATMÓSFERA'!AG575+'MEDICIONES A LA ATMÓSFERA'!AG599+'MEDICIONES A LA ATMÓSFERA'!AG623+'MEDICIONES A LA ATMÓSFERA'!AG647+'MEDICIONES A LA ATMÓSFERA'!AG671+'MEDICIONES A LA ATMÓSFERA'!AG695+'MEDICIONES A LA ATMÓSFERA'!AG719+'MEDICIONES A LA ATMÓSFERA'!AG743+'MEDICIONES A LA ATMÓSFERA'!AG767+'MEDICIONES A LA ATMÓSFERA'!AG791+'MEDICIONES A LA ATMÓSFERA'!AG815+'MEDICIONES A LA ATMÓSFERA'!AG839+'MEDICIONES A LA ATMÓSFERA'!AG863+'MEDICIONES A LA ATMÓSFERA'!AG887+'MEDICIONES A LA ATMÓSFERA'!AG911+'MEDICIONES A LA ATMÓSFERA'!AG935+'MEDICIONES A LA ATMÓSFERA'!AG959+'MEDICIONES A LA ATMÓSFERA'!AG983+'MEDICIONES A LA ATMÓSFERA'!AG1007+'MEDICIONES A LA ATMÓSFERA'!AG1031+'MEDICIONES A LA ATMÓSFERA'!AG1055+'MEDICIONES A LA ATMÓSFERA'!AG1079+'MEDICIONES A LA ATMÓSFERA'!AG1103+'MEDICIONES A LA ATMÓSFERA'!AG1127+'MEDICIONES A LA ATMÓSFERA'!AG1151+'MEDICIONES A LA ATMÓSFERA'!AG1175+'MEDICIONES A LA ATMÓSFERA'!AG1199+'MEDICIONES A LA ATMÓSFERA'!AG1223+'MEDICIONES A LA ATMÓSFERA'!AG1247+'MEDICIONES A LA ATMÓSFERA'!AG1271+'MEDICIONES A LA ATMÓSFERA'!AG1295+'MEDICIONES A LA ATMÓSFERA'!AG1319+'MEDICIONES A LA ATMÓSFERA'!AG1343+'MEDICIONES A LA ATMÓSFERA'!AG1367+'MEDICIONES A LA ATMÓSFERA'!AG1391+'MEDICIONES A LA ATMÓSFERA'!AG1415+'MEDICIONES A LA ATMÓSFERA'!AG1439+'MEDICIONES A LA ATMÓSFERA'!AG1463+'MEDICIONES A LA ATMÓSFERA'!AG1487+'MEDICIONES A LA ATMÓSFERA'!AG1511+'MEDICIONES A LA ATMÓSFERA'!AG1535+'MEDICIONES A LA ATMÓSFERA'!AG1559+'MEDICIONES A LA ATMÓSFERA'!AG1583+'MEDICIONES A LA ATMÓSFERA'!AG1607+'MEDICIONES A LA ATMÓSFERA'!AG1631+'MEDICIONES A LA ATMÓSFERA'!AG1655+'MEDICIONES A LA ATMÓSFERA'!AG1679+'MEDICIONES A LA ATMÓSFERA'!AG1703+'MEDICIONES A LA ATMÓSFERA'!AG1727+'MEDICIONES A LA ATMÓSFERA'!AG1751+'MEDICIONES A LA ATMÓSFERA'!AG1775+'MEDICIONES A LA ATMÓSFERA'!AG1799+'MEDICIONES A LA ATMÓSFERA'!AG1823+'MEDICIONES A LA ATMÓSFERA'!AG1847+'MEDICIONES A LA ATMÓSFERA'!AG1871+'MEDICIONES A LA ATMÓSFERA'!AG1895+'MEDICIONES A LA ATMÓSFERA'!AG1919+'MEDICIONES A LA ATMÓSFERA'!AG1943+'MEDICIONES A LA ATMÓSFERA'!AG1967+'MEDICIONES A LA ATMÓSFERA'!AG1991+'MEDICIONES A LA ATMÓSFERA'!AG2015+'MEDICIONES A LA ATMÓSFERA'!AG2039+'MEDICIONES A LA ATMÓSFERA'!AG2063+'MEDICIONES A LA ATMÓSFERA'!AG2087+'MEDICIONES A LA ATMÓSFERA'!AG2111+'MEDICIONES A LA ATMÓSFERA'!AG2135+'MEDICIONES A LA ATMÓSFERA'!AG2159+'MEDICIONES A LA ATMÓSFERA'!AG2183+'MEDICIONES A LA ATMÓSFERA'!AG2207+'MEDICIONES A LA ATMÓSFERA'!AG2231+'MEDICIONES A LA ATMÓSFERA'!AG2255+'MEDICIONES A LA ATMÓSFERA'!AG2279+'MEDICIONES A LA ATMÓSFERA'!AG2303+'MEDICIONES A LA ATMÓSFERA'!AG2327+'MEDICIONES A LA ATMÓSFERA'!AG2351+'MEDICIONES A LA ATMÓSFERA'!AG2375+'MEDICIONES A LA ATMÓSFERA'!AG2399+'MEDICIONES A LA ATMÓSFERA'!AG2423+'MEDICIONES A LA ATMÓSFERA'!AG2447+'MEDICIONES A LA ATMÓSFERA'!AG2471+'MEDICIONES A LA ATMÓSFERA'!AG2495+'MEDICIONES A LA ATMÓSFERA'!AG2519&gt;0,'MEDICIONES A LA ATMÓSFERA'!AG23+'MEDICIONES A LA ATMÓSFERA'!AG47+'MEDICIONES A LA ATMÓSFERA'!AG71+'MEDICIONES A LA ATMÓSFERA'!AG95+'MEDICIONES A LA ATMÓSFERA'!AG119+'MEDICIONES A LA ATMÓSFERA'!AG143+'MEDICIONES A LA ATMÓSFERA'!AG167+'MEDICIONES A LA ATMÓSFERA'!AG191+'MEDICIONES A LA ATMÓSFERA'!AG215+'MEDICIONES A LA ATMÓSFERA'!AG239+'MEDICIONES A LA ATMÓSFERA'!AG263+'MEDICIONES A LA ATMÓSFERA'!AG287+'MEDICIONES A LA ATMÓSFERA'!AG311+'MEDICIONES A LA ATMÓSFERA'!AG335+'MEDICIONES A LA ATMÓSFERA'!AG359+'MEDICIONES A LA ATMÓSFERA'!AG383+'MEDICIONES A LA ATMÓSFERA'!AG407+'MEDICIONES A LA ATMÓSFERA'!AG431+'MEDICIONES A LA ATMÓSFERA'!AG455+'MEDICIONES A LA ATMÓSFERA'!AG479+'MEDICIONES A LA ATMÓSFERA'!AG503+'MEDICIONES A LA ATMÓSFERA'!AG527+'MEDICIONES A LA ATMÓSFERA'!AG551+'MEDICIONES A LA ATMÓSFERA'!AG575+'MEDICIONES A LA ATMÓSFERA'!AG599+'MEDICIONES A LA ATMÓSFERA'!AG623+'MEDICIONES A LA ATMÓSFERA'!AG647+'MEDICIONES A LA ATMÓSFERA'!AG671+'MEDICIONES A LA ATMÓSFERA'!AG695+'MEDICIONES A LA ATMÓSFERA'!AG719+'MEDICIONES A LA ATMÓSFERA'!AG743+'MEDICIONES A LA ATMÓSFERA'!AG767+'MEDICIONES A LA ATMÓSFERA'!AG791+'MEDICIONES A LA ATMÓSFERA'!AG815+'MEDICIONES A LA ATMÓSFERA'!AG839+'MEDICIONES A LA ATMÓSFERA'!AG863+'MEDICIONES A LA ATMÓSFERA'!AG887+'MEDICIONES A LA ATMÓSFERA'!AG911+'MEDICIONES A LA ATMÓSFERA'!AG935+'MEDICIONES A LA ATMÓSFERA'!AG959+'MEDICIONES A LA ATMÓSFERA'!AG983+'MEDICIONES A LA ATMÓSFERA'!AG1007+'MEDICIONES A LA ATMÓSFERA'!AG1031+'MEDICIONES A LA ATMÓSFERA'!AG1055+'MEDICIONES A LA ATMÓSFERA'!AG1079+'MEDICIONES A LA ATMÓSFERA'!AG1103+'MEDICIONES A LA ATMÓSFERA'!AG1127+'MEDICIONES A LA ATMÓSFERA'!AG1151+'MEDICIONES A LA ATMÓSFERA'!AG1175+'MEDICIONES A LA ATMÓSFERA'!AG1199+'MEDICIONES A LA ATMÓSFERA'!AG1223+'MEDICIONES A LA ATMÓSFERA'!AG1247+'MEDICIONES A LA ATMÓSFERA'!AG1271+'MEDICIONES A LA ATMÓSFERA'!AG1295+'MEDICIONES A LA ATMÓSFERA'!AG1319+'MEDICIONES A LA ATMÓSFERA'!AG1343+'MEDICIONES A LA ATMÓSFERA'!AG1367+'MEDICIONES A LA ATMÓSFERA'!AG1391+'MEDICIONES A LA ATMÓSFERA'!AG1415+'MEDICIONES A LA ATMÓSFERA'!AG1439+'MEDICIONES A LA ATMÓSFERA'!AG1463+'MEDICIONES A LA ATMÓSFERA'!AG1487+'MEDICIONES A LA ATMÓSFERA'!AG1511+'MEDICIONES A LA ATMÓSFERA'!AG1535+'MEDICIONES A LA ATMÓSFERA'!AG1559+'MEDICIONES A LA ATMÓSFERA'!AG1583+'MEDICIONES A LA ATMÓSFERA'!AG1607+'MEDICIONES A LA ATMÓSFERA'!AG1631+'MEDICIONES A LA ATMÓSFERA'!AG1655+'MEDICIONES A LA ATMÓSFERA'!AG1679+'MEDICIONES A LA ATMÓSFERA'!AG1703+'MEDICIONES A LA ATMÓSFERA'!AG1727+'MEDICIONES A LA ATMÓSFERA'!AG1751+'MEDICIONES A LA ATMÓSFERA'!AG1775+'MEDICIONES A LA ATMÓSFERA'!AG1799+'MEDICIONES A LA ATMÓSFERA'!AG1823+'MEDICIONES A LA ATMÓSFERA'!AG1847+'MEDICIONES A LA ATMÓSFERA'!AG1871+'MEDICIONES A LA ATMÓSFERA'!AG1895+'MEDICIONES A LA ATMÓSFERA'!AG1919+'MEDICIONES A LA ATMÓSFERA'!AG1943+'MEDICIONES A LA ATMÓSFERA'!AG1967+'MEDICIONES A LA ATMÓSFERA'!AG1991+'MEDICIONES A LA ATMÓSFERA'!AG2015+'MEDICIONES A LA ATMÓSFERA'!AG2039+'MEDICIONES A LA ATMÓSFERA'!AG2063+'MEDICIONES A LA ATMÓSFERA'!AG2087+'MEDICIONES A LA ATMÓSFERA'!AG2111+'MEDICIONES A LA ATMÓSFERA'!AG2135+'MEDICIONES A LA ATMÓSFERA'!AG2159+'MEDICIONES A LA ATMÓSFERA'!AG2183+'MEDICIONES A LA ATMÓSFERA'!AG2207+'MEDICIONES A LA ATMÓSFERA'!AG2231+'MEDICIONES A LA ATMÓSFERA'!AG2255+'MEDICIONES A LA ATMÓSFERA'!AG2279+'MEDICIONES A LA ATMÓSFERA'!AG2303+'MEDICIONES A LA ATMÓSFERA'!AG2327+'MEDICIONES A LA ATMÓSFERA'!AG2351+'MEDICIONES A LA ATMÓSFERA'!AG2375+'MEDICIONES A LA ATMÓSFERA'!AG2399+'MEDICIONES A LA ATMÓSFERA'!AG2423+'MEDICIONES A LA ATMÓSFERA'!AG2447+'MEDICIONES A LA ATMÓSFERA'!AG2471+'MEDICIONES A LA ATMÓSFERA'!AG2495+'MEDICIONES A LA ATMÓSFERA'!AG2519,IF(ISTEXT(Contaminantes!C36),0," "))</f>
        <v xml:space="preserve"> </v>
      </c>
      <c r="G42" s="79">
        <v>31</v>
      </c>
      <c r="H42" s="187" t="str">
        <f>T(Contaminantes!F36)</f>
        <v/>
      </c>
      <c r="I42" s="182" t="str">
        <f>IF(('MEDICIONES AL AGUA'!AA20+'MEDICIONES AL AGUA'!AA44+'MEDICIONES AL AGUA'!AA68+'MEDICIONES AL AGUA'!AA92+'MEDICIONES AL AGUA'!AA116+'MEDICIONES AL AGUA'!AA140)&gt;0,('MEDICIONES AL AGUA'!AA20+'MEDICIONES AL AGUA'!AA44+'MEDICIONES AL AGUA'!AA68+'MEDICIONES AL AGUA'!AA92+'MEDICIONES AL AGUA'!AA116+'MEDICIONES AL AGUA'!AA140),IF(ISTEXT(Contaminantes!F36),0," "))</f>
        <v xml:space="preserve"> </v>
      </c>
    </row>
    <row r="43" spans="2:9" x14ac:dyDescent="0.25">
      <c r="B43" s="23">
        <v>32</v>
      </c>
      <c r="C43" s="203" t="str">
        <f>T(Contaminantes!C37)</f>
        <v/>
      </c>
      <c r="D43" s="377" t="str">
        <f>IF('MEDICIONES A LA ATMÓSFERA'!AG24+'MEDICIONES A LA ATMÓSFERA'!AG48+'MEDICIONES A LA ATMÓSFERA'!AG72+'MEDICIONES A LA ATMÓSFERA'!AG96+'MEDICIONES A LA ATMÓSFERA'!AG120+'MEDICIONES A LA ATMÓSFERA'!AG144+'MEDICIONES A LA ATMÓSFERA'!AG168+'MEDICIONES A LA ATMÓSFERA'!AG192+'MEDICIONES A LA ATMÓSFERA'!AG216+'MEDICIONES A LA ATMÓSFERA'!AG240+'MEDICIONES A LA ATMÓSFERA'!AG264+'MEDICIONES A LA ATMÓSFERA'!AG288+'MEDICIONES A LA ATMÓSFERA'!AG312+'MEDICIONES A LA ATMÓSFERA'!AG336+'MEDICIONES A LA ATMÓSFERA'!AG360+'MEDICIONES A LA ATMÓSFERA'!AG384+'MEDICIONES A LA ATMÓSFERA'!AG408+'MEDICIONES A LA ATMÓSFERA'!AG432+'MEDICIONES A LA ATMÓSFERA'!AG456+'MEDICIONES A LA ATMÓSFERA'!AG480+'MEDICIONES A LA ATMÓSFERA'!AG504+'MEDICIONES A LA ATMÓSFERA'!AG528+'MEDICIONES A LA ATMÓSFERA'!AG552+'MEDICIONES A LA ATMÓSFERA'!AG576+'MEDICIONES A LA ATMÓSFERA'!AG600+'MEDICIONES A LA ATMÓSFERA'!AG624+'MEDICIONES A LA ATMÓSFERA'!AG648+'MEDICIONES A LA ATMÓSFERA'!AG672+'MEDICIONES A LA ATMÓSFERA'!AG696+'MEDICIONES A LA ATMÓSFERA'!AG720+'MEDICIONES A LA ATMÓSFERA'!AG744+'MEDICIONES A LA ATMÓSFERA'!AG768+'MEDICIONES A LA ATMÓSFERA'!AG792+'MEDICIONES A LA ATMÓSFERA'!AG816+'MEDICIONES A LA ATMÓSFERA'!AG840+'MEDICIONES A LA ATMÓSFERA'!AG864+'MEDICIONES A LA ATMÓSFERA'!AG888+'MEDICIONES A LA ATMÓSFERA'!AG912+'MEDICIONES A LA ATMÓSFERA'!AG936+'MEDICIONES A LA ATMÓSFERA'!AG960+'MEDICIONES A LA ATMÓSFERA'!AG984+'MEDICIONES A LA ATMÓSFERA'!AG1008+'MEDICIONES A LA ATMÓSFERA'!AG1032+'MEDICIONES A LA ATMÓSFERA'!AG1056+'MEDICIONES A LA ATMÓSFERA'!AG1080+'MEDICIONES A LA ATMÓSFERA'!AG1104+'MEDICIONES A LA ATMÓSFERA'!AG1128+'MEDICIONES A LA ATMÓSFERA'!AG1152+'MEDICIONES A LA ATMÓSFERA'!AG1176+'MEDICIONES A LA ATMÓSFERA'!AG1200+'MEDICIONES A LA ATMÓSFERA'!AG1224+'MEDICIONES A LA ATMÓSFERA'!AG1248+'MEDICIONES A LA ATMÓSFERA'!AG1272+'MEDICIONES A LA ATMÓSFERA'!AG1296+'MEDICIONES A LA ATMÓSFERA'!AG1320+'MEDICIONES A LA ATMÓSFERA'!AG1344+'MEDICIONES A LA ATMÓSFERA'!AG1368+'MEDICIONES A LA ATMÓSFERA'!AG1392+'MEDICIONES A LA ATMÓSFERA'!AG1416+'MEDICIONES A LA ATMÓSFERA'!AG1440+'MEDICIONES A LA ATMÓSFERA'!AG1464+'MEDICIONES A LA ATMÓSFERA'!AG1488+'MEDICIONES A LA ATMÓSFERA'!AG1512+'MEDICIONES A LA ATMÓSFERA'!AG1536+'MEDICIONES A LA ATMÓSFERA'!AG1560+'MEDICIONES A LA ATMÓSFERA'!AG1584+'MEDICIONES A LA ATMÓSFERA'!AG1608+'MEDICIONES A LA ATMÓSFERA'!AG1632+'MEDICIONES A LA ATMÓSFERA'!AG1656+'MEDICIONES A LA ATMÓSFERA'!AG1680+'MEDICIONES A LA ATMÓSFERA'!AG1704+'MEDICIONES A LA ATMÓSFERA'!AG1728+'MEDICIONES A LA ATMÓSFERA'!AG1752+'MEDICIONES A LA ATMÓSFERA'!AG1776+'MEDICIONES A LA ATMÓSFERA'!AG1800+'MEDICIONES A LA ATMÓSFERA'!AG1824+'MEDICIONES A LA ATMÓSFERA'!AG1848+'MEDICIONES A LA ATMÓSFERA'!AG1872+'MEDICIONES A LA ATMÓSFERA'!AG1896+'MEDICIONES A LA ATMÓSFERA'!AG1920+'MEDICIONES A LA ATMÓSFERA'!AG1944+'MEDICIONES A LA ATMÓSFERA'!AG1968+'MEDICIONES A LA ATMÓSFERA'!AG1992+'MEDICIONES A LA ATMÓSFERA'!AG2016+'MEDICIONES A LA ATMÓSFERA'!AG2040+'MEDICIONES A LA ATMÓSFERA'!AG2064+'MEDICIONES A LA ATMÓSFERA'!AG2088+'MEDICIONES A LA ATMÓSFERA'!AG2112+'MEDICIONES A LA ATMÓSFERA'!AG2136+'MEDICIONES A LA ATMÓSFERA'!AG2160+'MEDICIONES A LA ATMÓSFERA'!AG2184+'MEDICIONES A LA ATMÓSFERA'!AG2208+'MEDICIONES A LA ATMÓSFERA'!AG2232+'MEDICIONES A LA ATMÓSFERA'!AG2256+'MEDICIONES A LA ATMÓSFERA'!AG2280+'MEDICIONES A LA ATMÓSFERA'!AG2304+'MEDICIONES A LA ATMÓSFERA'!AG2328+'MEDICIONES A LA ATMÓSFERA'!AG2352+'MEDICIONES A LA ATMÓSFERA'!AG2376+'MEDICIONES A LA ATMÓSFERA'!AG2400+'MEDICIONES A LA ATMÓSFERA'!AG2424+'MEDICIONES A LA ATMÓSFERA'!AG2448+'MEDICIONES A LA ATMÓSFERA'!AG2472+'MEDICIONES A LA ATMÓSFERA'!AG2496+'MEDICIONES A LA ATMÓSFERA'!AG2520&gt;0,'MEDICIONES A LA ATMÓSFERA'!AG24+'MEDICIONES A LA ATMÓSFERA'!AG48+'MEDICIONES A LA ATMÓSFERA'!AG72+'MEDICIONES A LA ATMÓSFERA'!AG96+'MEDICIONES A LA ATMÓSFERA'!AG120+'MEDICIONES A LA ATMÓSFERA'!AG144+'MEDICIONES A LA ATMÓSFERA'!AG168+'MEDICIONES A LA ATMÓSFERA'!AG192+'MEDICIONES A LA ATMÓSFERA'!AG216+'MEDICIONES A LA ATMÓSFERA'!AG240+'MEDICIONES A LA ATMÓSFERA'!AG264+'MEDICIONES A LA ATMÓSFERA'!AG288+'MEDICIONES A LA ATMÓSFERA'!AG312+'MEDICIONES A LA ATMÓSFERA'!AG336+'MEDICIONES A LA ATMÓSFERA'!AG360+'MEDICIONES A LA ATMÓSFERA'!AG384+'MEDICIONES A LA ATMÓSFERA'!AG408+'MEDICIONES A LA ATMÓSFERA'!AG432+'MEDICIONES A LA ATMÓSFERA'!AG456+'MEDICIONES A LA ATMÓSFERA'!AG480+'MEDICIONES A LA ATMÓSFERA'!AG504+'MEDICIONES A LA ATMÓSFERA'!AG528+'MEDICIONES A LA ATMÓSFERA'!AG552+'MEDICIONES A LA ATMÓSFERA'!AG576+'MEDICIONES A LA ATMÓSFERA'!AG600+'MEDICIONES A LA ATMÓSFERA'!AG624+'MEDICIONES A LA ATMÓSFERA'!AG648+'MEDICIONES A LA ATMÓSFERA'!AG672+'MEDICIONES A LA ATMÓSFERA'!AG696+'MEDICIONES A LA ATMÓSFERA'!AG720+'MEDICIONES A LA ATMÓSFERA'!AG744+'MEDICIONES A LA ATMÓSFERA'!AG768+'MEDICIONES A LA ATMÓSFERA'!AG792+'MEDICIONES A LA ATMÓSFERA'!AG816+'MEDICIONES A LA ATMÓSFERA'!AG840+'MEDICIONES A LA ATMÓSFERA'!AG864+'MEDICIONES A LA ATMÓSFERA'!AG888+'MEDICIONES A LA ATMÓSFERA'!AG912+'MEDICIONES A LA ATMÓSFERA'!AG936+'MEDICIONES A LA ATMÓSFERA'!AG960+'MEDICIONES A LA ATMÓSFERA'!AG984+'MEDICIONES A LA ATMÓSFERA'!AG1008+'MEDICIONES A LA ATMÓSFERA'!AG1032+'MEDICIONES A LA ATMÓSFERA'!AG1056+'MEDICIONES A LA ATMÓSFERA'!AG1080+'MEDICIONES A LA ATMÓSFERA'!AG1104+'MEDICIONES A LA ATMÓSFERA'!AG1128+'MEDICIONES A LA ATMÓSFERA'!AG1152+'MEDICIONES A LA ATMÓSFERA'!AG1176+'MEDICIONES A LA ATMÓSFERA'!AG1200+'MEDICIONES A LA ATMÓSFERA'!AG1224+'MEDICIONES A LA ATMÓSFERA'!AG1248+'MEDICIONES A LA ATMÓSFERA'!AG1272+'MEDICIONES A LA ATMÓSFERA'!AG1296+'MEDICIONES A LA ATMÓSFERA'!AG1320+'MEDICIONES A LA ATMÓSFERA'!AG1344+'MEDICIONES A LA ATMÓSFERA'!AG1368+'MEDICIONES A LA ATMÓSFERA'!AG1392+'MEDICIONES A LA ATMÓSFERA'!AG1416+'MEDICIONES A LA ATMÓSFERA'!AG1440+'MEDICIONES A LA ATMÓSFERA'!AG1464+'MEDICIONES A LA ATMÓSFERA'!AG1488+'MEDICIONES A LA ATMÓSFERA'!AG1512+'MEDICIONES A LA ATMÓSFERA'!AG1536+'MEDICIONES A LA ATMÓSFERA'!AG1560+'MEDICIONES A LA ATMÓSFERA'!AG1584+'MEDICIONES A LA ATMÓSFERA'!AG1608+'MEDICIONES A LA ATMÓSFERA'!AG1632+'MEDICIONES A LA ATMÓSFERA'!AG1656+'MEDICIONES A LA ATMÓSFERA'!AG1680+'MEDICIONES A LA ATMÓSFERA'!AG1704+'MEDICIONES A LA ATMÓSFERA'!AG1728+'MEDICIONES A LA ATMÓSFERA'!AG1752+'MEDICIONES A LA ATMÓSFERA'!AG1776+'MEDICIONES A LA ATMÓSFERA'!AG1800+'MEDICIONES A LA ATMÓSFERA'!AG1824+'MEDICIONES A LA ATMÓSFERA'!AG1848+'MEDICIONES A LA ATMÓSFERA'!AG1872+'MEDICIONES A LA ATMÓSFERA'!AG1896+'MEDICIONES A LA ATMÓSFERA'!AG1920+'MEDICIONES A LA ATMÓSFERA'!AG1944+'MEDICIONES A LA ATMÓSFERA'!AG1968+'MEDICIONES A LA ATMÓSFERA'!AG1992+'MEDICIONES A LA ATMÓSFERA'!AG2016+'MEDICIONES A LA ATMÓSFERA'!AG2040+'MEDICIONES A LA ATMÓSFERA'!AG2064+'MEDICIONES A LA ATMÓSFERA'!AG2088+'MEDICIONES A LA ATMÓSFERA'!AG2112+'MEDICIONES A LA ATMÓSFERA'!AG2136+'MEDICIONES A LA ATMÓSFERA'!AG2160+'MEDICIONES A LA ATMÓSFERA'!AG2184+'MEDICIONES A LA ATMÓSFERA'!AG2208+'MEDICIONES A LA ATMÓSFERA'!AG2232+'MEDICIONES A LA ATMÓSFERA'!AG2256+'MEDICIONES A LA ATMÓSFERA'!AG2280+'MEDICIONES A LA ATMÓSFERA'!AG2304+'MEDICIONES A LA ATMÓSFERA'!AG2328+'MEDICIONES A LA ATMÓSFERA'!AG2352+'MEDICIONES A LA ATMÓSFERA'!AG2376+'MEDICIONES A LA ATMÓSFERA'!AG2400+'MEDICIONES A LA ATMÓSFERA'!AG2424+'MEDICIONES A LA ATMÓSFERA'!AG2448+'MEDICIONES A LA ATMÓSFERA'!AG2472+'MEDICIONES A LA ATMÓSFERA'!AG2496+'MEDICIONES A LA ATMÓSFERA'!AG2520,IF(ISTEXT(Contaminantes!C37),0," "))</f>
        <v xml:space="preserve"> </v>
      </c>
      <c r="G43" s="79">
        <v>32</v>
      </c>
      <c r="H43" s="187" t="str">
        <f>T(Contaminantes!F37)</f>
        <v/>
      </c>
      <c r="I43" s="182" t="str">
        <f>IF(('MEDICIONES AL AGUA'!AA21+'MEDICIONES AL AGUA'!AA45+'MEDICIONES AL AGUA'!AA69+'MEDICIONES AL AGUA'!AA93+'MEDICIONES AL AGUA'!AA117+'MEDICIONES AL AGUA'!AA141)&gt;0,('MEDICIONES AL AGUA'!AA21+'MEDICIONES AL AGUA'!AA45+'MEDICIONES AL AGUA'!AA69+'MEDICIONES AL AGUA'!AA93+'MEDICIONES AL AGUA'!AA117+'MEDICIONES AL AGUA'!AA141),IF(ISTEXT(Contaminantes!F37),0," "))</f>
        <v xml:space="preserve"> </v>
      </c>
    </row>
    <row r="44" spans="2:9" x14ac:dyDescent="0.25">
      <c r="B44" s="23">
        <v>33</v>
      </c>
      <c r="C44" s="203" t="str">
        <f>T(Contaminantes!C38)</f>
        <v/>
      </c>
      <c r="D44" s="377" t="str">
        <f>IF('MEDICIONES A LA ATMÓSFERA'!AG25+'MEDICIONES A LA ATMÓSFERA'!AG49+'MEDICIONES A LA ATMÓSFERA'!AG73+'MEDICIONES A LA ATMÓSFERA'!AG97+'MEDICIONES A LA ATMÓSFERA'!AG121+'MEDICIONES A LA ATMÓSFERA'!AG145+'MEDICIONES A LA ATMÓSFERA'!AG169+'MEDICIONES A LA ATMÓSFERA'!AG193+'MEDICIONES A LA ATMÓSFERA'!AG217+'MEDICIONES A LA ATMÓSFERA'!AG241+'MEDICIONES A LA ATMÓSFERA'!AG265+'MEDICIONES A LA ATMÓSFERA'!AG289+'MEDICIONES A LA ATMÓSFERA'!AG313+'MEDICIONES A LA ATMÓSFERA'!AG337+'MEDICIONES A LA ATMÓSFERA'!AG361+'MEDICIONES A LA ATMÓSFERA'!AG385+'MEDICIONES A LA ATMÓSFERA'!AG409+'MEDICIONES A LA ATMÓSFERA'!AG433+'MEDICIONES A LA ATMÓSFERA'!AG457+'MEDICIONES A LA ATMÓSFERA'!AG481+'MEDICIONES A LA ATMÓSFERA'!AG505+'MEDICIONES A LA ATMÓSFERA'!AG529+'MEDICIONES A LA ATMÓSFERA'!AG553+'MEDICIONES A LA ATMÓSFERA'!AG577+'MEDICIONES A LA ATMÓSFERA'!AG601+'MEDICIONES A LA ATMÓSFERA'!AG625+'MEDICIONES A LA ATMÓSFERA'!AG649+'MEDICIONES A LA ATMÓSFERA'!AG673+'MEDICIONES A LA ATMÓSFERA'!AG697+'MEDICIONES A LA ATMÓSFERA'!AG721+'MEDICIONES A LA ATMÓSFERA'!AG745+'MEDICIONES A LA ATMÓSFERA'!AG769+'MEDICIONES A LA ATMÓSFERA'!AG793+'MEDICIONES A LA ATMÓSFERA'!AG817+'MEDICIONES A LA ATMÓSFERA'!AG841+'MEDICIONES A LA ATMÓSFERA'!AG865+'MEDICIONES A LA ATMÓSFERA'!AG889+'MEDICIONES A LA ATMÓSFERA'!AG913+'MEDICIONES A LA ATMÓSFERA'!AG937+'MEDICIONES A LA ATMÓSFERA'!AG961+'MEDICIONES A LA ATMÓSFERA'!AG985+'MEDICIONES A LA ATMÓSFERA'!AG1009+'MEDICIONES A LA ATMÓSFERA'!AG1033+'MEDICIONES A LA ATMÓSFERA'!AG1057+'MEDICIONES A LA ATMÓSFERA'!AG1081+'MEDICIONES A LA ATMÓSFERA'!AG1105+'MEDICIONES A LA ATMÓSFERA'!AG1129+'MEDICIONES A LA ATMÓSFERA'!AG1153+'MEDICIONES A LA ATMÓSFERA'!AG1177+'MEDICIONES A LA ATMÓSFERA'!AG1201+'MEDICIONES A LA ATMÓSFERA'!AG1225+'MEDICIONES A LA ATMÓSFERA'!AG1249+'MEDICIONES A LA ATMÓSFERA'!AG1273+'MEDICIONES A LA ATMÓSFERA'!AG1297+'MEDICIONES A LA ATMÓSFERA'!AG1321+'MEDICIONES A LA ATMÓSFERA'!AG1345+'MEDICIONES A LA ATMÓSFERA'!AG1369+'MEDICIONES A LA ATMÓSFERA'!AG1393+'MEDICIONES A LA ATMÓSFERA'!AG1417+'MEDICIONES A LA ATMÓSFERA'!AG1441+'MEDICIONES A LA ATMÓSFERA'!AG1465+'MEDICIONES A LA ATMÓSFERA'!AG1489+'MEDICIONES A LA ATMÓSFERA'!AG1513+'MEDICIONES A LA ATMÓSFERA'!AG1537+'MEDICIONES A LA ATMÓSFERA'!AG1561+'MEDICIONES A LA ATMÓSFERA'!AG1585+'MEDICIONES A LA ATMÓSFERA'!AG1609+'MEDICIONES A LA ATMÓSFERA'!AG1633+'MEDICIONES A LA ATMÓSFERA'!AG1657+'MEDICIONES A LA ATMÓSFERA'!AG1681+'MEDICIONES A LA ATMÓSFERA'!AG1705+'MEDICIONES A LA ATMÓSFERA'!AG1729+'MEDICIONES A LA ATMÓSFERA'!AG1753+'MEDICIONES A LA ATMÓSFERA'!AG1777+'MEDICIONES A LA ATMÓSFERA'!AG1801+'MEDICIONES A LA ATMÓSFERA'!AG1825+'MEDICIONES A LA ATMÓSFERA'!AG1849+'MEDICIONES A LA ATMÓSFERA'!AG1873+'MEDICIONES A LA ATMÓSFERA'!AG1897+'MEDICIONES A LA ATMÓSFERA'!AG1921+'MEDICIONES A LA ATMÓSFERA'!AG1945+'MEDICIONES A LA ATMÓSFERA'!AG1969+'MEDICIONES A LA ATMÓSFERA'!AG1993+'MEDICIONES A LA ATMÓSFERA'!AG2017+'MEDICIONES A LA ATMÓSFERA'!AG2041+'MEDICIONES A LA ATMÓSFERA'!AG2065+'MEDICIONES A LA ATMÓSFERA'!AG2089+'MEDICIONES A LA ATMÓSFERA'!AG2113+'MEDICIONES A LA ATMÓSFERA'!AG2137+'MEDICIONES A LA ATMÓSFERA'!AG2161+'MEDICIONES A LA ATMÓSFERA'!AG2185+'MEDICIONES A LA ATMÓSFERA'!AG2209+'MEDICIONES A LA ATMÓSFERA'!AG2233+'MEDICIONES A LA ATMÓSFERA'!AG2257+'MEDICIONES A LA ATMÓSFERA'!AG2281+'MEDICIONES A LA ATMÓSFERA'!AG2305+'MEDICIONES A LA ATMÓSFERA'!AG2329+'MEDICIONES A LA ATMÓSFERA'!AG2353+'MEDICIONES A LA ATMÓSFERA'!AG2377+'MEDICIONES A LA ATMÓSFERA'!AG2401+'MEDICIONES A LA ATMÓSFERA'!AG2425+'MEDICIONES A LA ATMÓSFERA'!AG2449+'MEDICIONES A LA ATMÓSFERA'!AG2473+'MEDICIONES A LA ATMÓSFERA'!AG2497+'MEDICIONES A LA ATMÓSFERA'!AG2521&gt;0,'MEDICIONES A LA ATMÓSFERA'!AG25+'MEDICIONES A LA ATMÓSFERA'!AG49+'MEDICIONES A LA ATMÓSFERA'!AG73+'MEDICIONES A LA ATMÓSFERA'!AG97+'MEDICIONES A LA ATMÓSFERA'!AG121+'MEDICIONES A LA ATMÓSFERA'!AG145+'MEDICIONES A LA ATMÓSFERA'!AG169+'MEDICIONES A LA ATMÓSFERA'!AG193+'MEDICIONES A LA ATMÓSFERA'!AG217+'MEDICIONES A LA ATMÓSFERA'!AG241+'MEDICIONES A LA ATMÓSFERA'!AG265+'MEDICIONES A LA ATMÓSFERA'!AG289+'MEDICIONES A LA ATMÓSFERA'!AG313+'MEDICIONES A LA ATMÓSFERA'!AG337+'MEDICIONES A LA ATMÓSFERA'!AG361+'MEDICIONES A LA ATMÓSFERA'!AG385+'MEDICIONES A LA ATMÓSFERA'!AG409+'MEDICIONES A LA ATMÓSFERA'!AG433+'MEDICIONES A LA ATMÓSFERA'!AG457+'MEDICIONES A LA ATMÓSFERA'!AG481+'MEDICIONES A LA ATMÓSFERA'!AG505+'MEDICIONES A LA ATMÓSFERA'!AG529+'MEDICIONES A LA ATMÓSFERA'!AG553+'MEDICIONES A LA ATMÓSFERA'!AG577+'MEDICIONES A LA ATMÓSFERA'!AG601+'MEDICIONES A LA ATMÓSFERA'!AG625+'MEDICIONES A LA ATMÓSFERA'!AG649+'MEDICIONES A LA ATMÓSFERA'!AG673+'MEDICIONES A LA ATMÓSFERA'!AG697+'MEDICIONES A LA ATMÓSFERA'!AG721+'MEDICIONES A LA ATMÓSFERA'!AG745+'MEDICIONES A LA ATMÓSFERA'!AG769+'MEDICIONES A LA ATMÓSFERA'!AG793+'MEDICIONES A LA ATMÓSFERA'!AG817+'MEDICIONES A LA ATMÓSFERA'!AG841+'MEDICIONES A LA ATMÓSFERA'!AG865+'MEDICIONES A LA ATMÓSFERA'!AG889+'MEDICIONES A LA ATMÓSFERA'!AG913+'MEDICIONES A LA ATMÓSFERA'!AG937+'MEDICIONES A LA ATMÓSFERA'!AG961+'MEDICIONES A LA ATMÓSFERA'!AG985+'MEDICIONES A LA ATMÓSFERA'!AG1009+'MEDICIONES A LA ATMÓSFERA'!AG1033+'MEDICIONES A LA ATMÓSFERA'!AG1057+'MEDICIONES A LA ATMÓSFERA'!AG1081+'MEDICIONES A LA ATMÓSFERA'!AG1105+'MEDICIONES A LA ATMÓSFERA'!AG1129+'MEDICIONES A LA ATMÓSFERA'!AG1153+'MEDICIONES A LA ATMÓSFERA'!AG1177+'MEDICIONES A LA ATMÓSFERA'!AG1201+'MEDICIONES A LA ATMÓSFERA'!AG1225+'MEDICIONES A LA ATMÓSFERA'!AG1249+'MEDICIONES A LA ATMÓSFERA'!AG1273+'MEDICIONES A LA ATMÓSFERA'!AG1297+'MEDICIONES A LA ATMÓSFERA'!AG1321+'MEDICIONES A LA ATMÓSFERA'!AG1345+'MEDICIONES A LA ATMÓSFERA'!AG1369+'MEDICIONES A LA ATMÓSFERA'!AG1393+'MEDICIONES A LA ATMÓSFERA'!AG1417+'MEDICIONES A LA ATMÓSFERA'!AG1441+'MEDICIONES A LA ATMÓSFERA'!AG1465+'MEDICIONES A LA ATMÓSFERA'!AG1489+'MEDICIONES A LA ATMÓSFERA'!AG1513+'MEDICIONES A LA ATMÓSFERA'!AG1537+'MEDICIONES A LA ATMÓSFERA'!AG1561+'MEDICIONES A LA ATMÓSFERA'!AG1585+'MEDICIONES A LA ATMÓSFERA'!AG1609+'MEDICIONES A LA ATMÓSFERA'!AG1633+'MEDICIONES A LA ATMÓSFERA'!AG1657+'MEDICIONES A LA ATMÓSFERA'!AG1681+'MEDICIONES A LA ATMÓSFERA'!AG1705+'MEDICIONES A LA ATMÓSFERA'!AG1729+'MEDICIONES A LA ATMÓSFERA'!AG1753+'MEDICIONES A LA ATMÓSFERA'!AG1777+'MEDICIONES A LA ATMÓSFERA'!AG1801+'MEDICIONES A LA ATMÓSFERA'!AG1825+'MEDICIONES A LA ATMÓSFERA'!AG1849+'MEDICIONES A LA ATMÓSFERA'!AG1873+'MEDICIONES A LA ATMÓSFERA'!AG1897+'MEDICIONES A LA ATMÓSFERA'!AG1921+'MEDICIONES A LA ATMÓSFERA'!AG1945+'MEDICIONES A LA ATMÓSFERA'!AG1969+'MEDICIONES A LA ATMÓSFERA'!AG1993+'MEDICIONES A LA ATMÓSFERA'!AG2017+'MEDICIONES A LA ATMÓSFERA'!AG2041+'MEDICIONES A LA ATMÓSFERA'!AG2065+'MEDICIONES A LA ATMÓSFERA'!AG2089+'MEDICIONES A LA ATMÓSFERA'!AG2113+'MEDICIONES A LA ATMÓSFERA'!AG2137+'MEDICIONES A LA ATMÓSFERA'!AG2161+'MEDICIONES A LA ATMÓSFERA'!AG2185+'MEDICIONES A LA ATMÓSFERA'!AG2209+'MEDICIONES A LA ATMÓSFERA'!AG2233+'MEDICIONES A LA ATMÓSFERA'!AG2257+'MEDICIONES A LA ATMÓSFERA'!AG2281+'MEDICIONES A LA ATMÓSFERA'!AG2305+'MEDICIONES A LA ATMÓSFERA'!AG2329+'MEDICIONES A LA ATMÓSFERA'!AG2353+'MEDICIONES A LA ATMÓSFERA'!AG2377+'MEDICIONES A LA ATMÓSFERA'!AG2401+'MEDICIONES A LA ATMÓSFERA'!AG2425+'MEDICIONES A LA ATMÓSFERA'!AG2449+'MEDICIONES A LA ATMÓSFERA'!AG2473+'MEDICIONES A LA ATMÓSFERA'!AG2497+'MEDICIONES A LA ATMÓSFERA'!AG2521,IF(ISTEXT(Contaminantes!C38),0," "))</f>
        <v xml:space="preserve"> </v>
      </c>
      <c r="G44" s="79">
        <v>33</v>
      </c>
      <c r="H44" s="187" t="str">
        <f>T(Contaminantes!F38)</f>
        <v/>
      </c>
      <c r="I44" s="182" t="str">
        <f>IF(('MEDICIONES AL AGUA'!AA22+'MEDICIONES AL AGUA'!AA46+'MEDICIONES AL AGUA'!AA70+'MEDICIONES AL AGUA'!AA94+'MEDICIONES AL AGUA'!AA118+'MEDICIONES AL AGUA'!AA142)&gt;0,('MEDICIONES AL AGUA'!AA22+'MEDICIONES AL AGUA'!AA46+'MEDICIONES AL AGUA'!AA70+'MEDICIONES AL AGUA'!AA94+'MEDICIONES AL AGUA'!AA118+'MEDICIONES AL AGUA'!AA142),IF(ISTEXT(Contaminantes!F38),0," "))</f>
        <v xml:space="preserve"> </v>
      </c>
    </row>
    <row r="45" spans="2:9" x14ac:dyDescent="0.25">
      <c r="B45" s="23">
        <v>34</v>
      </c>
      <c r="C45" s="203" t="str">
        <f>T(Contaminantes!C39)</f>
        <v/>
      </c>
      <c r="D45" s="377" t="str">
        <f>IF('MEDICIONES A LA ATMÓSFERA'!AG26+'MEDICIONES A LA ATMÓSFERA'!AG50+'MEDICIONES A LA ATMÓSFERA'!AG74+'MEDICIONES A LA ATMÓSFERA'!AG98+'MEDICIONES A LA ATMÓSFERA'!AG122+'MEDICIONES A LA ATMÓSFERA'!AG146+'MEDICIONES A LA ATMÓSFERA'!AG170+'MEDICIONES A LA ATMÓSFERA'!AG194+'MEDICIONES A LA ATMÓSFERA'!AG218+'MEDICIONES A LA ATMÓSFERA'!AG242+'MEDICIONES A LA ATMÓSFERA'!AG266+'MEDICIONES A LA ATMÓSFERA'!AG290+'MEDICIONES A LA ATMÓSFERA'!AG314+'MEDICIONES A LA ATMÓSFERA'!AG338+'MEDICIONES A LA ATMÓSFERA'!AG362+'MEDICIONES A LA ATMÓSFERA'!AG386+'MEDICIONES A LA ATMÓSFERA'!AG410+'MEDICIONES A LA ATMÓSFERA'!AG434+'MEDICIONES A LA ATMÓSFERA'!AG458+'MEDICIONES A LA ATMÓSFERA'!AG482+'MEDICIONES A LA ATMÓSFERA'!AG506+'MEDICIONES A LA ATMÓSFERA'!AG530+'MEDICIONES A LA ATMÓSFERA'!AG554+'MEDICIONES A LA ATMÓSFERA'!AG578+'MEDICIONES A LA ATMÓSFERA'!AG602+'MEDICIONES A LA ATMÓSFERA'!AG626+'MEDICIONES A LA ATMÓSFERA'!AG650+'MEDICIONES A LA ATMÓSFERA'!AG674+'MEDICIONES A LA ATMÓSFERA'!AG698+'MEDICIONES A LA ATMÓSFERA'!AG722+'MEDICIONES A LA ATMÓSFERA'!AG746+'MEDICIONES A LA ATMÓSFERA'!AG770+'MEDICIONES A LA ATMÓSFERA'!AG794+'MEDICIONES A LA ATMÓSFERA'!AG818+'MEDICIONES A LA ATMÓSFERA'!AG842+'MEDICIONES A LA ATMÓSFERA'!AG866+'MEDICIONES A LA ATMÓSFERA'!AG890+'MEDICIONES A LA ATMÓSFERA'!AG914+'MEDICIONES A LA ATMÓSFERA'!AG938+'MEDICIONES A LA ATMÓSFERA'!AG962+'MEDICIONES A LA ATMÓSFERA'!AG986+'MEDICIONES A LA ATMÓSFERA'!AG1010+'MEDICIONES A LA ATMÓSFERA'!AG1034+'MEDICIONES A LA ATMÓSFERA'!AG1058+'MEDICIONES A LA ATMÓSFERA'!AG1082+'MEDICIONES A LA ATMÓSFERA'!AG1106+'MEDICIONES A LA ATMÓSFERA'!AG1130+'MEDICIONES A LA ATMÓSFERA'!AG1154+'MEDICIONES A LA ATMÓSFERA'!AG1178+'MEDICIONES A LA ATMÓSFERA'!AG1202+'MEDICIONES A LA ATMÓSFERA'!AG1226+'MEDICIONES A LA ATMÓSFERA'!AG1250+'MEDICIONES A LA ATMÓSFERA'!AG1274+'MEDICIONES A LA ATMÓSFERA'!AG1298+'MEDICIONES A LA ATMÓSFERA'!AG1322+'MEDICIONES A LA ATMÓSFERA'!AG1346+'MEDICIONES A LA ATMÓSFERA'!AG1370+'MEDICIONES A LA ATMÓSFERA'!AG1394+'MEDICIONES A LA ATMÓSFERA'!AG1418+'MEDICIONES A LA ATMÓSFERA'!AG1442+'MEDICIONES A LA ATMÓSFERA'!AG1466+'MEDICIONES A LA ATMÓSFERA'!AG1490+'MEDICIONES A LA ATMÓSFERA'!AG1514+'MEDICIONES A LA ATMÓSFERA'!AG1538+'MEDICIONES A LA ATMÓSFERA'!AG1562+'MEDICIONES A LA ATMÓSFERA'!AG1586+'MEDICIONES A LA ATMÓSFERA'!AG1610+'MEDICIONES A LA ATMÓSFERA'!AG1634+'MEDICIONES A LA ATMÓSFERA'!AG1658+'MEDICIONES A LA ATMÓSFERA'!AG1682+'MEDICIONES A LA ATMÓSFERA'!AG1706+'MEDICIONES A LA ATMÓSFERA'!AG1730+'MEDICIONES A LA ATMÓSFERA'!AG1754+'MEDICIONES A LA ATMÓSFERA'!AG1778+'MEDICIONES A LA ATMÓSFERA'!AG1802+'MEDICIONES A LA ATMÓSFERA'!AG1826+'MEDICIONES A LA ATMÓSFERA'!AG1850+'MEDICIONES A LA ATMÓSFERA'!AG1874+'MEDICIONES A LA ATMÓSFERA'!AG1898+'MEDICIONES A LA ATMÓSFERA'!AG1922+'MEDICIONES A LA ATMÓSFERA'!AG1946+'MEDICIONES A LA ATMÓSFERA'!AG1970+'MEDICIONES A LA ATMÓSFERA'!AG1994+'MEDICIONES A LA ATMÓSFERA'!AG2018+'MEDICIONES A LA ATMÓSFERA'!AG2042+'MEDICIONES A LA ATMÓSFERA'!AG2066+'MEDICIONES A LA ATMÓSFERA'!AG2090+'MEDICIONES A LA ATMÓSFERA'!AG2114+'MEDICIONES A LA ATMÓSFERA'!AG2138+'MEDICIONES A LA ATMÓSFERA'!AG2162+'MEDICIONES A LA ATMÓSFERA'!AG2186+'MEDICIONES A LA ATMÓSFERA'!AG2210+'MEDICIONES A LA ATMÓSFERA'!AG2234+'MEDICIONES A LA ATMÓSFERA'!AG2258+'MEDICIONES A LA ATMÓSFERA'!AG2282+'MEDICIONES A LA ATMÓSFERA'!AG2306+'MEDICIONES A LA ATMÓSFERA'!AG2330+'MEDICIONES A LA ATMÓSFERA'!AG2354+'MEDICIONES A LA ATMÓSFERA'!AG2378+'MEDICIONES A LA ATMÓSFERA'!AG2402+'MEDICIONES A LA ATMÓSFERA'!AG2426+'MEDICIONES A LA ATMÓSFERA'!AG2450+'MEDICIONES A LA ATMÓSFERA'!AG2474+'MEDICIONES A LA ATMÓSFERA'!AG2498+'MEDICIONES A LA ATMÓSFERA'!AG2522&gt;0,'MEDICIONES A LA ATMÓSFERA'!AG26+'MEDICIONES A LA ATMÓSFERA'!AG50+'MEDICIONES A LA ATMÓSFERA'!AG74+'MEDICIONES A LA ATMÓSFERA'!AG98+'MEDICIONES A LA ATMÓSFERA'!AG122+'MEDICIONES A LA ATMÓSFERA'!AG146+'MEDICIONES A LA ATMÓSFERA'!AG170+'MEDICIONES A LA ATMÓSFERA'!AG194+'MEDICIONES A LA ATMÓSFERA'!AG218+'MEDICIONES A LA ATMÓSFERA'!AG242+'MEDICIONES A LA ATMÓSFERA'!AG266+'MEDICIONES A LA ATMÓSFERA'!AG290+'MEDICIONES A LA ATMÓSFERA'!AG314+'MEDICIONES A LA ATMÓSFERA'!AG338+'MEDICIONES A LA ATMÓSFERA'!AG362+'MEDICIONES A LA ATMÓSFERA'!AG386+'MEDICIONES A LA ATMÓSFERA'!AG410+'MEDICIONES A LA ATMÓSFERA'!AG434+'MEDICIONES A LA ATMÓSFERA'!AG458+'MEDICIONES A LA ATMÓSFERA'!AG482+'MEDICIONES A LA ATMÓSFERA'!AG506+'MEDICIONES A LA ATMÓSFERA'!AG530+'MEDICIONES A LA ATMÓSFERA'!AG554+'MEDICIONES A LA ATMÓSFERA'!AG578+'MEDICIONES A LA ATMÓSFERA'!AG602+'MEDICIONES A LA ATMÓSFERA'!AG626+'MEDICIONES A LA ATMÓSFERA'!AG650+'MEDICIONES A LA ATMÓSFERA'!AG674+'MEDICIONES A LA ATMÓSFERA'!AG698+'MEDICIONES A LA ATMÓSFERA'!AG722+'MEDICIONES A LA ATMÓSFERA'!AG746+'MEDICIONES A LA ATMÓSFERA'!AG770+'MEDICIONES A LA ATMÓSFERA'!AG794+'MEDICIONES A LA ATMÓSFERA'!AG818+'MEDICIONES A LA ATMÓSFERA'!AG842+'MEDICIONES A LA ATMÓSFERA'!AG866+'MEDICIONES A LA ATMÓSFERA'!AG890+'MEDICIONES A LA ATMÓSFERA'!AG914+'MEDICIONES A LA ATMÓSFERA'!AG938+'MEDICIONES A LA ATMÓSFERA'!AG962+'MEDICIONES A LA ATMÓSFERA'!AG986+'MEDICIONES A LA ATMÓSFERA'!AG1010+'MEDICIONES A LA ATMÓSFERA'!AG1034+'MEDICIONES A LA ATMÓSFERA'!AG1058+'MEDICIONES A LA ATMÓSFERA'!AG1082+'MEDICIONES A LA ATMÓSFERA'!AG1106+'MEDICIONES A LA ATMÓSFERA'!AG1130+'MEDICIONES A LA ATMÓSFERA'!AG1154+'MEDICIONES A LA ATMÓSFERA'!AG1178+'MEDICIONES A LA ATMÓSFERA'!AG1202+'MEDICIONES A LA ATMÓSFERA'!AG1226+'MEDICIONES A LA ATMÓSFERA'!AG1250+'MEDICIONES A LA ATMÓSFERA'!AG1274+'MEDICIONES A LA ATMÓSFERA'!AG1298+'MEDICIONES A LA ATMÓSFERA'!AG1322+'MEDICIONES A LA ATMÓSFERA'!AG1346+'MEDICIONES A LA ATMÓSFERA'!AG1370+'MEDICIONES A LA ATMÓSFERA'!AG1394+'MEDICIONES A LA ATMÓSFERA'!AG1418+'MEDICIONES A LA ATMÓSFERA'!AG1442+'MEDICIONES A LA ATMÓSFERA'!AG1466+'MEDICIONES A LA ATMÓSFERA'!AG1490+'MEDICIONES A LA ATMÓSFERA'!AG1514+'MEDICIONES A LA ATMÓSFERA'!AG1538+'MEDICIONES A LA ATMÓSFERA'!AG1562+'MEDICIONES A LA ATMÓSFERA'!AG1586+'MEDICIONES A LA ATMÓSFERA'!AG1610+'MEDICIONES A LA ATMÓSFERA'!AG1634+'MEDICIONES A LA ATMÓSFERA'!AG1658+'MEDICIONES A LA ATMÓSFERA'!AG1682+'MEDICIONES A LA ATMÓSFERA'!AG1706+'MEDICIONES A LA ATMÓSFERA'!AG1730+'MEDICIONES A LA ATMÓSFERA'!AG1754+'MEDICIONES A LA ATMÓSFERA'!AG1778+'MEDICIONES A LA ATMÓSFERA'!AG1802+'MEDICIONES A LA ATMÓSFERA'!AG1826+'MEDICIONES A LA ATMÓSFERA'!AG1850+'MEDICIONES A LA ATMÓSFERA'!AG1874+'MEDICIONES A LA ATMÓSFERA'!AG1898+'MEDICIONES A LA ATMÓSFERA'!AG1922+'MEDICIONES A LA ATMÓSFERA'!AG1946+'MEDICIONES A LA ATMÓSFERA'!AG1970+'MEDICIONES A LA ATMÓSFERA'!AG1994+'MEDICIONES A LA ATMÓSFERA'!AG2018+'MEDICIONES A LA ATMÓSFERA'!AG2042+'MEDICIONES A LA ATMÓSFERA'!AG2066+'MEDICIONES A LA ATMÓSFERA'!AG2090+'MEDICIONES A LA ATMÓSFERA'!AG2114+'MEDICIONES A LA ATMÓSFERA'!AG2138+'MEDICIONES A LA ATMÓSFERA'!AG2162+'MEDICIONES A LA ATMÓSFERA'!AG2186+'MEDICIONES A LA ATMÓSFERA'!AG2210+'MEDICIONES A LA ATMÓSFERA'!AG2234+'MEDICIONES A LA ATMÓSFERA'!AG2258+'MEDICIONES A LA ATMÓSFERA'!AG2282+'MEDICIONES A LA ATMÓSFERA'!AG2306+'MEDICIONES A LA ATMÓSFERA'!AG2330+'MEDICIONES A LA ATMÓSFERA'!AG2354+'MEDICIONES A LA ATMÓSFERA'!AG2378+'MEDICIONES A LA ATMÓSFERA'!AG2402+'MEDICIONES A LA ATMÓSFERA'!AG2426+'MEDICIONES A LA ATMÓSFERA'!AG2450+'MEDICIONES A LA ATMÓSFERA'!AG2474+'MEDICIONES A LA ATMÓSFERA'!AG2498+'MEDICIONES A LA ATMÓSFERA'!AG2522,IF(ISTEXT(Contaminantes!C39),0," "))</f>
        <v xml:space="preserve"> </v>
      </c>
      <c r="G45" s="79">
        <v>34</v>
      </c>
      <c r="H45" s="187" t="str">
        <f>T(Contaminantes!F39)</f>
        <v/>
      </c>
      <c r="I45" s="182" t="str">
        <f>IF(('MEDICIONES AL AGUA'!AA23+'MEDICIONES AL AGUA'!AA47+'MEDICIONES AL AGUA'!AA71+'MEDICIONES AL AGUA'!AA95+'MEDICIONES AL AGUA'!AA119+'MEDICIONES AL AGUA'!AA143)&gt;0,('MEDICIONES AL AGUA'!AA23+'MEDICIONES AL AGUA'!AA47+'MEDICIONES AL AGUA'!AA71+'MEDICIONES AL AGUA'!AA95+'MEDICIONES AL AGUA'!AA119+'MEDICIONES AL AGUA'!AA143),IF(ISTEXT(Contaminantes!F39),0," "))</f>
        <v xml:space="preserve"> </v>
      </c>
    </row>
    <row r="46" spans="2:9" x14ac:dyDescent="0.25">
      <c r="B46" s="23">
        <v>35</v>
      </c>
      <c r="C46" s="203" t="str">
        <f>T(Contaminantes!C40)</f>
        <v/>
      </c>
      <c r="D46" s="377" t="str">
        <f>IF('MEDICIONES A LA ATMÓSFERA'!AG27+'MEDICIONES A LA ATMÓSFERA'!AG51+'MEDICIONES A LA ATMÓSFERA'!AG75+'MEDICIONES A LA ATMÓSFERA'!AG99+'MEDICIONES A LA ATMÓSFERA'!AG123+'MEDICIONES A LA ATMÓSFERA'!AG147+'MEDICIONES A LA ATMÓSFERA'!AG171+'MEDICIONES A LA ATMÓSFERA'!AG195+'MEDICIONES A LA ATMÓSFERA'!AG219+'MEDICIONES A LA ATMÓSFERA'!AG243+'MEDICIONES A LA ATMÓSFERA'!AG267+'MEDICIONES A LA ATMÓSFERA'!AG291+'MEDICIONES A LA ATMÓSFERA'!AG315+'MEDICIONES A LA ATMÓSFERA'!AG339+'MEDICIONES A LA ATMÓSFERA'!AG363+'MEDICIONES A LA ATMÓSFERA'!AG387+'MEDICIONES A LA ATMÓSFERA'!AG411+'MEDICIONES A LA ATMÓSFERA'!AG435+'MEDICIONES A LA ATMÓSFERA'!AG459+'MEDICIONES A LA ATMÓSFERA'!AG483+'MEDICIONES A LA ATMÓSFERA'!AG507+'MEDICIONES A LA ATMÓSFERA'!AG531+'MEDICIONES A LA ATMÓSFERA'!AG555+'MEDICIONES A LA ATMÓSFERA'!AG579+'MEDICIONES A LA ATMÓSFERA'!AG603+'MEDICIONES A LA ATMÓSFERA'!AG627+'MEDICIONES A LA ATMÓSFERA'!AG651+'MEDICIONES A LA ATMÓSFERA'!AG675+'MEDICIONES A LA ATMÓSFERA'!AG699+'MEDICIONES A LA ATMÓSFERA'!AG723+'MEDICIONES A LA ATMÓSFERA'!AG747+'MEDICIONES A LA ATMÓSFERA'!AG771+'MEDICIONES A LA ATMÓSFERA'!AG795+'MEDICIONES A LA ATMÓSFERA'!AG819+'MEDICIONES A LA ATMÓSFERA'!AG843+'MEDICIONES A LA ATMÓSFERA'!AG867+'MEDICIONES A LA ATMÓSFERA'!AG891+'MEDICIONES A LA ATMÓSFERA'!AG915+'MEDICIONES A LA ATMÓSFERA'!AG939+'MEDICIONES A LA ATMÓSFERA'!AG963+'MEDICIONES A LA ATMÓSFERA'!AG987+'MEDICIONES A LA ATMÓSFERA'!AG1011+'MEDICIONES A LA ATMÓSFERA'!AG1035+'MEDICIONES A LA ATMÓSFERA'!AG1059+'MEDICIONES A LA ATMÓSFERA'!AG1083+'MEDICIONES A LA ATMÓSFERA'!AG1107+'MEDICIONES A LA ATMÓSFERA'!AG1131+'MEDICIONES A LA ATMÓSFERA'!AG1155+'MEDICIONES A LA ATMÓSFERA'!AG1179+'MEDICIONES A LA ATMÓSFERA'!AG1203+'MEDICIONES A LA ATMÓSFERA'!AG1227+'MEDICIONES A LA ATMÓSFERA'!AG1251+'MEDICIONES A LA ATMÓSFERA'!AG1275+'MEDICIONES A LA ATMÓSFERA'!AG1299+'MEDICIONES A LA ATMÓSFERA'!AG1323+'MEDICIONES A LA ATMÓSFERA'!AG1347+'MEDICIONES A LA ATMÓSFERA'!AG1371+'MEDICIONES A LA ATMÓSFERA'!AG1395+'MEDICIONES A LA ATMÓSFERA'!AG1419+'MEDICIONES A LA ATMÓSFERA'!AG1443+'MEDICIONES A LA ATMÓSFERA'!AG1467+'MEDICIONES A LA ATMÓSFERA'!AG1491+'MEDICIONES A LA ATMÓSFERA'!AG1515+'MEDICIONES A LA ATMÓSFERA'!AG1539+'MEDICIONES A LA ATMÓSFERA'!AG1563+'MEDICIONES A LA ATMÓSFERA'!AG1587+'MEDICIONES A LA ATMÓSFERA'!AG1611+'MEDICIONES A LA ATMÓSFERA'!AG1635+'MEDICIONES A LA ATMÓSFERA'!AG1659+'MEDICIONES A LA ATMÓSFERA'!AG1683+'MEDICIONES A LA ATMÓSFERA'!AG1707+'MEDICIONES A LA ATMÓSFERA'!AG1731+'MEDICIONES A LA ATMÓSFERA'!AG1755+'MEDICIONES A LA ATMÓSFERA'!AG1779+'MEDICIONES A LA ATMÓSFERA'!AG1803+'MEDICIONES A LA ATMÓSFERA'!AG1827+'MEDICIONES A LA ATMÓSFERA'!AG1851+'MEDICIONES A LA ATMÓSFERA'!AG1875+'MEDICIONES A LA ATMÓSFERA'!AG1899+'MEDICIONES A LA ATMÓSFERA'!AG1923+'MEDICIONES A LA ATMÓSFERA'!AG1947+'MEDICIONES A LA ATMÓSFERA'!AG1971+'MEDICIONES A LA ATMÓSFERA'!AG1995+'MEDICIONES A LA ATMÓSFERA'!AG2019+'MEDICIONES A LA ATMÓSFERA'!AG2043+'MEDICIONES A LA ATMÓSFERA'!AG2067+'MEDICIONES A LA ATMÓSFERA'!AG2091+'MEDICIONES A LA ATMÓSFERA'!AG2115+'MEDICIONES A LA ATMÓSFERA'!AG2139+'MEDICIONES A LA ATMÓSFERA'!AG2163+'MEDICIONES A LA ATMÓSFERA'!AG2187+'MEDICIONES A LA ATMÓSFERA'!AG2211+'MEDICIONES A LA ATMÓSFERA'!AG2235+'MEDICIONES A LA ATMÓSFERA'!AG2259+'MEDICIONES A LA ATMÓSFERA'!AG2283+'MEDICIONES A LA ATMÓSFERA'!AG2307+'MEDICIONES A LA ATMÓSFERA'!AG2331+'MEDICIONES A LA ATMÓSFERA'!AG2355+'MEDICIONES A LA ATMÓSFERA'!AG2379+'MEDICIONES A LA ATMÓSFERA'!AG2403+'MEDICIONES A LA ATMÓSFERA'!AG2427+'MEDICIONES A LA ATMÓSFERA'!AG2451+'MEDICIONES A LA ATMÓSFERA'!AG2475+'MEDICIONES A LA ATMÓSFERA'!AG2499+'MEDICIONES A LA ATMÓSFERA'!AG2523&gt;0,'MEDICIONES A LA ATMÓSFERA'!AG27+'MEDICIONES A LA ATMÓSFERA'!AG51+'MEDICIONES A LA ATMÓSFERA'!AG75+'MEDICIONES A LA ATMÓSFERA'!AG99+'MEDICIONES A LA ATMÓSFERA'!AG123+'MEDICIONES A LA ATMÓSFERA'!AG147+'MEDICIONES A LA ATMÓSFERA'!AG171+'MEDICIONES A LA ATMÓSFERA'!AG195+'MEDICIONES A LA ATMÓSFERA'!AG219+'MEDICIONES A LA ATMÓSFERA'!AG243+'MEDICIONES A LA ATMÓSFERA'!AG267+'MEDICIONES A LA ATMÓSFERA'!AG291+'MEDICIONES A LA ATMÓSFERA'!AG315+'MEDICIONES A LA ATMÓSFERA'!AG339+'MEDICIONES A LA ATMÓSFERA'!AG363+'MEDICIONES A LA ATMÓSFERA'!AG387+'MEDICIONES A LA ATMÓSFERA'!AG411+'MEDICIONES A LA ATMÓSFERA'!AG435+'MEDICIONES A LA ATMÓSFERA'!AG459+'MEDICIONES A LA ATMÓSFERA'!AG483+'MEDICIONES A LA ATMÓSFERA'!AG507+'MEDICIONES A LA ATMÓSFERA'!AG531+'MEDICIONES A LA ATMÓSFERA'!AG555+'MEDICIONES A LA ATMÓSFERA'!AG579+'MEDICIONES A LA ATMÓSFERA'!AG603+'MEDICIONES A LA ATMÓSFERA'!AG627+'MEDICIONES A LA ATMÓSFERA'!AG651+'MEDICIONES A LA ATMÓSFERA'!AG675+'MEDICIONES A LA ATMÓSFERA'!AG699+'MEDICIONES A LA ATMÓSFERA'!AG723+'MEDICIONES A LA ATMÓSFERA'!AG747+'MEDICIONES A LA ATMÓSFERA'!AG771+'MEDICIONES A LA ATMÓSFERA'!AG795+'MEDICIONES A LA ATMÓSFERA'!AG819+'MEDICIONES A LA ATMÓSFERA'!AG843+'MEDICIONES A LA ATMÓSFERA'!AG867+'MEDICIONES A LA ATMÓSFERA'!AG891+'MEDICIONES A LA ATMÓSFERA'!AG915+'MEDICIONES A LA ATMÓSFERA'!AG939+'MEDICIONES A LA ATMÓSFERA'!AG963+'MEDICIONES A LA ATMÓSFERA'!AG987+'MEDICIONES A LA ATMÓSFERA'!AG1011+'MEDICIONES A LA ATMÓSFERA'!AG1035+'MEDICIONES A LA ATMÓSFERA'!AG1059+'MEDICIONES A LA ATMÓSFERA'!AG1083+'MEDICIONES A LA ATMÓSFERA'!AG1107+'MEDICIONES A LA ATMÓSFERA'!AG1131+'MEDICIONES A LA ATMÓSFERA'!AG1155+'MEDICIONES A LA ATMÓSFERA'!AG1179+'MEDICIONES A LA ATMÓSFERA'!AG1203+'MEDICIONES A LA ATMÓSFERA'!AG1227+'MEDICIONES A LA ATMÓSFERA'!AG1251+'MEDICIONES A LA ATMÓSFERA'!AG1275+'MEDICIONES A LA ATMÓSFERA'!AG1299+'MEDICIONES A LA ATMÓSFERA'!AG1323+'MEDICIONES A LA ATMÓSFERA'!AG1347+'MEDICIONES A LA ATMÓSFERA'!AG1371+'MEDICIONES A LA ATMÓSFERA'!AG1395+'MEDICIONES A LA ATMÓSFERA'!AG1419+'MEDICIONES A LA ATMÓSFERA'!AG1443+'MEDICIONES A LA ATMÓSFERA'!AG1467+'MEDICIONES A LA ATMÓSFERA'!AG1491+'MEDICIONES A LA ATMÓSFERA'!AG1515+'MEDICIONES A LA ATMÓSFERA'!AG1539+'MEDICIONES A LA ATMÓSFERA'!AG1563+'MEDICIONES A LA ATMÓSFERA'!AG1587+'MEDICIONES A LA ATMÓSFERA'!AG1611+'MEDICIONES A LA ATMÓSFERA'!AG1635+'MEDICIONES A LA ATMÓSFERA'!AG1659+'MEDICIONES A LA ATMÓSFERA'!AG1683+'MEDICIONES A LA ATMÓSFERA'!AG1707+'MEDICIONES A LA ATMÓSFERA'!AG1731+'MEDICIONES A LA ATMÓSFERA'!AG1755+'MEDICIONES A LA ATMÓSFERA'!AG1779+'MEDICIONES A LA ATMÓSFERA'!AG1803+'MEDICIONES A LA ATMÓSFERA'!AG1827+'MEDICIONES A LA ATMÓSFERA'!AG1851+'MEDICIONES A LA ATMÓSFERA'!AG1875+'MEDICIONES A LA ATMÓSFERA'!AG1899+'MEDICIONES A LA ATMÓSFERA'!AG1923+'MEDICIONES A LA ATMÓSFERA'!AG1947+'MEDICIONES A LA ATMÓSFERA'!AG1971+'MEDICIONES A LA ATMÓSFERA'!AG1995+'MEDICIONES A LA ATMÓSFERA'!AG2019+'MEDICIONES A LA ATMÓSFERA'!AG2043+'MEDICIONES A LA ATMÓSFERA'!AG2067+'MEDICIONES A LA ATMÓSFERA'!AG2091+'MEDICIONES A LA ATMÓSFERA'!AG2115+'MEDICIONES A LA ATMÓSFERA'!AG2139+'MEDICIONES A LA ATMÓSFERA'!AG2163+'MEDICIONES A LA ATMÓSFERA'!AG2187+'MEDICIONES A LA ATMÓSFERA'!AG2211+'MEDICIONES A LA ATMÓSFERA'!AG2235+'MEDICIONES A LA ATMÓSFERA'!AG2259+'MEDICIONES A LA ATMÓSFERA'!AG2283+'MEDICIONES A LA ATMÓSFERA'!AG2307+'MEDICIONES A LA ATMÓSFERA'!AG2331+'MEDICIONES A LA ATMÓSFERA'!AG2355+'MEDICIONES A LA ATMÓSFERA'!AG2379+'MEDICIONES A LA ATMÓSFERA'!AG2403+'MEDICIONES A LA ATMÓSFERA'!AG2427+'MEDICIONES A LA ATMÓSFERA'!AG2451+'MEDICIONES A LA ATMÓSFERA'!AG2475+'MEDICIONES A LA ATMÓSFERA'!AG2499+'MEDICIONES A LA ATMÓSFERA'!AG2523,IF(ISTEXT(Contaminantes!C40),0," "))</f>
        <v xml:space="preserve"> </v>
      </c>
      <c r="G46" s="79">
        <v>35</v>
      </c>
      <c r="H46" s="187" t="str">
        <f>T(Contaminantes!F40)</f>
        <v/>
      </c>
      <c r="I46" s="182" t="str">
        <f>IF(('MEDICIONES AL AGUA'!AA24+'MEDICIONES AL AGUA'!AA48+'MEDICIONES AL AGUA'!AA72+'MEDICIONES AL AGUA'!AA96+'MEDICIONES AL AGUA'!AA120+'MEDICIONES AL AGUA'!AA144)&gt;0,('MEDICIONES AL AGUA'!AA24+'MEDICIONES AL AGUA'!AA48+'MEDICIONES AL AGUA'!AA72+'MEDICIONES AL AGUA'!AA96+'MEDICIONES AL AGUA'!AA120+'MEDICIONES AL AGUA'!AA144),IF(ISTEXT(Contaminantes!F40),0," "))</f>
        <v xml:space="preserve"> </v>
      </c>
    </row>
    <row r="47" spans="2:9" x14ac:dyDescent="0.25">
      <c r="B47" s="23">
        <v>36</v>
      </c>
      <c r="C47" s="203" t="str">
        <f>T(Contaminantes!C41)</f>
        <v/>
      </c>
      <c r="D47" s="377" t="str">
        <f>IF('MEDICIONES A LA ATMÓSFERA'!AG28+'MEDICIONES A LA ATMÓSFERA'!AG52+'MEDICIONES A LA ATMÓSFERA'!AG76+'MEDICIONES A LA ATMÓSFERA'!AG100+'MEDICIONES A LA ATMÓSFERA'!AG124+'MEDICIONES A LA ATMÓSFERA'!AG148+'MEDICIONES A LA ATMÓSFERA'!AG172+'MEDICIONES A LA ATMÓSFERA'!AG196+'MEDICIONES A LA ATMÓSFERA'!AG220+'MEDICIONES A LA ATMÓSFERA'!AG244+'MEDICIONES A LA ATMÓSFERA'!AG268+'MEDICIONES A LA ATMÓSFERA'!AG292+'MEDICIONES A LA ATMÓSFERA'!AG316+'MEDICIONES A LA ATMÓSFERA'!AG340+'MEDICIONES A LA ATMÓSFERA'!AG364+'MEDICIONES A LA ATMÓSFERA'!AG388+'MEDICIONES A LA ATMÓSFERA'!AG412+'MEDICIONES A LA ATMÓSFERA'!AG436+'MEDICIONES A LA ATMÓSFERA'!AG460+'MEDICIONES A LA ATMÓSFERA'!AG484+'MEDICIONES A LA ATMÓSFERA'!AG508+'MEDICIONES A LA ATMÓSFERA'!AG532+'MEDICIONES A LA ATMÓSFERA'!AG556+'MEDICIONES A LA ATMÓSFERA'!AG580+'MEDICIONES A LA ATMÓSFERA'!AG604+'MEDICIONES A LA ATMÓSFERA'!AG628+'MEDICIONES A LA ATMÓSFERA'!AG652+'MEDICIONES A LA ATMÓSFERA'!AG676+'MEDICIONES A LA ATMÓSFERA'!AG700+'MEDICIONES A LA ATMÓSFERA'!AG724+'MEDICIONES A LA ATMÓSFERA'!AG748+'MEDICIONES A LA ATMÓSFERA'!AG772+'MEDICIONES A LA ATMÓSFERA'!AG796+'MEDICIONES A LA ATMÓSFERA'!AG820+'MEDICIONES A LA ATMÓSFERA'!AG844+'MEDICIONES A LA ATMÓSFERA'!AG868+'MEDICIONES A LA ATMÓSFERA'!AG892+'MEDICIONES A LA ATMÓSFERA'!AG916+'MEDICIONES A LA ATMÓSFERA'!AG940+'MEDICIONES A LA ATMÓSFERA'!AG964+'MEDICIONES A LA ATMÓSFERA'!AG988+'MEDICIONES A LA ATMÓSFERA'!AG1012+'MEDICIONES A LA ATMÓSFERA'!AG1036+'MEDICIONES A LA ATMÓSFERA'!AG1060+'MEDICIONES A LA ATMÓSFERA'!AG1084+'MEDICIONES A LA ATMÓSFERA'!AG1108+'MEDICIONES A LA ATMÓSFERA'!AG1132+'MEDICIONES A LA ATMÓSFERA'!AG1156+'MEDICIONES A LA ATMÓSFERA'!AG1180+'MEDICIONES A LA ATMÓSFERA'!AG1204+'MEDICIONES A LA ATMÓSFERA'!AG1228+'MEDICIONES A LA ATMÓSFERA'!AG1252+'MEDICIONES A LA ATMÓSFERA'!AG1276+'MEDICIONES A LA ATMÓSFERA'!AG1300+'MEDICIONES A LA ATMÓSFERA'!AG1324+'MEDICIONES A LA ATMÓSFERA'!AG1348+'MEDICIONES A LA ATMÓSFERA'!AG1372+'MEDICIONES A LA ATMÓSFERA'!AG1396+'MEDICIONES A LA ATMÓSFERA'!AG1420+'MEDICIONES A LA ATMÓSFERA'!AG1444+'MEDICIONES A LA ATMÓSFERA'!AG1468+'MEDICIONES A LA ATMÓSFERA'!AG1492+'MEDICIONES A LA ATMÓSFERA'!AG1516+'MEDICIONES A LA ATMÓSFERA'!AG1540+'MEDICIONES A LA ATMÓSFERA'!AG1564+'MEDICIONES A LA ATMÓSFERA'!AG1588+'MEDICIONES A LA ATMÓSFERA'!AG1612+'MEDICIONES A LA ATMÓSFERA'!AG1636+'MEDICIONES A LA ATMÓSFERA'!AG1660+'MEDICIONES A LA ATMÓSFERA'!AG1684+'MEDICIONES A LA ATMÓSFERA'!AG1708+'MEDICIONES A LA ATMÓSFERA'!AG1732+'MEDICIONES A LA ATMÓSFERA'!AG1756+'MEDICIONES A LA ATMÓSFERA'!AG1780+'MEDICIONES A LA ATMÓSFERA'!AG1804+'MEDICIONES A LA ATMÓSFERA'!AG1828+'MEDICIONES A LA ATMÓSFERA'!AG1852+'MEDICIONES A LA ATMÓSFERA'!AG1876+'MEDICIONES A LA ATMÓSFERA'!AG1900+'MEDICIONES A LA ATMÓSFERA'!AG1924+'MEDICIONES A LA ATMÓSFERA'!AG1948+'MEDICIONES A LA ATMÓSFERA'!AG1972+'MEDICIONES A LA ATMÓSFERA'!AG1996+'MEDICIONES A LA ATMÓSFERA'!AG2020+'MEDICIONES A LA ATMÓSFERA'!AG2044+'MEDICIONES A LA ATMÓSFERA'!AG2068+'MEDICIONES A LA ATMÓSFERA'!AG2092+'MEDICIONES A LA ATMÓSFERA'!AG2116+'MEDICIONES A LA ATMÓSFERA'!AG2140+'MEDICIONES A LA ATMÓSFERA'!AG2164+'MEDICIONES A LA ATMÓSFERA'!AG2188+'MEDICIONES A LA ATMÓSFERA'!AG2212+'MEDICIONES A LA ATMÓSFERA'!AG2236+'MEDICIONES A LA ATMÓSFERA'!AG2260+'MEDICIONES A LA ATMÓSFERA'!AG2284+'MEDICIONES A LA ATMÓSFERA'!AG2308+'MEDICIONES A LA ATMÓSFERA'!AG2332+'MEDICIONES A LA ATMÓSFERA'!AG2356+'MEDICIONES A LA ATMÓSFERA'!AG2380+'MEDICIONES A LA ATMÓSFERA'!AG2404+'MEDICIONES A LA ATMÓSFERA'!AG2428+'MEDICIONES A LA ATMÓSFERA'!AG2452+'MEDICIONES A LA ATMÓSFERA'!AG2476+'MEDICIONES A LA ATMÓSFERA'!AG2500+'MEDICIONES A LA ATMÓSFERA'!AG2524&gt;0,'MEDICIONES A LA ATMÓSFERA'!AG28+'MEDICIONES A LA ATMÓSFERA'!AG52+'MEDICIONES A LA ATMÓSFERA'!AG76+'MEDICIONES A LA ATMÓSFERA'!AG100+'MEDICIONES A LA ATMÓSFERA'!AG124+'MEDICIONES A LA ATMÓSFERA'!AG148+'MEDICIONES A LA ATMÓSFERA'!AG172+'MEDICIONES A LA ATMÓSFERA'!AG196+'MEDICIONES A LA ATMÓSFERA'!AG220+'MEDICIONES A LA ATMÓSFERA'!AG244+'MEDICIONES A LA ATMÓSFERA'!AG268+'MEDICIONES A LA ATMÓSFERA'!AG292+'MEDICIONES A LA ATMÓSFERA'!AG316+'MEDICIONES A LA ATMÓSFERA'!AG340+'MEDICIONES A LA ATMÓSFERA'!AG364+'MEDICIONES A LA ATMÓSFERA'!AG388+'MEDICIONES A LA ATMÓSFERA'!AG412+'MEDICIONES A LA ATMÓSFERA'!AG436+'MEDICIONES A LA ATMÓSFERA'!AG460+'MEDICIONES A LA ATMÓSFERA'!AG484+'MEDICIONES A LA ATMÓSFERA'!AG508+'MEDICIONES A LA ATMÓSFERA'!AG532+'MEDICIONES A LA ATMÓSFERA'!AG556+'MEDICIONES A LA ATMÓSFERA'!AG580+'MEDICIONES A LA ATMÓSFERA'!AG604+'MEDICIONES A LA ATMÓSFERA'!AG628+'MEDICIONES A LA ATMÓSFERA'!AG652+'MEDICIONES A LA ATMÓSFERA'!AG676+'MEDICIONES A LA ATMÓSFERA'!AG700+'MEDICIONES A LA ATMÓSFERA'!AG724+'MEDICIONES A LA ATMÓSFERA'!AG748+'MEDICIONES A LA ATMÓSFERA'!AG772+'MEDICIONES A LA ATMÓSFERA'!AG796+'MEDICIONES A LA ATMÓSFERA'!AG820+'MEDICIONES A LA ATMÓSFERA'!AG844+'MEDICIONES A LA ATMÓSFERA'!AG868+'MEDICIONES A LA ATMÓSFERA'!AG892+'MEDICIONES A LA ATMÓSFERA'!AG916+'MEDICIONES A LA ATMÓSFERA'!AG940+'MEDICIONES A LA ATMÓSFERA'!AG964+'MEDICIONES A LA ATMÓSFERA'!AG988+'MEDICIONES A LA ATMÓSFERA'!AG1012+'MEDICIONES A LA ATMÓSFERA'!AG1036+'MEDICIONES A LA ATMÓSFERA'!AG1060+'MEDICIONES A LA ATMÓSFERA'!AG1084+'MEDICIONES A LA ATMÓSFERA'!AG1108+'MEDICIONES A LA ATMÓSFERA'!AG1132+'MEDICIONES A LA ATMÓSFERA'!AG1156+'MEDICIONES A LA ATMÓSFERA'!AG1180+'MEDICIONES A LA ATMÓSFERA'!AG1204+'MEDICIONES A LA ATMÓSFERA'!AG1228+'MEDICIONES A LA ATMÓSFERA'!AG1252+'MEDICIONES A LA ATMÓSFERA'!AG1276+'MEDICIONES A LA ATMÓSFERA'!AG1300+'MEDICIONES A LA ATMÓSFERA'!AG1324+'MEDICIONES A LA ATMÓSFERA'!AG1348+'MEDICIONES A LA ATMÓSFERA'!AG1372+'MEDICIONES A LA ATMÓSFERA'!AG1396+'MEDICIONES A LA ATMÓSFERA'!AG1420+'MEDICIONES A LA ATMÓSFERA'!AG1444+'MEDICIONES A LA ATMÓSFERA'!AG1468+'MEDICIONES A LA ATMÓSFERA'!AG1492+'MEDICIONES A LA ATMÓSFERA'!AG1516+'MEDICIONES A LA ATMÓSFERA'!AG1540+'MEDICIONES A LA ATMÓSFERA'!AG1564+'MEDICIONES A LA ATMÓSFERA'!AG1588+'MEDICIONES A LA ATMÓSFERA'!AG1612+'MEDICIONES A LA ATMÓSFERA'!AG1636+'MEDICIONES A LA ATMÓSFERA'!AG1660+'MEDICIONES A LA ATMÓSFERA'!AG1684+'MEDICIONES A LA ATMÓSFERA'!AG1708+'MEDICIONES A LA ATMÓSFERA'!AG1732+'MEDICIONES A LA ATMÓSFERA'!AG1756+'MEDICIONES A LA ATMÓSFERA'!AG1780+'MEDICIONES A LA ATMÓSFERA'!AG1804+'MEDICIONES A LA ATMÓSFERA'!AG1828+'MEDICIONES A LA ATMÓSFERA'!AG1852+'MEDICIONES A LA ATMÓSFERA'!AG1876+'MEDICIONES A LA ATMÓSFERA'!AG1900+'MEDICIONES A LA ATMÓSFERA'!AG1924+'MEDICIONES A LA ATMÓSFERA'!AG1948+'MEDICIONES A LA ATMÓSFERA'!AG1972+'MEDICIONES A LA ATMÓSFERA'!AG1996+'MEDICIONES A LA ATMÓSFERA'!AG2020+'MEDICIONES A LA ATMÓSFERA'!AG2044+'MEDICIONES A LA ATMÓSFERA'!AG2068+'MEDICIONES A LA ATMÓSFERA'!AG2092+'MEDICIONES A LA ATMÓSFERA'!AG2116+'MEDICIONES A LA ATMÓSFERA'!AG2140+'MEDICIONES A LA ATMÓSFERA'!AG2164+'MEDICIONES A LA ATMÓSFERA'!AG2188+'MEDICIONES A LA ATMÓSFERA'!AG2212+'MEDICIONES A LA ATMÓSFERA'!AG2236+'MEDICIONES A LA ATMÓSFERA'!AG2260+'MEDICIONES A LA ATMÓSFERA'!AG2284+'MEDICIONES A LA ATMÓSFERA'!AG2308+'MEDICIONES A LA ATMÓSFERA'!AG2332+'MEDICIONES A LA ATMÓSFERA'!AG2356+'MEDICIONES A LA ATMÓSFERA'!AG2380+'MEDICIONES A LA ATMÓSFERA'!AG2404+'MEDICIONES A LA ATMÓSFERA'!AG2428+'MEDICIONES A LA ATMÓSFERA'!AG2452+'MEDICIONES A LA ATMÓSFERA'!AG2476+'MEDICIONES A LA ATMÓSFERA'!AG2500+'MEDICIONES A LA ATMÓSFERA'!AG2524,IF(ISTEXT(Contaminantes!C41),0," "))</f>
        <v xml:space="preserve"> </v>
      </c>
      <c r="G47" s="79">
        <v>36</v>
      </c>
      <c r="H47" s="187" t="str">
        <f>T(Contaminantes!F41)</f>
        <v/>
      </c>
      <c r="I47" s="182" t="str">
        <f>IF(('MEDICIONES AL AGUA'!AA25+'MEDICIONES AL AGUA'!AA49+'MEDICIONES AL AGUA'!AA73+'MEDICIONES AL AGUA'!AA97+'MEDICIONES AL AGUA'!AA121+'MEDICIONES AL AGUA'!AA145)&gt;0,('MEDICIONES AL AGUA'!AA25+'MEDICIONES AL AGUA'!AA49+'MEDICIONES AL AGUA'!AA73+'MEDICIONES AL AGUA'!AA97+'MEDICIONES AL AGUA'!AA121+'MEDICIONES AL AGUA'!AA145),IF(ISTEXT(Contaminantes!F41),0," "))</f>
        <v xml:space="preserve"> </v>
      </c>
    </row>
    <row r="48" spans="2:9" x14ac:dyDescent="0.25">
      <c r="B48" s="23">
        <v>37</v>
      </c>
      <c r="C48" s="203" t="str">
        <f>T(Contaminantes!C42)</f>
        <v/>
      </c>
      <c r="D48" s="377" t="str">
        <f>IF('MEDICIONES A LA ATMÓSFERA'!AG29+'MEDICIONES A LA ATMÓSFERA'!AG53+'MEDICIONES A LA ATMÓSFERA'!AG77+'MEDICIONES A LA ATMÓSFERA'!AG101+'MEDICIONES A LA ATMÓSFERA'!AG125+'MEDICIONES A LA ATMÓSFERA'!AG149+'MEDICIONES A LA ATMÓSFERA'!AG173+'MEDICIONES A LA ATMÓSFERA'!AG197+'MEDICIONES A LA ATMÓSFERA'!AG221+'MEDICIONES A LA ATMÓSFERA'!AG245+'MEDICIONES A LA ATMÓSFERA'!AG269+'MEDICIONES A LA ATMÓSFERA'!AG293+'MEDICIONES A LA ATMÓSFERA'!AG317+'MEDICIONES A LA ATMÓSFERA'!AG341+'MEDICIONES A LA ATMÓSFERA'!AG365+'MEDICIONES A LA ATMÓSFERA'!AG389+'MEDICIONES A LA ATMÓSFERA'!AG413+'MEDICIONES A LA ATMÓSFERA'!AG437+'MEDICIONES A LA ATMÓSFERA'!AG461+'MEDICIONES A LA ATMÓSFERA'!AG485+'MEDICIONES A LA ATMÓSFERA'!AG509+'MEDICIONES A LA ATMÓSFERA'!AG533+'MEDICIONES A LA ATMÓSFERA'!AG557+'MEDICIONES A LA ATMÓSFERA'!AG581+'MEDICIONES A LA ATMÓSFERA'!AG605+'MEDICIONES A LA ATMÓSFERA'!AG629+'MEDICIONES A LA ATMÓSFERA'!AG653+'MEDICIONES A LA ATMÓSFERA'!AG677+'MEDICIONES A LA ATMÓSFERA'!AG701+'MEDICIONES A LA ATMÓSFERA'!AG725+'MEDICIONES A LA ATMÓSFERA'!AG749+'MEDICIONES A LA ATMÓSFERA'!AG773+'MEDICIONES A LA ATMÓSFERA'!AG797+'MEDICIONES A LA ATMÓSFERA'!AG821+'MEDICIONES A LA ATMÓSFERA'!AG845+'MEDICIONES A LA ATMÓSFERA'!AG869+'MEDICIONES A LA ATMÓSFERA'!AG893+'MEDICIONES A LA ATMÓSFERA'!AG917+'MEDICIONES A LA ATMÓSFERA'!AG941+'MEDICIONES A LA ATMÓSFERA'!AG965+'MEDICIONES A LA ATMÓSFERA'!AG989+'MEDICIONES A LA ATMÓSFERA'!AG1013+'MEDICIONES A LA ATMÓSFERA'!AG1037+'MEDICIONES A LA ATMÓSFERA'!AG1061+'MEDICIONES A LA ATMÓSFERA'!AG1085+'MEDICIONES A LA ATMÓSFERA'!AG1109+'MEDICIONES A LA ATMÓSFERA'!AG1133+'MEDICIONES A LA ATMÓSFERA'!AG1157+'MEDICIONES A LA ATMÓSFERA'!AG1181+'MEDICIONES A LA ATMÓSFERA'!AG1205+'MEDICIONES A LA ATMÓSFERA'!AG1229+'MEDICIONES A LA ATMÓSFERA'!AG1253+'MEDICIONES A LA ATMÓSFERA'!AG1277+'MEDICIONES A LA ATMÓSFERA'!AG1301+'MEDICIONES A LA ATMÓSFERA'!AG1325+'MEDICIONES A LA ATMÓSFERA'!AG1349+'MEDICIONES A LA ATMÓSFERA'!AG1373+'MEDICIONES A LA ATMÓSFERA'!AG1397+'MEDICIONES A LA ATMÓSFERA'!AG1421+'MEDICIONES A LA ATMÓSFERA'!AG1445+'MEDICIONES A LA ATMÓSFERA'!AG1469+'MEDICIONES A LA ATMÓSFERA'!AG1493+'MEDICIONES A LA ATMÓSFERA'!AG1517+'MEDICIONES A LA ATMÓSFERA'!AG1541+'MEDICIONES A LA ATMÓSFERA'!AG1565+'MEDICIONES A LA ATMÓSFERA'!AG1589+'MEDICIONES A LA ATMÓSFERA'!AG1613+'MEDICIONES A LA ATMÓSFERA'!AG1637+'MEDICIONES A LA ATMÓSFERA'!AG1661+'MEDICIONES A LA ATMÓSFERA'!AG1685+'MEDICIONES A LA ATMÓSFERA'!AG1709+'MEDICIONES A LA ATMÓSFERA'!AG1733+'MEDICIONES A LA ATMÓSFERA'!AG1757+'MEDICIONES A LA ATMÓSFERA'!AG1781+'MEDICIONES A LA ATMÓSFERA'!AG1805+'MEDICIONES A LA ATMÓSFERA'!AG1829+'MEDICIONES A LA ATMÓSFERA'!AG1853+'MEDICIONES A LA ATMÓSFERA'!AG1877+'MEDICIONES A LA ATMÓSFERA'!AG1901+'MEDICIONES A LA ATMÓSFERA'!AG1925+'MEDICIONES A LA ATMÓSFERA'!AG1949+'MEDICIONES A LA ATMÓSFERA'!AG1973+'MEDICIONES A LA ATMÓSFERA'!AG1997+'MEDICIONES A LA ATMÓSFERA'!AG2021+'MEDICIONES A LA ATMÓSFERA'!AG2045+'MEDICIONES A LA ATMÓSFERA'!AG2069+'MEDICIONES A LA ATMÓSFERA'!AG2093+'MEDICIONES A LA ATMÓSFERA'!AG2117+'MEDICIONES A LA ATMÓSFERA'!AG2141+'MEDICIONES A LA ATMÓSFERA'!AG2165+'MEDICIONES A LA ATMÓSFERA'!AG2189+'MEDICIONES A LA ATMÓSFERA'!AG2213+'MEDICIONES A LA ATMÓSFERA'!AG2237+'MEDICIONES A LA ATMÓSFERA'!AG2261+'MEDICIONES A LA ATMÓSFERA'!AG2285+'MEDICIONES A LA ATMÓSFERA'!AG2309+'MEDICIONES A LA ATMÓSFERA'!AG2333+'MEDICIONES A LA ATMÓSFERA'!AG2357+'MEDICIONES A LA ATMÓSFERA'!AG2381+'MEDICIONES A LA ATMÓSFERA'!AG2405+'MEDICIONES A LA ATMÓSFERA'!AG2429+'MEDICIONES A LA ATMÓSFERA'!AG2453+'MEDICIONES A LA ATMÓSFERA'!AG2477+'MEDICIONES A LA ATMÓSFERA'!AG2501+'MEDICIONES A LA ATMÓSFERA'!AG2525&gt;0,'MEDICIONES A LA ATMÓSFERA'!AG29+'MEDICIONES A LA ATMÓSFERA'!AG53+'MEDICIONES A LA ATMÓSFERA'!AG77+'MEDICIONES A LA ATMÓSFERA'!AG101+'MEDICIONES A LA ATMÓSFERA'!AG125+'MEDICIONES A LA ATMÓSFERA'!AG149+'MEDICIONES A LA ATMÓSFERA'!AG173+'MEDICIONES A LA ATMÓSFERA'!AG197+'MEDICIONES A LA ATMÓSFERA'!AG221+'MEDICIONES A LA ATMÓSFERA'!AG245+'MEDICIONES A LA ATMÓSFERA'!AG269+'MEDICIONES A LA ATMÓSFERA'!AG293+'MEDICIONES A LA ATMÓSFERA'!AG317+'MEDICIONES A LA ATMÓSFERA'!AG341+'MEDICIONES A LA ATMÓSFERA'!AG365+'MEDICIONES A LA ATMÓSFERA'!AG389+'MEDICIONES A LA ATMÓSFERA'!AG413+'MEDICIONES A LA ATMÓSFERA'!AG437+'MEDICIONES A LA ATMÓSFERA'!AG461+'MEDICIONES A LA ATMÓSFERA'!AG485+'MEDICIONES A LA ATMÓSFERA'!AG509+'MEDICIONES A LA ATMÓSFERA'!AG533+'MEDICIONES A LA ATMÓSFERA'!AG557+'MEDICIONES A LA ATMÓSFERA'!AG581+'MEDICIONES A LA ATMÓSFERA'!AG605+'MEDICIONES A LA ATMÓSFERA'!AG629+'MEDICIONES A LA ATMÓSFERA'!AG653+'MEDICIONES A LA ATMÓSFERA'!AG677+'MEDICIONES A LA ATMÓSFERA'!AG701+'MEDICIONES A LA ATMÓSFERA'!AG725+'MEDICIONES A LA ATMÓSFERA'!AG749+'MEDICIONES A LA ATMÓSFERA'!AG773+'MEDICIONES A LA ATMÓSFERA'!AG797+'MEDICIONES A LA ATMÓSFERA'!AG821+'MEDICIONES A LA ATMÓSFERA'!AG845+'MEDICIONES A LA ATMÓSFERA'!AG869+'MEDICIONES A LA ATMÓSFERA'!AG893+'MEDICIONES A LA ATMÓSFERA'!AG917+'MEDICIONES A LA ATMÓSFERA'!AG941+'MEDICIONES A LA ATMÓSFERA'!AG965+'MEDICIONES A LA ATMÓSFERA'!AG989+'MEDICIONES A LA ATMÓSFERA'!AG1013+'MEDICIONES A LA ATMÓSFERA'!AG1037+'MEDICIONES A LA ATMÓSFERA'!AG1061+'MEDICIONES A LA ATMÓSFERA'!AG1085+'MEDICIONES A LA ATMÓSFERA'!AG1109+'MEDICIONES A LA ATMÓSFERA'!AG1133+'MEDICIONES A LA ATMÓSFERA'!AG1157+'MEDICIONES A LA ATMÓSFERA'!AG1181+'MEDICIONES A LA ATMÓSFERA'!AG1205+'MEDICIONES A LA ATMÓSFERA'!AG1229+'MEDICIONES A LA ATMÓSFERA'!AG1253+'MEDICIONES A LA ATMÓSFERA'!AG1277+'MEDICIONES A LA ATMÓSFERA'!AG1301+'MEDICIONES A LA ATMÓSFERA'!AG1325+'MEDICIONES A LA ATMÓSFERA'!AG1349+'MEDICIONES A LA ATMÓSFERA'!AG1373+'MEDICIONES A LA ATMÓSFERA'!AG1397+'MEDICIONES A LA ATMÓSFERA'!AG1421+'MEDICIONES A LA ATMÓSFERA'!AG1445+'MEDICIONES A LA ATMÓSFERA'!AG1469+'MEDICIONES A LA ATMÓSFERA'!AG1493+'MEDICIONES A LA ATMÓSFERA'!AG1517+'MEDICIONES A LA ATMÓSFERA'!AG1541+'MEDICIONES A LA ATMÓSFERA'!AG1565+'MEDICIONES A LA ATMÓSFERA'!AG1589+'MEDICIONES A LA ATMÓSFERA'!AG1613+'MEDICIONES A LA ATMÓSFERA'!AG1637+'MEDICIONES A LA ATMÓSFERA'!AG1661+'MEDICIONES A LA ATMÓSFERA'!AG1685+'MEDICIONES A LA ATMÓSFERA'!AG1709+'MEDICIONES A LA ATMÓSFERA'!AG1733+'MEDICIONES A LA ATMÓSFERA'!AG1757+'MEDICIONES A LA ATMÓSFERA'!AG1781+'MEDICIONES A LA ATMÓSFERA'!AG1805+'MEDICIONES A LA ATMÓSFERA'!AG1829+'MEDICIONES A LA ATMÓSFERA'!AG1853+'MEDICIONES A LA ATMÓSFERA'!AG1877+'MEDICIONES A LA ATMÓSFERA'!AG1901+'MEDICIONES A LA ATMÓSFERA'!AG1925+'MEDICIONES A LA ATMÓSFERA'!AG1949+'MEDICIONES A LA ATMÓSFERA'!AG1973+'MEDICIONES A LA ATMÓSFERA'!AG1997+'MEDICIONES A LA ATMÓSFERA'!AG2021+'MEDICIONES A LA ATMÓSFERA'!AG2045+'MEDICIONES A LA ATMÓSFERA'!AG2069+'MEDICIONES A LA ATMÓSFERA'!AG2093+'MEDICIONES A LA ATMÓSFERA'!AG2117+'MEDICIONES A LA ATMÓSFERA'!AG2141+'MEDICIONES A LA ATMÓSFERA'!AG2165+'MEDICIONES A LA ATMÓSFERA'!AG2189+'MEDICIONES A LA ATMÓSFERA'!AG2213+'MEDICIONES A LA ATMÓSFERA'!AG2237+'MEDICIONES A LA ATMÓSFERA'!AG2261+'MEDICIONES A LA ATMÓSFERA'!AG2285+'MEDICIONES A LA ATMÓSFERA'!AG2309+'MEDICIONES A LA ATMÓSFERA'!AG2333+'MEDICIONES A LA ATMÓSFERA'!AG2357+'MEDICIONES A LA ATMÓSFERA'!AG2381+'MEDICIONES A LA ATMÓSFERA'!AG2405+'MEDICIONES A LA ATMÓSFERA'!AG2429+'MEDICIONES A LA ATMÓSFERA'!AG2453+'MEDICIONES A LA ATMÓSFERA'!AG2477+'MEDICIONES A LA ATMÓSFERA'!AG2501+'MEDICIONES A LA ATMÓSFERA'!AG2525,IF(ISTEXT(Contaminantes!C42),0," "))</f>
        <v xml:space="preserve"> </v>
      </c>
      <c r="G48" s="79">
        <v>37</v>
      </c>
      <c r="H48" s="187" t="str">
        <f>T(Contaminantes!F42)</f>
        <v/>
      </c>
      <c r="I48" s="182" t="str">
        <f>IF(('MEDICIONES AL AGUA'!AA26+'MEDICIONES AL AGUA'!AA50+'MEDICIONES AL AGUA'!AA74+'MEDICIONES AL AGUA'!AA98+'MEDICIONES AL AGUA'!AA122+'MEDICIONES AL AGUA'!AA146)&gt;0,('MEDICIONES AL AGUA'!AA26+'MEDICIONES AL AGUA'!AA50+'MEDICIONES AL AGUA'!AA74+'MEDICIONES AL AGUA'!AA98+'MEDICIONES AL AGUA'!AA122+'MEDICIONES AL AGUA'!AA146),IF(ISTEXT(Contaminantes!F42),0," "))</f>
        <v xml:space="preserve"> </v>
      </c>
    </row>
    <row r="49" spans="2:9" x14ac:dyDescent="0.25">
      <c r="B49" s="23">
        <v>38</v>
      </c>
      <c r="C49" s="203" t="str">
        <f>T(Contaminantes!C43)</f>
        <v/>
      </c>
      <c r="D49" s="377" t="str">
        <f>IF('MEDICIONES A LA ATMÓSFERA'!AG30+'MEDICIONES A LA ATMÓSFERA'!AG54+'MEDICIONES A LA ATMÓSFERA'!AG78+'MEDICIONES A LA ATMÓSFERA'!AG102+'MEDICIONES A LA ATMÓSFERA'!AG126+'MEDICIONES A LA ATMÓSFERA'!AG150+'MEDICIONES A LA ATMÓSFERA'!AG174+'MEDICIONES A LA ATMÓSFERA'!AG198+'MEDICIONES A LA ATMÓSFERA'!AG222+'MEDICIONES A LA ATMÓSFERA'!AG246+'MEDICIONES A LA ATMÓSFERA'!AG270+'MEDICIONES A LA ATMÓSFERA'!AG294+'MEDICIONES A LA ATMÓSFERA'!AG318+'MEDICIONES A LA ATMÓSFERA'!AG342+'MEDICIONES A LA ATMÓSFERA'!AG366+'MEDICIONES A LA ATMÓSFERA'!AG390+'MEDICIONES A LA ATMÓSFERA'!AG414+'MEDICIONES A LA ATMÓSFERA'!AG438+'MEDICIONES A LA ATMÓSFERA'!AG462+'MEDICIONES A LA ATMÓSFERA'!AG486+'MEDICIONES A LA ATMÓSFERA'!AG510+'MEDICIONES A LA ATMÓSFERA'!AG534+'MEDICIONES A LA ATMÓSFERA'!AG558+'MEDICIONES A LA ATMÓSFERA'!AG582+'MEDICIONES A LA ATMÓSFERA'!AG606+'MEDICIONES A LA ATMÓSFERA'!AG630+'MEDICIONES A LA ATMÓSFERA'!AG654+'MEDICIONES A LA ATMÓSFERA'!AG678+'MEDICIONES A LA ATMÓSFERA'!AG702+'MEDICIONES A LA ATMÓSFERA'!AG726+'MEDICIONES A LA ATMÓSFERA'!AG750+'MEDICIONES A LA ATMÓSFERA'!AG774+'MEDICIONES A LA ATMÓSFERA'!AG798+'MEDICIONES A LA ATMÓSFERA'!AG822+'MEDICIONES A LA ATMÓSFERA'!AG846+'MEDICIONES A LA ATMÓSFERA'!AG870+'MEDICIONES A LA ATMÓSFERA'!AG894+'MEDICIONES A LA ATMÓSFERA'!AG918+'MEDICIONES A LA ATMÓSFERA'!AG942+'MEDICIONES A LA ATMÓSFERA'!AG966+'MEDICIONES A LA ATMÓSFERA'!AG990+'MEDICIONES A LA ATMÓSFERA'!AG1014+'MEDICIONES A LA ATMÓSFERA'!AG1038+'MEDICIONES A LA ATMÓSFERA'!AG1062+'MEDICIONES A LA ATMÓSFERA'!AG1086+'MEDICIONES A LA ATMÓSFERA'!AG1110+'MEDICIONES A LA ATMÓSFERA'!AG1134+'MEDICIONES A LA ATMÓSFERA'!AG1158+'MEDICIONES A LA ATMÓSFERA'!AG1182+'MEDICIONES A LA ATMÓSFERA'!AG1206+'MEDICIONES A LA ATMÓSFERA'!AG1230+'MEDICIONES A LA ATMÓSFERA'!AG1254+'MEDICIONES A LA ATMÓSFERA'!AG1278+'MEDICIONES A LA ATMÓSFERA'!AG1302+'MEDICIONES A LA ATMÓSFERA'!AG1326+'MEDICIONES A LA ATMÓSFERA'!AG1350+'MEDICIONES A LA ATMÓSFERA'!AG1374+'MEDICIONES A LA ATMÓSFERA'!AG1398+'MEDICIONES A LA ATMÓSFERA'!AG1422+'MEDICIONES A LA ATMÓSFERA'!AG1446+'MEDICIONES A LA ATMÓSFERA'!AG1470+'MEDICIONES A LA ATMÓSFERA'!AG1494+'MEDICIONES A LA ATMÓSFERA'!AG1518+'MEDICIONES A LA ATMÓSFERA'!AG1542+'MEDICIONES A LA ATMÓSFERA'!AG1566+'MEDICIONES A LA ATMÓSFERA'!AG1590+'MEDICIONES A LA ATMÓSFERA'!AG1614+'MEDICIONES A LA ATMÓSFERA'!AG1638+'MEDICIONES A LA ATMÓSFERA'!AG1662+'MEDICIONES A LA ATMÓSFERA'!AG1686+'MEDICIONES A LA ATMÓSFERA'!AG1710+'MEDICIONES A LA ATMÓSFERA'!AG1734+'MEDICIONES A LA ATMÓSFERA'!AG1758+'MEDICIONES A LA ATMÓSFERA'!AG1782+'MEDICIONES A LA ATMÓSFERA'!AG1806+'MEDICIONES A LA ATMÓSFERA'!AG1830+'MEDICIONES A LA ATMÓSFERA'!AG1854+'MEDICIONES A LA ATMÓSFERA'!AG1878+'MEDICIONES A LA ATMÓSFERA'!AG1902+'MEDICIONES A LA ATMÓSFERA'!AG1926+'MEDICIONES A LA ATMÓSFERA'!AG1950+'MEDICIONES A LA ATMÓSFERA'!AG1974+'MEDICIONES A LA ATMÓSFERA'!AG1998+'MEDICIONES A LA ATMÓSFERA'!AG2022+'MEDICIONES A LA ATMÓSFERA'!AG2046+'MEDICIONES A LA ATMÓSFERA'!AG2070+'MEDICIONES A LA ATMÓSFERA'!AG2094+'MEDICIONES A LA ATMÓSFERA'!AG2118+'MEDICIONES A LA ATMÓSFERA'!AG2142+'MEDICIONES A LA ATMÓSFERA'!AG2166+'MEDICIONES A LA ATMÓSFERA'!AG2190+'MEDICIONES A LA ATMÓSFERA'!AG2214+'MEDICIONES A LA ATMÓSFERA'!AG2238+'MEDICIONES A LA ATMÓSFERA'!AG2262+'MEDICIONES A LA ATMÓSFERA'!AG2286+'MEDICIONES A LA ATMÓSFERA'!AG2310+'MEDICIONES A LA ATMÓSFERA'!AG2334+'MEDICIONES A LA ATMÓSFERA'!AG2358+'MEDICIONES A LA ATMÓSFERA'!AG2382+'MEDICIONES A LA ATMÓSFERA'!AG2406+'MEDICIONES A LA ATMÓSFERA'!AG2430+'MEDICIONES A LA ATMÓSFERA'!AG2454+'MEDICIONES A LA ATMÓSFERA'!AG2478+'MEDICIONES A LA ATMÓSFERA'!AG2502+'MEDICIONES A LA ATMÓSFERA'!AG2526&gt;0,'MEDICIONES A LA ATMÓSFERA'!AG30+'MEDICIONES A LA ATMÓSFERA'!AG54+'MEDICIONES A LA ATMÓSFERA'!AG78+'MEDICIONES A LA ATMÓSFERA'!AG102+'MEDICIONES A LA ATMÓSFERA'!AG126+'MEDICIONES A LA ATMÓSFERA'!AG150+'MEDICIONES A LA ATMÓSFERA'!AG174+'MEDICIONES A LA ATMÓSFERA'!AG198+'MEDICIONES A LA ATMÓSFERA'!AG222+'MEDICIONES A LA ATMÓSFERA'!AG246+'MEDICIONES A LA ATMÓSFERA'!AG270+'MEDICIONES A LA ATMÓSFERA'!AG294+'MEDICIONES A LA ATMÓSFERA'!AG318+'MEDICIONES A LA ATMÓSFERA'!AG342+'MEDICIONES A LA ATMÓSFERA'!AG366+'MEDICIONES A LA ATMÓSFERA'!AG390+'MEDICIONES A LA ATMÓSFERA'!AG414+'MEDICIONES A LA ATMÓSFERA'!AG438+'MEDICIONES A LA ATMÓSFERA'!AG462+'MEDICIONES A LA ATMÓSFERA'!AG486+'MEDICIONES A LA ATMÓSFERA'!AG510+'MEDICIONES A LA ATMÓSFERA'!AG534+'MEDICIONES A LA ATMÓSFERA'!AG558+'MEDICIONES A LA ATMÓSFERA'!AG582+'MEDICIONES A LA ATMÓSFERA'!AG606+'MEDICIONES A LA ATMÓSFERA'!AG630+'MEDICIONES A LA ATMÓSFERA'!AG654+'MEDICIONES A LA ATMÓSFERA'!AG678+'MEDICIONES A LA ATMÓSFERA'!AG702+'MEDICIONES A LA ATMÓSFERA'!AG726+'MEDICIONES A LA ATMÓSFERA'!AG750+'MEDICIONES A LA ATMÓSFERA'!AG774+'MEDICIONES A LA ATMÓSFERA'!AG798+'MEDICIONES A LA ATMÓSFERA'!AG822+'MEDICIONES A LA ATMÓSFERA'!AG846+'MEDICIONES A LA ATMÓSFERA'!AG870+'MEDICIONES A LA ATMÓSFERA'!AG894+'MEDICIONES A LA ATMÓSFERA'!AG918+'MEDICIONES A LA ATMÓSFERA'!AG942+'MEDICIONES A LA ATMÓSFERA'!AG966+'MEDICIONES A LA ATMÓSFERA'!AG990+'MEDICIONES A LA ATMÓSFERA'!AG1014+'MEDICIONES A LA ATMÓSFERA'!AG1038+'MEDICIONES A LA ATMÓSFERA'!AG1062+'MEDICIONES A LA ATMÓSFERA'!AG1086+'MEDICIONES A LA ATMÓSFERA'!AG1110+'MEDICIONES A LA ATMÓSFERA'!AG1134+'MEDICIONES A LA ATMÓSFERA'!AG1158+'MEDICIONES A LA ATMÓSFERA'!AG1182+'MEDICIONES A LA ATMÓSFERA'!AG1206+'MEDICIONES A LA ATMÓSFERA'!AG1230+'MEDICIONES A LA ATMÓSFERA'!AG1254+'MEDICIONES A LA ATMÓSFERA'!AG1278+'MEDICIONES A LA ATMÓSFERA'!AG1302+'MEDICIONES A LA ATMÓSFERA'!AG1326+'MEDICIONES A LA ATMÓSFERA'!AG1350+'MEDICIONES A LA ATMÓSFERA'!AG1374+'MEDICIONES A LA ATMÓSFERA'!AG1398+'MEDICIONES A LA ATMÓSFERA'!AG1422+'MEDICIONES A LA ATMÓSFERA'!AG1446+'MEDICIONES A LA ATMÓSFERA'!AG1470+'MEDICIONES A LA ATMÓSFERA'!AG1494+'MEDICIONES A LA ATMÓSFERA'!AG1518+'MEDICIONES A LA ATMÓSFERA'!AG1542+'MEDICIONES A LA ATMÓSFERA'!AG1566+'MEDICIONES A LA ATMÓSFERA'!AG1590+'MEDICIONES A LA ATMÓSFERA'!AG1614+'MEDICIONES A LA ATMÓSFERA'!AG1638+'MEDICIONES A LA ATMÓSFERA'!AG1662+'MEDICIONES A LA ATMÓSFERA'!AG1686+'MEDICIONES A LA ATMÓSFERA'!AG1710+'MEDICIONES A LA ATMÓSFERA'!AG1734+'MEDICIONES A LA ATMÓSFERA'!AG1758+'MEDICIONES A LA ATMÓSFERA'!AG1782+'MEDICIONES A LA ATMÓSFERA'!AG1806+'MEDICIONES A LA ATMÓSFERA'!AG1830+'MEDICIONES A LA ATMÓSFERA'!AG1854+'MEDICIONES A LA ATMÓSFERA'!AG1878+'MEDICIONES A LA ATMÓSFERA'!AG1902+'MEDICIONES A LA ATMÓSFERA'!AG1926+'MEDICIONES A LA ATMÓSFERA'!AG1950+'MEDICIONES A LA ATMÓSFERA'!AG1974+'MEDICIONES A LA ATMÓSFERA'!AG1998+'MEDICIONES A LA ATMÓSFERA'!AG2022+'MEDICIONES A LA ATMÓSFERA'!AG2046+'MEDICIONES A LA ATMÓSFERA'!AG2070+'MEDICIONES A LA ATMÓSFERA'!AG2094+'MEDICIONES A LA ATMÓSFERA'!AG2118+'MEDICIONES A LA ATMÓSFERA'!AG2142+'MEDICIONES A LA ATMÓSFERA'!AG2166+'MEDICIONES A LA ATMÓSFERA'!AG2190+'MEDICIONES A LA ATMÓSFERA'!AG2214+'MEDICIONES A LA ATMÓSFERA'!AG2238+'MEDICIONES A LA ATMÓSFERA'!AG2262+'MEDICIONES A LA ATMÓSFERA'!AG2286+'MEDICIONES A LA ATMÓSFERA'!AG2310+'MEDICIONES A LA ATMÓSFERA'!AG2334+'MEDICIONES A LA ATMÓSFERA'!AG2358+'MEDICIONES A LA ATMÓSFERA'!AG2382+'MEDICIONES A LA ATMÓSFERA'!AG2406+'MEDICIONES A LA ATMÓSFERA'!AG2430+'MEDICIONES A LA ATMÓSFERA'!AG2454+'MEDICIONES A LA ATMÓSFERA'!AG2478+'MEDICIONES A LA ATMÓSFERA'!AG2502+'MEDICIONES A LA ATMÓSFERA'!AG2526,IF(ISTEXT(Contaminantes!C43),0," "))</f>
        <v xml:space="preserve"> </v>
      </c>
      <c r="G49" s="79">
        <v>38</v>
      </c>
      <c r="H49" s="187" t="str">
        <f>T(Contaminantes!F43)</f>
        <v/>
      </c>
      <c r="I49" s="182" t="str">
        <f>IF(('MEDICIONES AL AGUA'!AA27+'MEDICIONES AL AGUA'!AA51+'MEDICIONES AL AGUA'!AA75+'MEDICIONES AL AGUA'!AA99+'MEDICIONES AL AGUA'!AA123+'MEDICIONES AL AGUA'!AA147)&gt;0,('MEDICIONES AL AGUA'!AA27+'MEDICIONES AL AGUA'!AA51+'MEDICIONES AL AGUA'!AA75+'MEDICIONES AL AGUA'!AA99+'MEDICIONES AL AGUA'!AA123+'MEDICIONES AL AGUA'!AA147),IF(ISTEXT(Contaminantes!F43),0," "))</f>
        <v xml:space="preserve"> </v>
      </c>
    </row>
    <row r="50" spans="2:9" x14ac:dyDescent="0.25">
      <c r="B50" s="23">
        <v>39</v>
      </c>
      <c r="C50" s="203" t="str">
        <f>T(Contaminantes!C44)</f>
        <v/>
      </c>
      <c r="D50" s="377" t="str">
        <f>IF('MEDICIONES A LA ATMÓSFERA'!AG31+'MEDICIONES A LA ATMÓSFERA'!AG55+'MEDICIONES A LA ATMÓSFERA'!AG79+'MEDICIONES A LA ATMÓSFERA'!AG103+'MEDICIONES A LA ATMÓSFERA'!AG127+'MEDICIONES A LA ATMÓSFERA'!AG151+'MEDICIONES A LA ATMÓSFERA'!AG175+'MEDICIONES A LA ATMÓSFERA'!AG199+'MEDICIONES A LA ATMÓSFERA'!AG223+'MEDICIONES A LA ATMÓSFERA'!AG247+'MEDICIONES A LA ATMÓSFERA'!AG271+'MEDICIONES A LA ATMÓSFERA'!AG295+'MEDICIONES A LA ATMÓSFERA'!AG319+'MEDICIONES A LA ATMÓSFERA'!AG343+'MEDICIONES A LA ATMÓSFERA'!AG367+'MEDICIONES A LA ATMÓSFERA'!AG391+'MEDICIONES A LA ATMÓSFERA'!AG415+'MEDICIONES A LA ATMÓSFERA'!AG439+'MEDICIONES A LA ATMÓSFERA'!AG463+'MEDICIONES A LA ATMÓSFERA'!AG487+'MEDICIONES A LA ATMÓSFERA'!AG511+'MEDICIONES A LA ATMÓSFERA'!AG535+'MEDICIONES A LA ATMÓSFERA'!AG559+'MEDICIONES A LA ATMÓSFERA'!AG583+'MEDICIONES A LA ATMÓSFERA'!AG607+'MEDICIONES A LA ATMÓSFERA'!AG631+'MEDICIONES A LA ATMÓSFERA'!AG655+'MEDICIONES A LA ATMÓSFERA'!AG679+'MEDICIONES A LA ATMÓSFERA'!AG703+'MEDICIONES A LA ATMÓSFERA'!AG727+'MEDICIONES A LA ATMÓSFERA'!AG751+'MEDICIONES A LA ATMÓSFERA'!AG775+'MEDICIONES A LA ATMÓSFERA'!AG799+'MEDICIONES A LA ATMÓSFERA'!AG823+'MEDICIONES A LA ATMÓSFERA'!AG847+'MEDICIONES A LA ATMÓSFERA'!AG871+'MEDICIONES A LA ATMÓSFERA'!AG895+'MEDICIONES A LA ATMÓSFERA'!AG919+'MEDICIONES A LA ATMÓSFERA'!AG943+'MEDICIONES A LA ATMÓSFERA'!AG967+'MEDICIONES A LA ATMÓSFERA'!AG991+'MEDICIONES A LA ATMÓSFERA'!AG1015+'MEDICIONES A LA ATMÓSFERA'!AG1039+'MEDICIONES A LA ATMÓSFERA'!AG1063+'MEDICIONES A LA ATMÓSFERA'!AG1087+'MEDICIONES A LA ATMÓSFERA'!AG1111+'MEDICIONES A LA ATMÓSFERA'!AG1135+'MEDICIONES A LA ATMÓSFERA'!AG1159+'MEDICIONES A LA ATMÓSFERA'!AG1183+'MEDICIONES A LA ATMÓSFERA'!AG1207+'MEDICIONES A LA ATMÓSFERA'!AG1231+'MEDICIONES A LA ATMÓSFERA'!AG1255+'MEDICIONES A LA ATMÓSFERA'!AG1279+'MEDICIONES A LA ATMÓSFERA'!AG1303+'MEDICIONES A LA ATMÓSFERA'!AG1327+'MEDICIONES A LA ATMÓSFERA'!AG1351+'MEDICIONES A LA ATMÓSFERA'!AG1375+'MEDICIONES A LA ATMÓSFERA'!AG1399+'MEDICIONES A LA ATMÓSFERA'!AG1423+'MEDICIONES A LA ATMÓSFERA'!AG1447+'MEDICIONES A LA ATMÓSFERA'!AG1471+'MEDICIONES A LA ATMÓSFERA'!AG1495+'MEDICIONES A LA ATMÓSFERA'!AG1519+'MEDICIONES A LA ATMÓSFERA'!AG1543+'MEDICIONES A LA ATMÓSFERA'!AG1567+'MEDICIONES A LA ATMÓSFERA'!AG1591+'MEDICIONES A LA ATMÓSFERA'!AG1615+'MEDICIONES A LA ATMÓSFERA'!AG1639+'MEDICIONES A LA ATMÓSFERA'!AG1663+'MEDICIONES A LA ATMÓSFERA'!AG1687+'MEDICIONES A LA ATMÓSFERA'!AG1711+'MEDICIONES A LA ATMÓSFERA'!AG1735+'MEDICIONES A LA ATMÓSFERA'!AG1759+'MEDICIONES A LA ATMÓSFERA'!AG1783+'MEDICIONES A LA ATMÓSFERA'!AG1807+'MEDICIONES A LA ATMÓSFERA'!AG1831+'MEDICIONES A LA ATMÓSFERA'!AG1855+'MEDICIONES A LA ATMÓSFERA'!AG1879+'MEDICIONES A LA ATMÓSFERA'!AG1903+'MEDICIONES A LA ATMÓSFERA'!AG1927+'MEDICIONES A LA ATMÓSFERA'!AG1951+'MEDICIONES A LA ATMÓSFERA'!AG1975+'MEDICIONES A LA ATMÓSFERA'!AG1999+'MEDICIONES A LA ATMÓSFERA'!AG2023+'MEDICIONES A LA ATMÓSFERA'!AG2047+'MEDICIONES A LA ATMÓSFERA'!AG2071+'MEDICIONES A LA ATMÓSFERA'!AG2095+'MEDICIONES A LA ATMÓSFERA'!AG2119+'MEDICIONES A LA ATMÓSFERA'!AG2143+'MEDICIONES A LA ATMÓSFERA'!AG2167+'MEDICIONES A LA ATMÓSFERA'!AG2191+'MEDICIONES A LA ATMÓSFERA'!AG2215+'MEDICIONES A LA ATMÓSFERA'!AG2239+'MEDICIONES A LA ATMÓSFERA'!AG2263+'MEDICIONES A LA ATMÓSFERA'!AG2287+'MEDICIONES A LA ATMÓSFERA'!AG2311+'MEDICIONES A LA ATMÓSFERA'!AG2335+'MEDICIONES A LA ATMÓSFERA'!AG2359+'MEDICIONES A LA ATMÓSFERA'!AG2383+'MEDICIONES A LA ATMÓSFERA'!AG2407+'MEDICIONES A LA ATMÓSFERA'!AG2431+'MEDICIONES A LA ATMÓSFERA'!AG2455+'MEDICIONES A LA ATMÓSFERA'!AG2479+'MEDICIONES A LA ATMÓSFERA'!AG2503+'MEDICIONES A LA ATMÓSFERA'!AG2527&gt;0,'MEDICIONES A LA ATMÓSFERA'!AG31+'MEDICIONES A LA ATMÓSFERA'!AG55+'MEDICIONES A LA ATMÓSFERA'!AG79+'MEDICIONES A LA ATMÓSFERA'!AG103+'MEDICIONES A LA ATMÓSFERA'!AG127+'MEDICIONES A LA ATMÓSFERA'!AG151+'MEDICIONES A LA ATMÓSFERA'!AG175+'MEDICIONES A LA ATMÓSFERA'!AG199+'MEDICIONES A LA ATMÓSFERA'!AG223+'MEDICIONES A LA ATMÓSFERA'!AG247+'MEDICIONES A LA ATMÓSFERA'!AG271+'MEDICIONES A LA ATMÓSFERA'!AG295+'MEDICIONES A LA ATMÓSFERA'!AG319+'MEDICIONES A LA ATMÓSFERA'!AG343+'MEDICIONES A LA ATMÓSFERA'!AG367+'MEDICIONES A LA ATMÓSFERA'!AG391+'MEDICIONES A LA ATMÓSFERA'!AG415+'MEDICIONES A LA ATMÓSFERA'!AG439+'MEDICIONES A LA ATMÓSFERA'!AG463+'MEDICIONES A LA ATMÓSFERA'!AG487+'MEDICIONES A LA ATMÓSFERA'!AG511+'MEDICIONES A LA ATMÓSFERA'!AG535+'MEDICIONES A LA ATMÓSFERA'!AG559+'MEDICIONES A LA ATMÓSFERA'!AG583+'MEDICIONES A LA ATMÓSFERA'!AG607+'MEDICIONES A LA ATMÓSFERA'!AG631+'MEDICIONES A LA ATMÓSFERA'!AG655+'MEDICIONES A LA ATMÓSFERA'!AG679+'MEDICIONES A LA ATMÓSFERA'!AG703+'MEDICIONES A LA ATMÓSFERA'!AG727+'MEDICIONES A LA ATMÓSFERA'!AG751+'MEDICIONES A LA ATMÓSFERA'!AG775+'MEDICIONES A LA ATMÓSFERA'!AG799+'MEDICIONES A LA ATMÓSFERA'!AG823+'MEDICIONES A LA ATMÓSFERA'!AG847+'MEDICIONES A LA ATMÓSFERA'!AG871+'MEDICIONES A LA ATMÓSFERA'!AG895+'MEDICIONES A LA ATMÓSFERA'!AG919+'MEDICIONES A LA ATMÓSFERA'!AG943+'MEDICIONES A LA ATMÓSFERA'!AG967+'MEDICIONES A LA ATMÓSFERA'!AG991+'MEDICIONES A LA ATMÓSFERA'!AG1015+'MEDICIONES A LA ATMÓSFERA'!AG1039+'MEDICIONES A LA ATMÓSFERA'!AG1063+'MEDICIONES A LA ATMÓSFERA'!AG1087+'MEDICIONES A LA ATMÓSFERA'!AG1111+'MEDICIONES A LA ATMÓSFERA'!AG1135+'MEDICIONES A LA ATMÓSFERA'!AG1159+'MEDICIONES A LA ATMÓSFERA'!AG1183+'MEDICIONES A LA ATMÓSFERA'!AG1207+'MEDICIONES A LA ATMÓSFERA'!AG1231+'MEDICIONES A LA ATMÓSFERA'!AG1255+'MEDICIONES A LA ATMÓSFERA'!AG1279+'MEDICIONES A LA ATMÓSFERA'!AG1303+'MEDICIONES A LA ATMÓSFERA'!AG1327+'MEDICIONES A LA ATMÓSFERA'!AG1351+'MEDICIONES A LA ATMÓSFERA'!AG1375+'MEDICIONES A LA ATMÓSFERA'!AG1399+'MEDICIONES A LA ATMÓSFERA'!AG1423+'MEDICIONES A LA ATMÓSFERA'!AG1447+'MEDICIONES A LA ATMÓSFERA'!AG1471+'MEDICIONES A LA ATMÓSFERA'!AG1495+'MEDICIONES A LA ATMÓSFERA'!AG1519+'MEDICIONES A LA ATMÓSFERA'!AG1543+'MEDICIONES A LA ATMÓSFERA'!AG1567+'MEDICIONES A LA ATMÓSFERA'!AG1591+'MEDICIONES A LA ATMÓSFERA'!AG1615+'MEDICIONES A LA ATMÓSFERA'!AG1639+'MEDICIONES A LA ATMÓSFERA'!AG1663+'MEDICIONES A LA ATMÓSFERA'!AG1687+'MEDICIONES A LA ATMÓSFERA'!AG1711+'MEDICIONES A LA ATMÓSFERA'!AG1735+'MEDICIONES A LA ATMÓSFERA'!AG1759+'MEDICIONES A LA ATMÓSFERA'!AG1783+'MEDICIONES A LA ATMÓSFERA'!AG1807+'MEDICIONES A LA ATMÓSFERA'!AG1831+'MEDICIONES A LA ATMÓSFERA'!AG1855+'MEDICIONES A LA ATMÓSFERA'!AG1879+'MEDICIONES A LA ATMÓSFERA'!AG1903+'MEDICIONES A LA ATMÓSFERA'!AG1927+'MEDICIONES A LA ATMÓSFERA'!AG1951+'MEDICIONES A LA ATMÓSFERA'!AG1975+'MEDICIONES A LA ATMÓSFERA'!AG1999+'MEDICIONES A LA ATMÓSFERA'!AG2023+'MEDICIONES A LA ATMÓSFERA'!AG2047+'MEDICIONES A LA ATMÓSFERA'!AG2071+'MEDICIONES A LA ATMÓSFERA'!AG2095+'MEDICIONES A LA ATMÓSFERA'!AG2119+'MEDICIONES A LA ATMÓSFERA'!AG2143+'MEDICIONES A LA ATMÓSFERA'!AG2167+'MEDICIONES A LA ATMÓSFERA'!AG2191+'MEDICIONES A LA ATMÓSFERA'!AG2215+'MEDICIONES A LA ATMÓSFERA'!AG2239+'MEDICIONES A LA ATMÓSFERA'!AG2263+'MEDICIONES A LA ATMÓSFERA'!AG2287+'MEDICIONES A LA ATMÓSFERA'!AG2311+'MEDICIONES A LA ATMÓSFERA'!AG2335+'MEDICIONES A LA ATMÓSFERA'!AG2359+'MEDICIONES A LA ATMÓSFERA'!AG2383+'MEDICIONES A LA ATMÓSFERA'!AG2407+'MEDICIONES A LA ATMÓSFERA'!AG2431+'MEDICIONES A LA ATMÓSFERA'!AG2455+'MEDICIONES A LA ATMÓSFERA'!AG2479+'MEDICIONES A LA ATMÓSFERA'!AG2503+'MEDICIONES A LA ATMÓSFERA'!AG2527,IF(ISTEXT(Contaminantes!C44),0," "))</f>
        <v xml:space="preserve"> </v>
      </c>
      <c r="G50" s="79">
        <v>39</v>
      </c>
      <c r="H50" s="187" t="str">
        <f>T(Contaminantes!F44)</f>
        <v/>
      </c>
      <c r="I50" s="182" t="str">
        <f>IF(('MEDICIONES AL AGUA'!AA28+'MEDICIONES AL AGUA'!AA52+'MEDICIONES AL AGUA'!AA76+'MEDICIONES AL AGUA'!AA100+'MEDICIONES AL AGUA'!AA124+'MEDICIONES AL AGUA'!AA148)&gt;0,('MEDICIONES AL AGUA'!AA28+'MEDICIONES AL AGUA'!AA52+'MEDICIONES AL AGUA'!AA76+'MEDICIONES AL AGUA'!AA100+'MEDICIONES AL AGUA'!AA124+'MEDICIONES AL AGUA'!AA148),IF(ISTEXT(Contaminantes!F44),0," "))</f>
        <v xml:space="preserve"> </v>
      </c>
    </row>
    <row r="51" spans="2:9" x14ac:dyDescent="0.25">
      <c r="B51" s="23">
        <v>40</v>
      </c>
      <c r="C51" s="203" t="str">
        <f>T(Contaminantes!C45)</f>
        <v/>
      </c>
      <c r="D51" s="377" t="str">
        <f>IF('MEDICIONES A LA ATMÓSFERA'!AG32+'MEDICIONES A LA ATMÓSFERA'!AG56+'MEDICIONES A LA ATMÓSFERA'!AG80+'MEDICIONES A LA ATMÓSFERA'!AG104+'MEDICIONES A LA ATMÓSFERA'!AG128+'MEDICIONES A LA ATMÓSFERA'!AG152+'MEDICIONES A LA ATMÓSFERA'!AG176+'MEDICIONES A LA ATMÓSFERA'!AG200+'MEDICIONES A LA ATMÓSFERA'!AG224+'MEDICIONES A LA ATMÓSFERA'!AG248+'MEDICIONES A LA ATMÓSFERA'!AG272+'MEDICIONES A LA ATMÓSFERA'!AG296+'MEDICIONES A LA ATMÓSFERA'!AG320+'MEDICIONES A LA ATMÓSFERA'!AG344+'MEDICIONES A LA ATMÓSFERA'!AG368+'MEDICIONES A LA ATMÓSFERA'!AG392+'MEDICIONES A LA ATMÓSFERA'!AG416+'MEDICIONES A LA ATMÓSFERA'!AG440+'MEDICIONES A LA ATMÓSFERA'!AG464+'MEDICIONES A LA ATMÓSFERA'!AG488+'MEDICIONES A LA ATMÓSFERA'!AG512+'MEDICIONES A LA ATMÓSFERA'!AG536+'MEDICIONES A LA ATMÓSFERA'!AG560+'MEDICIONES A LA ATMÓSFERA'!AG584+'MEDICIONES A LA ATMÓSFERA'!AG608+'MEDICIONES A LA ATMÓSFERA'!AG632+'MEDICIONES A LA ATMÓSFERA'!AG656+'MEDICIONES A LA ATMÓSFERA'!AG680+'MEDICIONES A LA ATMÓSFERA'!AG704+'MEDICIONES A LA ATMÓSFERA'!AG728+'MEDICIONES A LA ATMÓSFERA'!AG752+'MEDICIONES A LA ATMÓSFERA'!AG776+'MEDICIONES A LA ATMÓSFERA'!AG800+'MEDICIONES A LA ATMÓSFERA'!AG824+'MEDICIONES A LA ATMÓSFERA'!AG848+'MEDICIONES A LA ATMÓSFERA'!AG872+'MEDICIONES A LA ATMÓSFERA'!AG896+'MEDICIONES A LA ATMÓSFERA'!AG920+'MEDICIONES A LA ATMÓSFERA'!AG944+'MEDICIONES A LA ATMÓSFERA'!AG968+'MEDICIONES A LA ATMÓSFERA'!AG992+'MEDICIONES A LA ATMÓSFERA'!AG1016+'MEDICIONES A LA ATMÓSFERA'!AG1040+'MEDICIONES A LA ATMÓSFERA'!AG1064+'MEDICIONES A LA ATMÓSFERA'!AG1088+'MEDICIONES A LA ATMÓSFERA'!AG1112+'MEDICIONES A LA ATMÓSFERA'!AG1136+'MEDICIONES A LA ATMÓSFERA'!AG1160+'MEDICIONES A LA ATMÓSFERA'!AG1184+'MEDICIONES A LA ATMÓSFERA'!AG1208+'MEDICIONES A LA ATMÓSFERA'!AG1232+'MEDICIONES A LA ATMÓSFERA'!AG1256+'MEDICIONES A LA ATMÓSFERA'!AG1280+'MEDICIONES A LA ATMÓSFERA'!AG1304+'MEDICIONES A LA ATMÓSFERA'!AG1328+'MEDICIONES A LA ATMÓSFERA'!AG1352+'MEDICIONES A LA ATMÓSFERA'!AG1376+'MEDICIONES A LA ATMÓSFERA'!AG1400+'MEDICIONES A LA ATMÓSFERA'!AG1424+'MEDICIONES A LA ATMÓSFERA'!AG1448+'MEDICIONES A LA ATMÓSFERA'!AG1472+'MEDICIONES A LA ATMÓSFERA'!AG1496+'MEDICIONES A LA ATMÓSFERA'!AG1520+'MEDICIONES A LA ATMÓSFERA'!AG1544+'MEDICIONES A LA ATMÓSFERA'!AG1568+'MEDICIONES A LA ATMÓSFERA'!AG1592+'MEDICIONES A LA ATMÓSFERA'!AG1616+'MEDICIONES A LA ATMÓSFERA'!AG1640+'MEDICIONES A LA ATMÓSFERA'!AG1664+'MEDICIONES A LA ATMÓSFERA'!AG1688+'MEDICIONES A LA ATMÓSFERA'!AG1712+'MEDICIONES A LA ATMÓSFERA'!AG1736+'MEDICIONES A LA ATMÓSFERA'!AG1760+'MEDICIONES A LA ATMÓSFERA'!AG1784+'MEDICIONES A LA ATMÓSFERA'!AG1808+'MEDICIONES A LA ATMÓSFERA'!AG1832+'MEDICIONES A LA ATMÓSFERA'!AG1856+'MEDICIONES A LA ATMÓSFERA'!AG1880+'MEDICIONES A LA ATMÓSFERA'!AG1904+'MEDICIONES A LA ATMÓSFERA'!AG1928+'MEDICIONES A LA ATMÓSFERA'!AG1952+'MEDICIONES A LA ATMÓSFERA'!AG1976+'MEDICIONES A LA ATMÓSFERA'!AG2000+'MEDICIONES A LA ATMÓSFERA'!AG2024+'MEDICIONES A LA ATMÓSFERA'!AG2048+'MEDICIONES A LA ATMÓSFERA'!AG2072+'MEDICIONES A LA ATMÓSFERA'!AG2096+'MEDICIONES A LA ATMÓSFERA'!AG2120+'MEDICIONES A LA ATMÓSFERA'!AG2144+'MEDICIONES A LA ATMÓSFERA'!AG2168+'MEDICIONES A LA ATMÓSFERA'!AG2192+'MEDICIONES A LA ATMÓSFERA'!AG2216+'MEDICIONES A LA ATMÓSFERA'!AG2240+'MEDICIONES A LA ATMÓSFERA'!AG2264+'MEDICIONES A LA ATMÓSFERA'!AG2288+'MEDICIONES A LA ATMÓSFERA'!AG2312+'MEDICIONES A LA ATMÓSFERA'!AG2336+'MEDICIONES A LA ATMÓSFERA'!AG2360+'MEDICIONES A LA ATMÓSFERA'!AG2384+'MEDICIONES A LA ATMÓSFERA'!AG2408+'MEDICIONES A LA ATMÓSFERA'!AG2432+'MEDICIONES A LA ATMÓSFERA'!AG2456+'MEDICIONES A LA ATMÓSFERA'!AG2480+'MEDICIONES A LA ATMÓSFERA'!AG2504+'MEDICIONES A LA ATMÓSFERA'!AG2528&gt;0,'MEDICIONES A LA ATMÓSFERA'!AG32+'MEDICIONES A LA ATMÓSFERA'!AG56+'MEDICIONES A LA ATMÓSFERA'!AG80+'MEDICIONES A LA ATMÓSFERA'!AG104+'MEDICIONES A LA ATMÓSFERA'!AG128+'MEDICIONES A LA ATMÓSFERA'!AG152+'MEDICIONES A LA ATMÓSFERA'!AG176+'MEDICIONES A LA ATMÓSFERA'!AG200+'MEDICIONES A LA ATMÓSFERA'!AG224+'MEDICIONES A LA ATMÓSFERA'!AG248+'MEDICIONES A LA ATMÓSFERA'!AG272+'MEDICIONES A LA ATMÓSFERA'!AG296+'MEDICIONES A LA ATMÓSFERA'!AG320+'MEDICIONES A LA ATMÓSFERA'!AG344+'MEDICIONES A LA ATMÓSFERA'!AG368+'MEDICIONES A LA ATMÓSFERA'!AG392+'MEDICIONES A LA ATMÓSFERA'!AG416+'MEDICIONES A LA ATMÓSFERA'!AG440+'MEDICIONES A LA ATMÓSFERA'!AG464+'MEDICIONES A LA ATMÓSFERA'!AG488+'MEDICIONES A LA ATMÓSFERA'!AG512+'MEDICIONES A LA ATMÓSFERA'!AG536+'MEDICIONES A LA ATMÓSFERA'!AG560+'MEDICIONES A LA ATMÓSFERA'!AG584+'MEDICIONES A LA ATMÓSFERA'!AG608+'MEDICIONES A LA ATMÓSFERA'!AG632+'MEDICIONES A LA ATMÓSFERA'!AG656+'MEDICIONES A LA ATMÓSFERA'!AG680+'MEDICIONES A LA ATMÓSFERA'!AG704+'MEDICIONES A LA ATMÓSFERA'!AG728+'MEDICIONES A LA ATMÓSFERA'!AG752+'MEDICIONES A LA ATMÓSFERA'!AG776+'MEDICIONES A LA ATMÓSFERA'!AG800+'MEDICIONES A LA ATMÓSFERA'!AG824+'MEDICIONES A LA ATMÓSFERA'!AG848+'MEDICIONES A LA ATMÓSFERA'!AG872+'MEDICIONES A LA ATMÓSFERA'!AG896+'MEDICIONES A LA ATMÓSFERA'!AG920+'MEDICIONES A LA ATMÓSFERA'!AG944+'MEDICIONES A LA ATMÓSFERA'!AG968+'MEDICIONES A LA ATMÓSFERA'!AG992+'MEDICIONES A LA ATMÓSFERA'!AG1016+'MEDICIONES A LA ATMÓSFERA'!AG1040+'MEDICIONES A LA ATMÓSFERA'!AG1064+'MEDICIONES A LA ATMÓSFERA'!AG1088+'MEDICIONES A LA ATMÓSFERA'!AG1112+'MEDICIONES A LA ATMÓSFERA'!AG1136+'MEDICIONES A LA ATMÓSFERA'!AG1160+'MEDICIONES A LA ATMÓSFERA'!AG1184+'MEDICIONES A LA ATMÓSFERA'!AG1208+'MEDICIONES A LA ATMÓSFERA'!AG1232+'MEDICIONES A LA ATMÓSFERA'!AG1256+'MEDICIONES A LA ATMÓSFERA'!AG1280+'MEDICIONES A LA ATMÓSFERA'!AG1304+'MEDICIONES A LA ATMÓSFERA'!AG1328+'MEDICIONES A LA ATMÓSFERA'!AG1352+'MEDICIONES A LA ATMÓSFERA'!AG1376+'MEDICIONES A LA ATMÓSFERA'!AG1400+'MEDICIONES A LA ATMÓSFERA'!AG1424+'MEDICIONES A LA ATMÓSFERA'!AG1448+'MEDICIONES A LA ATMÓSFERA'!AG1472+'MEDICIONES A LA ATMÓSFERA'!AG1496+'MEDICIONES A LA ATMÓSFERA'!AG1520+'MEDICIONES A LA ATMÓSFERA'!AG1544+'MEDICIONES A LA ATMÓSFERA'!AG1568+'MEDICIONES A LA ATMÓSFERA'!AG1592+'MEDICIONES A LA ATMÓSFERA'!AG1616+'MEDICIONES A LA ATMÓSFERA'!AG1640+'MEDICIONES A LA ATMÓSFERA'!AG1664+'MEDICIONES A LA ATMÓSFERA'!AG1688+'MEDICIONES A LA ATMÓSFERA'!AG1712+'MEDICIONES A LA ATMÓSFERA'!AG1736+'MEDICIONES A LA ATMÓSFERA'!AG1760+'MEDICIONES A LA ATMÓSFERA'!AG1784+'MEDICIONES A LA ATMÓSFERA'!AG1808+'MEDICIONES A LA ATMÓSFERA'!AG1832+'MEDICIONES A LA ATMÓSFERA'!AG1856+'MEDICIONES A LA ATMÓSFERA'!AG1880+'MEDICIONES A LA ATMÓSFERA'!AG1904+'MEDICIONES A LA ATMÓSFERA'!AG1928+'MEDICIONES A LA ATMÓSFERA'!AG1952+'MEDICIONES A LA ATMÓSFERA'!AG1976+'MEDICIONES A LA ATMÓSFERA'!AG2000+'MEDICIONES A LA ATMÓSFERA'!AG2024+'MEDICIONES A LA ATMÓSFERA'!AG2048+'MEDICIONES A LA ATMÓSFERA'!AG2072+'MEDICIONES A LA ATMÓSFERA'!AG2096+'MEDICIONES A LA ATMÓSFERA'!AG2120+'MEDICIONES A LA ATMÓSFERA'!AG2144+'MEDICIONES A LA ATMÓSFERA'!AG2168+'MEDICIONES A LA ATMÓSFERA'!AG2192+'MEDICIONES A LA ATMÓSFERA'!AG2216+'MEDICIONES A LA ATMÓSFERA'!AG2240+'MEDICIONES A LA ATMÓSFERA'!AG2264+'MEDICIONES A LA ATMÓSFERA'!AG2288+'MEDICIONES A LA ATMÓSFERA'!AG2312+'MEDICIONES A LA ATMÓSFERA'!AG2336+'MEDICIONES A LA ATMÓSFERA'!AG2360+'MEDICIONES A LA ATMÓSFERA'!AG2384+'MEDICIONES A LA ATMÓSFERA'!AG2408+'MEDICIONES A LA ATMÓSFERA'!AG2432+'MEDICIONES A LA ATMÓSFERA'!AG2456+'MEDICIONES A LA ATMÓSFERA'!AG2480+'MEDICIONES A LA ATMÓSFERA'!AG2504+'MEDICIONES A LA ATMÓSFERA'!AG2528,IF(ISTEXT(Contaminantes!C45),0," "))</f>
        <v xml:space="preserve"> </v>
      </c>
      <c r="G51" s="79">
        <v>40</v>
      </c>
      <c r="H51" s="187" t="str">
        <f>T(Contaminantes!F45)</f>
        <v/>
      </c>
      <c r="I51" s="182" t="str">
        <f>IF(('MEDICIONES AL AGUA'!AA29+'MEDICIONES AL AGUA'!AA53+'MEDICIONES AL AGUA'!AA77+'MEDICIONES AL AGUA'!AA101+'MEDICIONES AL AGUA'!AA125+'MEDICIONES AL AGUA'!AA149)&gt;0,('MEDICIONES AL AGUA'!AA29+'MEDICIONES AL AGUA'!AA53+'MEDICIONES AL AGUA'!AA77+'MEDICIONES AL AGUA'!AA101+'MEDICIONES AL AGUA'!AA125+'MEDICIONES AL AGUA'!AA149),IF(ISTEXT(Contaminantes!F45),0," "))</f>
        <v xml:space="preserve"> </v>
      </c>
    </row>
  </sheetData>
  <sheetProtection algorithmName="SHA-512" hashValue="PCorTiJwxavy0Tngfo2hG5QIoWCxXp44A1N3EcJSy91unXerBSS80lh86bpsxNiL/5yU0HCnlDv5bw/MnawQLg==" saltValue="aRJPq94V/70yrE7pI7TBDA==" spinCount="100000" sheet="1" objects="1" scenarios="1"/>
  <mergeCells count="4">
    <mergeCell ref="B11:C11"/>
    <mergeCell ref="B9:D9"/>
    <mergeCell ref="G9:I9"/>
    <mergeCell ref="G11:H11"/>
  </mergeCells>
  <pageMargins left="0.70866141732283472" right="0.70866141732283472" top="0.74803149606299213" bottom="0.74803149606299213" header="0.31496062992125984" footer="0.31496062992125984"/>
  <pageSetup paperSize="9" scale="47"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Q28"/>
  <sheetViews>
    <sheetView topLeftCell="B1" zoomScaleNormal="100" workbookViewId="0">
      <selection activeCell="H17" sqref="H17"/>
    </sheetView>
  </sheetViews>
  <sheetFormatPr baseColWidth="10" defaultColWidth="11.42578125" defaultRowHeight="15" x14ac:dyDescent="0.25"/>
  <cols>
    <col min="1" max="1" width="4.7109375" style="123" customWidth="1"/>
    <col min="2" max="2" width="14" style="123" customWidth="1"/>
    <col min="3" max="3" width="16" style="123" customWidth="1"/>
    <col min="4" max="5" width="11.42578125" style="123" customWidth="1"/>
    <col min="6" max="6" width="18.7109375" style="123" bestFit="1" customWidth="1"/>
    <col min="7" max="7" width="10.42578125" style="123" bestFit="1" customWidth="1"/>
    <col min="8" max="8" width="19.42578125" style="123" bestFit="1" customWidth="1"/>
    <col min="9" max="9" width="11.42578125" style="123" bestFit="1" customWidth="1"/>
    <col min="10" max="10" width="5.7109375" style="123" customWidth="1"/>
    <col min="11" max="11" width="5.140625" style="123" customWidth="1"/>
    <col min="12" max="12" width="9.42578125" style="123" bestFit="1" customWidth="1"/>
    <col min="13" max="13" width="15.42578125" style="123" bestFit="1" customWidth="1"/>
    <col min="14" max="14" width="19" style="123" customWidth="1"/>
    <col min="15" max="15" width="4.7109375" style="123" customWidth="1"/>
    <col min="16" max="16" width="19.7109375" style="123" bestFit="1" customWidth="1"/>
    <col min="17" max="16384" width="11.42578125" style="123"/>
  </cols>
  <sheetData>
    <row r="1" spans="1:16" ht="15.75" thickBot="1" x14ac:dyDescent="0.3"/>
    <row r="2" spans="1:16" ht="15" customHeight="1" x14ac:dyDescent="0.25">
      <c r="B2" s="236" t="s">
        <v>236</v>
      </c>
      <c r="C2" s="237"/>
      <c r="D2" s="237"/>
      <c r="E2" s="237"/>
      <c r="F2" s="237"/>
      <c r="G2" s="237"/>
      <c r="H2" s="237"/>
      <c r="I2" s="237"/>
      <c r="J2" s="237"/>
      <c r="K2" s="237"/>
      <c r="L2" s="237"/>
      <c r="M2" s="237"/>
      <c r="N2" s="237"/>
      <c r="O2" s="237"/>
      <c r="P2" s="238"/>
    </row>
    <row r="3" spans="1:16" ht="15" customHeight="1" x14ac:dyDescent="0.25">
      <c r="B3" s="239"/>
      <c r="C3" s="240"/>
      <c r="D3" s="240"/>
      <c r="E3" s="240"/>
      <c r="F3" s="240"/>
      <c r="G3" s="240"/>
      <c r="H3" s="240"/>
      <c r="I3" s="240"/>
      <c r="J3" s="240"/>
      <c r="K3" s="240"/>
      <c r="L3" s="240"/>
      <c r="M3" s="240"/>
      <c r="N3" s="240"/>
      <c r="O3" s="240"/>
      <c r="P3" s="241"/>
    </row>
    <row r="4" spans="1:16" ht="15" customHeight="1" x14ac:dyDescent="0.25">
      <c r="B4" s="242" t="s">
        <v>241</v>
      </c>
      <c r="C4" s="240"/>
      <c r="D4" s="240"/>
      <c r="E4" s="240"/>
      <c r="F4" s="240"/>
      <c r="G4" s="240"/>
      <c r="H4" s="240"/>
      <c r="I4" s="240"/>
      <c r="J4" s="240"/>
      <c r="K4" s="240"/>
      <c r="L4" s="240"/>
      <c r="M4" s="240"/>
      <c r="N4" s="240"/>
      <c r="O4" s="240"/>
      <c r="P4" s="241"/>
    </row>
    <row r="5" spans="1:16" ht="15" customHeight="1" x14ac:dyDescent="0.25">
      <c r="A5" s="242"/>
      <c r="B5" s="242" t="s">
        <v>313</v>
      </c>
      <c r="C5" s="240"/>
      <c r="D5" s="240"/>
      <c r="E5" s="240"/>
      <c r="F5" s="240"/>
      <c r="G5" s="240"/>
      <c r="H5" s="240"/>
      <c r="I5" s="240"/>
      <c r="J5" s="240"/>
      <c r="K5" s="240"/>
      <c r="L5" s="240"/>
      <c r="M5" s="240"/>
      <c r="N5" s="240"/>
      <c r="O5" s="240"/>
      <c r="P5" s="241"/>
    </row>
    <row r="6" spans="1:16" ht="15" customHeight="1" x14ac:dyDescent="0.25">
      <c r="B6" s="242" t="s">
        <v>314</v>
      </c>
      <c r="C6" s="240"/>
      <c r="D6" s="240"/>
      <c r="E6" s="240"/>
      <c r="F6" s="240"/>
      <c r="G6" s="240"/>
      <c r="H6" s="240"/>
      <c r="I6" s="240"/>
      <c r="J6" s="240"/>
      <c r="K6" s="240"/>
      <c r="L6" s="240"/>
      <c r="M6" s="240"/>
      <c r="N6" s="240"/>
      <c r="O6" s="240"/>
      <c r="P6" s="241"/>
    </row>
    <row r="7" spans="1:16" ht="15.75" customHeight="1" thickBot="1" x14ac:dyDescent="0.3">
      <c r="B7" s="243"/>
      <c r="C7" s="244"/>
      <c r="D7" s="244"/>
      <c r="E7" s="244"/>
      <c r="F7" s="244"/>
      <c r="G7" s="244"/>
      <c r="H7" s="244"/>
      <c r="I7" s="244"/>
      <c r="J7" s="244"/>
      <c r="K7" s="244"/>
      <c r="L7" s="244"/>
      <c r="M7" s="244"/>
      <c r="N7" s="244"/>
      <c r="O7" s="244"/>
      <c r="P7" s="245"/>
    </row>
    <row r="9" spans="1:16" ht="15.75" customHeight="1" x14ac:dyDescent="0.25">
      <c r="B9" s="246" t="s">
        <v>215</v>
      </c>
      <c r="C9" s="246"/>
      <c r="D9" s="246"/>
      <c r="E9" s="246"/>
      <c r="F9" s="246"/>
      <c r="G9" s="246"/>
      <c r="H9" s="246"/>
      <c r="I9" s="246"/>
      <c r="L9" s="246" t="s">
        <v>308</v>
      </c>
      <c r="M9" s="246"/>
      <c r="N9" s="246"/>
      <c r="O9" s="246"/>
      <c r="P9" s="246"/>
    </row>
    <row r="10" spans="1:16" ht="15.75" thickBot="1" x14ac:dyDescent="0.3"/>
    <row r="11" spans="1:16" ht="15.75" thickBot="1" x14ac:dyDescent="0.3">
      <c r="B11" s="459" t="s">
        <v>216</v>
      </c>
      <c r="C11" s="460"/>
      <c r="D11" s="460"/>
      <c r="E11" s="460"/>
      <c r="F11" s="461"/>
      <c r="G11" s="462"/>
      <c r="L11" s="247" t="s">
        <v>227</v>
      </c>
      <c r="M11" s="248"/>
      <c r="N11" s="248"/>
      <c r="O11" s="249"/>
      <c r="P11" s="292"/>
    </row>
    <row r="12" spans="1:16" ht="15.75" customHeight="1" x14ac:dyDescent="0.25">
      <c r="B12" s="463" t="s">
        <v>239</v>
      </c>
      <c r="C12" s="464"/>
      <c r="D12" s="464"/>
      <c r="E12" s="464"/>
      <c r="F12" s="465"/>
      <c r="G12" s="466"/>
      <c r="L12" s="279"/>
      <c r="M12" s="279"/>
      <c r="N12" s="279"/>
      <c r="O12" s="279"/>
      <c r="P12" s="336"/>
    </row>
    <row r="13" spans="1:16" ht="36.4" customHeight="1" thickBot="1" x14ac:dyDescent="0.3">
      <c r="B13" s="467" t="s">
        <v>309</v>
      </c>
      <c r="C13" s="468"/>
      <c r="D13" s="468"/>
      <c r="E13" s="469"/>
      <c r="F13" s="452" t="s">
        <v>240</v>
      </c>
      <c r="G13" s="453"/>
    </row>
    <row r="14" spans="1:16" x14ac:dyDescent="0.25">
      <c r="F14" s="250"/>
      <c r="G14" s="250"/>
    </row>
    <row r="15" spans="1:16" x14ac:dyDescent="0.25">
      <c r="B15" s="271" t="s">
        <v>238</v>
      </c>
      <c r="C15" s="271"/>
      <c r="D15" s="271"/>
      <c r="E15" s="271"/>
      <c r="F15" s="271"/>
      <c r="G15" s="271"/>
      <c r="H15" s="271"/>
      <c r="I15" s="271"/>
      <c r="L15" s="246" t="s">
        <v>307</v>
      </c>
      <c r="M15" s="246"/>
      <c r="N15" s="246"/>
      <c r="O15" s="246"/>
      <c r="P15" s="246"/>
    </row>
    <row r="16" spans="1:16" ht="15.75" thickBot="1" x14ac:dyDescent="0.3"/>
    <row r="17" spans="2:17" ht="18.75" thickBot="1" x14ac:dyDescent="0.3">
      <c r="B17" s="456" t="s">
        <v>223</v>
      </c>
      <c r="C17" s="454" t="s">
        <v>232</v>
      </c>
      <c r="D17" s="252" t="s">
        <v>217</v>
      </c>
      <c r="E17" s="252" t="s">
        <v>218</v>
      </c>
      <c r="F17" s="252" t="s">
        <v>219</v>
      </c>
      <c r="G17" s="252" t="s">
        <v>220</v>
      </c>
      <c r="H17" s="253" t="s">
        <v>234</v>
      </c>
      <c r="I17" s="254" t="s">
        <v>222</v>
      </c>
      <c r="L17" s="470" t="s">
        <v>315</v>
      </c>
      <c r="M17" s="471"/>
      <c r="N17" s="471"/>
      <c r="O17" s="472"/>
      <c r="P17" s="292"/>
    </row>
    <row r="18" spans="2:17" ht="15" customHeight="1" x14ac:dyDescent="0.25">
      <c r="B18" s="457"/>
      <c r="C18" s="455"/>
      <c r="D18" s="256"/>
      <c r="E18" s="257">
        <v>3.3</v>
      </c>
      <c r="F18" s="257">
        <v>0.90100000000000002</v>
      </c>
      <c r="G18" s="257">
        <f>D18*E18*F18</f>
        <v>0</v>
      </c>
      <c r="H18" s="257">
        <v>55.99</v>
      </c>
      <c r="I18" s="258">
        <f>+G18*H18</f>
        <v>0</v>
      </c>
    </row>
    <row r="19" spans="2:17" ht="18" x14ac:dyDescent="0.25">
      <c r="B19" s="457"/>
      <c r="C19" s="475" t="s">
        <v>233</v>
      </c>
      <c r="D19" s="259" t="s">
        <v>217</v>
      </c>
      <c r="E19" s="259" t="s">
        <v>218</v>
      </c>
      <c r="F19" s="259" t="s">
        <v>235</v>
      </c>
      <c r="G19" s="259" t="s">
        <v>220</v>
      </c>
      <c r="H19" s="260" t="s">
        <v>234</v>
      </c>
      <c r="I19" s="261" t="s">
        <v>222</v>
      </c>
      <c r="L19" s="473" t="s">
        <v>312</v>
      </c>
      <c r="M19" s="473"/>
      <c r="N19" s="473"/>
      <c r="O19" s="473"/>
      <c r="P19" s="473"/>
    </row>
    <row r="20" spans="2:17" x14ac:dyDescent="0.25">
      <c r="B20" s="457"/>
      <c r="C20" s="455"/>
      <c r="D20" s="256"/>
      <c r="E20" s="257">
        <v>3.6</v>
      </c>
      <c r="F20" s="262" t="s">
        <v>235</v>
      </c>
      <c r="G20" s="257">
        <f>D20*E20</f>
        <v>0</v>
      </c>
      <c r="H20" s="257">
        <v>55.99</v>
      </c>
      <c r="I20" s="258">
        <f>+G20*H20</f>
        <v>0</v>
      </c>
      <c r="J20" s="251"/>
      <c r="K20" s="251"/>
      <c r="L20" s="473"/>
      <c r="M20" s="473"/>
      <c r="N20" s="473"/>
      <c r="O20" s="473"/>
      <c r="P20" s="473"/>
    </row>
    <row r="21" spans="2:17" ht="15.75" x14ac:dyDescent="0.25">
      <c r="B21" s="457"/>
      <c r="C21" s="263" t="s">
        <v>235</v>
      </c>
      <c r="D21" s="259" t="s">
        <v>231</v>
      </c>
      <c r="E21" s="259" t="s">
        <v>235</v>
      </c>
      <c r="F21" s="259" t="s">
        <v>228</v>
      </c>
      <c r="G21" s="259" t="s">
        <v>230</v>
      </c>
      <c r="H21" s="260" t="s">
        <v>234</v>
      </c>
      <c r="I21" s="261" t="s">
        <v>229</v>
      </c>
      <c r="J21" s="255"/>
      <c r="K21" s="255"/>
      <c r="L21" s="473"/>
      <c r="M21" s="473"/>
      <c r="N21" s="473"/>
      <c r="O21" s="473"/>
      <c r="P21" s="473"/>
    </row>
    <row r="22" spans="2:17" ht="15.75" thickBot="1" x14ac:dyDescent="0.3">
      <c r="B22" s="458"/>
      <c r="C22" s="264" t="s">
        <v>235</v>
      </c>
      <c r="D22" s="265"/>
      <c r="E22" s="266" t="s">
        <v>235</v>
      </c>
      <c r="F22" s="266">
        <v>38.229999999999997</v>
      </c>
      <c r="G22" s="266">
        <f>(D22*F22)/1000</f>
        <v>0</v>
      </c>
      <c r="H22" s="266">
        <v>55.99</v>
      </c>
      <c r="I22" s="267">
        <f>G22*H22</f>
        <v>0</v>
      </c>
      <c r="L22" s="473"/>
      <c r="M22" s="473"/>
      <c r="N22" s="473"/>
      <c r="O22" s="473"/>
      <c r="P22" s="473"/>
    </row>
    <row r="23" spans="2:17" ht="18" x14ac:dyDescent="0.25">
      <c r="B23" s="474" t="s">
        <v>225</v>
      </c>
      <c r="C23" s="268" t="s">
        <v>280</v>
      </c>
      <c r="D23" s="269" t="s">
        <v>282</v>
      </c>
      <c r="E23" s="269" t="s">
        <v>281</v>
      </c>
      <c r="F23" s="269" t="s">
        <v>224</v>
      </c>
      <c r="G23" s="269" t="s">
        <v>220</v>
      </c>
      <c r="H23" s="269" t="s">
        <v>221</v>
      </c>
      <c r="I23" s="270" t="s">
        <v>222</v>
      </c>
    </row>
    <row r="24" spans="2:17" ht="15.75" thickBot="1" x14ac:dyDescent="0.3">
      <c r="B24" s="458"/>
      <c r="C24" s="384"/>
      <c r="D24" s="266">
        <v>8.9999999999999998E-4</v>
      </c>
      <c r="E24" s="272">
        <f>C24*D24</f>
        <v>0</v>
      </c>
      <c r="F24" s="273">
        <v>43</v>
      </c>
      <c r="G24" s="273">
        <f>+E24*F24</f>
        <v>0</v>
      </c>
      <c r="H24" s="273">
        <v>74.099999999999994</v>
      </c>
      <c r="I24" s="274">
        <f>+G24*H24</f>
        <v>0</v>
      </c>
      <c r="L24" s="476"/>
      <c r="M24" s="476"/>
      <c r="N24" s="476"/>
      <c r="O24" s="476"/>
      <c r="P24" s="476"/>
      <c r="Q24" s="476"/>
    </row>
    <row r="25" spans="2:17" ht="15.75" thickBot="1" x14ac:dyDescent="0.3">
      <c r="D25" s="251"/>
      <c r="E25" s="251"/>
      <c r="F25" s="275" t="s">
        <v>226</v>
      </c>
      <c r="G25" s="276">
        <f>+G18+G24+G20+G22</f>
        <v>0</v>
      </c>
      <c r="H25" s="277" t="s">
        <v>237</v>
      </c>
      <c r="I25" s="335">
        <f>+I18+I24+I20+I22</f>
        <v>0</v>
      </c>
      <c r="L25" s="476"/>
      <c r="M25" s="476"/>
      <c r="N25" s="476"/>
      <c r="O25" s="476"/>
      <c r="P25" s="476"/>
      <c r="Q25" s="476"/>
    </row>
    <row r="28" spans="2:17" x14ac:dyDescent="0.25">
      <c r="P28" s="271"/>
    </row>
  </sheetData>
  <sheetProtection algorithmName="SHA-512" hashValue="hKdbtsHQCr3DgXET6PhY0mZhYX14EpkqnooyGBwel9PCghBJlVeY1LwE2jBtSFzUB43N7/LUVaBumife/l7ePA==" saltValue="+rcNOIsf6ehuif+pR1KK3A==" spinCount="100000" sheet="1" objects="1" scenarios="1"/>
  <dataConsolidate/>
  <mergeCells count="13">
    <mergeCell ref="L17:O17"/>
    <mergeCell ref="L19:P22"/>
    <mergeCell ref="B23:B24"/>
    <mergeCell ref="C19:C20"/>
    <mergeCell ref="L24:Q25"/>
    <mergeCell ref="F13:G13"/>
    <mergeCell ref="C17:C18"/>
    <mergeCell ref="B17:B22"/>
    <mergeCell ref="B11:E11"/>
    <mergeCell ref="F11:G11"/>
    <mergeCell ref="B12:E12"/>
    <mergeCell ref="F12:G12"/>
    <mergeCell ref="B13:E13"/>
  </mergeCells>
  <dataValidations xWindow="671" yWindow="477" count="2">
    <dataValidation allowBlank="1" showInputMessage="1" showErrorMessage="1" prompt="Indique las unidades" sqref="F12:G12" xr:uid="{00000000-0002-0000-0B00-000000000000}"/>
    <dataValidation allowBlank="1" showInputMessage="1" showErrorMessage="1" prompt="Enlace al Anexo de Factores de emisión de CO2 y PCI de los combustibles del Inventario Nacional de Emisiones de Gases de Efecto Invernadero (última versión)" sqref="B13:E13" xr:uid="{00000000-0002-0000-0B00-000001000000}"/>
  </dataValidations>
  <hyperlinks>
    <hyperlink ref="F13:G13" r:id="rId1" display="Anexo Factores de emisión de CO2 y PCI de los combustibles" xr:uid="{00000000-0004-0000-0B00-000000000000}"/>
  </hyperlinks>
  <pageMargins left="0.7" right="0.7" top="0.75" bottom="0.75" header="0.3" footer="0.3"/>
  <pageSetup paperSize="9" orientation="portrait"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O32"/>
  <sheetViews>
    <sheetView zoomScale="85" zoomScaleNormal="85" workbookViewId="0">
      <selection activeCell="H17" sqref="H17"/>
    </sheetView>
  </sheetViews>
  <sheetFormatPr baseColWidth="10" defaultColWidth="11.42578125" defaultRowHeight="15" x14ac:dyDescent="0.25"/>
  <cols>
    <col min="1" max="1" width="4.7109375" style="123" customWidth="1"/>
    <col min="2" max="2" width="21.28515625" style="123" customWidth="1"/>
    <col min="3" max="3" width="10.28515625" style="123" customWidth="1"/>
    <col min="4" max="4" width="8.42578125" style="123" customWidth="1"/>
    <col min="5" max="5" width="18.42578125" style="123" customWidth="1"/>
    <col min="6" max="6" width="33.42578125" style="123" customWidth="1"/>
    <col min="7" max="7" width="3" style="123" customWidth="1"/>
    <col min="8" max="8" width="20.7109375" style="123" bestFit="1" customWidth="1"/>
    <col min="9" max="9" width="10.140625" style="123" customWidth="1"/>
    <col min="10" max="10" width="8.7109375" style="123" customWidth="1"/>
    <col min="11" max="11" width="18.7109375" style="123" customWidth="1"/>
    <col min="12" max="12" width="32.7109375" style="123" customWidth="1"/>
    <col min="13" max="13" width="4.7109375" style="123" customWidth="1"/>
    <col min="14" max="14" width="19.7109375" style="123" bestFit="1" customWidth="1"/>
    <col min="15" max="16384" width="11.42578125" style="123"/>
  </cols>
  <sheetData>
    <row r="1" spans="1:15" ht="15.75" thickBot="1" x14ac:dyDescent="0.3"/>
    <row r="2" spans="1:15" ht="15" customHeight="1" x14ac:dyDescent="0.25">
      <c r="B2" s="340" t="s">
        <v>236</v>
      </c>
      <c r="C2" s="341"/>
      <c r="D2" s="341"/>
      <c r="E2" s="341"/>
      <c r="F2" s="341"/>
      <c r="G2" s="341"/>
      <c r="H2" s="341"/>
      <c r="I2" s="341"/>
      <c r="J2" s="341"/>
      <c r="K2" s="341"/>
      <c r="L2" s="342"/>
      <c r="M2" s="240"/>
      <c r="N2" s="240"/>
      <c r="O2" s="240"/>
    </row>
    <row r="3" spans="1:15" ht="10.5" customHeight="1" x14ac:dyDescent="0.25">
      <c r="B3" s="343"/>
      <c r="C3" s="240"/>
      <c r="D3" s="240"/>
      <c r="E3" s="240"/>
      <c r="F3" s="240"/>
      <c r="G3" s="240"/>
      <c r="H3" s="240"/>
      <c r="I3" s="240"/>
      <c r="J3" s="240"/>
      <c r="K3" s="240"/>
      <c r="L3" s="344"/>
      <c r="M3" s="240"/>
      <c r="N3" s="240"/>
      <c r="O3" s="240"/>
    </row>
    <row r="4" spans="1:15" ht="15" customHeight="1" x14ac:dyDescent="0.25">
      <c r="B4" s="345" t="s">
        <v>317</v>
      </c>
      <c r="C4" s="240"/>
      <c r="D4" s="240"/>
      <c r="E4" s="240"/>
      <c r="F4" s="240"/>
      <c r="G4" s="240"/>
      <c r="H4" s="240"/>
      <c r="I4" s="240"/>
      <c r="J4" s="240"/>
      <c r="K4" s="240"/>
      <c r="L4" s="344"/>
      <c r="M4" s="240"/>
      <c r="N4" s="240"/>
      <c r="O4" s="240"/>
    </row>
    <row r="5" spans="1:15" ht="15" customHeight="1" x14ac:dyDescent="0.25">
      <c r="A5" s="242"/>
      <c r="B5" s="345" t="s">
        <v>269</v>
      </c>
      <c r="C5" s="240"/>
      <c r="D5" s="240"/>
      <c r="E5" s="240"/>
      <c r="F5" s="240"/>
      <c r="G5" s="240"/>
      <c r="H5" s="240"/>
      <c r="I5" s="240"/>
      <c r="J5" s="240"/>
      <c r="K5" s="240"/>
      <c r="L5" s="344"/>
      <c r="M5" s="240"/>
      <c r="N5" s="240"/>
      <c r="O5" s="240"/>
    </row>
    <row r="6" spans="1:15" ht="15" customHeight="1" thickBot="1" x14ac:dyDescent="0.3">
      <c r="B6" s="346" t="s">
        <v>270</v>
      </c>
      <c r="C6" s="347"/>
      <c r="D6" s="347"/>
      <c r="E6" s="347"/>
      <c r="F6" s="347"/>
      <c r="G6" s="347"/>
      <c r="H6" s="347"/>
      <c r="I6" s="347"/>
      <c r="J6" s="347"/>
      <c r="K6" s="347"/>
      <c r="L6" s="348"/>
      <c r="M6" s="240"/>
      <c r="N6" s="240"/>
      <c r="O6" s="240"/>
    </row>
    <row r="8" spans="1:15" ht="15.75" customHeight="1" x14ac:dyDescent="0.25">
      <c r="B8" s="477" t="s">
        <v>318</v>
      </c>
      <c r="C8" s="477"/>
      <c r="D8" s="477"/>
      <c r="E8" s="477"/>
      <c r="F8" s="477"/>
      <c r="G8" s="271"/>
      <c r="H8" s="477" t="s">
        <v>319</v>
      </c>
      <c r="I8" s="477"/>
      <c r="J8" s="477"/>
      <c r="K8" s="477"/>
      <c r="L8" s="477"/>
      <c r="M8" s="271"/>
      <c r="N8" s="271"/>
    </row>
    <row r="9" spans="1:15" ht="15.75" thickBot="1" x14ac:dyDescent="0.3"/>
    <row r="10" spans="1:15" x14ac:dyDescent="0.25">
      <c r="B10" s="478" t="s">
        <v>216</v>
      </c>
      <c r="C10" s="479"/>
      <c r="D10" s="479"/>
      <c r="E10" s="480"/>
      <c r="F10" s="300" t="s">
        <v>251</v>
      </c>
      <c r="H10" s="478" t="s">
        <v>216</v>
      </c>
      <c r="I10" s="479"/>
      <c r="J10" s="479"/>
      <c r="K10" s="480"/>
      <c r="L10" s="300" t="s">
        <v>251</v>
      </c>
      <c r="M10" s="279"/>
      <c r="N10" s="484"/>
      <c r="O10" s="484"/>
    </row>
    <row r="11" spans="1:15" ht="15.75" customHeight="1" thickBot="1" x14ac:dyDescent="0.3">
      <c r="B11" s="481" t="s">
        <v>261</v>
      </c>
      <c r="C11" s="482"/>
      <c r="D11" s="482"/>
      <c r="E11" s="483"/>
      <c r="F11" s="301"/>
      <c r="H11" s="481" t="s">
        <v>261</v>
      </c>
      <c r="I11" s="482"/>
      <c r="J11" s="482"/>
      <c r="K11" s="483"/>
      <c r="L11" s="301"/>
    </row>
    <row r="12" spans="1:15" ht="15.75" thickBot="1" x14ac:dyDescent="0.3">
      <c r="F12" s="250"/>
      <c r="L12" s="250"/>
      <c r="M12" s="271"/>
      <c r="N12" s="271"/>
      <c r="O12" s="271"/>
    </row>
    <row r="13" spans="1:15" ht="23.25" thickBot="1" x14ac:dyDescent="0.3">
      <c r="B13" s="307" t="s">
        <v>252</v>
      </c>
      <c r="C13" s="308" t="s">
        <v>253</v>
      </c>
      <c r="D13" s="308" t="s">
        <v>254</v>
      </c>
      <c r="E13" s="308" t="s">
        <v>283</v>
      </c>
      <c r="F13" s="309" t="s">
        <v>255</v>
      </c>
      <c r="H13" s="307" t="s">
        <v>252</v>
      </c>
      <c r="I13" s="308" t="s">
        <v>253</v>
      </c>
      <c r="J13" s="308" t="s">
        <v>254</v>
      </c>
      <c r="K13" s="308" t="s">
        <v>283</v>
      </c>
      <c r="L13" s="309" t="s">
        <v>255</v>
      </c>
    </row>
    <row r="14" spans="1:15" ht="15.75" customHeight="1" thickBot="1" x14ac:dyDescent="0.3">
      <c r="B14" s="316" t="s">
        <v>256</v>
      </c>
      <c r="C14" s="319" t="s">
        <v>260</v>
      </c>
      <c r="D14" s="317"/>
      <c r="E14" s="317"/>
      <c r="F14" s="320"/>
      <c r="H14" s="310" t="s">
        <v>256</v>
      </c>
      <c r="I14" s="288" t="s">
        <v>260</v>
      </c>
      <c r="J14" s="289"/>
      <c r="K14" s="289"/>
      <c r="L14" s="311"/>
    </row>
    <row r="15" spans="1:15" ht="36.75" thickBot="1" x14ac:dyDescent="0.3">
      <c r="B15" s="322" t="s">
        <v>258</v>
      </c>
      <c r="C15" s="321">
        <v>100</v>
      </c>
      <c r="D15" s="321" t="s">
        <v>257</v>
      </c>
      <c r="E15" s="318" t="str">
        <f>IF(($F$11*C15)&lt;&gt;0,($F$11*C15)/1000," ")</f>
        <v xml:space="preserve"> </v>
      </c>
      <c r="F15" s="339" t="s">
        <v>320</v>
      </c>
      <c r="H15" s="310" t="s">
        <v>258</v>
      </c>
      <c r="I15" s="286">
        <v>100</v>
      </c>
      <c r="J15" s="286" t="s">
        <v>257</v>
      </c>
      <c r="K15" s="290" t="str">
        <f>IF(($L$11*I15)&lt;&gt;0,($L$11*I15)/1000," ")</f>
        <v xml:space="preserve"> </v>
      </c>
      <c r="L15" s="339" t="s">
        <v>321</v>
      </c>
    </row>
    <row r="16" spans="1:15" ht="36.75" thickBot="1" x14ac:dyDescent="0.3">
      <c r="B16" s="322" t="s">
        <v>55</v>
      </c>
      <c r="C16" s="321">
        <v>40</v>
      </c>
      <c r="D16" s="321" t="s">
        <v>257</v>
      </c>
      <c r="E16" s="318" t="str">
        <f>IF(($F$11*C16)&lt;&gt;0,($F$11*C16)/1000," ")</f>
        <v xml:space="preserve"> </v>
      </c>
      <c r="F16" s="339" t="s">
        <v>320</v>
      </c>
      <c r="H16" s="310" t="s">
        <v>55</v>
      </c>
      <c r="I16" s="286">
        <v>40</v>
      </c>
      <c r="J16" s="286" t="s">
        <v>257</v>
      </c>
      <c r="K16" s="290" t="str">
        <f>IF(($L$11*I16)&lt;&gt;0,($L$11*I16)/1000," ")</f>
        <v xml:space="preserve"> </v>
      </c>
      <c r="L16" s="339" t="s">
        <v>321</v>
      </c>
    </row>
    <row r="17" spans="2:12" ht="36.75" thickBot="1" x14ac:dyDescent="0.3">
      <c r="B17" s="322" t="s">
        <v>259</v>
      </c>
      <c r="C17" s="321">
        <v>140</v>
      </c>
      <c r="D17" s="321" t="s">
        <v>257</v>
      </c>
      <c r="E17" s="318" t="str">
        <f>IF(($F$11*C17)&lt;&gt;0,($F$11*C17)/1000," ")</f>
        <v xml:space="preserve"> </v>
      </c>
      <c r="F17" s="339" t="s">
        <v>320</v>
      </c>
      <c r="H17" s="312" t="s">
        <v>259</v>
      </c>
      <c r="I17" s="287">
        <v>140</v>
      </c>
      <c r="J17" s="287" t="s">
        <v>257</v>
      </c>
      <c r="K17" s="290" t="str">
        <f>IF(($L$11*I17)&lt;&gt;0,($L$11*I17)/1000," ")</f>
        <v xml:space="preserve"> </v>
      </c>
      <c r="L17" s="339" t="s">
        <v>321</v>
      </c>
    </row>
    <row r="18" spans="2:12" ht="36.75" thickBot="1" x14ac:dyDescent="0.3">
      <c r="B18" s="323" t="s">
        <v>263</v>
      </c>
      <c r="C18" s="324">
        <v>3</v>
      </c>
      <c r="D18" s="324" t="s">
        <v>257</v>
      </c>
      <c r="E18" s="337" t="str">
        <f>IF(($F$11*C18)&lt;&gt;0,($F$11*C18)/1000," ")</f>
        <v xml:space="preserve"> </v>
      </c>
      <c r="F18" s="339" t="s">
        <v>320</v>
      </c>
      <c r="H18" s="313" t="s">
        <v>263</v>
      </c>
      <c r="I18" s="314">
        <v>40</v>
      </c>
      <c r="J18" s="314" t="s">
        <v>257</v>
      </c>
      <c r="K18" s="315" t="str">
        <f>IF(($L$11*I18)&lt;&gt;0,($L$11*I18)/1000," ")</f>
        <v xml:space="preserve"> </v>
      </c>
      <c r="L18" s="339" t="s">
        <v>321</v>
      </c>
    </row>
    <row r="19" spans="2:12" ht="15.75" thickBot="1" x14ac:dyDescent="0.3">
      <c r="F19" s="338"/>
      <c r="L19" s="338"/>
    </row>
    <row r="20" spans="2:12" x14ac:dyDescent="0.25">
      <c r="B20" s="478" t="s">
        <v>216</v>
      </c>
      <c r="C20" s="479"/>
      <c r="D20" s="479"/>
      <c r="E20" s="480"/>
      <c r="F20" s="302" t="s">
        <v>262</v>
      </c>
      <c r="H20" s="478" t="s">
        <v>216</v>
      </c>
      <c r="I20" s="479"/>
      <c r="J20" s="479"/>
      <c r="K20" s="480"/>
      <c r="L20" s="302" t="s">
        <v>262</v>
      </c>
    </row>
    <row r="21" spans="2:12" ht="15.75" thickBot="1" x14ac:dyDescent="0.3">
      <c r="B21" s="481" t="s">
        <v>261</v>
      </c>
      <c r="C21" s="482"/>
      <c r="D21" s="482"/>
      <c r="E21" s="483"/>
      <c r="F21" s="301"/>
      <c r="H21" s="481" t="s">
        <v>261</v>
      </c>
      <c r="I21" s="482"/>
      <c r="J21" s="482"/>
      <c r="K21" s="483"/>
      <c r="L21" s="301"/>
    </row>
    <row r="22" spans="2:12" ht="15.75" thickBot="1" x14ac:dyDescent="0.3">
      <c r="F22" s="250"/>
      <c r="L22" s="250"/>
    </row>
    <row r="23" spans="2:12" ht="23.25" thickBot="1" x14ac:dyDescent="0.3">
      <c r="B23" s="307" t="s">
        <v>252</v>
      </c>
      <c r="C23" s="308" t="s">
        <v>253</v>
      </c>
      <c r="D23" s="308" t="s">
        <v>254</v>
      </c>
      <c r="E23" s="308" t="s">
        <v>283</v>
      </c>
      <c r="F23" s="309" t="s">
        <v>255</v>
      </c>
      <c r="H23" s="325" t="s">
        <v>252</v>
      </c>
      <c r="I23" s="326" t="s">
        <v>253</v>
      </c>
      <c r="J23" s="326" t="s">
        <v>254</v>
      </c>
      <c r="K23" s="308" t="s">
        <v>283</v>
      </c>
      <c r="L23" s="327" t="s">
        <v>255</v>
      </c>
    </row>
    <row r="24" spans="2:12" ht="15.75" thickBot="1" x14ac:dyDescent="0.3">
      <c r="B24" s="310" t="s">
        <v>256</v>
      </c>
      <c r="C24" s="288" t="s">
        <v>260</v>
      </c>
      <c r="D24" s="289"/>
      <c r="E24" s="289"/>
      <c r="F24" s="311"/>
      <c r="H24" s="303" t="s">
        <v>256</v>
      </c>
      <c r="I24" s="304" t="s">
        <v>260</v>
      </c>
      <c r="J24" s="305"/>
      <c r="K24" s="305"/>
      <c r="L24" s="306"/>
    </row>
    <row r="25" spans="2:12" ht="36.75" thickBot="1" x14ac:dyDescent="0.3">
      <c r="B25" s="310" t="s">
        <v>258</v>
      </c>
      <c r="C25" s="286">
        <v>73</v>
      </c>
      <c r="D25" s="286" t="s">
        <v>257</v>
      </c>
      <c r="E25" s="290" t="str">
        <f>IF(($F$21*C25)&lt;&gt;0,($F$21*C25)/1000," ")</f>
        <v xml:space="preserve"> </v>
      </c>
      <c r="F25" s="339" t="s">
        <v>322</v>
      </c>
      <c r="H25" s="310" t="s">
        <v>258</v>
      </c>
      <c r="I25" s="286">
        <v>40</v>
      </c>
      <c r="J25" s="286" t="s">
        <v>257</v>
      </c>
      <c r="K25" s="290" t="str">
        <f>IF(($L$21*I25)&lt;&gt;0,($L$21*I25)/1000," ")</f>
        <v xml:space="preserve"> </v>
      </c>
      <c r="L25" s="339" t="s">
        <v>323</v>
      </c>
    </row>
    <row r="26" spans="2:12" ht="36.75" thickBot="1" x14ac:dyDescent="0.3">
      <c r="B26" s="310" t="s">
        <v>55</v>
      </c>
      <c r="C26" s="286">
        <v>24</v>
      </c>
      <c r="D26" s="286" t="s">
        <v>257</v>
      </c>
      <c r="E26" s="290" t="str">
        <f>IF(($F$21*C26)&lt;&gt;0,($F$21*C26)/1000," ")</f>
        <v xml:space="preserve"> </v>
      </c>
      <c r="F26" s="339" t="s">
        <v>322</v>
      </c>
      <c r="H26" s="310" t="s">
        <v>55</v>
      </c>
      <c r="I26" s="286">
        <v>30</v>
      </c>
      <c r="J26" s="286" t="s">
        <v>257</v>
      </c>
      <c r="K26" s="290" t="str">
        <f>IF(($L$21*I26)&lt;&gt;0,($L$21*I26)/1000," ")</f>
        <v xml:space="preserve"> </v>
      </c>
      <c r="L26" s="339" t="s">
        <v>323</v>
      </c>
    </row>
    <row r="27" spans="2:12" ht="36.75" thickBot="1" x14ac:dyDescent="0.3">
      <c r="B27" s="312" t="s">
        <v>259</v>
      </c>
      <c r="C27" s="287">
        <v>1.4</v>
      </c>
      <c r="D27" s="287" t="s">
        <v>257</v>
      </c>
      <c r="E27" s="290" t="str">
        <f>IF(($F$21*C27)&lt;&gt;0,($F$21*C27)/1000," ")</f>
        <v xml:space="preserve"> </v>
      </c>
      <c r="F27" s="339" t="s">
        <v>322</v>
      </c>
      <c r="H27" s="312" t="s">
        <v>259</v>
      </c>
      <c r="I27" s="287">
        <v>0.3</v>
      </c>
      <c r="J27" s="287" t="s">
        <v>257</v>
      </c>
      <c r="K27" s="290" t="str">
        <f>IF(($L$21*I27)&lt;&gt;0,($L$21*I27)/1000," ")</f>
        <v xml:space="preserve"> </v>
      </c>
      <c r="L27" s="339" t="s">
        <v>323</v>
      </c>
    </row>
    <row r="28" spans="2:12" ht="36.75" thickBot="1" x14ac:dyDescent="0.3">
      <c r="B28" s="312" t="s">
        <v>263</v>
      </c>
      <c r="C28" s="287">
        <v>0.45</v>
      </c>
      <c r="D28" s="287" t="s">
        <v>257</v>
      </c>
      <c r="E28" s="290" t="str">
        <f>IF(($F$21*C28)&lt;&gt;0,($F$21*C28)/1000," ")</f>
        <v xml:space="preserve"> </v>
      </c>
      <c r="F28" s="339" t="s">
        <v>322</v>
      </c>
      <c r="H28" s="312" t="s">
        <v>263</v>
      </c>
      <c r="I28" s="287">
        <v>0.45</v>
      </c>
      <c r="J28" s="287" t="s">
        <v>257</v>
      </c>
      <c r="K28" s="290" t="str">
        <f>IF(($L$21*I28)&lt;&gt;0,($L$21*I28)/1000," ")</f>
        <v xml:space="preserve"> </v>
      </c>
      <c r="L28" s="339" t="s">
        <v>323</v>
      </c>
    </row>
    <row r="29" spans="2:12" ht="36.75" thickBot="1" x14ac:dyDescent="0.3">
      <c r="B29" s="313" t="s">
        <v>63</v>
      </c>
      <c r="C29" s="314">
        <v>0.45</v>
      </c>
      <c r="D29" s="314" t="s">
        <v>257</v>
      </c>
      <c r="E29" s="315" t="str">
        <f>IF(($F$21*C29)&lt;&gt;0,($F$21*C29)/1000," ")</f>
        <v xml:space="preserve"> </v>
      </c>
      <c r="F29" s="339" t="s">
        <v>322</v>
      </c>
      <c r="H29" s="313" t="s">
        <v>63</v>
      </c>
      <c r="I29" s="314">
        <v>0.45</v>
      </c>
      <c r="J29" s="314" t="s">
        <v>257</v>
      </c>
      <c r="K29" s="315" t="str">
        <f>IF(($L$21*I29)&lt;&gt;0,($L$21*I29)/1000," ")</f>
        <v xml:space="preserve"> </v>
      </c>
      <c r="L29" s="339" t="s">
        <v>323</v>
      </c>
    </row>
    <row r="32" spans="2:12" x14ac:dyDescent="0.25">
      <c r="B32" s="123" t="s">
        <v>297</v>
      </c>
    </row>
  </sheetData>
  <sheetProtection algorithmName="SHA-512" hashValue="7HcOUn7CvMIWV4/6yMIHdIMgWaHCEAq40HPCeevPfJTaGO+JcxTSjo7ftQ7BHFf5qBQHdlv+flIVWQ6XN/0F9g==" saltValue="P59DEowrs+v/m5HBInqCDw==" spinCount="100000" sheet="1"/>
  <mergeCells count="11">
    <mergeCell ref="N10:O10"/>
    <mergeCell ref="B11:E11"/>
    <mergeCell ref="H21:K21"/>
    <mergeCell ref="B20:E20"/>
    <mergeCell ref="B21:E21"/>
    <mergeCell ref="B8:F8"/>
    <mergeCell ref="H8:L8"/>
    <mergeCell ref="H10:K10"/>
    <mergeCell ref="H11:K11"/>
    <mergeCell ref="H20:K20"/>
    <mergeCell ref="B10:E10"/>
  </mergeCells>
  <phoneticPr fontId="59" type="noConversion"/>
  <dataValidations count="1">
    <dataValidation allowBlank="1" showInputMessage="1" showErrorMessage="1" prompt="Introducir consumo en GJ" sqref="F11 F21 L11 L21" xr:uid="{00000000-0002-0000-0C00-000000000000}"/>
  </dataValidation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7" tint="-0.249977111117893"/>
    <pageSetUpPr fitToPage="1"/>
  </sheetPr>
  <dimension ref="B3:J19"/>
  <sheetViews>
    <sheetView zoomScale="85" zoomScaleNormal="85" workbookViewId="0">
      <selection activeCell="D14" sqref="D14"/>
    </sheetView>
  </sheetViews>
  <sheetFormatPr baseColWidth="10" defaultColWidth="11.42578125" defaultRowHeight="15" x14ac:dyDescent="0.25"/>
  <cols>
    <col min="1" max="1" width="11.42578125" style="1"/>
    <col min="2" max="2" width="3.7109375" style="1" customWidth="1"/>
    <col min="3" max="3" width="58.7109375" style="1" customWidth="1"/>
    <col min="4" max="4" width="32.42578125" style="1" customWidth="1"/>
    <col min="5" max="6" width="6.140625" style="1" customWidth="1"/>
    <col min="7" max="16384" width="11.42578125" style="1"/>
  </cols>
  <sheetData>
    <row r="3" spans="2:10" ht="18.75" x14ac:dyDescent="0.3">
      <c r="B3" s="20" t="s">
        <v>287</v>
      </c>
    </row>
    <row r="5" spans="2:10" x14ac:dyDescent="0.25">
      <c r="B5" s="299" t="s">
        <v>284</v>
      </c>
      <c r="C5" s="299"/>
      <c r="D5" s="299"/>
      <c r="E5" s="299"/>
      <c r="F5" s="299"/>
      <c r="G5" s="299"/>
      <c r="H5" s="299"/>
      <c r="I5" s="299"/>
      <c r="J5" s="299"/>
    </row>
    <row r="6" spans="2:10" x14ac:dyDescent="0.25">
      <c r="B6" s="299" t="s">
        <v>285</v>
      </c>
      <c r="C6" s="299"/>
      <c r="D6" s="299"/>
      <c r="E6" s="299"/>
      <c r="F6" s="299"/>
      <c r="G6" s="299"/>
      <c r="H6" s="299"/>
      <c r="I6" s="299"/>
      <c r="J6" s="299"/>
    </row>
    <row r="7" spans="2:10" ht="15.75" thickBot="1" x14ac:dyDescent="0.3"/>
    <row r="8" spans="2:10" ht="20.25" customHeight="1" thickBot="1" x14ac:dyDescent="0.3">
      <c r="B8" s="446" t="s">
        <v>187</v>
      </c>
      <c r="C8" s="447"/>
      <c r="D8" s="448"/>
    </row>
    <row r="9" spans="2:10" ht="15.75" thickBot="1" x14ac:dyDescent="0.3"/>
    <row r="10" spans="2:10" ht="31.5" customHeight="1" thickBot="1" x14ac:dyDescent="0.3">
      <c r="B10" s="485" t="s">
        <v>133</v>
      </c>
      <c r="C10" s="486"/>
      <c r="D10" s="298" t="s">
        <v>188</v>
      </c>
    </row>
    <row r="11" spans="2:10" ht="18" x14ac:dyDescent="0.35">
      <c r="B11" s="295">
        <v>1</v>
      </c>
      <c r="C11" s="296" t="s">
        <v>264</v>
      </c>
      <c r="D11" s="297" t="str">
        <f>IF(('Cálculo CO2 y COVNM'!I25&gt;0),('Cálculo CO2 y COVNM'!I25)," ")</f>
        <v xml:space="preserve"> </v>
      </c>
    </row>
    <row r="12" spans="2:10" ht="18" x14ac:dyDescent="0.35">
      <c r="B12" s="23">
        <v>2</v>
      </c>
      <c r="C12" s="291" t="s">
        <v>267</v>
      </c>
      <c r="D12" s="204" t="str">
        <f>IF(('Cálculo CO2 y COVNM'!P11&gt;0),('Cálculo CO2 y COVNM'!P11)," ")</f>
        <v xml:space="preserve"> </v>
      </c>
    </row>
    <row r="13" spans="2:10" x14ac:dyDescent="0.25">
      <c r="B13" s="23">
        <v>3</v>
      </c>
      <c r="C13" s="203" t="s">
        <v>32</v>
      </c>
      <c r="D13" s="204" t="str">
        <f>IF(('Cálculo CO2 y COVNM'!P17&gt;0),('Cálculo CO2 y COVNM'!P17)," ")</f>
        <v xml:space="preserve"> </v>
      </c>
    </row>
    <row r="14" spans="2:10" x14ac:dyDescent="0.25">
      <c r="B14" s="23">
        <v>4</v>
      </c>
      <c r="C14" s="203" t="s">
        <v>265</v>
      </c>
      <c r="D14" s="204">
        <f>IF(OR('Cálculo ins.comb'!E15&gt;0,'Cálculo ins.comb'!E25&gt;0,'Cálculo ins.comb'!K15&gt;0,'Cálculo ins.comb'!K25&gt;0),(((IF('Cálculo ins.comb'!E15=" ",0,'Cálculo ins.comb'!E15))+(IF('Cálculo ins.comb'!E25=" ",0,'Cálculo ins.comb'!E25))+(IF('Cálculo ins.comb'!K15=" ",0,'Cálculo ins.comb'!K15))+(IF('Cálculo ins.comb'!K25=" ",0,'Cálculo ins.comb'!K25))))," ")</f>
        <v>0</v>
      </c>
    </row>
    <row r="15" spans="2:10" x14ac:dyDescent="0.25">
      <c r="B15" s="23">
        <v>5</v>
      </c>
      <c r="C15" s="203" t="s">
        <v>55</v>
      </c>
      <c r="D15" s="204">
        <f>IF(OR('Cálculo ins.comb'!E16&gt;0,'Cálculo ins.comb'!E26&gt;0,'Cálculo ins.comb'!K16&gt;0,'Cálculo ins.comb'!K26&gt;0),(((IF('Cálculo ins.comb'!E16=" ",0,'Cálculo ins.comb'!E16))+(IF('Cálculo ins.comb'!E26=" ",0,'Cálculo ins.comb'!E26))+(IF('Cálculo ins.comb'!K16=" ",0,'Cálculo ins.comb'!K16))+(IF('Cálculo ins.comb'!K26=" ",0,'Cálculo ins.comb'!K26))))," ")</f>
        <v>0</v>
      </c>
    </row>
    <row r="16" spans="2:10" x14ac:dyDescent="0.25">
      <c r="B16" s="23">
        <v>6</v>
      </c>
      <c r="C16" s="203" t="s">
        <v>266</v>
      </c>
      <c r="D16" s="204">
        <f>IF(OR('Cálculo ins.comb'!E17&gt;0,'Cálculo ins.comb'!E27&gt;0,'Cálculo ins.comb'!K17&gt;0,'Cálculo ins.comb'!K27&gt;0),(((IF('Cálculo ins.comb'!E17=" ",0,'Cálculo ins.comb'!E17))+(IF('Cálculo ins.comb'!E27=" ",0,'Cálculo ins.comb'!E27))+(IF('Cálculo ins.comb'!K17=" ",0,'Cálculo ins.comb'!K17))+(IF('Cálculo ins.comb'!K27=" ",0,'Cálculo ins.comb'!K27))))," ")</f>
        <v>0</v>
      </c>
    </row>
    <row r="17" spans="2:4" x14ac:dyDescent="0.25">
      <c r="B17" s="23">
        <v>7</v>
      </c>
      <c r="C17" s="203" t="s">
        <v>263</v>
      </c>
      <c r="D17" s="349">
        <f>IF(OR('Cálculo ins.comb'!E18&gt;0,'Cálculo ins.comb'!E28&gt;0,'Cálculo ins.comb'!K18&gt;0,'Cálculo ins.comb'!K28&gt;0),(((IF('Cálculo ins.comb'!E18=" ",0,'Cálculo ins.comb'!E18))+(IF('Cálculo ins.comb'!E28=" ",0,'Cálculo ins.comb'!E28))+(IF('Cálculo ins.comb'!K18=" ",0,'Cálculo ins.comb'!K18))+(IF('Cálculo ins.comb'!K28=" ",0,'Cálculo ins.comb'!K28))))," ")</f>
        <v>0</v>
      </c>
    </row>
    <row r="18" spans="2:4" ht="15.75" thickBot="1" x14ac:dyDescent="0.3">
      <c r="B18" s="293">
        <v>8</v>
      </c>
      <c r="C18" s="294" t="s">
        <v>63</v>
      </c>
      <c r="D18" s="351">
        <f>IF(OR('Cálculo ins.comb'!E19&gt;0,'Cálculo ins.comb'!E29&gt;0,'Cálculo ins.comb'!K19&gt;0,'Cálculo ins.comb'!K29&gt;0),(((IF('Cálculo ins.comb'!E19=" ",0,'Cálculo ins.comb'!E19))+(IF('Cálculo ins.comb'!E29=" ",0,'Cálculo ins.comb'!E29))+(IF('Cálculo ins.comb'!K19=" ",0,'Cálculo ins.comb'!K19))+(IF('Cálculo ins.comb'!K29=" ",0,'Cálculo ins.comb'!K29))))," ")</f>
        <v>0</v>
      </c>
    </row>
    <row r="19" spans="2:4" x14ac:dyDescent="0.25">
      <c r="D19" s="350"/>
    </row>
  </sheetData>
  <sheetProtection algorithmName="SHA-512" hashValue="sn1P0ZVr3jvJhVUSxJhXeqybGLo7UUoTRo90/A3839eN3Jn8re38VKLw3c3mFkTcrPDae9vV960aA2uRwjfXrA==" saltValue="uP917enpgSB1t6JDia8s1A==" spinCount="100000" sheet="1"/>
  <mergeCells count="2">
    <mergeCell ref="B8:D8"/>
    <mergeCell ref="B10:C10"/>
  </mergeCells>
  <pageMargins left="0.70866141732283472" right="0.70866141732283472" top="0.74803149606299213" bottom="0.74803149606299213" header="0.31496062992125984" footer="0.31496062992125984"/>
  <pageSetup paperSize="9" scale="4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E12"/>
  <sheetViews>
    <sheetView zoomScale="85" zoomScaleNormal="85" workbookViewId="0">
      <selection activeCell="C9" sqref="C9"/>
    </sheetView>
  </sheetViews>
  <sheetFormatPr baseColWidth="10" defaultColWidth="11.42578125" defaultRowHeight="15" x14ac:dyDescent="0.25"/>
  <cols>
    <col min="1" max="1" width="2.42578125" style="1" customWidth="1"/>
    <col min="2" max="2" width="12.42578125" style="1" customWidth="1"/>
    <col min="3" max="3" width="18.28515625" style="1" customWidth="1"/>
    <col min="4" max="4" width="92.28515625" style="1" customWidth="1"/>
    <col min="5" max="16384" width="11.42578125" style="1"/>
  </cols>
  <sheetData>
    <row r="1" spans="1:5" x14ac:dyDescent="0.25">
      <c r="E1" s="5"/>
    </row>
    <row r="3" spans="1:5" ht="18.75" x14ac:dyDescent="0.3">
      <c r="B3" s="14" t="s">
        <v>0</v>
      </c>
    </row>
    <row r="4" spans="1:5" ht="15.75" thickBot="1" x14ac:dyDescent="0.3"/>
    <row r="5" spans="1:5" x14ac:dyDescent="0.25">
      <c r="B5" s="2" t="s">
        <v>1</v>
      </c>
      <c r="C5" s="9"/>
      <c r="D5" s="92"/>
    </row>
    <row r="6" spans="1:5" x14ac:dyDescent="0.25">
      <c r="B6" s="3" t="s">
        <v>2</v>
      </c>
      <c r="C6" s="10"/>
      <c r="D6" s="93"/>
    </row>
    <row r="7" spans="1:5" x14ac:dyDescent="0.25">
      <c r="B7" s="386" t="s">
        <v>4</v>
      </c>
      <c r="C7" s="10" t="s">
        <v>5</v>
      </c>
      <c r="D7" s="94"/>
    </row>
    <row r="8" spans="1:5" x14ac:dyDescent="0.25">
      <c r="B8" s="387"/>
      <c r="C8" s="11" t="s">
        <v>6</v>
      </c>
      <c r="D8" s="94"/>
    </row>
    <row r="9" spans="1:5" x14ac:dyDescent="0.25">
      <c r="B9" s="388"/>
      <c r="C9" s="12" t="s">
        <v>3</v>
      </c>
      <c r="D9" s="93"/>
    </row>
    <row r="10" spans="1:5" ht="15.75" thickBot="1" x14ac:dyDescent="0.3">
      <c r="B10" s="4" t="s">
        <v>7</v>
      </c>
      <c r="C10" s="13"/>
      <c r="D10" s="95"/>
    </row>
    <row r="11" spans="1:5" ht="15.75" thickBot="1" x14ac:dyDescent="0.3">
      <c r="B11" s="7"/>
      <c r="C11" s="6"/>
      <c r="D11" s="6"/>
    </row>
    <row r="12" spans="1:5" ht="53.25" customHeight="1" thickBot="1" x14ac:dyDescent="0.3">
      <c r="A12" s="8"/>
      <c r="B12" s="389" t="s">
        <v>8</v>
      </c>
      <c r="C12" s="390"/>
      <c r="D12" s="96"/>
    </row>
  </sheetData>
  <sheetProtection algorithmName="SHA-512" hashValue="cEVPcYLpU0F/lPhivz4k3JwO4X+Pbj41vmBqlGYGwNGe4ZOT6cZUUlbTC+IvJAwz0s7OZRwNZoDjG6riBjOxOw==" saltValue="j+HptLVuw6HxdxcXvN93vQ==" spinCount="100000" sheet="1" objects="1"/>
  <mergeCells count="2">
    <mergeCell ref="B7:B9"/>
    <mergeCell ref="B12:C12"/>
  </mergeCells>
  <pageMargins left="0.70866141732283472" right="0.70866141732283472" top="0.74803149606299213" bottom="0.74803149606299213" header="0.31496062992125984" footer="0.31496062992125984"/>
  <pageSetup paperSize="9" scale="82" orientation="landscape"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3:K95"/>
  <sheetViews>
    <sheetView zoomScale="85" zoomScaleNormal="85" workbookViewId="0">
      <selection activeCell="B13" sqref="B13"/>
    </sheetView>
  </sheetViews>
  <sheetFormatPr baseColWidth="10" defaultColWidth="11.42578125" defaultRowHeight="15" x14ac:dyDescent="0.25"/>
  <cols>
    <col min="1" max="1" width="2.42578125" style="1" customWidth="1"/>
    <col min="2" max="2" width="3.7109375" style="1" customWidth="1"/>
    <col min="3" max="3" width="59" style="1" customWidth="1"/>
    <col min="4" max="4" width="4.140625" style="1" customWidth="1"/>
    <col min="5" max="5" width="4" style="1" customWidth="1"/>
    <col min="6" max="6" width="61" style="1" customWidth="1"/>
    <col min="7" max="7" width="11.42578125" style="1"/>
    <col min="8" max="8" width="11.28515625" style="1" customWidth="1"/>
    <col min="9" max="9" width="36.28515625" style="1" hidden="1" customWidth="1"/>
    <col min="10" max="10" width="11.42578125" style="1" hidden="1" customWidth="1"/>
    <col min="11" max="11" width="66.42578125" style="1" hidden="1" customWidth="1"/>
    <col min="12" max="12" width="11.42578125" style="1" customWidth="1"/>
    <col min="13" max="16384" width="11.42578125" style="1"/>
  </cols>
  <sheetData>
    <row r="3" spans="2:11" ht="18.75" x14ac:dyDescent="0.3">
      <c r="B3" s="20" t="s">
        <v>9</v>
      </c>
    </row>
    <row r="4" spans="2:11" ht="15.75" thickBot="1" x14ac:dyDescent="0.3">
      <c r="I4" s="1" t="s">
        <v>197</v>
      </c>
      <c r="K4" s="1" t="s">
        <v>198</v>
      </c>
    </row>
    <row r="5" spans="2:11" ht="20.25" customHeight="1" thickBot="1" x14ac:dyDescent="0.3">
      <c r="C5" s="15" t="s">
        <v>10</v>
      </c>
      <c r="F5" s="87" t="s">
        <v>11</v>
      </c>
      <c r="I5" s="18" t="s">
        <v>12</v>
      </c>
      <c r="K5" s="18" t="s">
        <v>12</v>
      </c>
    </row>
    <row r="6" spans="2:11" x14ac:dyDescent="0.25">
      <c r="B6" s="16">
        <v>1</v>
      </c>
      <c r="C6" s="97"/>
      <c r="E6" s="66">
        <v>1</v>
      </c>
      <c r="F6" s="98"/>
      <c r="I6" s="19" t="s">
        <v>304</v>
      </c>
      <c r="K6" s="19" t="s">
        <v>305</v>
      </c>
    </row>
    <row r="7" spans="2:11" x14ac:dyDescent="0.25">
      <c r="B7" s="16">
        <v>2</v>
      </c>
      <c r="C7" s="97"/>
      <c r="E7" s="66">
        <v>2</v>
      </c>
      <c r="F7" s="99"/>
      <c r="I7" s="19" t="s">
        <v>13</v>
      </c>
      <c r="K7" s="19" t="s">
        <v>79</v>
      </c>
    </row>
    <row r="8" spans="2:11" x14ac:dyDescent="0.25">
      <c r="B8" s="16">
        <v>3</v>
      </c>
      <c r="C8" s="97"/>
      <c r="E8" s="66">
        <v>3</v>
      </c>
      <c r="F8" s="99"/>
      <c r="I8" s="19" t="s">
        <v>305</v>
      </c>
      <c r="K8" s="19" t="s">
        <v>306</v>
      </c>
    </row>
    <row r="9" spans="2:11" x14ac:dyDescent="0.25">
      <c r="B9" s="16">
        <v>4</v>
      </c>
      <c r="C9" s="97"/>
      <c r="E9" s="66">
        <v>4</v>
      </c>
      <c r="F9" s="99"/>
      <c r="I9" s="19" t="s">
        <v>14</v>
      </c>
      <c r="K9" s="19" t="s">
        <v>14</v>
      </c>
    </row>
    <row r="10" spans="2:11" x14ac:dyDescent="0.25">
      <c r="B10" s="16">
        <v>5</v>
      </c>
      <c r="C10" s="97"/>
      <c r="E10" s="66">
        <v>5</v>
      </c>
      <c r="F10" s="99"/>
      <c r="I10" s="19" t="s">
        <v>15</v>
      </c>
      <c r="K10" s="19" t="s">
        <v>80</v>
      </c>
    </row>
    <row r="11" spans="2:11" x14ac:dyDescent="0.25">
      <c r="B11" s="16">
        <v>6</v>
      </c>
      <c r="C11" s="97"/>
      <c r="E11" s="66">
        <v>6</v>
      </c>
      <c r="F11" s="99"/>
      <c r="I11" s="19" t="s">
        <v>16</v>
      </c>
      <c r="K11" s="19" t="s">
        <v>81</v>
      </c>
    </row>
    <row r="12" spans="2:11" x14ac:dyDescent="0.25">
      <c r="B12" s="16">
        <v>7</v>
      </c>
      <c r="C12" s="97"/>
      <c r="E12" s="66">
        <v>7</v>
      </c>
      <c r="F12" s="99"/>
      <c r="I12" s="19" t="s">
        <v>17</v>
      </c>
      <c r="K12" s="19" t="s">
        <v>15</v>
      </c>
    </row>
    <row r="13" spans="2:11" x14ac:dyDescent="0.25">
      <c r="B13" s="16">
        <v>8</v>
      </c>
      <c r="C13" s="97"/>
      <c r="E13" s="66">
        <v>8</v>
      </c>
      <c r="F13" s="99"/>
      <c r="I13" s="19" t="s">
        <v>18</v>
      </c>
      <c r="K13" s="19" t="s">
        <v>16</v>
      </c>
    </row>
    <row r="14" spans="2:11" x14ac:dyDescent="0.25">
      <c r="B14" s="16">
        <v>9</v>
      </c>
      <c r="C14" s="97"/>
      <c r="E14" s="66">
        <v>9</v>
      </c>
      <c r="F14" s="99"/>
      <c r="I14" s="19" t="s">
        <v>19</v>
      </c>
      <c r="K14" s="19" t="s">
        <v>19</v>
      </c>
    </row>
    <row r="15" spans="2:11" x14ac:dyDescent="0.25">
      <c r="B15" s="16">
        <v>10</v>
      </c>
      <c r="C15" s="97"/>
      <c r="E15" s="66">
        <v>10</v>
      </c>
      <c r="F15" s="99"/>
      <c r="I15" s="19" t="s">
        <v>20</v>
      </c>
      <c r="K15" s="19" t="s">
        <v>20</v>
      </c>
    </row>
    <row r="16" spans="2:11" x14ac:dyDescent="0.25">
      <c r="B16" s="16">
        <v>11</v>
      </c>
      <c r="C16" s="97"/>
      <c r="E16" s="66">
        <v>11</v>
      </c>
      <c r="F16" s="99"/>
      <c r="I16" s="19" t="s">
        <v>21</v>
      </c>
      <c r="K16" s="19" t="s">
        <v>82</v>
      </c>
    </row>
    <row r="17" spans="2:11" x14ac:dyDescent="0.25">
      <c r="B17" s="16">
        <v>12</v>
      </c>
      <c r="C17" s="97"/>
      <c r="E17" s="66">
        <v>12</v>
      </c>
      <c r="F17" s="99"/>
      <c r="I17" s="19" t="s">
        <v>22</v>
      </c>
      <c r="K17" s="19" t="s">
        <v>21</v>
      </c>
    </row>
    <row r="18" spans="2:11" x14ac:dyDescent="0.25">
      <c r="B18" s="16">
        <v>13</v>
      </c>
      <c r="C18" s="97"/>
      <c r="E18" s="66">
        <v>13</v>
      </c>
      <c r="F18" s="99"/>
      <c r="I18" s="19" t="s">
        <v>23</v>
      </c>
      <c r="K18" s="19" t="s">
        <v>83</v>
      </c>
    </row>
    <row r="19" spans="2:11" x14ac:dyDescent="0.25">
      <c r="B19" s="16">
        <v>14</v>
      </c>
      <c r="C19" s="97"/>
      <c r="E19" s="66">
        <v>14</v>
      </c>
      <c r="F19" s="99"/>
      <c r="I19" s="19" t="s">
        <v>24</v>
      </c>
      <c r="K19" s="19" t="s">
        <v>84</v>
      </c>
    </row>
    <row r="20" spans="2:11" x14ac:dyDescent="0.25">
      <c r="B20" s="16">
        <v>15</v>
      </c>
      <c r="C20" s="97"/>
      <c r="E20" s="66">
        <v>15</v>
      </c>
      <c r="F20" s="99"/>
      <c r="I20" s="19" t="s">
        <v>25</v>
      </c>
      <c r="K20" s="19" t="s">
        <v>85</v>
      </c>
    </row>
    <row r="21" spans="2:11" x14ac:dyDescent="0.25">
      <c r="B21" s="16">
        <v>16</v>
      </c>
      <c r="C21" s="97"/>
      <c r="E21" s="66">
        <v>16</v>
      </c>
      <c r="F21" s="99"/>
      <c r="I21" s="19" t="s">
        <v>26</v>
      </c>
      <c r="K21" s="19" t="s">
        <v>86</v>
      </c>
    </row>
    <row r="22" spans="2:11" x14ac:dyDescent="0.25">
      <c r="B22" s="16">
        <v>17</v>
      </c>
      <c r="C22" s="97"/>
      <c r="E22" s="66">
        <v>17</v>
      </c>
      <c r="F22" s="99"/>
      <c r="I22" s="19" t="s">
        <v>27</v>
      </c>
      <c r="K22" s="19" t="s">
        <v>87</v>
      </c>
    </row>
    <row r="23" spans="2:11" x14ac:dyDescent="0.25">
      <c r="B23" s="16">
        <v>18</v>
      </c>
      <c r="C23" s="97"/>
      <c r="E23" s="66">
        <v>18</v>
      </c>
      <c r="F23" s="99"/>
      <c r="I23" s="19" t="s">
        <v>28</v>
      </c>
      <c r="K23" s="19" t="s">
        <v>22</v>
      </c>
    </row>
    <row r="24" spans="2:11" x14ac:dyDescent="0.25">
      <c r="B24" s="16">
        <v>19</v>
      </c>
      <c r="C24" s="97"/>
      <c r="E24" s="66">
        <v>19</v>
      </c>
      <c r="F24" s="99"/>
      <c r="I24" s="19" t="s">
        <v>29</v>
      </c>
      <c r="K24" s="19" t="s">
        <v>88</v>
      </c>
    </row>
    <row r="25" spans="2:11" x14ac:dyDescent="0.25">
      <c r="B25" s="16">
        <v>20</v>
      </c>
      <c r="C25" s="97"/>
      <c r="E25" s="66">
        <v>20</v>
      </c>
      <c r="F25" s="99"/>
      <c r="I25" s="19" t="s">
        <v>30</v>
      </c>
      <c r="K25" s="19" t="s">
        <v>89</v>
      </c>
    </row>
    <row r="26" spans="2:11" x14ac:dyDescent="0.25">
      <c r="B26" s="16">
        <v>21</v>
      </c>
      <c r="C26" s="97"/>
      <c r="E26" s="66">
        <v>21</v>
      </c>
      <c r="F26" s="99"/>
      <c r="I26" s="19" t="s">
        <v>31</v>
      </c>
      <c r="K26" s="19" t="s">
        <v>25</v>
      </c>
    </row>
    <row r="27" spans="2:11" x14ac:dyDescent="0.25">
      <c r="B27" s="16">
        <v>22</v>
      </c>
      <c r="C27" s="97"/>
      <c r="E27" s="66">
        <v>22</v>
      </c>
      <c r="F27" s="99"/>
      <c r="I27" s="19" t="s">
        <v>32</v>
      </c>
      <c r="K27" s="19" t="s">
        <v>26</v>
      </c>
    </row>
    <row r="28" spans="2:11" x14ac:dyDescent="0.25">
      <c r="B28" s="16">
        <v>23</v>
      </c>
      <c r="C28" s="97"/>
      <c r="E28" s="66">
        <v>23</v>
      </c>
      <c r="F28" s="99"/>
      <c r="I28" s="19" t="s">
        <v>33</v>
      </c>
      <c r="K28" s="19" t="s">
        <v>90</v>
      </c>
    </row>
    <row r="29" spans="2:11" x14ac:dyDescent="0.25">
      <c r="B29" s="16">
        <v>24</v>
      </c>
      <c r="C29" s="97"/>
      <c r="E29" s="66">
        <v>24</v>
      </c>
      <c r="F29" s="99"/>
      <c r="I29" s="19" t="s">
        <v>34</v>
      </c>
      <c r="K29" s="19" t="s">
        <v>91</v>
      </c>
    </row>
    <row r="30" spans="2:11" x14ac:dyDescent="0.25">
      <c r="B30" s="16">
        <v>25</v>
      </c>
      <c r="C30" s="97"/>
      <c r="E30" s="66">
        <v>25</v>
      </c>
      <c r="F30" s="99"/>
      <c r="I30" s="19" t="s">
        <v>35</v>
      </c>
      <c r="K30" s="19" t="s">
        <v>92</v>
      </c>
    </row>
    <row r="31" spans="2:11" x14ac:dyDescent="0.25">
      <c r="B31" s="16">
        <v>26</v>
      </c>
      <c r="C31" s="97"/>
      <c r="E31" s="66">
        <v>26</v>
      </c>
      <c r="F31" s="99"/>
      <c r="I31" s="19" t="s">
        <v>36</v>
      </c>
      <c r="K31" s="19" t="s">
        <v>29</v>
      </c>
    </row>
    <row r="32" spans="2:11" x14ac:dyDescent="0.25">
      <c r="B32" s="16">
        <v>27</v>
      </c>
      <c r="C32" s="97"/>
      <c r="E32" s="66">
        <v>27</v>
      </c>
      <c r="F32" s="99"/>
      <c r="I32" s="19" t="s">
        <v>37</v>
      </c>
      <c r="K32" s="19" t="s">
        <v>93</v>
      </c>
    </row>
    <row r="33" spans="2:11" x14ac:dyDescent="0.25">
      <c r="B33" s="16">
        <v>28</v>
      </c>
      <c r="C33" s="97"/>
      <c r="E33" s="66">
        <v>28</v>
      </c>
      <c r="F33" s="99"/>
      <c r="I33" s="19" t="s">
        <v>38</v>
      </c>
      <c r="K33" s="19" t="s">
        <v>31</v>
      </c>
    </row>
    <row r="34" spans="2:11" x14ac:dyDescent="0.25">
      <c r="B34" s="16">
        <v>29</v>
      </c>
      <c r="C34" s="97"/>
      <c r="E34" s="66">
        <v>29</v>
      </c>
      <c r="F34" s="99"/>
      <c r="I34" s="19" t="s">
        <v>39</v>
      </c>
      <c r="K34" s="19" t="s">
        <v>94</v>
      </c>
    </row>
    <row r="35" spans="2:11" x14ac:dyDescent="0.25">
      <c r="B35" s="16">
        <v>30</v>
      </c>
      <c r="C35" s="97"/>
      <c r="E35" s="66">
        <v>30</v>
      </c>
      <c r="F35" s="99"/>
      <c r="I35" s="19" t="s">
        <v>40</v>
      </c>
      <c r="K35" s="19" t="s">
        <v>95</v>
      </c>
    </row>
    <row r="36" spans="2:11" x14ac:dyDescent="0.25">
      <c r="B36" s="16">
        <v>31</v>
      </c>
      <c r="C36" s="97"/>
      <c r="E36" s="66">
        <v>31</v>
      </c>
      <c r="F36" s="99"/>
      <c r="I36" s="19" t="s">
        <v>41</v>
      </c>
      <c r="K36" s="19" t="s">
        <v>33</v>
      </c>
    </row>
    <row r="37" spans="2:11" x14ac:dyDescent="0.25">
      <c r="B37" s="16">
        <v>32</v>
      </c>
      <c r="C37" s="97"/>
      <c r="E37" s="66">
        <v>32</v>
      </c>
      <c r="F37" s="99"/>
      <c r="I37" s="19" t="s">
        <v>42</v>
      </c>
      <c r="K37" s="19" t="s">
        <v>34</v>
      </c>
    </row>
    <row r="38" spans="2:11" x14ac:dyDescent="0.25">
      <c r="B38" s="16">
        <v>33</v>
      </c>
      <c r="C38" s="97"/>
      <c r="E38" s="66">
        <v>33</v>
      </c>
      <c r="F38" s="99"/>
      <c r="I38" s="19" t="s">
        <v>43</v>
      </c>
      <c r="K38" s="19" t="s">
        <v>96</v>
      </c>
    </row>
    <row r="39" spans="2:11" x14ac:dyDescent="0.25">
      <c r="B39" s="16">
        <v>34</v>
      </c>
      <c r="C39" s="97"/>
      <c r="E39" s="66">
        <v>34</v>
      </c>
      <c r="F39" s="99"/>
      <c r="I39" s="19" t="s">
        <v>44</v>
      </c>
      <c r="K39" s="19" t="s">
        <v>35</v>
      </c>
    </row>
    <row r="40" spans="2:11" x14ac:dyDescent="0.25">
      <c r="B40" s="16">
        <v>35</v>
      </c>
      <c r="C40" s="97"/>
      <c r="E40" s="66">
        <v>35</v>
      </c>
      <c r="F40" s="99"/>
      <c r="I40" s="19" t="s">
        <v>45</v>
      </c>
      <c r="K40" s="19" t="s">
        <v>36</v>
      </c>
    </row>
    <row r="41" spans="2:11" x14ac:dyDescent="0.25">
      <c r="B41" s="16">
        <v>36</v>
      </c>
      <c r="C41" s="97"/>
      <c r="E41" s="66">
        <v>36</v>
      </c>
      <c r="F41" s="99"/>
      <c r="I41" s="19" t="s">
        <v>46</v>
      </c>
      <c r="K41" s="19" t="s">
        <v>97</v>
      </c>
    </row>
    <row r="42" spans="2:11" x14ac:dyDescent="0.25">
      <c r="B42" s="16">
        <v>37</v>
      </c>
      <c r="C42" s="97"/>
      <c r="E42" s="66">
        <v>37</v>
      </c>
      <c r="F42" s="99"/>
      <c r="I42" s="19" t="s">
        <v>47</v>
      </c>
      <c r="K42" s="19" t="s">
        <v>98</v>
      </c>
    </row>
    <row r="43" spans="2:11" x14ac:dyDescent="0.25">
      <c r="B43" s="16">
        <v>38</v>
      </c>
      <c r="C43" s="97"/>
      <c r="E43" s="66">
        <v>38</v>
      </c>
      <c r="F43" s="99"/>
      <c r="I43" s="19" t="s">
        <v>48</v>
      </c>
      <c r="K43" s="19" t="s">
        <v>99</v>
      </c>
    </row>
    <row r="44" spans="2:11" x14ac:dyDescent="0.25">
      <c r="B44" s="16">
        <v>39</v>
      </c>
      <c r="C44" s="97"/>
      <c r="E44" s="66">
        <v>39</v>
      </c>
      <c r="F44" s="99"/>
      <c r="I44" s="19" t="s">
        <v>49</v>
      </c>
      <c r="K44" s="19" t="s">
        <v>39</v>
      </c>
    </row>
    <row r="45" spans="2:11" x14ac:dyDescent="0.25">
      <c r="B45" s="16">
        <v>40</v>
      </c>
      <c r="C45" s="97"/>
      <c r="E45" s="66">
        <v>40</v>
      </c>
      <c r="F45" s="99"/>
      <c r="I45" s="19" t="s">
        <v>50</v>
      </c>
      <c r="K45" s="19" t="s">
        <v>100</v>
      </c>
    </row>
    <row r="46" spans="2:11" x14ac:dyDescent="0.25">
      <c r="B46" s="16">
        <v>41</v>
      </c>
      <c r="C46" s="97"/>
      <c r="E46" s="66">
        <v>41</v>
      </c>
      <c r="F46" s="99"/>
      <c r="I46" s="19" t="s">
        <v>51</v>
      </c>
      <c r="K46" s="19" t="s">
        <v>101</v>
      </c>
    </row>
    <row r="47" spans="2:11" x14ac:dyDescent="0.25">
      <c r="B47" s="16">
        <v>42</v>
      </c>
      <c r="C47" s="97"/>
      <c r="E47" s="66">
        <v>42</v>
      </c>
      <c r="F47" s="99"/>
      <c r="I47" s="19" t="s">
        <v>52</v>
      </c>
      <c r="K47" s="19" t="s">
        <v>102</v>
      </c>
    </row>
    <row r="48" spans="2:11" x14ac:dyDescent="0.25">
      <c r="B48" s="16">
        <v>43</v>
      </c>
      <c r="C48" s="97"/>
      <c r="E48" s="66">
        <v>43</v>
      </c>
      <c r="F48" s="99"/>
      <c r="I48" s="19" t="s">
        <v>53</v>
      </c>
      <c r="K48" s="19" t="s">
        <v>103</v>
      </c>
    </row>
    <row r="49" spans="2:11" x14ac:dyDescent="0.25">
      <c r="B49" s="16">
        <v>44</v>
      </c>
      <c r="C49" s="97"/>
      <c r="E49" s="66">
        <v>44</v>
      </c>
      <c r="F49" s="99"/>
      <c r="I49" s="19" t="s">
        <v>54</v>
      </c>
      <c r="K49" s="19" t="s">
        <v>104</v>
      </c>
    </row>
    <row r="50" spans="2:11" x14ac:dyDescent="0.25">
      <c r="B50" s="16">
        <v>45</v>
      </c>
      <c r="C50" s="97"/>
      <c r="E50" s="66">
        <v>45</v>
      </c>
      <c r="F50" s="99"/>
      <c r="I50" s="19" t="s">
        <v>55</v>
      </c>
      <c r="K50" s="19" t="s">
        <v>41</v>
      </c>
    </row>
    <row r="51" spans="2:11" x14ac:dyDescent="0.25">
      <c r="B51" s="16">
        <v>46</v>
      </c>
      <c r="C51" s="97"/>
      <c r="E51" s="66">
        <v>46</v>
      </c>
      <c r="F51" s="99"/>
      <c r="I51" s="19" t="s">
        <v>56</v>
      </c>
      <c r="K51" s="19" t="s">
        <v>43</v>
      </c>
    </row>
    <row r="52" spans="2:11" x14ac:dyDescent="0.25">
      <c r="B52" s="16">
        <v>47</v>
      </c>
      <c r="C52" s="97"/>
      <c r="E52" s="66">
        <v>47</v>
      </c>
      <c r="F52" s="99"/>
      <c r="I52" s="19" t="s">
        <v>57</v>
      </c>
      <c r="K52" s="19" t="s">
        <v>44</v>
      </c>
    </row>
    <row r="53" spans="2:11" x14ac:dyDescent="0.25">
      <c r="B53" s="16">
        <v>48</v>
      </c>
      <c r="C53" s="97"/>
      <c r="E53" s="66">
        <v>48</v>
      </c>
      <c r="F53" s="99"/>
      <c r="I53" s="19" t="s">
        <v>58</v>
      </c>
      <c r="K53" s="19" t="s">
        <v>45</v>
      </c>
    </row>
    <row r="54" spans="2:11" x14ac:dyDescent="0.25">
      <c r="B54" s="16">
        <v>49</v>
      </c>
      <c r="C54" s="97"/>
      <c r="E54" s="66">
        <v>49</v>
      </c>
      <c r="F54" s="99"/>
      <c r="I54" s="19" t="s">
        <v>59</v>
      </c>
      <c r="K54" s="19" t="s">
        <v>105</v>
      </c>
    </row>
    <row r="55" spans="2:11" x14ac:dyDescent="0.25">
      <c r="B55" s="16">
        <v>50</v>
      </c>
      <c r="C55" s="97"/>
      <c r="E55" s="66">
        <v>50</v>
      </c>
      <c r="F55" s="99"/>
      <c r="I55" s="19" t="s">
        <v>60</v>
      </c>
      <c r="K55" s="19" t="s">
        <v>47</v>
      </c>
    </row>
    <row r="56" spans="2:11" x14ac:dyDescent="0.25">
      <c r="B56" s="16">
        <v>51</v>
      </c>
      <c r="C56" s="97"/>
      <c r="E56" s="66">
        <v>51</v>
      </c>
      <c r="F56" s="99"/>
      <c r="I56" s="19" t="s">
        <v>61</v>
      </c>
      <c r="K56" s="19" t="s">
        <v>106</v>
      </c>
    </row>
    <row r="57" spans="2:11" x14ac:dyDescent="0.25">
      <c r="B57" s="16">
        <v>52</v>
      </c>
      <c r="C57" s="97"/>
      <c r="E57" s="66">
        <v>52</v>
      </c>
      <c r="F57" s="99"/>
      <c r="I57" s="19" t="s">
        <v>62</v>
      </c>
      <c r="K57" s="19" t="s">
        <v>107</v>
      </c>
    </row>
    <row r="58" spans="2:11" x14ac:dyDescent="0.25">
      <c r="B58" s="16">
        <v>53</v>
      </c>
      <c r="C58" s="97"/>
      <c r="E58" s="66">
        <v>53</v>
      </c>
      <c r="F58" s="99"/>
      <c r="I58" s="19" t="s">
        <v>63</v>
      </c>
      <c r="K58" s="19" t="s">
        <v>108</v>
      </c>
    </row>
    <row r="59" spans="2:11" x14ac:dyDescent="0.25">
      <c r="B59" s="16">
        <v>54</v>
      </c>
      <c r="C59" s="97"/>
      <c r="E59" s="66">
        <v>54</v>
      </c>
      <c r="F59" s="99"/>
      <c r="I59" s="19" t="s">
        <v>64</v>
      </c>
      <c r="K59" s="19" t="s">
        <v>50</v>
      </c>
    </row>
    <row r="60" spans="2:11" x14ac:dyDescent="0.25">
      <c r="B60" s="16">
        <v>55</v>
      </c>
      <c r="C60" s="97"/>
      <c r="E60" s="66">
        <v>55</v>
      </c>
      <c r="F60" s="99"/>
      <c r="I60" s="19" t="s">
        <v>65</v>
      </c>
      <c r="K60" s="19" t="s">
        <v>52</v>
      </c>
    </row>
    <row r="61" spans="2:11" x14ac:dyDescent="0.25">
      <c r="B61" s="16">
        <v>56</v>
      </c>
      <c r="C61" s="97"/>
      <c r="E61" s="66">
        <v>56</v>
      </c>
      <c r="F61" s="99"/>
      <c r="I61" s="19" t="s">
        <v>66</v>
      </c>
      <c r="K61" s="19" t="s">
        <v>54</v>
      </c>
    </row>
    <row r="62" spans="2:11" x14ac:dyDescent="0.25">
      <c r="B62" s="16">
        <v>57</v>
      </c>
      <c r="C62" s="97"/>
      <c r="E62" s="66">
        <v>57</v>
      </c>
      <c r="F62" s="99"/>
      <c r="I62" s="19" t="s">
        <v>67</v>
      </c>
      <c r="K62" s="19" t="s">
        <v>109</v>
      </c>
    </row>
    <row r="63" spans="2:11" x14ac:dyDescent="0.25">
      <c r="B63" s="16">
        <v>58</v>
      </c>
      <c r="C63" s="97"/>
      <c r="E63" s="66">
        <v>58</v>
      </c>
      <c r="F63" s="99"/>
      <c r="I63" s="19" t="s">
        <v>68</v>
      </c>
      <c r="K63" s="19" t="s">
        <v>56</v>
      </c>
    </row>
    <row r="64" spans="2:11" x14ac:dyDescent="0.25">
      <c r="B64" s="16">
        <v>59</v>
      </c>
      <c r="C64" s="97"/>
      <c r="E64" s="66">
        <v>59</v>
      </c>
      <c r="F64" s="99"/>
      <c r="I64" s="19" t="s">
        <v>69</v>
      </c>
      <c r="K64" s="19" t="s">
        <v>57</v>
      </c>
    </row>
    <row r="65" spans="2:11" x14ac:dyDescent="0.25">
      <c r="B65" s="16">
        <v>60</v>
      </c>
      <c r="C65" s="97"/>
      <c r="E65" s="66">
        <v>60</v>
      </c>
      <c r="F65" s="99"/>
      <c r="I65" s="19" t="s">
        <v>70</v>
      </c>
      <c r="K65" s="19" t="s">
        <v>110</v>
      </c>
    </row>
    <row r="66" spans="2:11" x14ac:dyDescent="0.25">
      <c r="B66" s="16">
        <v>61</v>
      </c>
      <c r="C66" s="97"/>
      <c r="E66" s="66">
        <v>61</v>
      </c>
      <c r="F66" s="99"/>
      <c r="I66" s="19" t="s">
        <v>71</v>
      </c>
      <c r="K66" s="19" t="s">
        <v>111</v>
      </c>
    </row>
    <row r="67" spans="2:11" x14ac:dyDescent="0.25">
      <c r="B67" s="16">
        <v>62</v>
      </c>
      <c r="C67" s="97"/>
      <c r="E67" s="66">
        <v>62</v>
      </c>
      <c r="F67" s="99"/>
      <c r="I67" s="19" t="s">
        <v>72</v>
      </c>
      <c r="K67" s="19" t="s">
        <v>112</v>
      </c>
    </row>
    <row r="68" spans="2:11" x14ac:dyDescent="0.25">
      <c r="B68" s="16">
        <v>63</v>
      </c>
      <c r="C68" s="97"/>
      <c r="E68" s="66">
        <v>63</v>
      </c>
      <c r="F68" s="99"/>
      <c r="I68" s="19" t="s">
        <v>73</v>
      </c>
      <c r="K68" s="19" t="s">
        <v>113</v>
      </c>
    </row>
    <row r="69" spans="2:11" x14ac:dyDescent="0.25">
      <c r="B69" s="16">
        <v>64</v>
      </c>
      <c r="C69" s="97"/>
      <c r="E69" s="66">
        <v>64</v>
      </c>
      <c r="F69" s="99"/>
      <c r="I69" s="19" t="s">
        <v>74</v>
      </c>
      <c r="K69" s="19" t="s">
        <v>114</v>
      </c>
    </row>
    <row r="70" spans="2:11" x14ac:dyDescent="0.25">
      <c r="B70" s="16">
        <v>65</v>
      </c>
      <c r="C70" s="97"/>
      <c r="E70" s="66">
        <v>65</v>
      </c>
      <c r="F70" s="99"/>
      <c r="I70" s="19" t="s">
        <v>75</v>
      </c>
      <c r="K70" s="19" t="s">
        <v>58</v>
      </c>
    </row>
    <row r="71" spans="2:11" x14ac:dyDescent="0.25">
      <c r="B71" s="16">
        <v>66</v>
      </c>
      <c r="C71" s="97"/>
      <c r="E71" s="66">
        <v>66</v>
      </c>
      <c r="F71" s="99"/>
      <c r="I71" s="19" t="s">
        <v>76</v>
      </c>
      <c r="K71" s="19" t="s">
        <v>115</v>
      </c>
    </row>
    <row r="72" spans="2:11" x14ac:dyDescent="0.25">
      <c r="B72" s="16">
        <v>67</v>
      </c>
      <c r="C72" s="97"/>
      <c r="E72" s="66">
        <v>67</v>
      </c>
      <c r="F72" s="99"/>
      <c r="I72" s="19" t="s">
        <v>77</v>
      </c>
      <c r="K72" s="19" t="s">
        <v>116</v>
      </c>
    </row>
    <row r="73" spans="2:11" x14ac:dyDescent="0.25">
      <c r="B73" s="16">
        <v>68</v>
      </c>
      <c r="C73" s="97"/>
      <c r="E73" s="66">
        <v>68</v>
      </c>
      <c r="F73" s="99"/>
      <c r="I73" s="19" t="s">
        <v>78</v>
      </c>
      <c r="K73" s="19" t="s">
        <v>117</v>
      </c>
    </row>
    <row r="74" spans="2:11" x14ac:dyDescent="0.25">
      <c r="B74" s="16">
        <v>69</v>
      </c>
      <c r="C74" s="97"/>
      <c r="E74" s="66">
        <v>69</v>
      </c>
      <c r="F74" s="99"/>
      <c r="K74" s="19" t="s">
        <v>118</v>
      </c>
    </row>
    <row r="75" spans="2:11" x14ac:dyDescent="0.25">
      <c r="B75" s="16">
        <v>70</v>
      </c>
      <c r="C75" s="97"/>
      <c r="E75" s="66">
        <v>70</v>
      </c>
      <c r="F75" s="99"/>
      <c r="K75" s="19" t="s">
        <v>64</v>
      </c>
    </row>
    <row r="76" spans="2:11" x14ac:dyDescent="0.25">
      <c r="B76" s="16">
        <v>71</v>
      </c>
      <c r="C76" s="97"/>
      <c r="E76" s="66">
        <v>71</v>
      </c>
      <c r="F76" s="99"/>
      <c r="K76" s="19" t="s">
        <v>119</v>
      </c>
    </row>
    <row r="77" spans="2:11" x14ac:dyDescent="0.25">
      <c r="B77" s="16">
        <v>72</v>
      </c>
      <c r="C77" s="97"/>
      <c r="E77" s="66">
        <v>72</v>
      </c>
      <c r="F77" s="99"/>
      <c r="K77" s="19" t="s">
        <v>65</v>
      </c>
    </row>
    <row r="78" spans="2:11" x14ac:dyDescent="0.25">
      <c r="B78" s="16">
        <v>73</v>
      </c>
      <c r="C78" s="97"/>
      <c r="E78" s="66">
        <v>73</v>
      </c>
      <c r="F78" s="99"/>
      <c r="K78" s="19" t="s">
        <v>66</v>
      </c>
    </row>
    <row r="79" spans="2:11" x14ac:dyDescent="0.25">
      <c r="B79" s="16">
        <v>74</v>
      </c>
      <c r="C79" s="97"/>
      <c r="E79" s="66">
        <v>74</v>
      </c>
      <c r="F79" s="99"/>
      <c r="K79" s="19" t="s">
        <v>68</v>
      </c>
    </row>
    <row r="80" spans="2:11" x14ac:dyDescent="0.25">
      <c r="B80" s="16">
        <v>75</v>
      </c>
      <c r="C80" s="97"/>
      <c r="E80" s="66">
        <v>75</v>
      </c>
      <c r="F80" s="99"/>
      <c r="K80" s="19" t="s">
        <v>69</v>
      </c>
    </row>
    <row r="81" spans="2:11" x14ac:dyDescent="0.25">
      <c r="B81" s="16">
        <v>76</v>
      </c>
      <c r="C81" s="97"/>
      <c r="E81" s="66">
        <v>76</v>
      </c>
      <c r="F81" s="99"/>
      <c r="K81" s="19" t="s">
        <v>120</v>
      </c>
    </row>
    <row r="82" spans="2:11" x14ac:dyDescent="0.25">
      <c r="B82" s="16">
        <v>77</v>
      </c>
      <c r="C82" s="97"/>
      <c r="E82" s="66">
        <v>77</v>
      </c>
      <c r="F82" s="99"/>
      <c r="K82" s="19" t="s">
        <v>121</v>
      </c>
    </row>
    <row r="83" spans="2:11" x14ac:dyDescent="0.25">
      <c r="B83" s="16">
        <v>78</v>
      </c>
      <c r="C83" s="97"/>
      <c r="E83" s="66">
        <v>78</v>
      </c>
      <c r="F83" s="99"/>
      <c r="K83" s="19" t="s">
        <v>71</v>
      </c>
    </row>
    <row r="84" spans="2:11" x14ac:dyDescent="0.25">
      <c r="B84" s="16">
        <v>79</v>
      </c>
      <c r="C84" s="97"/>
      <c r="E84" s="66">
        <v>79</v>
      </c>
      <c r="F84" s="99"/>
      <c r="K84" s="19" t="s">
        <v>72</v>
      </c>
    </row>
    <row r="85" spans="2:11" x14ac:dyDescent="0.25">
      <c r="B85" s="16">
        <v>80</v>
      </c>
      <c r="C85" s="97"/>
      <c r="E85" s="66">
        <v>80</v>
      </c>
      <c r="F85" s="99"/>
      <c r="K85" s="19" t="s">
        <v>122</v>
      </c>
    </row>
    <row r="86" spans="2:11" x14ac:dyDescent="0.25">
      <c r="B86" s="16">
        <v>81</v>
      </c>
      <c r="C86" s="97"/>
      <c r="E86" s="66">
        <v>81</v>
      </c>
      <c r="F86" s="99"/>
      <c r="K86" s="19" t="s">
        <v>73</v>
      </c>
    </row>
    <row r="87" spans="2:11" x14ac:dyDescent="0.25">
      <c r="B87" s="16">
        <v>82</v>
      </c>
      <c r="C87" s="97"/>
      <c r="E87" s="66">
        <v>82</v>
      </c>
      <c r="F87" s="99"/>
      <c r="K87" s="19" t="s">
        <v>123</v>
      </c>
    </row>
    <row r="88" spans="2:11" x14ac:dyDescent="0.25">
      <c r="B88" s="16">
        <v>83</v>
      </c>
      <c r="C88" s="97"/>
      <c r="E88" s="66">
        <v>83</v>
      </c>
      <c r="F88" s="99"/>
      <c r="K88" s="19" t="s">
        <v>74</v>
      </c>
    </row>
    <row r="89" spans="2:11" x14ac:dyDescent="0.25">
      <c r="B89" s="16">
        <v>84</v>
      </c>
      <c r="C89" s="97"/>
      <c r="E89" s="66">
        <v>84</v>
      </c>
      <c r="F89" s="99"/>
      <c r="K89" s="19" t="s">
        <v>75</v>
      </c>
    </row>
    <row r="90" spans="2:11" x14ac:dyDescent="0.25">
      <c r="B90" s="16">
        <v>85</v>
      </c>
      <c r="C90" s="97"/>
      <c r="E90" s="66">
        <v>85</v>
      </c>
      <c r="F90" s="99"/>
      <c r="K90" s="19" t="s">
        <v>76</v>
      </c>
    </row>
    <row r="91" spans="2:11" x14ac:dyDescent="0.25">
      <c r="B91" s="16">
        <v>86</v>
      </c>
      <c r="C91" s="97"/>
      <c r="E91" s="66">
        <v>86</v>
      </c>
      <c r="F91" s="99"/>
      <c r="K91" s="19" t="s">
        <v>124</v>
      </c>
    </row>
    <row r="92" spans="2:11" x14ac:dyDescent="0.25">
      <c r="B92" s="16">
        <v>87</v>
      </c>
      <c r="C92" s="97"/>
      <c r="E92" s="66">
        <v>87</v>
      </c>
      <c r="F92" s="99"/>
      <c r="K92" s="19" t="s">
        <v>125</v>
      </c>
    </row>
    <row r="93" spans="2:11" x14ac:dyDescent="0.25">
      <c r="B93" s="16">
        <v>88</v>
      </c>
      <c r="C93" s="97"/>
      <c r="E93" s="66">
        <v>88</v>
      </c>
      <c r="F93" s="99"/>
      <c r="K93" s="19" t="s">
        <v>126</v>
      </c>
    </row>
    <row r="94" spans="2:11" x14ac:dyDescent="0.25">
      <c r="B94" s="16">
        <v>89</v>
      </c>
      <c r="C94" s="97"/>
      <c r="E94" s="66">
        <v>89</v>
      </c>
      <c r="F94" s="99"/>
      <c r="K94" s="19" t="s">
        <v>78</v>
      </c>
    </row>
    <row r="95" spans="2:11" ht="15.75" thickBot="1" x14ac:dyDescent="0.3">
      <c r="B95" s="17">
        <v>90</v>
      </c>
      <c r="C95" s="97"/>
      <c r="E95" s="86">
        <v>90</v>
      </c>
      <c r="F95" s="100"/>
    </row>
  </sheetData>
  <sheetProtection algorithmName="SHA-512" hashValue="tfcnaSC9M05lq3iM/mnV5ADb6QofPljOABeko5KtlmXkDZn9xX1BPXjlQs/jlbuRFe8sHfaEkr3P1uXEAvfBRA==" saltValue="+QwKyT10dsF4IU40beHV3w==" spinCount="100000" sheet="1" objects="1" scenarios="1"/>
  <dataValidations count="4">
    <dataValidation type="list" allowBlank="1" showInputMessage="1" showErrorMessage="1" sqref="C8:C95" xr:uid="{00000000-0002-0000-0200-000000000000}">
      <formula1>$I$7:$I$73</formula1>
    </dataValidation>
    <dataValidation type="list" allowBlank="1" showInputMessage="1" showErrorMessage="1" sqref="F11:F95" xr:uid="{00000000-0002-0000-0200-000001000000}">
      <formula1>$K$7:$K$94</formula1>
    </dataValidation>
    <dataValidation type="list" allowBlank="1" showInputMessage="1" showErrorMessage="1" sqref="C6:C7" xr:uid="{B5378FEC-5703-44E9-A759-3371100FF410}">
      <formula1>$I$6:$I$73</formula1>
    </dataValidation>
    <dataValidation type="list" allowBlank="1" showInputMessage="1" showErrorMessage="1" sqref="F6:F10" xr:uid="{4518DC05-2DCF-44CB-9DF7-E7C67DDD6D90}">
      <formula1>$K$6:$K$94</formula1>
    </dataValidation>
  </dataValidations>
  <pageMargins left="0.70866141732283472" right="0.70866141732283472" top="0.74803149606299213" bottom="0.74803149606299213" header="0.31496062992125984" footer="0.31496062992125984"/>
  <pageSetup paperSize="9" scale="50"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3:K111"/>
  <sheetViews>
    <sheetView topLeftCell="A6" zoomScale="85" zoomScaleNormal="85" workbookViewId="0">
      <selection activeCell="D6" sqref="D6"/>
    </sheetView>
  </sheetViews>
  <sheetFormatPr baseColWidth="10" defaultColWidth="11.42578125" defaultRowHeight="15" x14ac:dyDescent="0.25"/>
  <cols>
    <col min="1" max="1" width="4.28515625" style="1" customWidth="1"/>
    <col min="2" max="2" width="11.42578125" style="1"/>
    <col min="3" max="3" width="45.28515625" style="1" customWidth="1"/>
    <col min="4" max="4" width="21" style="1" customWidth="1"/>
    <col min="5" max="5" width="22.42578125" style="1" customWidth="1"/>
    <col min="6" max="6" width="24.28515625" style="1" customWidth="1"/>
    <col min="7" max="7" width="20.7109375" style="1" bestFit="1" customWidth="1"/>
    <col min="8" max="9" width="11.42578125" style="1"/>
    <col min="10" max="10" width="11.42578125" style="1" hidden="1" customWidth="1"/>
    <col min="11" max="11" width="5.140625" style="1" hidden="1" customWidth="1"/>
    <col min="12" max="12" width="11.42578125" style="1" customWidth="1"/>
    <col min="13" max="16384" width="11.42578125" style="1"/>
  </cols>
  <sheetData>
    <row r="3" spans="2:11" ht="18.75" x14ac:dyDescent="0.3">
      <c r="B3" s="84" t="s">
        <v>127</v>
      </c>
    </row>
    <row r="5" spans="2:11" ht="15.75" thickBot="1" x14ac:dyDescent="0.3"/>
    <row r="6" spans="2:11" ht="48" customHeight="1" thickBot="1" x14ac:dyDescent="0.3">
      <c r="B6" s="101" t="s">
        <v>200</v>
      </c>
      <c r="C6" s="102" t="s">
        <v>128</v>
      </c>
      <c r="D6" s="102" t="s">
        <v>311</v>
      </c>
      <c r="E6" s="102" t="s">
        <v>129</v>
      </c>
      <c r="F6" s="214" t="s">
        <v>130</v>
      </c>
      <c r="G6" s="217" t="s">
        <v>211</v>
      </c>
      <c r="K6" s="22" t="s">
        <v>132</v>
      </c>
    </row>
    <row r="7" spans="2:11" x14ac:dyDescent="0.25">
      <c r="B7" s="209"/>
      <c r="C7" s="210"/>
      <c r="D7" s="211"/>
      <c r="E7" s="212"/>
      <c r="F7" s="215"/>
      <c r="G7" s="218"/>
      <c r="K7" s="21">
        <v>2007</v>
      </c>
    </row>
    <row r="8" spans="2:11" x14ac:dyDescent="0.25">
      <c r="B8" s="213"/>
      <c r="C8" s="206"/>
      <c r="D8" s="282"/>
      <c r="E8" s="208"/>
      <c r="F8" s="216"/>
      <c r="G8" s="219"/>
      <c r="K8" s="21">
        <v>2008</v>
      </c>
    </row>
    <row r="9" spans="2:11" x14ac:dyDescent="0.25">
      <c r="B9" s="213"/>
      <c r="C9" s="280"/>
      <c r="D9" s="284"/>
      <c r="E9" s="281"/>
      <c r="F9" s="216"/>
      <c r="G9" s="219"/>
      <c r="K9" s="21">
        <v>2009</v>
      </c>
    </row>
    <row r="10" spans="2:11" x14ac:dyDescent="0.25">
      <c r="B10" s="213"/>
      <c r="C10" s="280"/>
      <c r="D10" s="284"/>
      <c r="E10" s="281"/>
      <c r="F10" s="216"/>
      <c r="G10" s="219"/>
      <c r="K10" s="21">
        <v>2010</v>
      </c>
    </row>
    <row r="11" spans="2:11" x14ac:dyDescent="0.25">
      <c r="B11" s="213"/>
      <c r="C11" s="280"/>
      <c r="D11" s="284"/>
      <c r="E11" s="281"/>
      <c r="F11" s="216"/>
      <c r="G11" s="219"/>
      <c r="K11" s="21">
        <v>2011</v>
      </c>
    </row>
    <row r="12" spans="2:11" x14ac:dyDescent="0.25">
      <c r="B12" s="213"/>
      <c r="C12" s="280"/>
      <c r="D12" s="284"/>
      <c r="E12" s="281"/>
      <c r="F12" s="216"/>
      <c r="G12" s="219"/>
      <c r="K12" s="21">
        <v>2012</v>
      </c>
    </row>
    <row r="13" spans="2:11" x14ac:dyDescent="0.25">
      <c r="B13" s="213"/>
      <c r="C13" s="280"/>
      <c r="D13" s="284"/>
      <c r="E13" s="281"/>
      <c r="F13" s="216"/>
      <c r="G13" s="219"/>
      <c r="K13" s="21">
        <v>2013</v>
      </c>
    </row>
    <row r="14" spans="2:11" x14ac:dyDescent="0.25">
      <c r="B14" s="213"/>
      <c r="C14" s="280"/>
      <c r="D14" s="284"/>
      <c r="E14" s="281"/>
      <c r="F14" s="216"/>
      <c r="G14" s="219"/>
      <c r="K14" s="21">
        <v>2014</v>
      </c>
    </row>
    <row r="15" spans="2:11" x14ac:dyDescent="0.25">
      <c r="B15" s="213"/>
      <c r="C15" s="280"/>
      <c r="D15" s="284"/>
      <c r="E15" s="281"/>
      <c r="F15" s="216"/>
      <c r="G15" s="219"/>
      <c r="K15" s="21">
        <v>2015</v>
      </c>
    </row>
    <row r="16" spans="2:11" x14ac:dyDescent="0.25">
      <c r="B16" s="213"/>
      <c r="C16" s="280"/>
      <c r="D16" s="284"/>
      <c r="E16" s="281"/>
      <c r="F16" s="216"/>
      <c r="G16" s="219"/>
      <c r="K16" s="21">
        <v>2016</v>
      </c>
    </row>
    <row r="17" spans="2:11" x14ac:dyDescent="0.25">
      <c r="B17" s="213"/>
      <c r="C17" s="280"/>
      <c r="D17" s="284"/>
      <c r="E17" s="281"/>
      <c r="F17" s="216"/>
      <c r="G17" s="219"/>
      <c r="K17" s="21">
        <v>2017</v>
      </c>
    </row>
    <row r="18" spans="2:11" x14ac:dyDescent="0.25">
      <c r="B18" s="213"/>
      <c r="C18" s="280"/>
      <c r="D18" s="284"/>
      <c r="E18" s="281"/>
      <c r="F18" s="216"/>
      <c r="G18" s="219"/>
      <c r="K18" s="21">
        <v>2018</v>
      </c>
    </row>
    <row r="19" spans="2:11" x14ac:dyDescent="0.25">
      <c r="B19" s="213"/>
      <c r="C19" s="280"/>
      <c r="D19" s="284"/>
      <c r="E19" s="281"/>
      <c r="F19" s="216"/>
      <c r="G19" s="219"/>
      <c r="K19" s="21">
        <v>2019</v>
      </c>
    </row>
    <row r="20" spans="2:11" x14ac:dyDescent="0.25">
      <c r="B20" s="213"/>
      <c r="C20" s="280"/>
      <c r="D20" s="284"/>
      <c r="E20" s="281"/>
      <c r="F20" s="216"/>
      <c r="G20" s="219"/>
      <c r="K20" s="21">
        <v>2020</v>
      </c>
    </row>
    <row r="21" spans="2:11" x14ac:dyDescent="0.25">
      <c r="B21" s="213"/>
      <c r="C21" s="280"/>
      <c r="D21" s="284"/>
      <c r="E21" s="281"/>
      <c r="F21" s="216"/>
      <c r="G21" s="219"/>
      <c r="K21" s="21">
        <v>2021</v>
      </c>
    </row>
    <row r="22" spans="2:11" x14ac:dyDescent="0.25">
      <c r="B22" s="213"/>
      <c r="C22" s="206"/>
      <c r="D22" s="283"/>
      <c r="E22" s="208"/>
      <c r="F22" s="216"/>
      <c r="G22" s="219"/>
      <c r="K22" s="21">
        <v>2022</v>
      </c>
    </row>
    <row r="23" spans="2:11" x14ac:dyDescent="0.25">
      <c r="B23" s="213"/>
      <c r="C23" s="206"/>
      <c r="D23" s="207"/>
      <c r="E23" s="208"/>
      <c r="F23" s="216"/>
      <c r="G23" s="219"/>
      <c r="K23" s="21">
        <v>2023</v>
      </c>
    </row>
    <row r="24" spans="2:11" x14ac:dyDescent="0.25">
      <c r="B24" s="213"/>
      <c r="C24" s="206"/>
      <c r="D24" s="207"/>
      <c r="E24" s="208"/>
      <c r="F24" s="216"/>
      <c r="G24" s="219"/>
      <c r="K24" s="21">
        <v>2024</v>
      </c>
    </row>
    <row r="25" spans="2:11" x14ac:dyDescent="0.25">
      <c r="B25" s="213"/>
      <c r="C25" s="206"/>
      <c r="D25" s="207"/>
      <c r="E25" s="208"/>
      <c r="F25" s="216"/>
      <c r="G25" s="219"/>
      <c r="K25" s="21">
        <v>2025</v>
      </c>
    </row>
    <row r="26" spans="2:11" x14ac:dyDescent="0.25">
      <c r="B26" s="213"/>
      <c r="C26" s="206"/>
      <c r="D26" s="207"/>
      <c r="E26" s="208"/>
      <c r="F26" s="216"/>
      <c r="G26" s="219"/>
    </row>
    <row r="27" spans="2:11" x14ac:dyDescent="0.25">
      <c r="B27" s="213"/>
      <c r="C27" s="206"/>
      <c r="D27" s="207"/>
      <c r="E27" s="208"/>
      <c r="F27" s="216"/>
      <c r="G27" s="219"/>
    </row>
    <row r="28" spans="2:11" x14ac:dyDescent="0.25">
      <c r="B28" s="213"/>
      <c r="C28" s="206"/>
      <c r="D28" s="207"/>
      <c r="E28" s="208"/>
      <c r="F28" s="216"/>
      <c r="G28" s="219"/>
    </row>
    <row r="29" spans="2:11" x14ac:dyDescent="0.25">
      <c r="B29" s="213"/>
      <c r="C29" s="206"/>
      <c r="D29" s="207"/>
      <c r="E29" s="208"/>
      <c r="F29" s="216"/>
      <c r="G29" s="219"/>
    </row>
    <row r="30" spans="2:11" x14ac:dyDescent="0.25">
      <c r="B30" s="213"/>
      <c r="C30" s="206"/>
      <c r="D30" s="207"/>
      <c r="E30" s="208"/>
      <c r="F30" s="216"/>
      <c r="G30" s="219"/>
    </row>
    <row r="31" spans="2:11" x14ac:dyDescent="0.25">
      <c r="B31" s="213"/>
      <c r="C31" s="206"/>
      <c r="D31" s="207"/>
      <c r="E31" s="208"/>
      <c r="F31" s="216"/>
      <c r="G31" s="219"/>
    </row>
    <row r="32" spans="2:11" x14ac:dyDescent="0.25">
      <c r="B32" s="213"/>
      <c r="C32" s="206"/>
      <c r="D32" s="207"/>
      <c r="E32" s="208"/>
      <c r="F32" s="216"/>
      <c r="G32" s="219"/>
    </row>
    <row r="33" spans="2:7" x14ac:dyDescent="0.25">
      <c r="B33" s="213"/>
      <c r="C33" s="206"/>
      <c r="D33" s="207"/>
      <c r="E33" s="208"/>
      <c r="F33" s="216"/>
      <c r="G33" s="219"/>
    </row>
    <row r="34" spans="2:7" x14ac:dyDescent="0.25">
      <c r="B34" s="213"/>
      <c r="C34" s="206"/>
      <c r="D34" s="207"/>
      <c r="E34" s="208"/>
      <c r="F34" s="216"/>
      <c r="G34" s="219"/>
    </row>
    <row r="35" spans="2:7" x14ac:dyDescent="0.25">
      <c r="B35" s="213"/>
      <c r="C35" s="206"/>
      <c r="D35" s="207"/>
      <c r="E35" s="208"/>
      <c r="F35" s="216"/>
      <c r="G35" s="219"/>
    </row>
    <row r="36" spans="2:7" x14ac:dyDescent="0.25">
      <c r="B36" s="213"/>
      <c r="C36" s="206"/>
      <c r="D36" s="207"/>
      <c r="E36" s="208"/>
      <c r="F36" s="216"/>
      <c r="G36" s="219"/>
    </row>
    <row r="37" spans="2:7" x14ac:dyDescent="0.25">
      <c r="B37" s="213"/>
      <c r="C37" s="206"/>
      <c r="D37" s="207"/>
      <c r="E37" s="208"/>
      <c r="F37" s="216"/>
      <c r="G37" s="219"/>
    </row>
    <row r="38" spans="2:7" x14ac:dyDescent="0.25">
      <c r="B38" s="213"/>
      <c r="C38" s="206"/>
      <c r="D38" s="207"/>
      <c r="E38" s="208"/>
      <c r="F38" s="216"/>
      <c r="G38" s="219"/>
    </row>
    <row r="39" spans="2:7" x14ac:dyDescent="0.25">
      <c r="B39" s="213"/>
      <c r="C39" s="206"/>
      <c r="D39" s="207"/>
      <c r="E39" s="208"/>
      <c r="F39" s="216"/>
      <c r="G39" s="219"/>
    </row>
    <row r="40" spans="2:7" x14ac:dyDescent="0.25">
      <c r="B40" s="213"/>
      <c r="C40" s="206"/>
      <c r="D40" s="207"/>
      <c r="E40" s="208"/>
      <c r="F40" s="216"/>
      <c r="G40" s="219"/>
    </row>
    <row r="41" spans="2:7" x14ac:dyDescent="0.25">
      <c r="B41" s="213"/>
      <c r="C41" s="206"/>
      <c r="D41" s="207"/>
      <c r="E41" s="208"/>
      <c r="F41" s="216"/>
      <c r="G41" s="219"/>
    </row>
    <row r="42" spans="2:7" x14ac:dyDescent="0.25">
      <c r="B42" s="213"/>
      <c r="C42" s="206"/>
      <c r="D42" s="207"/>
      <c r="E42" s="208"/>
      <c r="F42" s="216"/>
      <c r="G42" s="219"/>
    </row>
    <row r="43" spans="2:7" x14ac:dyDescent="0.25">
      <c r="B43" s="213"/>
      <c r="C43" s="206"/>
      <c r="D43" s="207"/>
      <c r="E43" s="208"/>
      <c r="F43" s="216"/>
      <c r="G43" s="219"/>
    </row>
    <row r="44" spans="2:7" x14ac:dyDescent="0.25">
      <c r="B44" s="213"/>
      <c r="C44" s="206"/>
      <c r="D44" s="207"/>
      <c r="E44" s="208"/>
      <c r="F44" s="216"/>
      <c r="G44" s="219"/>
    </row>
    <row r="45" spans="2:7" x14ac:dyDescent="0.25">
      <c r="B45" s="213"/>
      <c r="C45" s="206"/>
      <c r="D45" s="207"/>
      <c r="E45" s="208"/>
      <c r="F45" s="216"/>
      <c r="G45" s="219"/>
    </row>
    <row r="46" spans="2:7" x14ac:dyDescent="0.25">
      <c r="B46" s="213"/>
      <c r="C46" s="206"/>
      <c r="D46" s="207"/>
      <c r="E46" s="208"/>
      <c r="F46" s="216"/>
      <c r="G46" s="219"/>
    </row>
    <row r="47" spans="2:7" x14ac:dyDescent="0.25">
      <c r="B47" s="213"/>
      <c r="C47" s="206"/>
      <c r="D47" s="207"/>
      <c r="E47" s="208"/>
      <c r="F47" s="216"/>
      <c r="G47" s="219"/>
    </row>
    <row r="48" spans="2:7" x14ac:dyDescent="0.25">
      <c r="B48" s="213"/>
      <c r="C48" s="206"/>
      <c r="D48" s="207"/>
      <c r="E48" s="208"/>
      <c r="F48" s="216"/>
      <c r="G48" s="219"/>
    </row>
    <row r="49" spans="2:7" x14ac:dyDescent="0.25">
      <c r="B49" s="213"/>
      <c r="C49" s="206"/>
      <c r="D49" s="207"/>
      <c r="E49" s="208"/>
      <c r="F49" s="216"/>
      <c r="G49" s="219"/>
    </row>
    <row r="50" spans="2:7" x14ac:dyDescent="0.25">
      <c r="B50" s="213"/>
      <c r="C50" s="206"/>
      <c r="D50" s="207"/>
      <c r="E50" s="208"/>
      <c r="F50" s="216"/>
      <c r="G50" s="219"/>
    </row>
    <row r="51" spans="2:7" x14ac:dyDescent="0.25">
      <c r="B51" s="213"/>
      <c r="C51" s="206"/>
      <c r="D51" s="207"/>
      <c r="E51" s="208"/>
      <c r="F51" s="216"/>
      <c r="G51" s="219"/>
    </row>
    <row r="52" spans="2:7" x14ac:dyDescent="0.25">
      <c r="B52" s="213"/>
      <c r="C52" s="206"/>
      <c r="D52" s="207"/>
      <c r="E52" s="208"/>
      <c r="F52" s="216"/>
      <c r="G52" s="219"/>
    </row>
    <row r="53" spans="2:7" x14ac:dyDescent="0.25">
      <c r="B53" s="213"/>
      <c r="C53" s="206"/>
      <c r="D53" s="207"/>
      <c r="E53" s="208"/>
      <c r="F53" s="216"/>
      <c r="G53" s="219"/>
    </row>
    <row r="54" spans="2:7" x14ac:dyDescent="0.25">
      <c r="B54" s="213"/>
      <c r="C54" s="206"/>
      <c r="D54" s="207"/>
      <c r="E54" s="208"/>
      <c r="F54" s="216"/>
      <c r="G54" s="219"/>
    </row>
    <row r="55" spans="2:7" x14ac:dyDescent="0.25">
      <c r="B55" s="213"/>
      <c r="C55" s="206"/>
      <c r="D55" s="207"/>
      <c r="E55" s="208"/>
      <c r="F55" s="216"/>
      <c r="G55" s="219"/>
    </row>
    <row r="56" spans="2:7" x14ac:dyDescent="0.25">
      <c r="B56" s="213"/>
      <c r="C56" s="206"/>
      <c r="D56" s="207"/>
      <c r="E56" s="208"/>
      <c r="F56" s="216"/>
      <c r="G56" s="219"/>
    </row>
    <row r="57" spans="2:7" x14ac:dyDescent="0.25">
      <c r="B57" s="213"/>
      <c r="C57" s="206"/>
      <c r="D57" s="207"/>
      <c r="E57" s="208"/>
      <c r="F57" s="216"/>
      <c r="G57" s="219"/>
    </row>
    <row r="58" spans="2:7" x14ac:dyDescent="0.25">
      <c r="B58" s="213"/>
      <c r="C58" s="206"/>
      <c r="D58" s="207"/>
      <c r="E58" s="208"/>
      <c r="F58" s="216"/>
      <c r="G58" s="219"/>
    </row>
    <row r="59" spans="2:7" x14ac:dyDescent="0.25">
      <c r="B59" s="213"/>
      <c r="C59" s="206"/>
      <c r="D59" s="207"/>
      <c r="E59" s="208"/>
      <c r="F59" s="216"/>
      <c r="G59" s="219"/>
    </row>
    <row r="60" spans="2:7" x14ac:dyDescent="0.25">
      <c r="B60" s="213"/>
      <c r="C60" s="206"/>
      <c r="D60" s="207"/>
      <c r="E60" s="208"/>
      <c r="F60" s="216"/>
      <c r="G60" s="219"/>
    </row>
    <row r="61" spans="2:7" x14ac:dyDescent="0.25">
      <c r="B61" s="213"/>
      <c r="C61" s="206"/>
      <c r="D61" s="207"/>
      <c r="E61" s="208"/>
      <c r="F61" s="216"/>
      <c r="G61" s="219"/>
    </row>
    <row r="62" spans="2:7" x14ac:dyDescent="0.25">
      <c r="B62" s="213"/>
      <c r="C62" s="206"/>
      <c r="D62" s="207"/>
      <c r="E62" s="208"/>
      <c r="F62" s="216"/>
      <c r="G62" s="219"/>
    </row>
    <row r="63" spans="2:7" x14ac:dyDescent="0.25">
      <c r="B63" s="213"/>
      <c r="C63" s="206"/>
      <c r="D63" s="207"/>
      <c r="E63" s="208"/>
      <c r="F63" s="216"/>
      <c r="G63" s="219"/>
    </row>
    <row r="64" spans="2:7" x14ac:dyDescent="0.25">
      <c r="B64" s="213"/>
      <c r="C64" s="206"/>
      <c r="D64" s="207"/>
      <c r="E64" s="208"/>
      <c r="F64" s="216"/>
      <c r="G64" s="219"/>
    </row>
    <row r="65" spans="2:7" x14ac:dyDescent="0.25">
      <c r="B65" s="213"/>
      <c r="C65" s="206"/>
      <c r="D65" s="207"/>
      <c r="E65" s="208"/>
      <c r="F65" s="216"/>
      <c r="G65" s="219"/>
    </row>
    <row r="66" spans="2:7" x14ac:dyDescent="0.25">
      <c r="B66" s="213"/>
      <c r="C66" s="206"/>
      <c r="D66" s="207"/>
      <c r="E66" s="208"/>
      <c r="F66" s="216"/>
      <c r="G66" s="219"/>
    </row>
    <row r="67" spans="2:7" x14ac:dyDescent="0.25">
      <c r="B67" s="213"/>
      <c r="C67" s="206"/>
      <c r="D67" s="207"/>
      <c r="E67" s="208"/>
      <c r="F67" s="216"/>
      <c r="G67" s="219"/>
    </row>
    <row r="68" spans="2:7" x14ac:dyDescent="0.25">
      <c r="B68" s="213"/>
      <c r="C68" s="206"/>
      <c r="D68" s="207"/>
      <c r="E68" s="208"/>
      <c r="F68" s="216"/>
      <c r="G68" s="219"/>
    </row>
    <row r="69" spans="2:7" x14ac:dyDescent="0.25">
      <c r="B69" s="213"/>
      <c r="C69" s="206"/>
      <c r="D69" s="207"/>
      <c r="E69" s="208"/>
      <c r="F69" s="216"/>
      <c r="G69" s="219"/>
    </row>
    <row r="70" spans="2:7" x14ac:dyDescent="0.25">
      <c r="B70" s="213"/>
      <c r="C70" s="206"/>
      <c r="D70" s="207"/>
      <c r="E70" s="208"/>
      <c r="F70" s="216"/>
      <c r="G70" s="219"/>
    </row>
    <row r="71" spans="2:7" x14ac:dyDescent="0.25">
      <c r="B71" s="213"/>
      <c r="C71" s="206"/>
      <c r="D71" s="207"/>
      <c r="E71" s="208"/>
      <c r="F71" s="216"/>
      <c r="G71" s="219"/>
    </row>
    <row r="72" spans="2:7" x14ac:dyDescent="0.25">
      <c r="B72" s="213"/>
      <c r="C72" s="206"/>
      <c r="D72" s="207"/>
      <c r="E72" s="208"/>
      <c r="F72" s="216"/>
      <c r="G72" s="219"/>
    </row>
    <row r="73" spans="2:7" x14ac:dyDescent="0.25">
      <c r="B73" s="213"/>
      <c r="C73" s="206"/>
      <c r="D73" s="207"/>
      <c r="E73" s="208"/>
      <c r="F73" s="216"/>
      <c r="G73" s="219"/>
    </row>
    <row r="74" spans="2:7" x14ac:dyDescent="0.25">
      <c r="B74" s="213"/>
      <c r="C74" s="206"/>
      <c r="D74" s="207"/>
      <c r="E74" s="208"/>
      <c r="F74" s="216"/>
      <c r="G74" s="219"/>
    </row>
    <row r="75" spans="2:7" x14ac:dyDescent="0.25">
      <c r="B75" s="213"/>
      <c r="C75" s="206"/>
      <c r="D75" s="207"/>
      <c r="E75" s="208"/>
      <c r="F75" s="216"/>
      <c r="G75" s="219"/>
    </row>
    <row r="76" spans="2:7" x14ac:dyDescent="0.25">
      <c r="B76" s="213"/>
      <c r="C76" s="206"/>
      <c r="D76" s="207"/>
      <c r="E76" s="208"/>
      <c r="F76" s="216"/>
      <c r="G76" s="219"/>
    </row>
    <row r="77" spans="2:7" x14ac:dyDescent="0.25">
      <c r="B77" s="213"/>
      <c r="C77" s="206"/>
      <c r="D77" s="207"/>
      <c r="E77" s="208"/>
      <c r="F77" s="216"/>
      <c r="G77" s="219"/>
    </row>
    <row r="78" spans="2:7" x14ac:dyDescent="0.25">
      <c r="B78" s="213"/>
      <c r="C78" s="206"/>
      <c r="D78" s="207"/>
      <c r="E78" s="208"/>
      <c r="F78" s="216"/>
      <c r="G78" s="219"/>
    </row>
    <row r="79" spans="2:7" x14ac:dyDescent="0.25">
      <c r="B79" s="213"/>
      <c r="C79" s="206"/>
      <c r="D79" s="207"/>
      <c r="E79" s="208"/>
      <c r="F79" s="216"/>
      <c r="G79" s="219"/>
    </row>
    <row r="80" spans="2:7" x14ac:dyDescent="0.25">
      <c r="B80" s="213"/>
      <c r="C80" s="206"/>
      <c r="D80" s="207"/>
      <c r="E80" s="208"/>
      <c r="F80" s="216"/>
      <c r="G80" s="219"/>
    </row>
    <row r="81" spans="2:7" x14ac:dyDescent="0.25">
      <c r="B81" s="213"/>
      <c r="C81" s="206"/>
      <c r="D81" s="207"/>
      <c r="E81" s="208"/>
      <c r="F81" s="216"/>
      <c r="G81" s="219"/>
    </row>
    <row r="82" spans="2:7" x14ac:dyDescent="0.25">
      <c r="B82" s="213"/>
      <c r="C82" s="206"/>
      <c r="D82" s="207"/>
      <c r="E82" s="208"/>
      <c r="F82" s="216"/>
      <c r="G82" s="219"/>
    </row>
    <row r="83" spans="2:7" x14ac:dyDescent="0.25">
      <c r="B83" s="213"/>
      <c r="C83" s="206"/>
      <c r="D83" s="207"/>
      <c r="E83" s="208"/>
      <c r="F83" s="216"/>
      <c r="G83" s="219"/>
    </row>
    <row r="84" spans="2:7" x14ac:dyDescent="0.25">
      <c r="B84" s="213"/>
      <c r="C84" s="206"/>
      <c r="D84" s="207"/>
      <c r="E84" s="208"/>
      <c r="F84" s="216"/>
      <c r="G84" s="219"/>
    </row>
    <row r="85" spans="2:7" x14ac:dyDescent="0.25">
      <c r="B85" s="213"/>
      <c r="C85" s="206"/>
      <c r="D85" s="207"/>
      <c r="E85" s="208"/>
      <c r="F85" s="216"/>
      <c r="G85" s="219"/>
    </row>
    <row r="86" spans="2:7" x14ac:dyDescent="0.25">
      <c r="B86" s="213"/>
      <c r="C86" s="206"/>
      <c r="D86" s="207"/>
      <c r="E86" s="208"/>
      <c r="F86" s="216"/>
      <c r="G86" s="219"/>
    </row>
    <row r="87" spans="2:7" x14ac:dyDescent="0.25">
      <c r="B87" s="213"/>
      <c r="C87" s="206"/>
      <c r="D87" s="207"/>
      <c r="E87" s="208"/>
      <c r="F87" s="216"/>
      <c r="G87" s="219"/>
    </row>
    <row r="88" spans="2:7" x14ac:dyDescent="0.25">
      <c r="B88" s="213"/>
      <c r="C88" s="206"/>
      <c r="D88" s="207"/>
      <c r="E88" s="208"/>
      <c r="F88" s="216"/>
      <c r="G88" s="219"/>
    </row>
    <row r="89" spans="2:7" x14ac:dyDescent="0.25">
      <c r="B89" s="213"/>
      <c r="C89" s="206"/>
      <c r="D89" s="207"/>
      <c r="E89" s="208"/>
      <c r="F89" s="216"/>
      <c r="G89" s="219"/>
    </row>
    <row r="90" spans="2:7" x14ac:dyDescent="0.25">
      <c r="B90" s="213"/>
      <c r="C90" s="206"/>
      <c r="D90" s="207"/>
      <c r="E90" s="208"/>
      <c r="F90" s="216"/>
      <c r="G90" s="219"/>
    </row>
    <row r="91" spans="2:7" x14ac:dyDescent="0.25">
      <c r="B91" s="213"/>
      <c r="C91" s="206"/>
      <c r="D91" s="207"/>
      <c r="E91" s="208"/>
      <c r="F91" s="216"/>
      <c r="G91" s="219"/>
    </row>
    <row r="92" spans="2:7" x14ac:dyDescent="0.25">
      <c r="B92" s="213"/>
      <c r="C92" s="206"/>
      <c r="D92" s="207"/>
      <c r="E92" s="208"/>
      <c r="F92" s="216"/>
      <c r="G92" s="219"/>
    </row>
    <row r="93" spans="2:7" x14ac:dyDescent="0.25">
      <c r="B93" s="213"/>
      <c r="C93" s="206"/>
      <c r="D93" s="207"/>
      <c r="E93" s="208"/>
      <c r="F93" s="216"/>
      <c r="G93" s="219"/>
    </row>
    <row r="94" spans="2:7" x14ac:dyDescent="0.25">
      <c r="B94" s="213"/>
      <c r="C94" s="206"/>
      <c r="D94" s="207"/>
      <c r="E94" s="208"/>
      <c r="F94" s="216"/>
      <c r="G94" s="219"/>
    </row>
    <row r="95" spans="2:7" x14ac:dyDescent="0.25">
      <c r="B95" s="213"/>
      <c r="C95" s="206"/>
      <c r="D95" s="207"/>
      <c r="E95" s="208"/>
      <c r="F95" s="216"/>
      <c r="G95" s="219"/>
    </row>
    <row r="96" spans="2:7" x14ac:dyDescent="0.25">
      <c r="B96" s="213"/>
      <c r="C96" s="206"/>
      <c r="D96" s="207"/>
      <c r="E96" s="208"/>
      <c r="F96" s="216"/>
      <c r="G96" s="219"/>
    </row>
    <row r="97" spans="2:7" x14ac:dyDescent="0.25">
      <c r="B97" s="213"/>
      <c r="C97" s="206"/>
      <c r="D97" s="207"/>
      <c r="E97" s="208"/>
      <c r="F97" s="216"/>
      <c r="G97" s="219"/>
    </row>
    <row r="98" spans="2:7" x14ac:dyDescent="0.25">
      <c r="B98" s="213"/>
      <c r="C98" s="206"/>
      <c r="D98" s="207"/>
      <c r="E98" s="208"/>
      <c r="F98" s="216"/>
      <c r="G98" s="219"/>
    </row>
    <row r="99" spans="2:7" x14ac:dyDescent="0.25">
      <c r="B99" s="213"/>
      <c r="C99" s="206"/>
      <c r="D99" s="207"/>
      <c r="E99" s="208"/>
      <c r="F99" s="216"/>
      <c r="G99" s="219"/>
    </row>
    <row r="100" spans="2:7" x14ac:dyDescent="0.25">
      <c r="B100" s="213"/>
      <c r="C100" s="206"/>
      <c r="D100" s="207"/>
      <c r="E100" s="208"/>
      <c r="F100" s="216"/>
      <c r="G100" s="219"/>
    </row>
    <row r="101" spans="2:7" x14ac:dyDescent="0.25">
      <c r="B101" s="213"/>
      <c r="C101" s="206"/>
      <c r="D101" s="207"/>
      <c r="E101" s="208"/>
      <c r="F101" s="216"/>
      <c r="G101" s="219"/>
    </row>
    <row r="102" spans="2:7" x14ac:dyDescent="0.25">
      <c r="B102" s="213"/>
      <c r="C102" s="206"/>
      <c r="D102" s="207"/>
      <c r="E102" s="208"/>
      <c r="F102" s="216"/>
      <c r="G102" s="219"/>
    </row>
    <row r="103" spans="2:7" x14ac:dyDescent="0.25">
      <c r="B103" s="213"/>
      <c r="C103" s="206"/>
      <c r="D103" s="207"/>
      <c r="E103" s="208"/>
      <c r="F103" s="216"/>
      <c r="G103" s="219"/>
    </row>
    <row r="104" spans="2:7" x14ac:dyDescent="0.25">
      <c r="B104" s="213"/>
      <c r="C104" s="206"/>
      <c r="D104" s="207"/>
      <c r="E104" s="208"/>
      <c r="F104" s="216"/>
      <c r="G104" s="219"/>
    </row>
    <row r="105" spans="2:7" x14ac:dyDescent="0.25">
      <c r="B105" s="213"/>
      <c r="C105" s="206"/>
      <c r="D105" s="207"/>
      <c r="E105" s="208"/>
      <c r="F105" s="216"/>
      <c r="G105" s="219"/>
    </row>
    <row r="106" spans="2:7" x14ac:dyDescent="0.25">
      <c r="B106" s="213"/>
      <c r="C106" s="206"/>
      <c r="D106" s="207"/>
      <c r="E106" s="208"/>
      <c r="F106" s="216"/>
      <c r="G106" s="219"/>
    </row>
    <row r="107" spans="2:7" x14ac:dyDescent="0.25">
      <c r="B107" s="213"/>
      <c r="C107" s="206"/>
      <c r="D107" s="207"/>
      <c r="E107" s="208"/>
      <c r="F107" s="216"/>
      <c r="G107" s="219"/>
    </row>
    <row r="108" spans="2:7" x14ac:dyDescent="0.25">
      <c r="B108" s="213"/>
      <c r="C108" s="206"/>
      <c r="D108" s="207"/>
      <c r="E108" s="208"/>
      <c r="F108" s="216"/>
      <c r="G108" s="219"/>
    </row>
    <row r="109" spans="2:7" x14ac:dyDescent="0.25">
      <c r="B109" s="213"/>
      <c r="C109" s="206"/>
      <c r="D109" s="207"/>
      <c r="E109" s="208"/>
      <c r="F109" s="216"/>
      <c r="G109" s="219"/>
    </row>
    <row r="110" spans="2:7" x14ac:dyDescent="0.25">
      <c r="B110" s="213"/>
      <c r="C110" s="206"/>
      <c r="D110" s="207"/>
      <c r="E110" s="208"/>
      <c r="F110" s="216"/>
      <c r="G110" s="219"/>
    </row>
    <row r="111" spans="2:7" x14ac:dyDescent="0.25">
      <c r="B111" s="213"/>
      <c r="C111" s="206"/>
      <c r="D111" s="207"/>
      <c r="E111" s="208"/>
      <c r="F111" s="216"/>
      <c r="G111" s="219"/>
    </row>
  </sheetData>
  <sheetProtection algorithmName="SHA-512" hashValue="Cvt4uvmtRbxa3dedZEy3dtKtNBjJdBseTjLPDDpPYjaeGtEeIqOHoKHj4gfpxMHtwoTN2nFUmVs0zj1p099JJg==" saltValue="hSFCTqzlhTUroeWBGjskSg==" spinCount="100000" sheet="1"/>
  <dataValidations xWindow="664" yWindow="429" count="2">
    <dataValidation allowBlank="1" showInputMessage="1" showErrorMessage="1" prompt="Indicad todos los informes asociados al foco" sqref="E7:E111" xr:uid="{00000000-0002-0000-0300-000000000000}"/>
    <dataValidation type="list" errorStyle="warning" showInputMessage="1" showErrorMessage="1" error="En el caso de tratarse de más de un informe, indique todos los años" prompt="Seleccione un año del desplegable._x000a_En caso de disponer de varios informes, puede incluir manualmente todos los años" sqref="F7:F111" xr:uid="{00000000-0002-0000-0300-000001000000}">
      <formula1>$K$7:$K$25</formula1>
    </dataValidation>
  </dataValidations>
  <pageMargins left="0.70866141732283472" right="0.70866141732283472" top="0.74803149606299213" bottom="0.74803149606299213" header="0.31496062992125984" footer="0.31496062992125984"/>
  <pageSetup paperSize="9" scale="4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5" tint="0.39997558519241921"/>
    <pageSetUpPr fitToPage="1"/>
  </sheetPr>
  <dimension ref="B3:AG2528"/>
  <sheetViews>
    <sheetView showGridLines="0" zoomScale="70" zoomScaleNormal="70" workbookViewId="0">
      <selection activeCell="F12" sqref="F12"/>
    </sheetView>
  </sheetViews>
  <sheetFormatPr baseColWidth="10" defaultColWidth="11.42578125" defaultRowHeight="15" x14ac:dyDescent="0.25"/>
  <cols>
    <col min="1" max="1" width="4.140625" style="123" customWidth="1"/>
    <col min="2" max="2" width="4" style="123" customWidth="1"/>
    <col min="3" max="3" width="46.42578125" style="123" customWidth="1"/>
    <col min="4" max="4" width="14" style="123" customWidth="1"/>
    <col min="5" max="5" width="14.7109375" style="123" customWidth="1"/>
    <col min="6" max="6" width="14.140625" style="123" customWidth="1"/>
    <col min="7" max="7" width="13.7109375" style="123" customWidth="1"/>
    <col min="8" max="8" width="14.140625" style="123" customWidth="1"/>
    <col min="9" max="9" width="13.7109375" style="123" customWidth="1"/>
    <col min="10" max="10" width="1.140625" style="123" hidden="1" customWidth="1"/>
    <col min="11" max="11" width="4.140625" style="123" customWidth="1"/>
    <col min="12" max="12" width="40.42578125" style="123" customWidth="1"/>
    <col min="13" max="13" width="13.7109375" style="123" customWidth="1"/>
    <col min="14" max="14" width="14" style="123" customWidth="1"/>
    <col min="15" max="15" width="14.42578125" style="123" customWidth="1"/>
    <col min="16" max="16" width="13.28515625" style="123" customWidth="1"/>
    <col min="17" max="18" width="13.42578125" style="123" customWidth="1"/>
    <col min="19" max="19" width="3.7109375" style="123" customWidth="1"/>
    <col min="20" max="20" width="5.42578125" style="123" hidden="1" customWidth="1"/>
    <col min="21" max="21" width="2.42578125" style="123" hidden="1" customWidth="1"/>
    <col min="22" max="22" width="17.7109375" style="123" hidden="1" customWidth="1"/>
    <col min="23" max="23" width="20.42578125" style="123" hidden="1" customWidth="1"/>
    <col min="24" max="24" width="5" style="123" hidden="1" customWidth="1"/>
    <col min="25" max="25" width="4.42578125" style="123" hidden="1" customWidth="1"/>
    <col min="26" max="26" width="2.42578125" style="123" hidden="1" customWidth="1"/>
    <col min="27" max="27" width="32.42578125" style="123" hidden="1" customWidth="1"/>
    <col min="28" max="28" width="22" style="123" hidden="1" customWidth="1"/>
    <col min="29" max="29" width="2.7109375" style="123" customWidth="1"/>
    <col min="30" max="30" width="5.7109375" style="123" customWidth="1"/>
    <col min="31" max="31" width="30.140625" style="123" customWidth="1"/>
    <col min="32" max="32" width="5.42578125" style="123" customWidth="1"/>
    <col min="33" max="33" width="30.140625" style="123" customWidth="1"/>
    <col min="34" max="16384" width="11.42578125" style="123"/>
  </cols>
  <sheetData>
    <row r="3" spans="2:33" ht="26.25" customHeight="1" x14ac:dyDescent="0.35">
      <c r="C3" s="134" t="s">
        <v>131</v>
      </c>
    </row>
    <row r="4" spans="2:33" hidden="1" x14ac:dyDescent="0.25"/>
    <row r="5" spans="2:33" hidden="1" x14ac:dyDescent="0.25"/>
    <row r="6" spans="2:33" hidden="1" x14ac:dyDescent="0.25"/>
    <row r="7" spans="2:33" hidden="1" x14ac:dyDescent="0.25"/>
    <row r="8" spans="2:33" hidden="1" x14ac:dyDescent="0.25"/>
    <row r="9" spans="2:33" ht="15.75" thickBot="1" x14ac:dyDescent="0.3"/>
    <row r="10" spans="2:33" ht="15.75" customHeight="1" thickBot="1" x14ac:dyDescent="0.3">
      <c r="D10" s="391" t="s">
        <v>139</v>
      </c>
      <c r="E10" s="392"/>
      <c r="F10" s="393" t="str">
        <f>T('Focos atmósfera'!B7)</f>
        <v/>
      </c>
      <c r="G10" s="393"/>
      <c r="H10" s="394" t="s">
        <v>141</v>
      </c>
      <c r="I10" s="395"/>
      <c r="J10" s="135"/>
      <c r="K10" s="396" t="str">
        <f>T('Focos atmósfera'!C7)</f>
        <v/>
      </c>
      <c r="L10" s="393"/>
      <c r="M10" s="393"/>
      <c r="N10" s="415" t="s">
        <v>140</v>
      </c>
      <c r="O10" s="416"/>
      <c r="P10" s="136">
        <f>'Focos atmósfera'!D7</f>
        <v>0</v>
      </c>
      <c r="Q10" s="205" t="s">
        <v>210</v>
      </c>
      <c r="R10" s="136">
        <f>'Focos atmósfera'!F7</f>
        <v>0</v>
      </c>
      <c r="V10" s="399" t="s">
        <v>189</v>
      </c>
      <c r="W10" s="400"/>
      <c r="X10" s="137"/>
      <c r="AA10" s="399" t="s">
        <v>189</v>
      </c>
      <c r="AB10" s="400"/>
      <c r="AC10" s="137"/>
      <c r="AE10" s="399" t="s">
        <v>192</v>
      </c>
      <c r="AF10" s="403"/>
      <c r="AG10" s="400"/>
    </row>
    <row r="11" spans="2:33" ht="15.75" thickBot="1" x14ac:dyDescent="0.3">
      <c r="B11" s="407" t="s">
        <v>133</v>
      </c>
      <c r="C11" s="408"/>
      <c r="D11" s="411" t="s">
        <v>134</v>
      </c>
      <c r="E11" s="411"/>
      <c r="F11" s="411" t="s">
        <v>135</v>
      </c>
      <c r="G11" s="411"/>
      <c r="H11" s="411" t="s">
        <v>136</v>
      </c>
      <c r="I11" s="412"/>
      <c r="J11" s="138"/>
      <c r="K11" s="409" t="s">
        <v>133</v>
      </c>
      <c r="L11" s="410"/>
      <c r="M11" s="413" t="s">
        <v>134</v>
      </c>
      <c r="N11" s="411"/>
      <c r="O11" s="411" t="s">
        <v>135</v>
      </c>
      <c r="P11" s="411"/>
      <c r="Q11" s="411" t="s">
        <v>136</v>
      </c>
      <c r="R11" s="414"/>
      <c r="S11" s="138"/>
      <c r="T11" s="138"/>
      <c r="V11" s="401"/>
      <c r="W11" s="402"/>
      <c r="X11" s="137"/>
      <c r="AA11" s="401"/>
      <c r="AB11" s="402"/>
      <c r="AC11" s="137"/>
      <c r="AE11" s="404"/>
      <c r="AF11" s="405"/>
      <c r="AG11" s="406"/>
    </row>
    <row r="12" spans="2:33" ht="32.25" customHeight="1" thickBot="1" x14ac:dyDescent="0.3">
      <c r="B12" s="409"/>
      <c r="C12" s="410"/>
      <c r="D12" s="139" t="s">
        <v>137</v>
      </c>
      <c r="E12" s="139" t="s">
        <v>138</v>
      </c>
      <c r="F12" s="139" t="s">
        <v>137</v>
      </c>
      <c r="G12" s="139" t="s">
        <v>138</v>
      </c>
      <c r="H12" s="139" t="s">
        <v>137</v>
      </c>
      <c r="I12" s="140" t="s">
        <v>138</v>
      </c>
      <c r="J12" s="141"/>
      <c r="K12" s="409"/>
      <c r="L12" s="410"/>
      <c r="M12" s="139" t="s">
        <v>137</v>
      </c>
      <c r="N12" s="139" t="s">
        <v>138</v>
      </c>
      <c r="O12" s="139" t="s">
        <v>137</v>
      </c>
      <c r="P12" s="139" t="s">
        <v>138</v>
      </c>
      <c r="Q12" s="139" t="s">
        <v>137</v>
      </c>
      <c r="R12" s="140" t="s">
        <v>138</v>
      </c>
      <c r="S12" s="141"/>
      <c r="T12" s="141"/>
      <c r="V12" s="142" t="s">
        <v>190</v>
      </c>
      <c r="W12" s="143" t="s">
        <v>191</v>
      </c>
      <c r="X12" s="141"/>
      <c r="AA12" s="142" t="s">
        <v>190</v>
      </c>
      <c r="AB12" s="143" t="s">
        <v>191</v>
      </c>
      <c r="AC12" s="141"/>
      <c r="AE12" s="124" t="s">
        <v>193</v>
      </c>
      <c r="AG12" s="125" t="s">
        <v>193</v>
      </c>
    </row>
    <row r="13" spans="2:33" x14ac:dyDescent="0.25">
      <c r="B13" s="126">
        <v>1</v>
      </c>
      <c r="C13" s="151" t="str">
        <f>T(Contaminantes!C$6)</f>
        <v/>
      </c>
      <c r="D13" s="145"/>
      <c r="E13" s="146"/>
      <c r="F13" s="145"/>
      <c r="G13" s="146"/>
      <c r="H13" s="145"/>
      <c r="I13" s="147"/>
      <c r="K13" s="126">
        <v>21</v>
      </c>
      <c r="L13" s="144" t="str">
        <f>T(Contaminantes!C$26)</f>
        <v/>
      </c>
      <c r="M13" s="145"/>
      <c r="N13" s="146"/>
      <c r="O13" s="145"/>
      <c r="P13" s="146"/>
      <c r="Q13" s="145"/>
      <c r="R13" s="147"/>
      <c r="T13" s="126">
        <v>1</v>
      </c>
      <c r="U13" s="148">
        <f>IF(COUNT(E13,G13,I13)=0,0,COUNT(E13,G13,I13))</f>
        <v>0</v>
      </c>
      <c r="V13" s="149">
        <f>IF(U13&gt;0,((D13*E13)+(F13*G13)+(H13*I13))/(E13+G13+I13),0)</f>
        <v>0</v>
      </c>
      <c r="W13" s="150">
        <f>IF(U13&lt;&gt;0,(E13+G13+I13)/U13,0)</f>
        <v>0</v>
      </c>
      <c r="Y13" s="126">
        <v>21</v>
      </c>
      <c r="Z13" s="148">
        <f>IF(COUNT(N13,P13,R13)=0,0,COUNT(N13,P13,R13))</f>
        <v>0</v>
      </c>
      <c r="AA13" s="149">
        <f>IF(Z13&gt;0,((M13*N13)+(O13*P13)+(Q13*R13))/(N13+P13+R13),0)</f>
        <v>0</v>
      </c>
      <c r="AB13" s="150">
        <f>IF(Z13&lt;&gt;0,(N13+P13+R13)/Z13,0)</f>
        <v>0</v>
      </c>
      <c r="AD13" s="126">
        <v>1</v>
      </c>
      <c r="AE13" s="120">
        <f>(V13*W13*P$10)/1000000</f>
        <v>0</v>
      </c>
      <c r="AF13" s="126">
        <v>21</v>
      </c>
      <c r="AG13" s="127">
        <f>(AA13*AB13*P$10)/1000000</f>
        <v>0</v>
      </c>
    </row>
    <row r="14" spans="2:33" x14ac:dyDescent="0.25">
      <c r="B14" s="128">
        <v>2</v>
      </c>
      <c r="C14" s="151" t="str">
        <f>T(Contaminantes!C$7)</f>
        <v/>
      </c>
      <c r="D14" s="152"/>
      <c r="E14" s="153"/>
      <c r="F14" s="152"/>
      <c r="G14" s="153"/>
      <c r="H14" s="152"/>
      <c r="I14" s="154"/>
      <c r="K14" s="128">
        <v>22</v>
      </c>
      <c r="L14" s="151" t="str">
        <f>T(Contaminantes!C$27)</f>
        <v/>
      </c>
      <c r="M14" s="152"/>
      <c r="N14" s="153"/>
      <c r="O14" s="152"/>
      <c r="P14" s="153"/>
      <c r="Q14" s="152"/>
      <c r="R14" s="154"/>
      <c r="T14" s="128">
        <v>2</v>
      </c>
      <c r="U14" s="155">
        <f t="shared" ref="U14:U32" si="0">IF(COUNT(E14,G14,I14)=0,0,COUNT(E14,G14,I14))</f>
        <v>0</v>
      </c>
      <c r="V14" s="156">
        <f t="shared" ref="V14:V32" si="1">IF(U14&gt;0,((D14*E14)+(F14*G14)+(H14*I14))/(E14+G14+I14),0)</f>
        <v>0</v>
      </c>
      <c r="W14" s="157">
        <f t="shared" ref="W14:W32" si="2">IF(U14&lt;&gt;0,(E14+G14+I14)/U14,0)</f>
        <v>0</v>
      </c>
      <c r="Y14" s="128">
        <v>22</v>
      </c>
      <c r="Z14" s="155">
        <f t="shared" ref="Z14:Z32" si="3">IF(COUNT(N14,P14,R14)=0,0,COUNT(N14,P14,R14))</f>
        <v>0</v>
      </c>
      <c r="AA14" s="156">
        <f t="shared" ref="AA14:AA32" si="4">IF(Z14&gt;0,((M14*N14)+(O14*P14)+(Q14*R14))/(N14+P14+R14),0)</f>
        <v>0</v>
      </c>
      <c r="AB14" s="157">
        <f t="shared" ref="AB14:AB32" si="5">IF(Z14&lt;&gt;0,(N14+P14+R14)/Z14,0)</f>
        <v>0</v>
      </c>
      <c r="AD14" s="128">
        <v>2</v>
      </c>
      <c r="AE14" s="120">
        <f t="shared" ref="AE14:AE32" si="6">(V14*W14*P$10)/1000000</f>
        <v>0</v>
      </c>
      <c r="AF14" s="128">
        <v>22</v>
      </c>
      <c r="AG14" s="120">
        <f t="shared" ref="AG14:AG32" si="7">(AA14*AB14*P$10)/1000000</f>
        <v>0</v>
      </c>
    </row>
    <row r="15" spans="2:33" x14ac:dyDescent="0.25">
      <c r="B15" s="128">
        <v>3</v>
      </c>
      <c r="C15" s="151" t="str">
        <f>T(Contaminantes!C$8)</f>
        <v/>
      </c>
      <c r="D15" s="158"/>
      <c r="E15" s="153"/>
      <c r="F15" s="158"/>
      <c r="G15" s="153"/>
      <c r="H15" s="158"/>
      <c r="I15" s="154"/>
      <c r="K15" s="128">
        <v>23</v>
      </c>
      <c r="L15" s="151" t="str">
        <f>T(Contaminantes!C$28)</f>
        <v/>
      </c>
      <c r="M15" s="158"/>
      <c r="N15" s="153"/>
      <c r="O15" s="158"/>
      <c r="P15" s="153"/>
      <c r="Q15" s="158"/>
      <c r="R15" s="154"/>
      <c r="T15" s="128">
        <v>3</v>
      </c>
      <c r="U15" s="155">
        <f t="shared" si="0"/>
        <v>0</v>
      </c>
      <c r="V15" s="156">
        <f t="shared" si="1"/>
        <v>0</v>
      </c>
      <c r="W15" s="157">
        <f t="shared" si="2"/>
        <v>0</v>
      </c>
      <c r="Y15" s="128">
        <v>23</v>
      </c>
      <c r="Z15" s="155">
        <f t="shared" si="3"/>
        <v>0</v>
      </c>
      <c r="AA15" s="156">
        <f t="shared" si="4"/>
        <v>0</v>
      </c>
      <c r="AB15" s="157">
        <f t="shared" si="5"/>
        <v>0</v>
      </c>
      <c r="AD15" s="128">
        <v>3</v>
      </c>
      <c r="AE15" s="120">
        <f t="shared" si="6"/>
        <v>0</v>
      </c>
      <c r="AF15" s="128">
        <v>23</v>
      </c>
      <c r="AG15" s="120">
        <f t="shared" si="7"/>
        <v>0</v>
      </c>
    </row>
    <row r="16" spans="2:33" x14ac:dyDescent="0.25">
      <c r="B16" s="128">
        <v>4</v>
      </c>
      <c r="C16" s="151" t="str">
        <f>T(Contaminantes!C$9)</f>
        <v/>
      </c>
      <c r="D16" s="159"/>
      <c r="E16" s="153"/>
      <c r="F16" s="159"/>
      <c r="G16" s="153"/>
      <c r="H16" s="159"/>
      <c r="I16" s="154"/>
      <c r="K16" s="128">
        <v>24</v>
      </c>
      <c r="L16" s="151" t="str">
        <f>T(Contaminantes!C$29)</f>
        <v/>
      </c>
      <c r="M16" s="159"/>
      <c r="N16" s="153"/>
      <c r="O16" s="159"/>
      <c r="P16" s="153"/>
      <c r="Q16" s="159"/>
      <c r="R16" s="154"/>
      <c r="T16" s="128">
        <v>4</v>
      </c>
      <c r="U16" s="155">
        <f t="shared" si="0"/>
        <v>0</v>
      </c>
      <c r="V16" s="156">
        <f t="shared" si="1"/>
        <v>0</v>
      </c>
      <c r="W16" s="157">
        <f t="shared" si="2"/>
        <v>0</v>
      </c>
      <c r="Y16" s="128">
        <v>24</v>
      </c>
      <c r="Z16" s="155">
        <f t="shared" si="3"/>
        <v>0</v>
      </c>
      <c r="AA16" s="156">
        <f t="shared" si="4"/>
        <v>0</v>
      </c>
      <c r="AB16" s="157">
        <f t="shared" si="5"/>
        <v>0</v>
      </c>
      <c r="AD16" s="128">
        <v>4</v>
      </c>
      <c r="AE16" s="120">
        <f t="shared" si="6"/>
        <v>0</v>
      </c>
      <c r="AF16" s="128">
        <v>24</v>
      </c>
      <c r="AG16" s="120">
        <f t="shared" si="7"/>
        <v>0</v>
      </c>
    </row>
    <row r="17" spans="2:33" x14ac:dyDescent="0.25">
      <c r="B17" s="128">
        <v>5</v>
      </c>
      <c r="C17" s="151" t="str">
        <f>T(Contaminantes!C$10)</f>
        <v/>
      </c>
      <c r="D17" s="159"/>
      <c r="E17" s="153"/>
      <c r="F17" s="159"/>
      <c r="G17" s="153"/>
      <c r="H17" s="159"/>
      <c r="I17" s="154"/>
      <c r="K17" s="128">
        <v>25</v>
      </c>
      <c r="L17" s="151" t="str">
        <f>T(Contaminantes!C$30)</f>
        <v/>
      </c>
      <c r="M17" s="159"/>
      <c r="N17" s="153"/>
      <c r="O17" s="159"/>
      <c r="P17" s="153"/>
      <c r="Q17" s="159"/>
      <c r="R17" s="154"/>
      <c r="T17" s="128">
        <v>5</v>
      </c>
      <c r="U17" s="155">
        <f t="shared" si="0"/>
        <v>0</v>
      </c>
      <c r="V17" s="156">
        <f t="shared" si="1"/>
        <v>0</v>
      </c>
      <c r="W17" s="157">
        <f t="shared" si="2"/>
        <v>0</v>
      </c>
      <c r="Y17" s="128">
        <v>25</v>
      </c>
      <c r="Z17" s="155">
        <f t="shared" si="3"/>
        <v>0</v>
      </c>
      <c r="AA17" s="156">
        <f t="shared" si="4"/>
        <v>0</v>
      </c>
      <c r="AB17" s="157">
        <f t="shared" si="5"/>
        <v>0</v>
      </c>
      <c r="AD17" s="128">
        <v>5</v>
      </c>
      <c r="AE17" s="120">
        <f t="shared" si="6"/>
        <v>0</v>
      </c>
      <c r="AF17" s="128">
        <v>25</v>
      </c>
      <c r="AG17" s="120">
        <f t="shared" si="7"/>
        <v>0</v>
      </c>
    </row>
    <row r="18" spans="2:33" x14ac:dyDescent="0.25">
      <c r="B18" s="128">
        <v>6</v>
      </c>
      <c r="C18" s="151" t="str">
        <f>T(Contaminantes!C$11)</f>
        <v/>
      </c>
      <c r="D18" s="159"/>
      <c r="E18" s="153"/>
      <c r="F18" s="159"/>
      <c r="G18" s="153"/>
      <c r="H18" s="159"/>
      <c r="I18" s="154"/>
      <c r="K18" s="128">
        <v>26</v>
      </c>
      <c r="L18" s="151" t="str">
        <f>T(Contaminantes!C$31)</f>
        <v/>
      </c>
      <c r="M18" s="159"/>
      <c r="N18" s="153"/>
      <c r="O18" s="159"/>
      <c r="P18" s="153"/>
      <c r="Q18" s="159"/>
      <c r="R18" s="154"/>
      <c r="T18" s="128">
        <v>6</v>
      </c>
      <c r="U18" s="155">
        <f t="shared" si="0"/>
        <v>0</v>
      </c>
      <c r="V18" s="156">
        <f t="shared" si="1"/>
        <v>0</v>
      </c>
      <c r="W18" s="157">
        <f t="shared" si="2"/>
        <v>0</v>
      </c>
      <c r="Y18" s="128">
        <v>26</v>
      </c>
      <c r="Z18" s="155">
        <f t="shared" si="3"/>
        <v>0</v>
      </c>
      <c r="AA18" s="156">
        <f t="shared" si="4"/>
        <v>0</v>
      </c>
      <c r="AB18" s="157">
        <f t="shared" si="5"/>
        <v>0</v>
      </c>
      <c r="AD18" s="128">
        <v>6</v>
      </c>
      <c r="AE18" s="120">
        <f t="shared" si="6"/>
        <v>0</v>
      </c>
      <c r="AF18" s="128">
        <v>26</v>
      </c>
      <c r="AG18" s="120">
        <f t="shared" si="7"/>
        <v>0</v>
      </c>
    </row>
    <row r="19" spans="2:33" x14ac:dyDescent="0.25">
      <c r="B19" s="128">
        <v>7</v>
      </c>
      <c r="C19" s="151" t="str">
        <f>T(Contaminantes!C$12)</f>
        <v/>
      </c>
      <c r="D19" s="159"/>
      <c r="E19" s="153"/>
      <c r="F19" s="159"/>
      <c r="G19" s="153"/>
      <c r="H19" s="159"/>
      <c r="I19" s="154"/>
      <c r="K19" s="128">
        <v>27</v>
      </c>
      <c r="L19" s="151" t="str">
        <f>T(Contaminantes!C$32)</f>
        <v/>
      </c>
      <c r="M19" s="159"/>
      <c r="N19" s="153"/>
      <c r="O19" s="159"/>
      <c r="P19" s="153"/>
      <c r="Q19" s="159"/>
      <c r="R19" s="154"/>
      <c r="T19" s="128">
        <v>7</v>
      </c>
      <c r="U19" s="155">
        <f t="shared" si="0"/>
        <v>0</v>
      </c>
      <c r="V19" s="156">
        <f t="shared" si="1"/>
        <v>0</v>
      </c>
      <c r="W19" s="157">
        <f t="shared" si="2"/>
        <v>0</v>
      </c>
      <c r="Y19" s="128">
        <v>27</v>
      </c>
      <c r="Z19" s="155">
        <f t="shared" si="3"/>
        <v>0</v>
      </c>
      <c r="AA19" s="156">
        <f t="shared" si="4"/>
        <v>0</v>
      </c>
      <c r="AB19" s="157">
        <f t="shared" si="5"/>
        <v>0</v>
      </c>
      <c r="AD19" s="128">
        <v>7</v>
      </c>
      <c r="AE19" s="120">
        <f t="shared" si="6"/>
        <v>0</v>
      </c>
      <c r="AF19" s="128">
        <v>27</v>
      </c>
      <c r="AG19" s="120">
        <f t="shared" si="7"/>
        <v>0</v>
      </c>
    </row>
    <row r="20" spans="2:33" x14ac:dyDescent="0.25">
      <c r="B20" s="128">
        <v>8</v>
      </c>
      <c r="C20" s="151" t="str">
        <f>T(Contaminantes!C$13)</f>
        <v/>
      </c>
      <c r="D20" s="159"/>
      <c r="E20" s="153"/>
      <c r="F20" s="159"/>
      <c r="G20" s="153"/>
      <c r="H20" s="159"/>
      <c r="I20" s="154"/>
      <c r="K20" s="128">
        <v>28</v>
      </c>
      <c r="L20" s="151" t="str">
        <f>T(Contaminantes!C$33)</f>
        <v/>
      </c>
      <c r="M20" s="159"/>
      <c r="N20" s="153"/>
      <c r="O20" s="159"/>
      <c r="P20" s="153"/>
      <c r="Q20" s="159"/>
      <c r="R20" s="154"/>
      <c r="T20" s="128">
        <v>8</v>
      </c>
      <c r="U20" s="155">
        <f t="shared" si="0"/>
        <v>0</v>
      </c>
      <c r="V20" s="156">
        <f t="shared" si="1"/>
        <v>0</v>
      </c>
      <c r="W20" s="157">
        <f t="shared" si="2"/>
        <v>0</v>
      </c>
      <c r="Y20" s="128">
        <v>28</v>
      </c>
      <c r="Z20" s="155">
        <f t="shared" si="3"/>
        <v>0</v>
      </c>
      <c r="AA20" s="156">
        <f t="shared" si="4"/>
        <v>0</v>
      </c>
      <c r="AB20" s="157">
        <f t="shared" si="5"/>
        <v>0</v>
      </c>
      <c r="AD20" s="128">
        <v>8</v>
      </c>
      <c r="AE20" s="120">
        <f t="shared" si="6"/>
        <v>0</v>
      </c>
      <c r="AF20" s="128">
        <v>28</v>
      </c>
      <c r="AG20" s="120">
        <f t="shared" si="7"/>
        <v>0</v>
      </c>
    </row>
    <row r="21" spans="2:33" x14ac:dyDescent="0.25">
      <c r="B21" s="128">
        <v>9</v>
      </c>
      <c r="C21" s="151" t="str">
        <f>T(Contaminantes!C$14)</f>
        <v/>
      </c>
      <c r="D21" s="152"/>
      <c r="E21" s="153"/>
      <c r="F21" s="152"/>
      <c r="G21" s="153"/>
      <c r="H21" s="152"/>
      <c r="I21" s="154"/>
      <c r="K21" s="128">
        <v>29</v>
      </c>
      <c r="L21" s="151" t="str">
        <f>T(Contaminantes!C$34)</f>
        <v/>
      </c>
      <c r="M21" s="152"/>
      <c r="N21" s="153"/>
      <c r="O21" s="152"/>
      <c r="P21" s="153"/>
      <c r="Q21" s="152"/>
      <c r="R21" s="154"/>
      <c r="T21" s="128">
        <v>9</v>
      </c>
      <c r="U21" s="155">
        <f t="shared" si="0"/>
        <v>0</v>
      </c>
      <c r="V21" s="156">
        <f t="shared" si="1"/>
        <v>0</v>
      </c>
      <c r="W21" s="157">
        <f t="shared" si="2"/>
        <v>0</v>
      </c>
      <c r="Y21" s="128">
        <v>29</v>
      </c>
      <c r="Z21" s="155">
        <f t="shared" si="3"/>
        <v>0</v>
      </c>
      <c r="AA21" s="156">
        <f t="shared" si="4"/>
        <v>0</v>
      </c>
      <c r="AB21" s="157">
        <f t="shared" si="5"/>
        <v>0</v>
      </c>
      <c r="AD21" s="128">
        <v>9</v>
      </c>
      <c r="AE21" s="120">
        <f t="shared" si="6"/>
        <v>0</v>
      </c>
      <c r="AF21" s="128">
        <v>29</v>
      </c>
      <c r="AG21" s="120">
        <f t="shared" si="7"/>
        <v>0</v>
      </c>
    </row>
    <row r="22" spans="2:33" x14ac:dyDescent="0.25">
      <c r="B22" s="128">
        <v>10</v>
      </c>
      <c r="C22" s="151" t="str">
        <f>T(Contaminantes!C$15)</f>
        <v/>
      </c>
      <c r="D22" s="152"/>
      <c r="E22" s="153"/>
      <c r="F22" s="152"/>
      <c r="G22" s="153"/>
      <c r="H22" s="152"/>
      <c r="I22" s="154"/>
      <c r="K22" s="128">
        <v>30</v>
      </c>
      <c r="L22" s="151" t="str">
        <f>T(Contaminantes!C$35)</f>
        <v/>
      </c>
      <c r="M22" s="152"/>
      <c r="N22" s="153"/>
      <c r="O22" s="152"/>
      <c r="P22" s="153"/>
      <c r="Q22" s="152"/>
      <c r="R22" s="154"/>
      <c r="T22" s="128">
        <v>10</v>
      </c>
      <c r="U22" s="155">
        <f t="shared" si="0"/>
        <v>0</v>
      </c>
      <c r="V22" s="156">
        <f t="shared" si="1"/>
        <v>0</v>
      </c>
      <c r="W22" s="157">
        <f t="shared" si="2"/>
        <v>0</v>
      </c>
      <c r="Y22" s="128">
        <v>30</v>
      </c>
      <c r="Z22" s="155">
        <f t="shared" si="3"/>
        <v>0</v>
      </c>
      <c r="AA22" s="156">
        <f t="shared" si="4"/>
        <v>0</v>
      </c>
      <c r="AB22" s="157">
        <f t="shared" si="5"/>
        <v>0</v>
      </c>
      <c r="AD22" s="128">
        <v>10</v>
      </c>
      <c r="AE22" s="120">
        <f t="shared" si="6"/>
        <v>0</v>
      </c>
      <c r="AF22" s="128">
        <v>30</v>
      </c>
      <c r="AG22" s="120">
        <f t="shared" si="7"/>
        <v>0</v>
      </c>
    </row>
    <row r="23" spans="2:33" x14ac:dyDescent="0.25">
      <c r="B23" s="128">
        <v>11</v>
      </c>
      <c r="C23" s="151" t="str">
        <f>T(Contaminantes!C$16)</f>
        <v/>
      </c>
      <c r="D23" s="158"/>
      <c r="E23" s="153"/>
      <c r="F23" s="158"/>
      <c r="G23" s="153"/>
      <c r="H23" s="158"/>
      <c r="I23" s="154"/>
      <c r="K23" s="128">
        <v>31</v>
      </c>
      <c r="L23" s="151" t="str">
        <f>T(Contaminantes!C$36)</f>
        <v/>
      </c>
      <c r="M23" s="158"/>
      <c r="N23" s="153"/>
      <c r="O23" s="158"/>
      <c r="P23" s="153"/>
      <c r="Q23" s="158"/>
      <c r="R23" s="154"/>
      <c r="T23" s="128">
        <v>11</v>
      </c>
      <c r="U23" s="155">
        <f t="shared" si="0"/>
        <v>0</v>
      </c>
      <c r="V23" s="156">
        <f t="shared" si="1"/>
        <v>0</v>
      </c>
      <c r="W23" s="157">
        <f t="shared" si="2"/>
        <v>0</v>
      </c>
      <c r="Y23" s="128">
        <v>31</v>
      </c>
      <c r="Z23" s="155">
        <f t="shared" si="3"/>
        <v>0</v>
      </c>
      <c r="AA23" s="156">
        <f t="shared" si="4"/>
        <v>0</v>
      </c>
      <c r="AB23" s="157">
        <f t="shared" si="5"/>
        <v>0</v>
      </c>
      <c r="AD23" s="128">
        <v>11</v>
      </c>
      <c r="AE23" s="120">
        <f t="shared" si="6"/>
        <v>0</v>
      </c>
      <c r="AF23" s="128">
        <v>31</v>
      </c>
      <c r="AG23" s="120">
        <f t="shared" si="7"/>
        <v>0</v>
      </c>
    </row>
    <row r="24" spans="2:33" x14ac:dyDescent="0.25">
      <c r="B24" s="128">
        <v>12</v>
      </c>
      <c r="C24" s="151" t="str">
        <f>T(Contaminantes!C$17)</f>
        <v/>
      </c>
      <c r="D24" s="159"/>
      <c r="E24" s="153"/>
      <c r="F24" s="159"/>
      <c r="G24" s="153"/>
      <c r="H24" s="159"/>
      <c r="I24" s="154"/>
      <c r="K24" s="128">
        <v>32</v>
      </c>
      <c r="L24" s="151" t="str">
        <f>T(Contaminantes!C$37)</f>
        <v/>
      </c>
      <c r="M24" s="159"/>
      <c r="N24" s="153"/>
      <c r="O24" s="159"/>
      <c r="P24" s="153"/>
      <c r="Q24" s="159"/>
      <c r="R24" s="154"/>
      <c r="T24" s="128">
        <v>12</v>
      </c>
      <c r="U24" s="155">
        <f t="shared" si="0"/>
        <v>0</v>
      </c>
      <c r="V24" s="156">
        <f t="shared" si="1"/>
        <v>0</v>
      </c>
      <c r="W24" s="157">
        <f t="shared" si="2"/>
        <v>0</v>
      </c>
      <c r="Y24" s="128">
        <v>32</v>
      </c>
      <c r="Z24" s="155">
        <f t="shared" si="3"/>
        <v>0</v>
      </c>
      <c r="AA24" s="156">
        <f t="shared" si="4"/>
        <v>0</v>
      </c>
      <c r="AB24" s="157">
        <f t="shared" si="5"/>
        <v>0</v>
      </c>
      <c r="AD24" s="128">
        <v>12</v>
      </c>
      <c r="AE24" s="120">
        <f t="shared" si="6"/>
        <v>0</v>
      </c>
      <c r="AF24" s="128">
        <v>32</v>
      </c>
      <c r="AG24" s="120">
        <f t="shared" si="7"/>
        <v>0</v>
      </c>
    </row>
    <row r="25" spans="2:33" x14ac:dyDescent="0.25">
      <c r="B25" s="128">
        <v>13</v>
      </c>
      <c r="C25" s="151" t="str">
        <f>T(Contaminantes!C$18)</f>
        <v/>
      </c>
      <c r="D25" s="159"/>
      <c r="E25" s="153"/>
      <c r="F25" s="159"/>
      <c r="G25" s="153"/>
      <c r="H25" s="159"/>
      <c r="I25" s="154"/>
      <c r="K25" s="128">
        <v>33</v>
      </c>
      <c r="L25" s="151" t="str">
        <f>T(Contaminantes!C$38)</f>
        <v/>
      </c>
      <c r="M25" s="159"/>
      <c r="N25" s="153"/>
      <c r="O25" s="159"/>
      <c r="P25" s="153"/>
      <c r="Q25" s="159"/>
      <c r="R25" s="154"/>
      <c r="T25" s="128">
        <v>13</v>
      </c>
      <c r="U25" s="155">
        <f t="shared" si="0"/>
        <v>0</v>
      </c>
      <c r="V25" s="156">
        <f t="shared" si="1"/>
        <v>0</v>
      </c>
      <c r="W25" s="157">
        <f t="shared" si="2"/>
        <v>0</v>
      </c>
      <c r="Y25" s="128">
        <v>33</v>
      </c>
      <c r="Z25" s="155">
        <f t="shared" si="3"/>
        <v>0</v>
      </c>
      <c r="AA25" s="156">
        <f t="shared" si="4"/>
        <v>0</v>
      </c>
      <c r="AB25" s="157">
        <f t="shared" si="5"/>
        <v>0</v>
      </c>
      <c r="AD25" s="128">
        <v>13</v>
      </c>
      <c r="AE25" s="120">
        <f t="shared" si="6"/>
        <v>0</v>
      </c>
      <c r="AF25" s="128">
        <v>33</v>
      </c>
      <c r="AG25" s="120">
        <f t="shared" si="7"/>
        <v>0</v>
      </c>
    </row>
    <row r="26" spans="2:33" x14ac:dyDescent="0.25">
      <c r="B26" s="128">
        <v>14</v>
      </c>
      <c r="C26" s="151" t="str">
        <f>T(Contaminantes!C$19)</f>
        <v/>
      </c>
      <c r="D26" s="152"/>
      <c r="E26" s="153"/>
      <c r="F26" s="152"/>
      <c r="G26" s="153"/>
      <c r="H26" s="152"/>
      <c r="I26" s="154"/>
      <c r="K26" s="128">
        <v>34</v>
      </c>
      <c r="L26" s="151" t="str">
        <f>T(Contaminantes!C$39)</f>
        <v/>
      </c>
      <c r="M26" s="152"/>
      <c r="N26" s="153"/>
      <c r="O26" s="152"/>
      <c r="P26" s="153"/>
      <c r="Q26" s="152"/>
      <c r="R26" s="154"/>
      <c r="T26" s="128">
        <v>14</v>
      </c>
      <c r="U26" s="155">
        <f t="shared" si="0"/>
        <v>0</v>
      </c>
      <c r="V26" s="156">
        <f t="shared" si="1"/>
        <v>0</v>
      </c>
      <c r="W26" s="157">
        <f t="shared" si="2"/>
        <v>0</v>
      </c>
      <c r="Y26" s="128">
        <v>34</v>
      </c>
      <c r="Z26" s="155">
        <f t="shared" si="3"/>
        <v>0</v>
      </c>
      <c r="AA26" s="156">
        <f t="shared" si="4"/>
        <v>0</v>
      </c>
      <c r="AB26" s="157">
        <f t="shared" si="5"/>
        <v>0</v>
      </c>
      <c r="AD26" s="128">
        <v>14</v>
      </c>
      <c r="AE26" s="120">
        <f t="shared" si="6"/>
        <v>0</v>
      </c>
      <c r="AF26" s="128">
        <v>34</v>
      </c>
      <c r="AG26" s="120">
        <f t="shared" si="7"/>
        <v>0</v>
      </c>
    </row>
    <row r="27" spans="2:33" x14ac:dyDescent="0.25">
      <c r="B27" s="128">
        <v>15</v>
      </c>
      <c r="C27" s="151" t="str">
        <f>T(Contaminantes!C$20)</f>
        <v/>
      </c>
      <c r="D27" s="158"/>
      <c r="E27" s="153"/>
      <c r="F27" s="158"/>
      <c r="G27" s="153"/>
      <c r="H27" s="158"/>
      <c r="I27" s="154"/>
      <c r="K27" s="128">
        <v>35</v>
      </c>
      <c r="L27" s="151" t="str">
        <f>T(Contaminantes!C$40)</f>
        <v/>
      </c>
      <c r="M27" s="158"/>
      <c r="N27" s="153"/>
      <c r="O27" s="158"/>
      <c r="P27" s="153"/>
      <c r="Q27" s="158"/>
      <c r="R27" s="154"/>
      <c r="T27" s="128">
        <v>15</v>
      </c>
      <c r="U27" s="155">
        <f t="shared" si="0"/>
        <v>0</v>
      </c>
      <c r="V27" s="156">
        <f t="shared" si="1"/>
        <v>0</v>
      </c>
      <c r="W27" s="157">
        <f t="shared" si="2"/>
        <v>0</v>
      </c>
      <c r="Y27" s="128">
        <v>35</v>
      </c>
      <c r="Z27" s="155">
        <f t="shared" si="3"/>
        <v>0</v>
      </c>
      <c r="AA27" s="156">
        <f t="shared" si="4"/>
        <v>0</v>
      </c>
      <c r="AB27" s="157">
        <f t="shared" si="5"/>
        <v>0</v>
      </c>
      <c r="AD27" s="128">
        <v>15</v>
      </c>
      <c r="AE27" s="120">
        <f t="shared" si="6"/>
        <v>0</v>
      </c>
      <c r="AF27" s="128">
        <v>35</v>
      </c>
      <c r="AG27" s="120">
        <f t="shared" si="7"/>
        <v>0</v>
      </c>
    </row>
    <row r="28" spans="2:33" x14ac:dyDescent="0.25">
      <c r="B28" s="128">
        <v>16</v>
      </c>
      <c r="C28" s="151" t="str">
        <f>T(Contaminantes!C$21)</f>
        <v/>
      </c>
      <c r="D28" s="159"/>
      <c r="E28" s="153"/>
      <c r="F28" s="159"/>
      <c r="G28" s="153"/>
      <c r="H28" s="159"/>
      <c r="I28" s="154"/>
      <c r="K28" s="128">
        <v>36</v>
      </c>
      <c r="L28" s="151" t="str">
        <f>T(Contaminantes!C$41)</f>
        <v/>
      </c>
      <c r="M28" s="159"/>
      <c r="N28" s="153"/>
      <c r="O28" s="159"/>
      <c r="P28" s="153"/>
      <c r="Q28" s="159"/>
      <c r="R28" s="154"/>
      <c r="T28" s="128">
        <v>16</v>
      </c>
      <c r="U28" s="155">
        <f t="shared" si="0"/>
        <v>0</v>
      </c>
      <c r="V28" s="156">
        <f t="shared" si="1"/>
        <v>0</v>
      </c>
      <c r="W28" s="157">
        <f t="shared" si="2"/>
        <v>0</v>
      </c>
      <c r="Y28" s="128">
        <v>36</v>
      </c>
      <c r="Z28" s="155">
        <f t="shared" si="3"/>
        <v>0</v>
      </c>
      <c r="AA28" s="156">
        <f t="shared" si="4"/>
        <v>0</v>
      </c>
      <c r="AB28" s="157">
        <f t="shared" si="5"/>
        <v>0</v>
      </c>
      <c r="AD28" s="128">
        <v>16</v>
      </c>
      <c r="AE28" s="120">
        <f t="shared" si="6"/>
        <v>0</v>
      </c>
      <c r="AF28" s="128">
        <v>36</v>
      </c>
      <c r="AG28" s="120">
        <f t="shared" si="7"/>
        <v>0</v>
      </c>
    </row>
    <row r="29" spans="2:33" x14ac:dyDescent="0.25">
      <c r="B29" s="128">
        <v>17</v>
      </c>
      <c r="C29" s="151" t="str">
        <f>T(Contaminantes!C$22)</f>
        <v/>
      </c>
      <c r="D29" s="159"/>
      <c r="E29" s="153"/>
      <c r="F29" s="159"/>
      <c r="G29" s="153"/>
      <c r="H29" s="159"/>
      <c r="I29" s="154"/>
      <c r="K29" s="128">
        <v>37</v>
      </c>
      <c r="L29" s="151" t="str">
        <f>T(Contaminantes!C$42)</f>
        <v/>
      </c>
      <c r="M29" s="159"/>
      <c r="N29" s="153"/>
      <c r="O29" s="159"/>
      <c r="P29" s="153"/>
      <c r="Q29" s="159"/>
      <c r="R29" s="154"/>
      <c r="T29" s="128">
        <v>17</v>
      </c>
      <c r="U29" s="155">
        <f t="shared" si="0"/>
        <v>0</v>
      </c>
      <c r="V29" s="156">
        <f t="shared" si="1"/>
        <v>0</v>
      </c>
      <c r="W29" s="157">
        <f t="shared" si="2"/>
        <v>0</v>
      </c>
      <c r="Y29" s="128">
        <v>37</v>
      </c>
      <c r="Z29" s="155">
        <f t="shared" si="3"/>
        <v>0</v>
      </c>
      <c r="AA29" s="156">
        <f t="shared" si="4"/>
        <v>0</v>
      </c>
      <c r="AB29" s="157">
        <f t="shared" si="5"/>
        <v>0</v>
      </c>
      <c r="AD29" s="128">
        <v>17</v>
      </c>
      <c r="AE29" s="120">
        <f t="shared" si="6"/>
        <v>0</v>
      </c>
      <c r="AF29" s="128">
        <v>37</v>
      </c>
      <c r="AG29" s="120">
        <f t="shared" si="7"/>
        <v>0</v>
      </c>
    </row>
    <row r="30" spans="2:33" x14ac:dyDescent="0.25">
      <c r="B30" s="128">
        <v>18</v>
      </c>
      <c r="C30" s="151" t="str">
        <f>T(Contaminantes!C$23)</f>
        <v/>
      </c>
      <c r="D30" s="152"/>
      <c r="E30" s="153"/>
      <c r="F30" s="152"/>
      <c r="G30" s="153"/>
      <c r="H30" s="152"/>
      <c r="I30" s="154"/>
      <c r="K30" s="128">
        <v>38</v>
      </c>
      <c r="L30" s="151" t="str">
        <f>T(Contaminantes!C$43)</f>
        <v/>
      </c>
      <c r="M30" s="152"/>
      <c r="N30" s="153"/>
      <c r="O30" s="152"/>
      <c r="P30" s="153"/>
      <c r="Q30" s="152"/>
      <c r="R30" s="154"/>
      <c r="T30" s="128">
        <v>18</v>
      </c>
      <c r="U30" s="155">
        <f t="shared" si="0"/>
        <v>0</v>
      </c>
      <c r="V30" s="156">
        <f t="shared" si="1"/>
        <v>0</v>
      </c>
      <c r="W30" s="157">
        <f t="shared" si="2"/>
        <v>0</v>
      </c>
      <c r="Y30" s="128">
        <v>38</v>
      </c>
      <c r="Z30" s="155">
        <f t="shared" si="3"/>
        <v>0</v>
      </c>
      <c r="AA30" s="156">
        <f t="shared" si="4"/>
        <v>0</v>
      </c>
      <c r="AB30" s="157">
        <f t="shared" si="5"/>
        <v>0</v>
      </c>
      <c r="AD30" s="128">
        <v>18</v>
      </c>
      <c r="AE30" s="120">
        <f t="shared" si="6"/>
        <v>0</v>
      </c>
      <c r="AF30" s="128">
        <v>38</v>
      </c>
      <c r="AG30" s="120">
        <f t="shared" si="7"/>
        <v>0</v>
      </c>
    </row>
    <row r="31" spans="2:33" x14ac:dyDescent="0.25">
      <c r="B31" s="128">
        <v>19</v>
      </c>
      <c r="C31" s="151" t="str">
        <f>T(Contaminantes!C$24)</f>
        <v/>
      </c>
      <c r="D31" s="152"/>
      <c r="E31" s="153"/>
      <c r="F31" s="152"/>
      <c r="G31" s="153"/>
      <c r="H31" s="152"/>
      <c r="I31" s="154"/>
      <c r="K31" s="128">
        <v>39</v>
      </c>
      <c r="L31" s="151" t="str">
        <f>T(Contaminantes!C$44)</f>
        <v/>
      </c>
      <c r="M31" s="152"/>
      <c r="N31" s="153"/>
      <c r="O31" s="152"/>
      <c r="P31" s="153"/>
      <c r="Q31" s="152"/>
      <c r="R31" s="154"/>
      <c r="T31" s="128">
        <v>19</v>
      </c>
      <c r="U31" s="155">
        <f t="shared" si="0"/>
        <v>0</v>
      </c>
      <c r="V31" s="156">
        <f t="shared" si="1"/>
        <v>0</v>
      </c>
      <c r="W31" s="157">
        <f t="shared" si="2"/>
        <v>0</v>
      </c>
      <c r="Y31" s="128">
        <v>39</v>
      </c>
      <c r="Z31" s="155">
        <f t="shared" si="3"/>
        <v>0</v>
      </c>
      <c r="AA31" s="156">
        <f t="shared" si="4"/>
        <v>0</v>
      </c>
      <c r="AB31" s="157">
        <f t="shared" si="5"/>
        <v>0</v>
      </c>
      <c r="AD31" s="128">
        <v>19</v>
      </c>
      <c r="AE31" s="120">
        <f t="shared" si="6"/>
        <v>0</v>
      </c>
      <c r="AF31" s="128">
        <v>39</v>
      </c>
      <c r="AG31" s="120">
        <f t="shared" si="7"/>
        <v>0</v>
      </c>
    </row>
    <row r="32" spans="2:33" ht="15.75" thickBot="1" x14ac:dyDescent="0.3">
      <c r="B32" s="129">
        <v>20</v>
      </c>
      <c r="C32" s="160" t="str">
        <f>T(Contaminantes!C$25)</f>
        <v/>
      </c>
      <c r="D32" s="158"/>
      <c r="E32" s="161"/>
      <c r="F32" s="162"/>
      <c r="G32" s="163"/>
      <c r="H32" s="162"/>
      <c r="I32" s="164"/>
      <c r="K32" s="129">
        <v>40</v>
      </c>
      <c r="L32" s="160" t="str">
        <f>T(Contaminantes!C$45)</f>
        <v/>
      </c>
      <c r="M32" s="162"/>
      <c r="N32" s="163"/>
      <c r="O32" s="162"/>
      <c r="P32" s="163"/>
      <c r="Q32" s="162"/>
      <c r="R32" s="164"/>
      <c r="T32" s="129">
        <v>20</v>
      </c>
      <c r="U32" s="165">
        <f t="shared" si="0"/>
        <v>0</v>
      </c>
      <c r="V32" s="166">
        <f t="shared" si="1"/>
        <v>0</v>
      </c>
      <c r="W32" s="167">
        <f t="shared" si="2"/>
        <v>0</v>
      </c>
      <c r="Y32" s="129">
        <v>40</v>
      </c>
      <c r="Z32" s="165">
        <f t="shared" si="3"/>
        <v>0</v>
      </c>
      <c r="AA32" s="166">
        <f t="shared" si="4"/>
        <v>0</v>
      </c>
      <c r="AB32" s="167">
        <f t="shared" si="5"/>
        <v>0</v>
      </c>
      <c r="AD32" s="129">
        <v>20</v>
      </c>
      <c r="AE32" s="122">
        <f t="shared" si="6"/>
        <v>0</v>
      </c>
      <c r="AF32" s="129">
        <v>40</v>
      </c>
      <c r="AG32" s="122">
        <f t="shared" si="7"/>
        <v>0</v>
      </c>
    </row>
    <row r="33" spans="2:33" ht="15.75" thickBot="1" x14ac:dyDescent="0.3">
      <c r="D33" s="168"/>
    </row>
    <row r="34" spans="2:33" ht="15.75" customHeight="1" thickBot="1" x14ac:dyDescent="0.3">
      <c r="D34" s="391" t="s">
        <v>139</v>
      </c>
      <c r="E34" s="392"/>
      <c r="F34" s="393" t="str">
        <f>T('Focos atmósfera'!B8)</f>
        <v/>
      </c>
      <c r="G34" s="393"/>
      <c r="H34" s="394" t="s">
        <v>141</v>
      </c>
      <c r="I34" s="395"/>
      <c r="J34" s="135"/>
      <c r="K34" s="396" t="str">
        <f>T('Focos atmósfera'!C8)</f>
        <v/>
      </c>
      <c r="L34" s="393"/>
      <c r="M34" s="393"/>
      <c r="N34" s="415" t="s">
        <v>140</v>
      </c>
      <c r="O34" s="416"/>
      <c r="P34" s="136">
        <f>'Focos atmósfera'!D8</f>
        <v>0</v>
      </c>
      <c r="Q34" s="205" t="s">
        <v>210</v>
      </c>
      <c r="R34" s="136">
        <f>'Focos atmósfera'!F8</f>
        <v>0</v>
      </c>
      <c r="V34" s="399" t="s">
        <v>189</v>
      </c>
      <c r="W34" s="400"/>
      <c r="X34" s="137"/>
      <c r="AA34" s="399" t="s">
        <v>189</v>
      </c>
      <c r="AB34" s="400"/>
      <c r="AC34" s="137"/>
      <c r="AE34" s="399" t="s">
        <v>192</v>
      </c>
      <c r="AF34" s="403"/>
      <c r="AG34" s="400"/>
    </row>
    <row r="35" spans="2:33" ht="15.75" thickBot="1" x14ac:dyDescent="0.3">
      <c r="B35" s="407" t="s">
        <v>133</v>
      </c>
      <c r="C35" s="408"/>
      <c r="D35" s="411" t="s">
        <v>134</v>
      </c>
      <c r="E35" s="411"/>
      <c r="F35" s="411" t="s">
        <v>135</v>
      </c>
      <c r="G35" s="411"/>
      <c r="H35" s="411" t="s">
        <v>136</v>
      </c>
      <c r="I35" s="412"/>
      <c r="J35" s="138"/>
      <c r="K35" s="409" t="s">
        <v>133</v>
      </c>
      <c r="L35" s="410"/>
      <c r="M35" s="413" t="s">
        <v>134</v>
      </c>
      <c r="N35" s="411"/>
      <c r="O35" s="411" t="s">
        <v>135</v>
      </c>
      <c r="P35" s="411"/>
      <c r="Q35" s="411" t="s">
        <v>136</v>
      </c>
      <c r="R35" s="414"/>
      <c r="S35" s="138"/>
      <c r="T35" s="138"/>
      <c r="V35" s="401"/>
      <c r="W35" s="402"/>
      <c r="X35" s="137"/>
      <c r="AA35" s="401"/>
      <c r="AB35" s="402"/>
      <c r="AC35" s="137"/>
      <c r="AE35" s="404"/>
      <c r="AF35" s="405"/>
      <c r="AG35" s="406"/>
    </row>
    <row r="36" spans="2:33" ht="32.25" customHeight="1" thickBot="1" x14ac:dyDescent="0.3">
      <c r="B36" s="409"/>
      <c r="C36" s="410"/>
      <c r="D36" s="139" t="s">
        <v>137</v>
      </c>
      <c r="E36" s="139" t="s">
        <v>138</v>
      </c>
      <c r="F36" s="139" t="s">
        <v>137</v>
      </c>
      <c r="G36" s="139" t="s">
        <v>138</v>
      </c>
      <c r="H36" s="139" t="s">
        <v>137</v>
      </c>
      <c r="I36" s="140" t="s">
        <v>138</v>
      </c>
      <c r="J36" s="141"/>
      <c r="K36" s="409"/>
      <c r="L36" s="410"/>
      <c r="M36" s="139" t="s">
        <v>137</v>
      </c>
      <c r="N36" s="139" t="s">
        <v>138</v>
      </c>
      <c r="O36" s="139" t="s">
        <v>137</v>
      </c>
      <c r="P36" s="139" t="s">
        <v>138</v>
      </c>
      <c r="Q36" s="139" t="s">
        <v>137</v>
      </c>
      <c r="R36" s="140" t="s">
        <v>138</v>
      </c>
      <c r="S36" s="141"/>
      <c r="T36" s="141"/>
      <c r="V36" s="142" t="s">
        <v>190</v>
      </c>
      <c r="W36" s="143" t="s">
        <v>191</v>
      </c>
      <c r="X36" s="141"/>
      <c r="AA36" s="142" t="s">
        <v>190</v>
      </c>
      <c r="AB36" s="143" t="s">
        <v>191</v>
      </c>
      <c r="AC36" s="141"/>
      <c r="AE36" s="124" t="s">
        <v>193</v>
      </c>
      <c r="AG36" s="125" t="s">
        <v>193</v>
      </c>
    </row>
    <row r="37" spans="2:33" x14ac:dyDescent="0.25">
      <c r="B37" s="126">
        <v>1</v>
      </c>
      <c r="C37" s="151" t="str">
        <f>T(Contaminantes!C$6)</f>
        <v/>
      </c>
      <c r="D37" s="145"/>
      <c r="E37" s="146"/>
      <c r="F37" s="145"/>
      <c r="G37" s="146"/>
      <c r="H37" s="145"/>
      <c r="I37" s="147"/>
      <c r="K37" s="126">
        <v>21</v>
      </c>
      <c r="L37" s="144" t="str">
        <f>T(Contaminantes!C$26)</f>
        <v/>
      </c>
      <c r="M37" s="145"/>
      <c r="N37" s="146"/>
      <c r="O37" s="145"/>
      <c r="P37" s="146"/>
      <c r="Q37" s="145"/>
      <c r="R37" s="147"/>
      <c r="T37" s="126">
        <v>1</v>
      </c>
      <c r="U37" s="148">
        <f>IF(COUNT(E37,G37,I37)=0,0,COUNT(E37,G37,I37))</f>
        <v>0</v>
      </c>
      <c r="V37" s="149">
        <f>IF(U37&gt;0,((D37*E37)+(F37*G37)+(H37*I37))/(E37+G37+I37),0)</f>
        <v>0</v>
      </c>
      <c r="W37" s="150">
        <f>IF(U37&lt;&gt;0,(E37+G37+I37)/U37,0)</f>
        <v>0</v>
      </c>
      <c r="Y37" s="126">
        <v>21</v>
      </c>
      <c r="Z37" s="148">
        <f>IF(COUNT(N37,P37,R37)=0,0,COUNT(N37,P37,R37))</f>
        <v>0</v>
      </c>
      <c r="AA37" s="149">
        <f>IF(Z37&gt;0,((M37*N37)+(O37*P37)+(Q37*R37))/(N37+P37+R37),0)</f>
        <v>0</v>
      </c>
      <c r="AB37" s="150">
        <f>IF(Z37&lt;&gt;0,(N37+P37+R37)/Z37,0)</f>
        <v>0</v>
      </c>
      <c r="AD37" s="126">
        <v>1</v>
      </c>
      <c r="AE37" s="127">
        <f>(V37*W37*P$34)/1000000</f>
        <v>0</v>
      </c>
      <c r="AF37" s="130">
        <v>21</v>
      </c>
      <c r="AG37" s="127">
        <f>(AA37*AB37*P$34)/1000000</f>
        <v>0</v>
      </c>
    </row>
    <row r="38" spans="2:33" x14ac:dyDescent="0.25">
      <c r="B38" s="128">
        <v>2</v>
      </c>
      <c r="C38" s="151" t="str">
        <f>T(Contaminantes!C$7)</f>
        <v/>
      </c>
      <c r="D38" s="152"/>
      <c r="E38" s="153"/>
      <c r="F38" s="152"/>
      <c r="G38" s="153"/>
      <c r="H38" s="152"/>
      <c r="I38" s="154"/>
      <c r="K38" s="128">
        <v>22</v>
      </c>
      <c r="L38" s="151" t="str">
        <f>T(Contaminantes!C$27)</f>
        <v/>
      </c>
      <c r="M38" s="152"/>
      <c r="N38" s="153"/>
      <c r="O38" s="152"/>
      <c r="P38" s="153"/>
      <c r="Q38" s="152"/>
      <c r="R38" s="154"/>
      <c r="T38" s="128">
        <v>2</v>
      </c>
      <c r="U38" s="155">
        <f t="shared" ref="U38:U56" si="8">IF(COUNT(E38,G38,I38)=0,0,COUNT(E38,G38,I38))</f>
        <v>0</v>
      </c>
      <c r="V38" s="156">
        <f t="shared" ref="V38:V56" si="9">IF(U38&gt;0,((D38*E38)+(F38*G38)+(H38*I38))/(E38+G38+I38),0)</f>
        <v>0</v>
      </c>
      <c r="W38" s="157">
        <f t="shared" ref="W38:W56" si="10">IF(U38&lt;&gt;0,(E38+G38+I38)/U38,0)</f>
        <v>0</v>
      </c>
      <c r="Y38" s="128">
        <v>22</v>
      </c>
      <c r="Z38" s="155">
        <f t="shared" ref="Z38:Z56" si="11">IF(COUNT(N38,P38,R38)=0,0,COUNT(N38,P38,R38))</f>
        <v>0</v>
      </c>
      <c r="AA38" s="156">
        <f t="shared" ref="AA38:AA56" si="12">IF(Z38&gt;0,((M38*N38)+(O38*P38)+(Q38*R38))/(N38+P38+R38),0)</f>
        <v>0</v>
      </c>
      <c r="AB38" s="157">
        <f t="shared" ref="AB38:AB56" si="13">IF(Z38&lt;&gt;0,(N38+P38+R38)/Z38,0)</f>
        <v>0</v>
      </c>
      <c r="AD38" s="128">
        <v>2</v>
      </c>
      <c r="AE38" s="121">
        <f t="shared" ref="AE38:AE56" si="14">(V38*W38*P$34)/1000000</f>
        <v>0</v>
      </c>
      <c r="AF38" s="131">
        <v>22</v>
      </c>
      <c r="AG38" s="121">
        <f t="shared" ref="AG38:AG56" si="15">(AA38*AB38*P$34)/1000000</f>
        <v>0</v>
      </c>
    </row>
    <row r="39" spans="2:33" x14ac:dyDescent="0.25">
      <c r="B39" s="128">
        <v>3</v>
      </c>
      <c r="C39" s="151" t="str">
        <f>T(Contaminantes!C$8)</f>
        <v/>
      </c>
      <c r="D39" s="158"/>
      <c r="E39" s="153"/>
      <c r="F39" s="158"/>
      <c r="G39" s="153"/>
      <c r="H39" s="158"/>
      <c r="I39" s="154"/>
      <c r="K39" s="128">
        <v>23</v>
      </c>
      <c r="L39" s="151" t="str">
        <f>T(Contaminantes!C$28)</f>
        <v/>
      </c>
      <c r="M39" s="158"/>
      <c r="N39" s="153"/>
      <c r="O39" s="158"/>
      <c r="P39" s="153"/>
      <c r="Q39" s="158"/>
      <c r="R39" s="154"/>
      <c r="T39" s="128">
        <v>3</v>
      </c>
      <c r="U39" s="155">
        <f t="shared" si="8"/>
        <v>0</v>
      </c>
      <c r="V39" s="156">
        <f t="shared" si="9"/>
        <v>0</v>
      </c>
      <c r="W39" s="157">
        <f t="shared" si="10"/>
        <v>0</v>
      </c>
      <c r="Y39" s="128">
        <v>23</v>
      </c>
      <c r="Z39" s="155">
        <f t="shared" si="11"/>
        <v>0</v>
      </c>
      <c r="AA39" s="156">
        <f t="shared" si="12"/>
        <v>0</v>
      </c>
      <c r="AB39" s="157">
        <f t="shared" si="13"/>
        <v>0</v>
      </c>
      <c r="AD39" s="128">
        <v>3</v>
      </c>
      <c r="AE39" s="121">
        <f t="shared" si="14"/>
        <v>0</v>
      </c>
      <c r="AF39" s="131">
        <v>23</v>
      </c>
      <c r="AG39" s="121">
        <f t="shared" si="15"/>
        <v>0</v>
      </c>
    </row>
    <row r="40" spans="2:33" x14ac:dyDescent="0.25">
      <c r="B40" s="128">
        <v>4</v>
      </c>
      <c r="C40" s="151" t="str">
        <f>T(Contaminantes!C$9)</f>
        <v/>
      </c>
      <c r="D40" s="159"/>
      <c r="E40" s="153"/>
      <c r="F40" s="159"/>
      <c r="G40" s="153"/>
      <c r="H40" s="159"/>
      <c r="I40" s="154"/>
      <c r="K40" s="128">
        <v>24</v>
      </c>
      <c r="L40" s="151" t="str">
        <f>T(Contaminantes!C$29)</f>
        <v/>
      </c>
      <c r="M40" s="159"/>
      <c r="N40" s="153"/>
      <c r="O40" s="159"/>
      <c r="P40" s="153"/>
      <c r="Q40" s="159"/>
      <c r="R40" s="154"/>
      <c r="T40" s="128">
        <v>4</v>
      </c>
      <c r="U40" s="155">
        <f t="shared" si="8"/>
        <v>0</v>
      </c>
      <c r="V40" s="156">
        <f t="shared" si="9"/>
        <v>0</v>
      </c>
      <c r="W40" s="157">
        <f t="shared" si="10"/>
        <v>0</v>
      </c>
      <c r="Y40" s="128">
        <v>24</v>
      </c>
      <c r="Z40" s="155">
        <f t="shared" si="11"/>
        <v>0</v>
      </c>
      <c r="AA40" s="156">
        <f t="shared" si="12"/>
        <v>0</v>
      </c>
      <c r="AB40" s="157">
        <f t="shared" si="13"/>
        <v>0</v>
      </c>
      <c r="AD40" s="128">
        <v>4</v>
      </c>
      <c r="AE40" s="121">
        <f t="shared" si="14"/>
        <v>0</v>
      </c>
      <c r="AF40" s="131">
        <v>24</v>
      </c>
      <c r="AG40" s="121">
        <f t="shared" si="15"/>
        <v>0</v>
      </c>
    </row>
    <row r="41" spans="2:33" x14ac:dyDescent="0.25">
      <c r="B41" s="128">
        <v>5</v>
      </c>
      <c r="C41" s="151" t="str">
        <f>T(Contaminantes!C$10)</f>
        <v/>
      </c>
      <c r="D41" s="159"/>
      <c r="E41" s="153"/>
      <c r="F41" s="159"/>
      <c r="G41" s="153"/>
      <c r="H41" s="159"/>
      <c r="I41" s="154"/>
      <c r="K41" s="128">
        <v>25</v>
      </c>
      <c r="L41" s="151" t="str">
        <f>T(Contaminantes!C$30)</f>
        <v/>
      </c>
      <c r="M41" s="159"/>
      <c r="N41" s="153"/>
      <c r="O41" s="159"/>
      <c r="P41" s="153"/>
      <c r="Q41" s="159"/>
      <c r="R41" s="154"/>
      <c r="T41" s="128">
        <v>5</v>
      </c>
      <c r="U41" s="155">
        <f t="shared" si="8"/>
        <v>0</v>
      </c>
      <c r="V41" s="156">
        <f t="shared" si="9"/>
        <v>0</v>
      </c>
      <c r="W41" s="157">
        <f t="shared" si="10"/>
        <v>0</v>
      </c>
      <c r="Y41" s="128">
        <v>25</v>
      </c>
      <c r="Z41" s="155">
        <f t="shared" si="11"/>
        <v>0</v>
      </c>
      <c r="AA41" s="156">
        <f t="shared" si="12"/>
        <v>0</v>
      </c>
      <c r="AB41" s="157">
        <f t="shared" si="13"/>
        <v>0</v>
      </c>
      <c r="AD41" s="128">
        <v>5</v>
      </c>
      <c r="AE41" s="121">
        <f t="shared" si="14"/>
        <v>0</v>
      </c>
      <c r="AF41" s="131">
        <v>25</v>
      </c>
      <c r="AG41" s="121">
        <f t="shared" si="15"/>
        <v>0</v>
      </c>
    </row>
    <row r="42" spans="2:33" x14ac:dyDescent="0.25">
      <c r="B42" s="128">
        <v>6</v>
      </c>
      <c r="C42" s="151" t="str">
        <f>T(Contaminantes!C$11)</f>
        <v/>
      </c>
      <c r="D42" s="159"/>
      <c r="E42" s="153"/>
      <c r="F42" s="159"/>
      <c r="G42" s="153"/>
      <c r="H42" s="159"/>
      <c r="I42" s="154"/>
      <c r="K42" s="128">
        <v>26</v>
      </c>
      <c r="L42" s="151" t="str">
        <f>T(Contaminantes!C$31)</f>
        <v/>
      </c>
      <c r="M42" s="159"/>
      <c r="N42" s="153"/>
      <c r="O42" s="159"/>
      <c r="P42" s="153"/>
      <c r="Q42" s="159"/>
      <c r="R42" s="154"/>
      <c r="T42" s="128">
        <v>6</v>
      </c>
      <c r="U42" s="155">
        <f t="shared" si="8"/>
        <v>0</v>
      </c>
      <c r="V42" s="156">
        <f t="shared" si="9"/>
        <v>0</v>
      </c>
      <c r="W42" s="157">
        <f t="shared" si="10"/>
        <v>0</v>
      </c>
      <c r="Y42" s="128">
        <v>26</v>
      </c>
      <c r="Z42" s="155">
        <f t="shared" si="11"/>
        <v>0</v>
      </c>
      <c r="AA42" s="156">
        <f t="shared" si="12"/>
        <v>0</v>
      </c>
      <c r="AB42" s="157">
        <f t="shared" si="13"/>
        <v>0</v>
      </c>
      <c r="AD42" s="128">
        <v>6</v>
      </c>
      <c r="AE42" s="121">
        <f t="shared" si="14"/>
        <v>0</v>
      </c>
      <c r="AF42" s="131">
        <v>26</v>
      </c>
      <c r="AG42" s="121">
        <f t="shared" si="15"/>
        <v>0</v>
      </c>
    </row>
    <row r="43" spans="2:33" x14ac:dyDescent="0.25">
      <c r="B43" s="128">
        <v>7</v>
      </c>
      <c r="C43" s="151" t="str">
        <f>T(Contaminantes!C$12)</f>
        <v/>
      </c>
      <c r="D43" s="159"/>
      <c r="E43" s="153"/>
      <c r="F43" s="159"/>
      <c r="G43" s="153"/>
      <c r="H43" s="159"/>
      <c r="I43" s="154"/>
      <c r="K43" s="128">
        <v>27</v>
      </c>
      <c r="L43" s="151" t="str">
        <f>T(Contaminantes!C$32)</f>
        <v/>
      </c>
      <c r="M43" s="159"/>
      <c r="N43" s="153"/>
      <c r="O43" s="159"/>
      <c r="P43" s="153"/>
      <c r="Q43" s="159"/>
      <c r="R43" s="154"/>
      <c r="T43" s="128">
        <v>7</v>
      </c>
      <c r="U43" s="155">
        <f t="shared" si="8"/>
        <v>0</v>
      </c>
      <c r="V43" s="156">
        <f t="shared" si="9"/>
        <v>0</v>
      </c>
      <c r="W43" s="157">
        <f t="shared" si="10"/>
        <v>0</v>
      </c>
      <c r="Y43" s="128">
        <v>27</v>
      </c>
      <c r="Z43" s="155">
        <f t="shared" si="11"/>
        <v>0</v>
      </c>
      <c r="AA43" s="156">
        <f t="shared" si="12"/>
        <v>0</v>
      </c>
      <c r="AB43" s="157">
        <f t="shared" si="13"/>
        <v>0</v>
      </c>
      <c r="AD43" s="128">
        <v>7</v>
      </c>
      <c r="AE43" s="121">
        <f t="shared" si="14"/>
        <v>0</v>
      </c>
      <c r="AF43" s="131">
        <v>27</v>
      </c>
      <c r="AG43" s="121">
        <f t="shared" si="15"/>
        <v>0</v>
      </c>
    </row>
    <row r="44" spans="2:33" x14ac:dyDescent="0.25">
      <c r="B44" s="128">
        <v>8</v>
      </c>
      <c r="C44" s="151" t="str">
        <f>T(Contaminantes!C$13)</f>
        <v/>
      </c>
      <c r="D44" s="159"/>
      <c r="E44" s="153"/>
      <c r="F44" s="159"/>
      <c r="G44" s="153"/>
      <c r="H44" s="159"/>
      <c r="I44" s="154"/>
      <c r="K44" s="128">
        <v>28</v>
      </c>
      <c r="L44" s="151" t="str">
        <f>T(Contaminantes!C$33)</f>
        <v/>
      </c>
      <c r="M44" s="159"/>
      <c r="N44" s="153"/>
      <c r="O44" s="159"/>
      <c r="P44" s="153"/>
      <c r="Q44" s="159"/>
      <c r="R44" s="154"/>
      <c r="T44" s="128">
        <v>8</v>
      </c>
      <c r="U44" s="155">
        <f t="shared" si="8"/>
        <v>0</v>
      </c>
      <c r="V44" s="156">
        <f t="shared" si="9"/>
        <v>0</v>
      </c>
      <c r="W44" s="157">
        <f t="shared" si="10"/>
        <v>0</v>
      </c>
      <c r="Y44" s="128">
        <v>28</v>
      </c>
      <c r="Z44" s="155">
        <f t="shared" si="11"/>
        <v>0</v>
      </c>
      <c r="AA44" s="156">
        <f t="shared" si="12"/>
        <v>0</v>
      </c>
      <c r="AB44" s="157">
        <f t="shared" si="13"/>
        <v>0</v>
      </c>
      <c r="AD44" s="128">
        <v>8</v>
      </c>
      <c r="AE44" s="121">
        <f t="shared" si="14"/>
        <v>0</v>
      </c>
      <c r="AF44" s="131">
        <v>28</v>
      </c>
      <c r="AG44" s="121">
        <f t="shared" si="15"/>
        <v>0</v>
      </c>
    </row>
    <row r="45" spans="2:33" x14ac:dyDescent="0.25">
      <c r="B45" s="128">
        <v>9</v>
      </c>
      <c r="C45" s="151" t="str">
        <f>T(Contaminantes!C$14)</f>
        <v/>
      </c>
      <c r="D45" s="152"/>
      <c r="E45" s="153"/>
      <c r="F45" s="152"/>
      <c r="G45" s="153"/>
      <c r="H45" s="152"/>
      <c r="I45" s="154"/>
      <c r="K45" s="128">
        <v>29</v>
      </c>
      <c r="L45" s="151" t="str">
        <f>T(Contaminantes!C$34)</f>
        <v/>
      </c>
      <c r="M45" s="152"/>
      <c r="N45" s="153"/>
      <c r="O45" s="152"/>
      <c r="P45" s="153"/>
      <c r="Q45" s="152"/>
      <c r="R45" s="154"/>
      <c r="T45" s="128">
        <v>9</v>
      </c>
      <c r="U45" s="155">
        <f t="shared" si="8"/>
        <v>0</v>
      </c>
      <c r="V45" s="156">
        <f t="shared" si="9"/>
        <v>0</v>
      </c>
      <c r="W45" s="157">
        <f t="shared" si="10"/>
        <v>0</v>
      </c>
      <c r="Y45" s="128">
        <v>29</v>
      </c>
      <c r="Z45" s="155">
        <f t="shared" si="11"/>
        <v>0</v>
      </c>
      <c r="AA45" s="156">
        <f t="shared" si="12"/>
        <v>0</v>
      </c>
      <c r="AB45" s="157">
        <f t="shared" si="13"/>
        <v>0</v>
      </c>
      <c r="AD45" s="128">
        <v>9</v>
      </c>
      <c r="AE45" s="121">
        <f t="shared" si="14"/>
        <v>0</v>
      </c>
      <c r="AF45" s="131">
        <v>29</v>
      </c>
      <c r="AG45" s="121">
        <f t="shared" si="15"/>
        <v>0</v>
      </c>
    </row>
    <row r="46" spans="2:33" x14ac:dyDescent="0.25">
      <c r="B46" s="128">
        <v>10</v>
      </c>
      <c r="C46" s="151" t="str">
        <f>T(Contaminantes!C$15)</f>
        <v/>
      </c>
      <c r="D46" s="152"/>
      <c r="E46" s="153"/>
      <c r="F46" s="152"/>
      <c r="G46" s="153"/>
      <c r="H46" s="152"/>
      <c r="I46" s="154"/>
      <c r="K46" s="128">
        <v>30</v>
      </c>
      <c r="L46" s="151" t="str">
        <f>T(Contaminantes!C$35)</f>
        <v/>
      </c>
      <c r="M46" s="152"/>
      <c r="N46" s="153"/>
      <c r="O46" s="152"/>
      <c r="P46" s="153"/>
      <c r="Q46" s="152"/>
      <c r="R46" s="154"/>
      <c r="T46" s="128">
        <v>10</v>
      </c>
      <c r="U46" s="155">
        <f t="shared" si="8"/>
        <v>0</v>
      </c>
      <c r="V46" s="156">
        <f t="shared" si="9"/>
        <v>0</v>
      </c>
      <c r="W46" s="157">
        <f t="shared" si="10"/>
        <v>0</v>
      </c>
      <c r="Y46" s="128">
        <v>30</v>
      </c>
      <c r="Z46" s="155">
        <f t="shared" si="11"/>
        <v>0</v>
      </c>
      <c r="AA46" s="156">
        <f t="shared" si="12"/>
        <v>0</v>
      </c>
      <c r="AB46" s="157">
        <f t="shared" si="13"/>
        <v>0</v>
      </c>
      <c r="AD46" s="128">
        <v>10</v>
      </c>
      <c r="AE46" s="121">
        <f t="shared" si="14"/>
        <v>0</v>
      </c>
      <c r="AF46" s="131">
        <v>30</v>
      </c>
      <c r="AG46" s="121">
        <f t="shared" si="15"/>
        <v>0</v>
      </c>
    </row>
    <row r="47" spans="2:33" x14ac:dyDescent="0.25">
      <c r="B47" s="128">
        <v>11</v>
      </c>
      <c r="C47" s="151" t="str">
        <f>T(Contaminantes!C$16)</f>
        <v/>
      </c>
      <c r="D47" s="158"/>
      <c r="E47" s="153"/>
      <c r="F47" s="158"/>
      <c r="G47" s="153"/>
      <c r="H47" s="158"/>
      <c r="I47" s="154"/>
      <c r="K47" s="128">
        <v>31</v>
      </c>
      <c r="L47" s="151" t="str">
        <f>T(Contaminantes!C$36)</f>
        <v/>
      </c>
      <c r="M47" s="158"/>
      <c r="N47" s="153"/>
      <c r="O47" s="158"/>
      <c r="P47" s="153"/>
      <c r="Q47" s="158"/>
      <c r="R47" s="154"/>
      <c r="T47" s="128">
        <v>11</v>
      </c>
      <c r="U47" s="155">
        <f t="shared" si="8"/>
        <v>0</v>
      </c>
      <c r="V47" s="156">
        <f t="shared" si="9"/>
        <v>0</v>
      </c>
      <c r="W47" s="157">
        <f t="shared" si="10"/>
        <v>0</v>
      </c>
      <c r="Y47" s="128">
        <v>31</v>
      </c>
      <c r="Z47" s="155">
        <f t="shared" si="11"/>
        <v>0</v>
      </c>
      <c r="AA47" s="156">
        <f t="shared" si="12"/>
        <v>0</v>
      </c>
      <c r="AB47" s="157">
        <f t="shared" si="13"/>
        <v>0</v>
      </c>
      <c r="AD47" s="128">
        <v>11</v>
      </c>
      <c r="AE47" s="121">
        <f t="shared" si="14"/>
        <v>0</v>
      </c>
      <c r="AF47" s="131">
        <v>31</v>
      </c>
      <c r="AG47" s="121">
        <f t="shared" si="15"/>
        <v>0</v>
      </c>
    </row>
    <row r="48" spans="2:33" x14ac:dyDescent="0.25">
      <c r="B48" s="128">
        <v>12</v>
      </c>
      <c r="C48" s="151" t="str">
        <f>T(Contaminantes!C$17)</f>
        <v/>
      </c>
      <c r="D48" s="159"/>
      <c r="E48" s="153"/>
      <c r="F48" s="159"/>
      <c r="G48" s="153"/>
      <c r="H48" s="159"/>
      <c r="I48" s="154"/>
      <c r="K48" s="128">
        <v>32</v>
      </c>
      <c r="L48" s="151" t="str">
        <f>T(Contaminantes!C$37)</f>
        <v/>
      </c>
      <c r="M48" s="159"/>
      <c r="N48" s="153"/>
      <c r="O48" s="159"/>
      <c r="P48" s="153"/>
      <c r="Q48" s="159"/>
      <c r="R48" s="154"/>
      <c r="T48" s="128">
        <v>12</v>
      </c>
      <c r="U48" s="155">
        <f t="shared" si="8"/>
        <v>0</v>
      </c>
      <c r="V48" s="156">
        <f t="shared" si="9"/>
        <v>0</v>
      </c>
      <c r="W48" s="157">
        <f t="shared" si="10"/>
        <v>0</v>
      </c>
      <c r="Y48" s="128">
        <v>32</v>
      </c>
      <c r="Z48" s="155">
        <f t="shared" si="11"/>
        <v>0</v>
      </c>
      <c r="AA48" s="156">
        <f t="shared" si="12"/>
        <v>0</v>
      </c>
      <c r="AB48" s="157">
        <f t="shared" si="13"/>
        <v>0</v>
      </c>
      <c r="AD48" s="128">
        <v>12</v>
      </c>
      <c r="AE48" s="121">
        <f t="shared" si="14"/>
        <v>0</v>
      </c>
      <c r="AF48" s="131">
        <v>32</v>
      </c>
      <c r="AG48" s="121">
        <f t="shared" si="15"/>
        <v>0</v>
      </c>
    </row>
    <row r="49" spans="2:33" x14ac:dyDescent="0.25">
      <c r="B49" s="128">
        <v>13</v>
      </c>
      <c r="C49" s="151" t="str">
        <f>T(Contaminantes!C$18)</f>
        <v/>
      </c>
      <c r="D49" s="159"/>
      <c r="E49" s="153"/>
      <c r="F49" s="159"/>
      <c r="G49" s="153"/>
      <c r="H49" s="159"/>
      <c r="I49" s="154"/>
      <c r="K49" s="128">
        <v>33</v>
      </c>
      <c r="L49" s="151" t="str">
        <f>T(Contaminantes!C$38)</f>
        <v/>
      </c>
      <c r="M49" s="159"/>
      <c r="N49" s="153"/>
      <c r="O49" s="159"/>
      <c r="P49" s="153"/>
      <c r="Q49" s="159"/>
      <c r="R49" s="154"/>
      <c r="T49" s="128">
        <v>13</v>
      </c>
      <c r="U49" s="155">
        <f t="shared" si="8"/>
        <v>0</v>
      </c>
      <c r="V49" s="156">
        <f t="shared" si="9"/>
        <v>0</v>
      </c>
      <c r="W49" s="157">
        <f t="shared" si="10"/>
        <v>0</v>
      </c>
      <c r="Y49" s="128">
        <v>33</v>
      </c>
      <c r="Z49" s="155">
        <f t="shared" si="11"/>
        <v>0</v>
      </c>
      <c r="AA49" s="156">
        <f t="shared" si="12"/>
        <v>0</v>
      </c>
      <c r="AB49" s="157">
        <f t="shared" si="13"/>
        <v>0</v>
      </c>
      <c r="AD49" s="128">
        <v>13</v>
      </c>
      <c r="AE49" s="121">
        <f t="shared" si="14"/>
        <v>0</v>
      </c>
      <c r="AF49" s="131">
        <v>33</v>
      </c>
      <c r="AG49" s="121">
        <f t="shared" si="15"/>
        <v>0</v>
      </c>
    </row>
    <row r="50" spans="2:33" x14ac:dyDescent="0.25">
      <c r="B50" s="128">
        <v>14</v>
      </c>
      <c r="C50" s="151" t="str">
        <f>T(Contaminantes!C$19)</f>
        <v/>
      </c>
      <c r="D50" s="152"/>
      <c r="E50" s="153"/>
      <c r="F50" s="152"/>
      <c r="G50" s="153"/>
      <c r="H50" s="152"/>
      <c r="I50" s="154"/>
      <c r="K50" s="128">
        <v>34</v>
      </c>
      <c r="L50" s="151" t="str">
        <f>T(Contaminantes!C$39)</f>
        <v/>
      </c>
      <c r="M50" s="152"/>
      <c r="N50" s="153"/>
      <c r="O50" s="152"/>
      <c r="P50" s="153"/>
      <c r="Q50" s="152"/>
      <c r="R50" s="154"/>
      <c r="T50" s="128">
        <v>14</v>
      </c>
      <c r="U50" s="155">
        <f t="shared" si="8"/>
        <v>0</v>
      </c>
      <c r="V50" s="156">
        <f t="shared" si="9"/>
        <v>0</v>
      </c>
      <c r="W50" s="157">
        <f t="shared" si="10"/>
        <v>0</v>
      </c>
      <c r="Y50" s="128">
        <v>34</v>
      </c>
      <c r="Z50" s="155">
        <f t="shared" si="11"/>
        <v>0</v>
      </c>
      <c r="AA50" s="156">
        <f t="shared" si="12"/>
        <v>0</v>
      </c>
      <c r="AB50" s="157">
        <f t="shared" si="13"/>
        <v>0</v>
      </c>
      <c r="AD50" s="128">
        <v>14</v>
      </c>
      <c r="AE50" s="121">
        <f t="shared" si="14"/>
        <v>0</v>
      </c>
      <c r="AF50" s="131">
        <v>34</v>
      </c>
      <c r="AG50" s="121">
        <f t="shared" si="15"/>
        <v>0</v>
      </c>
    </row>
    <row r="51" spans="2:33" x14ac:dyDescent="0.25">
      <c r="B51" s="128">
        <v>15</v>
      </c>
      <c r="C51" s="151" t="str">
        <f>T(Contaminantes!C$20)</f>
        <v/>
      </c>
      <c r="D51" s="158"/>
      <c r="E51" s="153"/>
      <c r="F51" s="158"/>
      <c r="G51" s="153"/>
      <c r="H51" s="158"/>
      <c r="I51" s="154"/>
      <c r="K51" s="128">
        <v>35</v>
      </c>
      <c r="L51" s="151" t="str">
        <f>T(Contaminantes!C$40)</f>
        <v/>
      </c>
      <c r="M51" s="158"/>
      <c r="N51" s="153"/>
      <c r="O51" s="158"/>
      <c r="P51" s="153"/>
      <c r="Q51" s="158"/>
      <c r="R51" s="154"/>
      <c r="T51" s="128">
        <v>15</v>
      </c>
      <c r="U51" s="155">
        <f t="shared" si="8"/>
        <v>0</v>
      </c>
      <c r="V51" s="156">
        <f t="shared" si="9"/>
        <v>0</v>
      </c>
      <c r="W51" s="157">
        <f t="shared" si="10"/>
        <v>0</v>
      </c>
      <c r="Y51" s="128">
        <v>35</v>
      </c>
      <c r="Z51" s="155">
        <f t="shared" si="11"/>
        <v>0</v>
      </c>
      <c r="AA51" s="156">
        <f t="shared" si="12"/>
        <v>0</v>
      </c>
      <c r="AB51" s="157">
        <f t="shared" si="13"/>
        <v>0</v>
      </c>
      <c r="AD51" s="128">
        <v>15</v>
      </c>
      <c r="AE51" s="121">
        <f t="shared" si="14"/>
        <v>0</v>
      </c>
      <c r="AF51" s="131">
        <v>35</v>
      </c>
      <c r="AG51" s="121">
        <f t="shared" si="15"/>
        <v>0</v>
      </c>
    </row>
    <row r="52" spans="2:33" x14ac:dyDescent="0.25">
      <c r="B52" s="128">
        <v>16</v>
      </c>
      <c r="C52" s="151" t="str">
        <f>T(Contaminantes!C$21)</f>
        <v/>
      </c>
      <c r="D52" s="159"/>
      <c r="E52" s="153"/>
      <c r="F52" s="159"/>
      <c r="G52" s="153"/>
      <c r="H52" s="159"/>
      <c r="I52" s="154"/>
      <c r="K52" s="128">
        <v>36</v>
      </c>
      <c r="L52" s="151" t="str">
        <f>T(Contaminantes!C$41)</f>
        <v/>
      </c>
      <c r="M52" s="159"/>
      <c r="N52" s="153"/>
      <c r="O52" s="159"/>
      <c r="P52" s="153"/>
      <c r="Q52" s="159"/>
      <c r="R52" s="154"/>
      <c r="T52" s="128">
        <v>16</v>
      </c>
      <c r="U52" s="155">
        <f t="shared" si="8"/>
        <v>0</v>
      </c>
      <c r="V52" s="156">
        <f t="shared" si="9"/>
        <v>0</v>
      </c>
      <c r="W52" s="157">
        <f t="shared" si="10"/>
        <v>0</v>
      </c>
      <c r="Y52" s="128">
        <v>36</v>
      </c>
      <c r="Z52" s="155">
        <f t="shared" si="11"/>
        <v>0</v>
      </c>
      <c r="AA52" s="156">
        <f t="shared" si="12"/>
        <v>0</v>
      </c>
      <c r="AB52" s="157">
        <f t="shared" si="13"/>
        <v>0</v>
      </c>
      <c r="AD52" s="128">
        <v>16</v>
      </c>
      <c r="AE52" s="121">
        <f t="shared" si="14"/>
        <v>0</v>
      </c>
      <c r="AF52" s="131">
        <v>36</v>
      </c>
      <c r="AG52" s="121">
        <f t="shared" si="15"/>
        <v>0</v>
      </c>
    </row>
    <row r="53" spans="2:33" x14ac:dyDescent="0.25">
      <c r="B53" s="128">
        <v>17</v>
      </c>
      <c r="C53" s="151" t="str">
        <f>T(Contaminantes!C$22)</f>
        <v/>
      </c>
      <c r="D53" s="159"/>
      <c r="E53" s="153"/>
      <c r="F53" s="159"/>
      <c r="G53" s="153"/>
      <c r="H53" s="159"/>
      <c r="I53" s="154"/>
      <c r="K53" s="128">
        <v>37</v>
      </c>
      <c r="L53" s="151" t="str">
        <f>T(Contaminantes!C$42)</f>
        <v/>
      </c>
      <c r="M53" s="159"/>
      <c r="N53" s="153"/>
      <c r="O53" s="159"/>
      <c r="P53" s="153"/>
      <c r="Q53" s="159"/>
      <c r="R53" s="154"/>
      <c r="T53" s="128">
        <v>17</v>
      </c>
      <c r="U53" s="155">
        <f t="shared" si="8"/>
        <v>0</v>
      </c>
      <c r="V53" s="156">
        <f t="shared" si="9"/>
        <v>0</v>
      </c>
      <c r="W53" s="157">
        <f t="shared" si="10"/>
        <v>0</v>
      </c>
      <c r="Y53" s="128">
        <v>37</v>
      </c>
      <c r="Z53" s="155">
        <f t="shared" si="11"/>
        <v>0</v>
      </c>
      <c r="AA53" s="156">
        <f t="shared" si="12"/>
        <v>0</v>
      </c>
      <c r="AB53" s="157">
        <f t="shared" si="13"/>
        <v>0</v>
      </c>
      <c r="AD53" s="128">
        <v>17</v>
      </c>
      <c r="AE53" s="121">
        <f t="shared" si="14"/>
        <v>0</v>
      </c>
      <c r="AF53" s="131">
        <v>37</v>
      </c>
      <c r="AG53" s="121">
        <f t="shared" si="15"/>
        <v>0</v>
      </c>
    </row>
    <row r="54" spans="2:33" x14ac:dyDescent="0.25">
      <c r="B54" s="128">
        <v>18</v>
      </c>
      <c r="C54" s="151" t="str">
        <f>T(Contaminantes!C$23)</f>
        <v/>
      </c>
      <c r="D54" s="152"/>
      <c r="E54" s="153"/>
      <c r="F54" s="152"/>
      <c r="G54" s="153"/>
      <c r="H54" s="152"/>
      <c r="I54" s="154"/>
      <c r="K54" s="128">
        <v>38</v>
      </c>
      <c r="L54" s="151" t="str">
        <f>T(Contaminantes!C$43)</f>
        <v/>
      </c>
      <c r="M54" s="152"/>
      <c r="N54" s="153"/>
      <c r="O54" s="152"/>
      <c r="P54" s="153"/>
      <c r="Q54" s="152"/>
      <c r="R54" s="154"/>
      <c r="T54" s="128">
        <v>18</v>
      </c>
      <c r="U54" s="155">
        <f t="shared" si="8"/>
        <v>0</v>
      </c>
      <c r="V54" s="156">
        <f t="shared" si="9"/>
        <v>0</v>
      </c>
      <c r="W54" s="157">
        <f t="shared" si="10"/>
        <v>0</v>
      </c>
      <c r="Y54" s="128">
        <v>38</v>
      </c>
      <c r="Z54" s="155">
        <f t="shared" si="11"/>
        <v>0</v>
      </c>
      <c r="AA54" s="156">
        <f t="shared" si="12"/>
        <v>0</v>
      </c>
      <c r="AB54" s="157">
        <f t="shared" si="13"/>
        <v>0</v>
      </c>
      <c r="AD54" s="128">
        <v>18</v>
      </c>
      <c r="AE54" s="121">
        <f t="shared" si="14"/>
        <v>0</v>
      </c>
      <c r="AF54" s="131">
        <v>38</v>
      </c>
      <c r="AG54" s="121">
        <f t="shared" si="15"/>
        <v>0</v>
      </c>
    </row>
    <row r="55" spans="2:33" x14ac:dyDescent="0.25">
      <c r="B55" s="128">
        <v>19</v>
      </c>
      <c r="C55" s="151" t="str">
        <f>T(Contaminantes!C$24)</f>
        <v/>
      </c>
      <c r="D55" s="152"/>
      <c r="E55" s="153"/>
      <c r="F55" s="152"/>
      <c r="G55" s="153"/>
      <c r="H55" s="152"/>
      <c r="I55" s="154"/>
      <c r="K55" s="128">
        <v>39</v>
      </c>
      <c r="L55" s="151" t="str">
        <f>T(Contaminantes!C$44)</f>
        <v/>
      </c>
      <c r="M55" s="152"/>
      <c r="N55" s="153"/>
      <c r="O55" s="152"/>
      <c r="P55" s="153"/>
      <c r="Q55" s="152"/>
      <c r="R55" s="154"/>
      <c r="T55" s="128">
        <v>19</v>
      </c>
      <c r="U55" s="155">
        <f t="shared" si="8"/>
        <v>0</v>
      </c>
      <c r="V55" s="156">
        <f t="shared" si="9"/>
        <v>0</v>
      </c>
      <c r="W55" s="157">
        <f t="shared" si="10"/>
        <v>0</v>
      </c>
      <c r="Y55" s="128">
        <v>39</v>
      </c>
      <c r="Z55" s="155">
        <f t="shared" si="11"/>
        <v>0</v>
      </c>
      <c r="AA55" s="156">
        <f t="shared" si="12"/>
        <v>0</v>
      </c>
      <c r="AB55" s="157">
        <f t="shared" si="13"/>
        <v>0</v>
      </c>
      <c r="AD55" s="128">
        <v>19</v>
      </c>
      <c r="AE55" s="121">
        <f t="shared" si="14"/>
        <v>0</v>
      </c>
      <c r="AF55" s="131">
        <v>39</v>
      </c>
      <c r="AG55" s="121">
        <f t="shared" si="15"/>
        <v>0</v>
      </c>
    </row>
    <row r="56" spans="2:33" ht="15.75" thickBot="1" x14ac:dyDescent="0.3">
      <c r="B56" s="129">
        <v>20</v>
      </c>
      <c r="C56" s="160" t="str">
        <f>T(Contaminantes!C$25)</f>
        <v/>
      </c>
      <c r="D56" s="162"/>
      <c r="E56" s="163"/>
      <c r="F56" s="162"/>
      <c r="G56" s="163"/>
      <c r="H56" s="162"/>
      <c r="I56" s="164"/>
      <c r="K56" s="129">
        <v>40</v>
      </c>
      <c r="L56" s="160" t="str">
        <f>T(Contaminantes!C$45)</f>
        <v/>
      </c>
      <c r="M56" s="162"/>
      <c r="N56" s="163"/>
      <c r="O56" s="162"/>
      <c r="P56" s="163"/>
      <c r="Q56" s="162"/>
      <c r="R56" s="164"/>
      <c r="T56" s="129">
        <v>20</v>
      </c>
      <c r="U56" s="165">
        <f t="shared" si="8"/>
        <v>0</v>
      </c>
      <c r="V56" s="166">
        <f t="shared" si="9"/>
        <v>0</v>
      </c>
      <c r="W56" s="167">
        <f t="shared" si="10"/>
        <v>0</v>
      </c>
      <c r="Y56" s="129">
        <v>40</v>
      </c>
      <c r="Z56" s="165">
        <f t="shared" si="11"/>
        <v>0</v>
      </c>
      <c r="AA56" s="166">
        <f t="shared" si="12"/>
        <v>0</v>
      </c>
      <c r="AB56" s="167">
        <f t="shared" si="13"/>
        <v>0</v>
      </c>
      <c r="AD56" s="129">
        <v>20</v>
      </c>
      <c r="AE56" s="122">
        <f t="shared" si="14"/>
        <v>0</v>
      </c>
      <c r="AF56" s="133">
        <v>40</v>
      </c>
      <c r="AG56" s="122">
        <f t="shared" si="15"/>
        <v>0</v>
      </c>
    </row>
    <row r="57" spans="2:33" ht="15.75" thickBot="1" x14ac:dyDescent="0.3"/>
    <row r="58" spans="2:33" ht="15.75" customHeight="1" thickBot="1" x14ac:dyDescent="0.3">
      <c r="D58" s="391" t="s">
        <v>139</v>
      </c>
      <c r="E58" s="392"/>
      <c r="F58" s="393" t="str">
        <f>T('Focos atmósfera'!B9)</f>
        <v/>
      </c>
      <c r="G58" s="393"/>
      <c r="H58" s="394" t="s">
        <v>141</v>
      </c>
      <c r="I58" s="395"/>
      <c r="J58" s="135"/>
      <c r="K58" s="396" t="str">
        <f>T('Focos atmósfera'!C9)</f>
        <v/>
      </c>
      <c r="L58" s="393"/>
      <c r="M58" s="393"/>
      <c r="N58" s="415" t="s">
        <v>140</v>
      </c>
      <c r="O58" s="416"/>
      <c r="P58" s="136">
        <f>'Focos atmósfera'!D9</f>
        <v>0</v>
      </c>
      <c r="Q58" s="205" t="s">
        <v>210</v>
      </c>
      <c r="R58" s="136">
        <f>'Focos atmósfera'!F9</f>
        <v>0</v>
      </c>
      <c r="V58" s="399" t="s">
        <v>189</v>
      </c>
      <c r="W58" s="400"/>
      <c r="X58" s="137"/>
      <c r="AA58" s="399" t="s">
        <v>189</v>
      </c>
      <c r="AB58" s="400"/>
      <c r="AC58" s="137"/>
      <c r="AE58" s="399" t="s">
        <v>192</v>
      </c>
      <c r="AF58" s="403"/>
      <c r="AG58" s="400"/>
    </row>
    <row r="59" spans="2:33" ht="15.75" thickBot="1" x14ac:dyDescent="0.3">
      <c r="B59" s="407" t="s">
        <v>133</v>
      </c>
      <c r="C59" s="408"/>
      <c r="D59" s="411" t="s">
        <v>134</v>
      </c>
      <c r="E59" s="411"/>
      <c r="F59" s="411" t="s">
        <v>135</v>
      </c>
      <c r="G59" s="411"/>
      <c r="H59" s="411" t="s">
        <v>136</v>
      </c>
      <c r="I59" s="412"/>
      <c r="J59" s="138"/>
      <c r="K59" s="409" t="s">
        <v>133</v>
      </c>
      <c r="L59" s="410"/>
      <c r="M59" s="413" t="s">
        <v>134</v>
      </c>
      <c r="N59" s="411"/>
      <c r="O59" s="411" t="s">
        <v>135</v>
      </c>
      <c r="P59" s="411"/>
      <c r="Q59" s="411" t="s">
        <v>136</v>
      </c>
      <c r="R59" s="414"/>
      <c r="S59" s="138"/>
      <c r="T59" s="138"/>
      <c r="V59" s="401"/>
      <c r="W59" s="402"/>
      <c r="X59" s="137"/>
      <c r="AA59" s="401"/>
      <c r="AB59" s="402"/>
      <c r="AC59" s="137"/>
      <c r="AE59" s="404"/>
      <c r="AF59" s="405"/>
      <c r="AG59" s="406"/>
    </row>
    <row r="60" spans="2:33" ht="32.25" customHeight="1" thickBot="1" x14ac:dyDescent="0.3">
      <c r="B60" s="409"/>
      <c r="C60" s="410"/>
      <c r="D60" s="139" t="s">
        <v>137</v>
      </c>
      <c r="E60" s="139" t="s">
        <v>138</v>
      </c>
      <c r="F60" s="139" t="s">
        <v>137</v>
      </c>
      <c r="G60" s="139" t="s">
        <v>138</v>
      </c>
      <c r="H60" s="139" t="s">
        <v>137</v>
      </c>
      <c r="I60" s="140" t="s">
        <v>138</v>
      </c>
      <c r="J60" s="141"/>
      <c r="K60" s="409"/>
      <c r="L60" s="410"/>
      <c r="M60" s="139" t="s">
        <v>137</v>
      </c>
      <c r="N60" s="139" t="s">
        <v>138</v>
      </c>
      <c r="O60" s="139" t="s">
        <v>137</v>
      </c>
      <c r="P60" s="139" t="s">
        <v>138</v>
      </c>
      <c r="Q60" s="139" t="s">
        <v>137</v>
      </c>
      <c r="R60" s="140" t="s">
        <v>138</v>
      </c>
      <c r="S60" s="141"/>
      <c r="T60" s="141"/>
      <c r="V60" s="142" t="s">
        <v>190</v>
      </c>
      <c r="W60" s="143" t="s">
        <v>191</v>
      </c>
      <c r="X60" s="141"/>
      <c r="AA60" s="142" t="s">
        <v>190</v>
      </c>
      <c r="AB60" s="143" t="s">
        <v>191</v>
      </c>
      <c r="AC60" s="141"/>
      <c r="AE60" s="124" t="s">
        <v>193</v>
      </c>
      <c r="AG60" s="125" t="s">
        <v>193</v>
      </c>
    </row>
    <row r="61" spans="2:33" x14ac:dyDescent="0.25">
      <c r="B61" s="126">
        <v>1</v>
      </c>
      <c r="C61" s="151" t="str">
        <f>T(Contaminantes!C$6)</f>
        <v/>
      </c>
      <c r="D61" s="145"/>
      <c r="E61" s="146"/>
      <c r="F61" s="145"/>
      <c r="G61" s="146"/>
      <c r="H61" s="145"/>
      <c r="I61" s="147"/>
      <c r="K61" s="126">
        <v>21</v>
      </c>
      <c r="L61" s="144" t="str">
        <f>T(Contaminantes!C$26)</f>
        <v/>
      </c>
      <c r="M61" s="145"/>
      <c r="N61" s="146"/>
      <c r="O61" s="145"/>
      <c r="P61" s="146"/>
      <c r="Q61" s="145"/>
      <c r="R61" s="147"/>
      <c r="T61" s="126">
        <v>1</v>
      </c>
      <c r="U61" s="148">
        <f>IF(COUNT(E61,G61,I61)=0,0,COUNT(E61,G61,I61))</f>
        <v>0</v>
      </c>
      <c r="V61" s="149">
        <f>IF(U61&gt;0,((D61*E61)+(F61*G61)+(H61*I61))/(E61+G61+I61),0)</f>
        <v>0</v>
      </c>
      <c r="W61" s="150">
        <f>IF(U61&lt;&gt;0,(E61+G61+I61)/U61,0)</f>
        <v>0</v>
      </c>
      <c r="Y61" s="126">
        <v>21</v>
      </c>
      <c r="Z61" s="148">
        <f>IF(COUNT(N61,P61,R61)=0,0,COUNT(N61,P61,R61))</f>
        <v>0</v>
      </c>
      <c r="AA61" s="149">
        <f>IF(Z61&gt;0,((M61*N61)+(O61*P61)+(Q61*R61))/(N61+P61+R61),0)</f>
        <v>0</v>
      </c>
      <c r="AB61" s="150">
        <f>IF(Z61&lt;&gt;0,(N61+P61+R61)/Z61,0)</f>
        <v>0</v>
      </c>
      <c r="AD61" s="126">
        <v>1</v>
      </c>
      <c r="AE61" s="127">
        <f>(V61*W61*P$58)/1000000</f>
        <v>0</v>
      </c>
      <c r="AF61" s="130">
        <v>21</v>
      </c>
      <c r="AG61" s="127">
        <f>(AA61*AB61*P$58)/1000000</f>
        <v>0</v>
      </c>
    </row>
    <row r="62" spans="2:33" x14ac:dyDescent="0.25">
      <c r="B62" s="128">
        <v>2</v>
      </c>
      <c r="C62" s="151" t="str">
        <f>T(Contaminantes!C$7)</f>
        <v/>
      </c>
      <c r="D62" s="152"/>
      <c r="E62" s="153"/>
      <c r="F62" s="152"/>
      <c r="G62" s="153"/>
      <c r="H62" s="152"/>
      <c r="I62" s="154"/>
      <c r="K62" s="128">
        <v>22</v>
      </c>
      <c r="L62" s="151" t="str">
        <f>T(Contaminantes!C$27)</f>
        <v/>
      </c>
      <c r="M62" s="152"/>
      <c r="N62" s="153"/>
      <c r="O62" s="152"/>
      <c r="P62" s="153"/>
      <c r="Q62" s="152"/>
      <c r="R62" s="154"/>
      <c r="T62" s="128">
        <v>2</v>
      </c>
      <c r="U62" s="155">
        <f t="shared" ref="U62:U80" si="16">IF(COUNT(E62,G62,I62)=0,0,COUNT(E62,G62,I62))</f>
        <v>0</v>
      </c>
      <c r="V62" s="156">
        <f t="shared" ref="V62:V80" si="17">IF(U62&gt;0,((D62*E62)+(F62*G62)+(H62*I62))/(E62+G62+I62),0)</f>
        <v>0</v>
      </c>
      <c r="W62" s="157">
        <f t="shared" ref="W62:W80" si="18">IF(U62&lt;&gt;0,(E62+G62+I62)/U62,0)</f>
        <v>0</v>
      </c>
      <c r="Y62" s="128">
        <v>22</v>
      </c>
      <c r="Z62" s="155">
        <f t="shared" ref="Z62:Z80" si="19">IF(COUNT(N62,P62,R62)=0,0,COUNT(N62,P62,R62))</f>
        <v>0</v>
      </c>
      <c r="AA62" s="156">
        <f t="shared" ref="AA62:AA80" si="20">IF(Z62&gt;0,((M62*N62)+(O62*P62)+(Q62*R62))/(N62+P62+R62),0)</f>
        <v>0</v>
      </c>
      <c r="AB62" s="157">
        <f t="shared" ref="AB62:AB80" si="21">IF(Z62&lt;&gt;0,(N62+P62+R62)/Z62,0)</f>
        <v>0</v>
      </c>
      <c r="AD62" s="128">
        <v>2</v>
      </c>
      <c r="AE62" s="120">
        <f>(V62*W62*P$58)/1000000</f>
        <v>0</v>
      </c>
      <c r="AF62" s="131">
        <v>22</v>
      </c>
      <c r="AG62" s="120">
        <f t="shared" ref="AG62:AG79" si="22">(AA62*AB62*P$58)/1000000</f>
        <v>0</v>
      </c>
    </row>
    <row r="63" spans="2:33" x14ac:dyDescent="0.25">
      <c r="B63" s="128">
        <v>3</v>
      </c>
      <c r="C63" s="151" t="str">
        <f>T(Contaminantes!C$8)</f>
        <v/>
      </c>
      <c r="D63" s="158"/>
      <c r="E63" s="153"/>
      <c r="F63" s="158"/>
      <c r="G63" s="153"/>
      <c r="H63" s="158"/>
      <c r="I63" s="154"/>
      <c r="K63" s="128">
        <v>23</v>
      </c>
      <c r="L63" s="151" t="str">
        <f>T(Contaminantes!C$28)</f>
        <v/>
      </c>
      <c r="M63" s="158"/>
      <c r="N63" s="153"/>
      <c r="O63" s="158"/>
      <c r="P63" s="153"/>
      <c r="Q63" s="158"/>
      <c r="R63" s="154"/>
      <c r="T63" s="128">
        <v>3</v>
      </c>
      <c r="U63" s="155">
        <f t="shared" si="16"/>
        <v>0</v>
      </c>
      <c r="V63" s="156">
        <f t="shared" si="17"/>
        <v>0</v>
      </c>
      <c r="W63" s="157">
        <f t="shared" si="18"/>
        <v>0</v>
      </c>
      <c r="Y63" s="128">
        <v>23</v>
      </c>
      <c r="Z63" s="155">
        <f t="shared" si="19"/>
        <v>0</v>
      </c>
      <c r="AA63" s="156">
        <f t="shared" si="20"/>
        <v>0</v>
      </c>
      <c r="AB63" s="157">
        <f t="shared" si="21"/>
        <v>0</v>
      </c>
      <c r="AD63" s="128">
        <v>3</v>
      </c>
      <c r="AE63" s="120">
        <f t="shared" ref="AE63:AE79" si="23">(V63*W63*P$58)/1000000</f>
        <v>0</v>
      </c>
      <c r="AF63" s="131">
        <v>23</v>
      </c>
      <c r="AG63" s="120">
        <f t="shared" si="22"/>
        <v>0</v>
      </c>
    </row>
    <row r="64" spans="2:33" x14ac:dyDescent="0.25">
      <c r="B64" s="128">
        <v>4</v>
      </c>
      <c r="C64" s="151" t="str">
        <f>T(Contaminantes!C$9)</f>
        <v/>
      </c>
      <c r="D64" s="159"/>
      <c r="E64" s="153"/>
      <c r="F64" s="159"/>
      <c r="G64" s="153"/>
      <c r="H64" s="159"/>
      <c r="I64" s="154"/>
      <c r="K64" s="128">
        <v>24</v>
      </c>
      <c r="L64" s="151" t="str">
        <f>T(Contaminantes!C$29)</f>
        <v/>
      </c>
      <c r="M64" s="159"/>
      <c r="N64" s="153"/>
      <c r="O64" s="159"/>
      <c r="P64" s="153"/>
      <c r="Q64" s="159"/>
      <c r="R64" s="154"/>
      <c r="T64" s="128">
        <v>4</v>
      </c>
      <c r="U64" s="155">
        <f t="shared" si="16"/>
        <v>0</v>
      </c>
      <c r="V64" s="156">
        <f t="shared" si="17"/>
        <v>0</v>
      </c>
      <c r="W64" s="157">
        <f t="shared" si="18"/>
        <v>0</v>
      </c>
      <c r="Y64" s="128">
        <v>24</v>
      </c>
      <c r="Z64" s="155">
        <f t="shared" si="19"/>
        <v>0</v>
      </c>
      <c r="AA64" s="156">
        <f t="shared" si="20"/>
        <v>0</v>
      </c>
      <c r="AB64" s="157">
        <f t="shared" si="21"/>
        <v>0</v>
      </c>
      <c r="AD64" s="128">
        <v>4</v>
      </c>
      <c r="AE64" s="120">
        <f>(V64*W64*P$58)/1000000</f>
        <v>0</v>
      </c>
      <c r="AF64" s="131">
        <v>24</v>
      </c>
      <c r="AG64" s="120">
        <f t="shared" si="22"/>
        <v>0</v>
      </c>
    </row>
    <row r="65" spans="2:33" x14ac:dyDescent="0.25">
      <c r="B65" s="128">
        <v>5</v>
      </c>
      <c r="C65" s="151" t="str">
        <f>T(Contaminantes!C$10)</f>
        <v/>
      </c>
      <c r="D65" s="159"/>
      <c r="E65" s="153"/>
      <c r="F65" s="159"/>
      <c r="G65" s="153"/>
      <c r="H65" s="159"/>
      <c r="I65" s="154"/>
      <c r="K65" s="128">
        <v>25</v>
      </c>
      <c r="L65" s="151" t="str">
        <f>T(Contaminantes!C$30)</f>
        <v/>
      </c>
      <c r="M65" s="159"/>
      <c r="N65" s="153"/>
      <c r="O65" s="159"/>
      <c r="P65" s="153"/>
      <c r="Q65" s="159"/>
      <c r="R65" s="154"/>
      <c r="T65" s="128">
        <v>5</v>
      </c>
      <c r="U65" s="155">
        <f t="shared" si="16"/>
        <v>0</v>
      </c>
      <c r="V65" s="156">
        <f t="shared" si="17"/>
        <v>0</v>
      </c>
      <c r="W65" s="157">
        <f t="shared" si="18"/>
        <v>0</v>
      </c>
      <c r="Y65" s="128">
        <v>25</v>
      </c>
      <c r="Z65" s="155">
        <f t="shared" si="19"/>
        <v>0</v>
      </c>
      <c r="AA65" s="156">
        <f t="shared" si="20"/>
        <v>0</v>
      </c>
      <c r="AB65" s="157">
        <f t="shared" si="21"/>
        <v>0</v>
      </c>
      <c r="AD65" s="128">
        <v>5</v>
      </c>
      <c r="AE65" s="120">
        <f>(V65*W65*P$58)/1000000</f>
        <v>0</v>
      </c>
      <c r="AF65" s="131">
        <v>25</v>
      </c>
      <c r="AG65" s="120">
        <f t="shared" si="22"/>
        <v>0</v>
      </c>
    </row>
    <row r="66" spans="2:33" x14ac:dyDescent="0.25">
      <c r="B66" s="128">
        <v>6</v>
      </c>
      <c r="C66" s="151" t="str">
        <f>T(Contaminantes!C$11)</f>
        <v/>
      </c>
      <c r="D66" s="159"/>
      <c r="E66" s="153"/>
      <c r="F66" s="159"/>
      <c r="G66" s="153"/>
      <c r="H66" s="159"/>
      <c r="I66" s="154"/>
      <c r="K66" s="128">
        <v>26</v>
      </c>
      <c r="L66" s="151" t="str">
        <f>T(Contaminantes!C$31)</f>
        <v/>
      </c>
      <c r="M66" s="159"/>
      <c r="N66" s="153"/>
      <c r="O66" s="159"/>
      <c r="P66" s="153"/>
      <c r="Q66" s="159"/>
      <c r="R66" s="154"/>
      <c r="T66" s="128">
        <v>6</v>
      </c>
      <c r="U66" s="155">
        <f t="shared" si="16"/>
        <v>0</v>
      </c>
      <c r="V66" s="156">
        <f t="shared" si="17"/>
        <v>0</v>
      </c>
      <c r="W66" s="157">
        <f t="shared" si="18"/>
        <v>0</v>
      </c>
      <c r="Y66" s="128">
        <v>26</v>
      </c>
      <c r="Z66" s="155">
        <f t="shared" si="19"/>
        <v>0</v>
      </c>
      <c r="AA66" s="156">
        <f t="shared" si="20"/>
        <v>0</v>
      </c>
      <c r="AB66" s="157">
        <f t="shared" si="21"/>
        <v>0</v>
      </c>
      <c r="AD66" s="128">
        <v>6</v>
      </c>
      <c r="AE66" s="120">
        <f t="shared" si="23"/>
        <v>0</v>
      </c>
      <c r="AF66" s="131">
        <v>26</v>
      </c>
      <c r="AG66" s="120">
        <f t="shared" si="22"/>
        <v>0</v>
      </c>
    </row>
    <row r="67" spans="2:33" x14ac:dyDescent="0.25">
      <c r="B67" s="128">
        <v>7</v>
      </c>
      <c r="C67" s="151" t="str">
        <f>T(Contaminantes!C$12)</f>
        <v/>
      </c>
      <c r="D67" s="159"/>
      <c r="E67" s="153"/>
      <c r="F67" s="159"/>
      <c r="G67" s="153"/>
      <c r="H67" s="159"/>
      <c r="I67" s="154"/>
      <c r="K67" s="128">
        <v>27</v>
      </c>
      <c r="L67" s="151" t="str">
        <f>T(Contaminantes!C$32)</f>
        <v/>
      </c>
      <c r="M67" s="159"/>
      <c r="N67" s="153"/>
      <c r="O67" s="159"/>
      <c r="P67" s="153"/>
      <c r="Q67" s="159"/>
      <c r="R67" s="154"/>
      <c r="T67" s="128">
        <v>7</v>
      </c>
      <c r="U67" s="155">
        <f t="shared" si="16"/>
        <v>0</v>
      </c>
      <c r="V67" s="156">
        <f t="shared" si="17"/>
        <v>0</v>
      </c>
      <c r="W67" s="157">
        <f t="shared" si="18"/>
        <v>0</v>
      </c>
      <c r="Y67" s="128">
        <v>27</v>
      </c>
      <c r="Z67" s="155">
        <f t="shared" si="19"/>
        <v>0</v>
      </c>
      <c r="AA67" s="156">
        <f t="shared" si="20"/>
        <v>0</v>
      </c>
      <c r="AB67" s="157">
        <f t="shared" si="21"/>
        <v>0</v>
      </c>
      <c r="AD67" s="128">
        <v>7</v>
      </c>
      <c r="AE67" s="120">
        <f t="shared" si="23"/>
        <v>0</v>
      </c>
      <c r="AF67" s="131">
        <v>27</v>
      </c>
      <c r="AG67" s="120">
        <f t="shared" si="22"/>
        <v>0</v>
      </c>
    </row>
    <row r="68" spans="2:33" x14ac:dyDescent="0.25">
      <c r="B68" s="128">
        <v>8</v>
      </c>
      <c r="C68" s="151" t="str">
        <f>T(Contaminantes!C$13)</f>
        <v/>
      </c>
      <c r="D68" s="159"/>
      <c r="E68" s="153"/>
      <c r="F68" s="159"/>
      <c r="G68" s="153"/>
      <c r="H68" s="159"/>
      <c r="I68" s="154"/>
      <c r="K68" s="128">
        <v>28</v>
      </c>
      <c r="L68" s="151" t="str">
        <f>T(Contaminantes!C$33)</f>
        <v/>
      </c>
      <c r="M68" s="159"/>
      <c r="N68" s="153"/>
      <c r="O68" s="159"/>
      <c r="P68" s="153"/>
      <c r="Q68" s="159"/>
      <c r="R68" s="154"/>
      <c r="T68" s="128">
        <v>8</v>
      </c>
      <c r="U68" s="155">
        <f t="shared" si="16"/>
        <v>0</v>
      </c>
      <c r="V68" s="156">
        <f t="shared" si="17"/>
        <v>0</v>
      </c>
      <c r="W68" s="157">
        <f t="shared" si="18"/>
        <v>0</v>
      </c>
      <c r="Y68" s="128">
        <v>28</v>
      </c>
      <c r="Z68" s="155">
        <f t="shared" si="19"/>
        <v>0</v>
      </c>
      <c r="AA68" s="156">
        <f t="shared" si="20"/>
        <v>0</v>
      </c>
      <c r="AB68" s="157">
        <f t="shared" si="21"/>
        <v>0</v>
      </c>
      <c r="AD68" s="128">
        <v>8</v>
      </c>
      <c r="AE68" s="120">
        <f t="shared" si="23"/>
        <v>0</v>
      </c>
      <c r="AF68" s="131">
        <v>28</v>
      </c>
      <c r="AG68" s="120">
        <f t="shared" si="22"/>
        <v>0</v>
      </c>
    </row>
    <row r="69" spans="2:33" x14ac:dyDescent="0.25">
      <c r="B69" s="128">
        <v>9</v>
      </c>
      <c r="C69" s="151" t="str">
        <f>T(Contaminantes!C$14)</f>
        <v/>
      </c>
      <c r="D69" s="152"/>
      <c r="E69" s="153"/>
      <c r="F69" s="152"/>
      <c r="G69" s="153"/>
      <c r="H69" s="152"/>
      <c r="I69" s="154"/>
      <c r="K69" s="128">
        <v>29</v>
      </c>
      <c r="L69" s="151" t="str">
        <f>T(Contaminantes!C$34)</f>
        <v/>
      </c>
      <c r="M69" s="152"/>
      <c r="N69" s="153"/>
      <c r="O69" s="152"/>
      <c r="P69" s="153"/>
      <c r="Q69" s="152"/>
      <c r="R69" s="154"/>
      <c r="T69" s="128">
        <v>9</v>
      </c>
      <c r="U69" s="155">
        <f t="shared" si="16"/>
        <v>0</v>
      </c>
      <c r="V69" s="156">
        <f t="shared" si="17"/>
        <v>0</v>
      </c>
      <c r="W69" s="157">
        <f t="shared" si="18"/>
        <v>0</v>
      </c>
      <c r="Y69" s="128">
        <v>29</v>
      </c>
      <c r="Z69" s="155">
        <f t="shared" si="19"/>
        <v>0</v>
      </c>
      <c r="AA69" s="156">
        <f t="shared" si="20"/>
        <v>0</v>
      </c>
      <c r="AB69" s="157">
        <f t="shared" si="21"/>
        <v>0</v>
      </c>
      <c r="AD69" s="128">
        <v>9</v>
      </c>
      <c r="AE69" s="120">
        <f t="shared" si="23"/>
        <v>0</v>
      </c>
      <c r="AF69" s="131">
        <v>29</v>
      </c>
      <c r="AG69" s="120">
        <f t="shared" si="22"/>
        <v>0</v>
      </c>
    </row>
    <row r="70" spans="2:33" x14ac:dyDescent="0.25">
      <c r="B70" s="128">
        <v>10</v>
      </c>
      <c r="C70" s="151" t="str">
        <f>T(Contaminantes!C$15)</f>
        <v/>
      </c>
      <c r="D70" s="152"/>
      <c r="E70" s="153"/>
      <c r="F70" s="152"/>
      <c r="G70" s="153"/>
      <c r="H70" s="152"/>
      <c r="I70" s="154"/>
      <c r="K70" s="128">
        <v>30</v>
      </c>
      <c r="L70" s="151" t="str">
        <f>T(Contaminantes!C$35)</f>
        <v/>
      </c>
      <c r="M70" s="152"/>
      <c r="N70" s="153"/>
      <c r="O70" s="152"/>
      <c r="P70" s="153"/>
      <c r="Q70" s="152"/>
      <c r="R70" s="154"/>
      <c r="T70" s="128">
        <v>10</v>
      </c>
      <c r="U70" s="155">
        <f t="shared" si="16"/>
        <v>0</v>
      </c>
      <c r="V70" s="156">
        <f t="shared" si="17"/>
        <v>0</v>
      </c>
      <c r="W70" s="157">
        <f t="shared" si="18"/>
        <v>0</v>
      </c>
      <c r="Y70" s="128">
        <v>30</v>
      </c>
      <c r="Z70" s="155">
        <f t="shared" si="19"/>
        <v>0</v>
      </c>
      <c r="AA70" s="156">
        <f t="shared" si="20"/>
        <v>0</v>
      </c>
      <c r="AB70" s="157">
        <f t="shared" si="21"/>
        <v>0</v>
      </c>
      <c r="AD70" s="128">
        <v>10</v>
      </c>
      <c r="AE70" s="120">
        <f t="shared" si="23"/>
        <v>0</v>
      </c>
      <c r="AF70" s="131">
        <v>30</v>
      </c>
      <c r="AG70" s="120">
        <f t="shared" si="22"/>
        <v>0</v>
      </c>
    </row>
    <row r="71" spans="2:33" x14ac:dyDescent="0.25">
      <c r="B71" s="128">
        <v>11</v>
      </c>
      <c r="C71" s="151" t="str">
        <f>T(Contaminantes!C$16)</f>
        <v/>
      </c>
      <c r="D71" s="158"/>
      <c r="E71" s="153"/>
      <c r="F71" s="158"/>
      <c r="G71" s="153"/>
      <c r="H71" s="158"/>
      <c r="I71" s="154"/>
      <c r="K71" s="128">
        <v>31</v>
      </c>
      <c r="L71" s="151" t="str">
        <f>T(Contaminantes!C$36)</f>
        <v/>
      </c>
      <c r="M71" s="158"/>
      <c r="N71" s="153"/>
      <c r="O71" s="158"/>
      <c r="P71" s="153"/>
      <c r="Q71" s="158"/>
      <c r="R71" s="154"/>
      <c r="T71" s="128">
        <v>11</v>
      </c>
      <c r="U71" s="155">
        <f t="shared" si="16"/>
        <v>0</v>
      </c>
      <c r="V71" s="156">
        <f t="shared" si="17"/>
        <v>0</v>
      </c>
      <c r="W71" s="157">
        <f t="shared" si="18"/>
        <v>0</v>
      </c>
      <c r="Y71" s="128">
        <v>31</v>
      </c>
      <c r="Z71" s="155">
        <f t="shared" si="19"/>
        <v>0</v>
      </c>
      <c r="AA71" s="156">
        <f t="shared" si="20"/>
        <v>0</v>
      </c>
      <c r="AB71" s="157">
        <f t="shared" si="21"/>
        <v>0</v>
      </c>
      <c r="AD71" s="128">
        <v>11</v>
      </c>
      <c r="AE71" s="120">
        <f t="shared" si="23"/>
        <v>0</v>
      </c>
      <c r="AF71" s="131">
        <v>31</v>
      </c>
      <c r="AG71" s="120">
        <f t="shared" si="22"/>
        <v>0</v>
      </c>
    </row>
    <row r="72" spans="2:33" x14ac:dyDescent="0.25">
      <c r="B72" s="128">
        <v>12</v>
      </c>
      <c r="C72" s="151" t="str">
        <f>T(Contaminantes!C$17)</f>
        <v/>
      </c>
      <c r="D72" s="159"/>
      <c r="E72" s="153"/>
      <c r="F72" s="159"/>
      <c r="G72" s="153"/>
      <c r="H72" s="159"/>
      <c r="I72" s="154"/>
      <c r="K72" s="128">
        <v>32</v>
      </c>
      <c r="L72" s="151" t="str">
        <f>T(Contaminantes!C$37)</f>
        <v/>
      </c>
      <c r="M72" s="159"/>
      <c r="N72" s="153"/>
      <c r="O72" s="159"/>
      <c r="P72" s="153"/>
      <c r="Q72" s="159"/>
      <c r="R72" s="154"/>
      <c r="T72" s="128">
        <v>12</v>
      </c>
      <c r="U72" s="155">
        <f t="shared" si="16"/>
        <v>0</v>
      </c>
      <c r="V72" s="156">
        <f t="shared" si="17"/>
        <v>0</v>
      </c>
      <c r="W72" s="157">
        <f t="shared" si="18"/>
        <v>0</v>
      </c>
      <c r="Y72" s="128">
        <v>32</v>
      </c>
      <c r="Z72" s="155">
        <f t="shared" si="19"/>
        <v>0</v>
      </c>
      <c r="AA72" s="156">
        <f t="shared" si="20"/>
        <v>0</v>
      </c>
      <c r="AB72" s="157">
        <f t="shared" si="21"/>
        <v>0</v>
      </c>
      <c r="AD72" s="128">
        <v>12</v>
      </c>
      <c r="AE72" s="120">
        <f t="shared" si="23"/>
        <v>0</v>
      </c>
      <c r="AF72" s="131">
        <v>32</v>
      </c>
      <c r="AG72" s="120">
        <f t="shared" si="22"/>
        <v>0</v>
      </c>
    </row>
    <row r="73" spans="2:33" x14ac:dyDescent="0.25">
      <c r="B73" s="128">
        <v>13</v>
      </c>
      <c r="C73" s="151" t="str">
        <f>T(Contaminantes!C$18)</f>
        <v/>
      </c>
      <c r="D73" s="159"/>
      <c r="E73" s="153"/>
      <c r="F73" s="159"/>
      <c r="G73" s="153"/>
      <c r="H73" s="159"/>
      <c r="I73" s="154"/>
      <c r="K73" s="128">
        <v>33</v>
      </c>
      <c r="L73" s="151" t="str">
        <f>T(Contaminantes!C$38)</f>
        <v/>
      </c>
      <c r="M73" s="159"/>
      <c r="N73" s="153"/>
      <c r="O73" s="159"/>
      <c r="P73" s="153"/>
      <c r="Q73" s="159"/>
      <c r="R73" s="154"/>
      <c r="T73" s="128">
        <v>13</v>
      </c>
      <c r="U73" s="155">
        <f t="shared" si="16"/>
        <v>0</v>
      </c>
      <c r="V73" s="156">
        <f t="shared" si="17"/>
        <v>0</v>
      </c>
      <c r="W73" s="157">
        <f t="shared" si="18"/>
        <v>0</v>
      </c>
      <c r="Y73" s="128">
        <v>33</v>
      </c>
      <c r="Z73" s="155">
        <f t="shared" si="19"/>
        <v>0</v>
      </c>
      <c r="AA73" s="156">
        <f t="shared" si="20"/>
        <v>0</v>
      </c>
      <c r="AB73" s="157">
        <f t="shared" si="21"/>
        <v>0</v>
      </c>
      <c r="AD73" s="128">
        <v>13</v>
      </c>
      <c r="AE73" s="120">
        <f t="shared" si="23"/>
        <v>0</v>
      </c>
      <c r="AF73" s="131">
        <v>33</v>
      </c>
      <c r="AG73" s="120">
        <f t="shared" si="22"/>
        <v>0</v>
      </c>
    </row>
    <row r="74" spans="2:33" x14ac:dyDescent="0.25">
      <c r="B74" s="128">
        <v>14</v>
      </c>
      <c r="C74" s="151" t="str">
        <f>T(Contaminantes!C$19)</f>
        <v/>
      </c>
      <c r="D74" s="152"/>
      <c r="E74" s="153"/>
      <c r="F74" s="152"/>
      <c r="G74" s="153"/>
      <c r="H74" s="152"/>
      <c r="I74" s="154"/>
      <c r="K74" s="128">
        <v>34</v>
      </c>
      <c r="L74" s="151" t="str">
        <f>T(Contaminantes!C$39)</f>
        <v/>
      </c>
      <c r="M74" s="152"/>
      <c r="N74" s="153"/>
      <c r="O74" s="152"/>
      <c r="P74" s="153"/>
      <c r="Q74" s="152"/>
      <c r="R74" s="154"/>
      <c r="T74" s="128">
        <v>14</v>
      </c>
      <c r="U74" s="155">
        <f t="shared" si="16"/>
        <v>0</v>
      </c>
      <c r="V74" s="156">
        <f t="shared" si="17"/>
        <v>0</v>
      </c>
      <c r="W74" s="157">
        <f t="shared" si="18"/>
        <v>0</v>
      </c>
      <c r="Y74" s="128">
        <v>34</v>
      </c>
      <c r="Z74" s="155">
        <f t="shared" si="19"/>
        <v>0</v>
      </c>
      <c r="AA74" s="156">
        <f t="shared" si="20"/>
        <v>0</v>
      </c>
      <c r="AB74" s="157">
        <f t="shared" si="21"/>
        <v>0</v>
      </c>
      <c r="AD74" s="128">
        <v>14</v>
      </c>
      <c r="AE74" s="120">
        <f t="shared" si="23"/>
        <v>0</v>
      </c>
      <c r="AF74" s="131">
        <v>34</v>
      </c>
      <c r="AG74" s="120">
        <f t="shared" si="22"/>
        <v>0</v>
      </c>
    </row>
    <row r="75" spans="2:33" x14ac:dyDescent="0.25">
      <c r="B75" s="128">
        <v>15</v>
      </c>
      <c r="C75" s="151" t="str">
        <f>T(Contaminantes!C$20)</f>
        <v/>
      </c>
      <c r="D75" s="158"/>
      <c r="E75" s="153"/>
      <c r="F75" s="158"/>
      <c r="G75" s="153"/>
      <c r="H75" s="158"/>
      <c r="I75" s="154"/>
      <c r="K75" s="128">
        <v>35</v>
      </c>
      <c r="L75" s="151" t="str">
        <f>T(Contaminantes!C$40)</f>
        <v/>
      </c>
      <c r="M75" s="158"/>
      <c r="N75" s="153"/>
      <c r="O75" s="158"/>
      <c r="P75" s="153"/>
      <c r="Q75" s="158"/>
      <c r="R75" s="154"/>
      <c r="T75" s="128">
        <v>15</v>
      </c>
      <c r="U75" s="155">
        <f t="shared" si="16"/>
        <v>0</v>
      </c>
      <c r="V75" s="156">
        <f t="shared" si="17"/>
        <v>0</v>
      </c>
      <c r="W75" s="157">
        <f t="shared" si="18"/>
        <v>0</v>
      </c>
      <c r="Y75" s="128">
        <v>35</v>
      </c>
      <c r="Z75" s="155">
        <f t="shared" si="19"/>
        <v>0</v>
      </c>
      <c r="AA75" s="156">
        <f t="shared" si="20"/>
        <v>0</v>
      </c>
      <c r="AB75" s="157">
        <f t="shared" si="21"/>
        <v>0</v>
      </c>
      <c r="AD75" s="128">
        <v>15</v>
      </c>
      <c r="AE75" s="120">
        <f>(V75*W75*P$58)/1000000</f>
        <v>0</v>
      </c>
      <c r="AF75" s="131">
        <v>35</v>
      </c>
      <c r="AG75" s="120">
        <f t="shared" si="22"/>
        <v>0</v>
      </c>
    </row>
    <row r="76" spans="2:33" x14ac:dyDescent="0.25">
      <c r="B76" s="128">
        <v>16</v>
      </c>
      <c r="C76" s="151" t="str">
        <f>T(Contaminantes!C$21)</f>
        <v/>
      </c>
      <c r="D76" s="159"/>
      <c r="E76" s="153"/>
      <c r="F76" s="159"/>
      <c r="G76" s="153"/>
      <c r="H76" s="159"/>
      <c r="I76" s="154"/>
      <c r="K76" s="128">
        <v>36</v>
      </c>
      <c r="L76" s="151" t="str">
        <f>T(Contaminantes!C$41)</f>
        <v/>
      </c>
      <c r="M76" s="159"/>
      <c r="N76" s="153"/>
      <c r="O76" s="159"/>
      <c r="P76" s="153"/>
      <c r="Q76" s="159"/>
      <c r="R76" s="154"/>
      <c r="T76" s="128">
        <v>16</v>
      </c>
      <c r="U76" s="155">
        <f t="shared" si="16"/>
        <v>0</v>
      </c>
      <c r="V76" s="156">
        <f t="shared" si="17"/>
        <v>0</v>
      </c>
      <c r="W76" s="157">
        <f t="shared" si="18"/>
        <v>0</v>
      </c>
      <c r="Y76" s="128">
        <v>36</v>
      </c>
      <c r="Z76" s="155">
        <f t="shared" si="19"/>
        <v>0</v>
      </c>
      <c r="AA76" s="156">
        <f t="shared" si="20"/>
        <v>0</v>
      </c>
      <c r="AB76" s="157">
        <f t="shared" si="21"/>
        <v>0</v>
      </c>
      <c r="AD76" s="128">
        <v>16</v>
      </c>
      <c r="AE76" s="120">
        <f t="shared" si="23"/>
        <v>0</v>
      </c>
      <c r="AF76" s="131">
        <v>36</v>
      </c>
      <c r="AG76" s="120">
        <f t="shared" si="22"/>
        <v>0</v>
      </c>
    </row>
    <row r="77" spans="2:33" x14ac:dyDescent="0.25">
      <c r="B77" s="128">
        <v>17</v>
      </c>
      <c r="C77" s="151" t="str">
        <f>T(Contaminantes!C$22)</f>
        <v/>
      </c>
      <c r="D77" s="159"/>
      <c r="E77" s="153"/>
      <c r="F77" s="159"/>
      <c r="G77" s="153"/>
      <c r="H77" s="159"/>
      <c r="I77" s="154"/>
      <c r="K77" s="128">
        <v>37</v>
      </c>
      <c r="L77" s="151" t="str">
        <f>T(Contaminantes!C$42)</f>
        <v/>
      </c>
      <c r="M77" s="159"/>
      <c r="N77" s="153"/>
      <c r="O77" s="159"/>
      <c r="P77" s="153"/>
      <c r="Q77" s="159"/>
      <c r="R77" s="154"/>
      <c r="T77" s="128">
        <v>17</v>
      </c>
      <c r="U77" s="155">
        <f t="shared" si="16"/>
        <v>0</v>
      </c>
      <c r="V77" s="156">
        <f t="shared" si="17"/>
        <v>0</v>
      </c>
      <c r="W77" s="157">
        <f t="shared" si="18"/>
        <v>0</v>
      </c>
      <c r="Y77" s="128">
        <v>37</v>
      </c>
      <c r="Z77" s="155">
        <f t="shared" si="19"/>
        <v>0</v>
      </c>
      <c r="AA77" s="156">
        <f t="shared" si="20"/>
        <v>0</v>
      </c>
      <c r="AB77" s="157">
        <f t="shared" si="21"/>
        <v>0</v>
      </c>
      <c r="AD77" s="128">
        <v>17</v>
      </c>
      <c r="AE77" s="120">
        <f t="shared" si="23"/>
        <v>0</v>
      </c>
      <c r="AF77" s="131">
        <v>37</v>
      </c>
      <c r="AG77" s="120">
        <f t="shared" si="22"/>
        <v>0</v>
      </c>
    </row>
    <row r="78" spans="2:33" x14ac:dyDescent="0.25">
      <c r="B78" s="128">
        <v>18</v>
      </c>
      <c r="C78" s="151" t="str">
        <f>T(Contaminantes!C$23)</f>
        <v/>
      </c>
      <c r="D78" s="152"/>
      <c r="E78" s="153"/>
      <c r="F78" s="152"/>
      <c r="G78" s="153"/>
      <c r="H78" s="152"/>
      <c r="I78" s="154"/>
      <c r="K78" s="128">
        <v>38</v>
      </c>
      <c r="L78" s="151" t="str">
        <f>T(Contaminantes!C$43)</f>
        <v/>
      </c>
      <c r="M78" s="152"/>
      <c r="N78" s="153"/>
      <c r="O78" s="152"/>
      <c r="P78" s="153"/>
      <c r="Q78" s="152"/>
      <c r="R78" s="154"/>
      <c r="T78" s="128">
        <v>18</v>
      </c>
      <c r="U78" s="155">
        <f t="shared" si="16"/>
        <v>0</v>
      </c>
      <c r="V78" s="156">
        <f t="shared" si="17"/>
        <v>0</v>
      </c>
      <c r="W78" s="157">
        <f t="shared" si="18"/>
        <v>0</v>
      </c>
      <c r="Y78" s="128">
        <v>38</v>
      </c>
      <c r="Z78" s="155">
        <f t="shared" si="19"/>
        <v>0</v>
      </c>
      <c r="AA78" s="156">
        <f t="shared" si="20"/>
        <v>0</v>
      </c>
      <c r="AB78" s="157">
        <f t="shared" si="21"/>
        <v>0</v>
      </c>
      <c r="AD78" s="128">
        <v>18</v>
      </c>
      <c r="AE78" s="120">
        <f t="shared" si="23"/>
        <v>0</v>
      </c>
      <c r="AF78" s="131">
        <v>38</v>
      </c>
      <c r="AG78" s="120">
        <f t="shared" si="22"/>
        <v>0</v>
      </c>
    </row>
    <row r="79" spans="2:33" x14ac:dyDescent="0.25">
      <c r="B79" s="128">
        <v>19</v>
      </c>
      <c r="C79" s="151" t="str">
        <f>T(Contaminantes!C$24)</f>
        <v/>
      </c>
      <c r="D79" s="152"/>
      <c r="E79" s="153"/>
      <c r="F79" s="152"/>
      <c r="G79" s="153"/>
      <c r="H79" s="152"/>
      <c r="I79" s="154"/>
      <c r="K79" s="128">
        <v>39</v>
      </c>
      <c r="L79" s="151" t="str">
        <f>T(Contaminantes!C$44)</f>
        <v/>
      </c>
      <c r="M79" s="152"/>
      <c r="N79" s="153"/>
      <c r="O79" s="152"/>
      <c r="P79" s="153"/>
      <c r="Q79" s="152"/>
      <c r="R79" s="154"/>
      <c r="T79" s="128">
        <v>19</v>
      </c>
      <c r="U79" s="155">
        <f t="shared" si="16"/>
        <v>0</v>
      </c>
      <c r="V79" s="156">
        <f t="shared" si="17"/>
        <v>0</v>
      </c>
      <c r="W79" s="157">
        <f t="shared" si="18"/>
        <v>0</v>
      </c>
      <c r="Y79" s="128">
        <v>39</v>
      </c>
      <c r="Z79" s="155">
        <f t="shared" si="19"/>
        <v>0</v>
      </c>
      <c r="AA79" s="156">
        <f t="shared" si="20"/>
        <v>0</v>
      </c>
      <c r="AB79" s="157">
        <f t="shared" si="21"/>
        <v>0</v>
      </c>
      <c r="AD79" s="128">
        <v>19</v>
      </c>
      <c r="AE79" s="120">
        <f t="shared" si="23"/>
        <v>0</v>
      </c>
      <c r="AF79" s="131">
        <v>39</v>
      </c>
      <c r="AG79" s="120">
        <f t="shared" si="22"/>
        <v>0</v>
      </c>
    </row>
    <row r="80" spans="2:33" ht="15.75" thickBot="1" x14ac:dyDescent="0.3">
      <c r="B80" s="129">
        <v>20</v>
      </c>
      <c r="C80" s="160" t="str">
        <f>T(Contaminantes!C$25)</f>
        <v/>
      </c>
      <c r="D80" s="162"/>
      <c r="E80" s="163"/>
      <c r="F80" s="162"/>
      <c r="G80" s="163"/>
      <c r="H80" s="162"/>
      <c r="I80" s="164"/>
      <c r="K80" s="129">
        <v>40</v>
      </c>
      <c r="L80" s="160" t="str">
        <f>T(Contaminantes!C$45)</f>
        <v/>
      </c>
      <c r="M80" s="162"/>
      <c r="N80" s="163"/>
      <c r="O80" s="162"/>
      <c r="P80" s="163"/>
      <c r="Q80" s="162"/>
      <c r="R80" s="164"/>
      <c r="T80" s="129">
        <v>20</v>
      </c>
      <c r="U80" s="165">
        <f t="shared" si="16"/>
        <v>0</v>
      </c>
      <c r="V80" s="166">
        <f t="shared" si="17"/>
        <v>0</v>
      </c>
      <c r="W80" s="167">
        <f t="shared" si="18"/>
        <v>0</v>
      </c>
      <c r="Y80" s="129">
        <v>40</v>
      </c>
      <c r="Z80" s="165">
        <f t="shared" si="19"/>
        <v>0</v>
      </c>
      <c r="AA80" s="166">
        <f t="shared" si="20"/>
        <v>0</v>
      </c>
      <c r="AB80" s="167">
        <f t="shared" si="21"/>
        <v>0</v>
      </c>
      <c r="AD80" s="129">
        <v>20</v>
      </c>
      <c r="AE80" s="120">
        <f>(V80*W80*P$58)/1000000</f>
        <v>0</v>
      </c>
      <c r="AF80" s="133">
        <v>40</v>
      </c>
      <c r="AG80" s="132">
        <f>(AA80*AB80*P$58)/1000000</f>
        <v>0</v>
      </c>
    </row>
    <row r="81" spans="2:33" ht="15.75" thickBot="1" x14ac:dyDescent="0.3"/>
    <row r="82" spans="2:33" ht="15.75" customHeight="1" thickBot="1" x14ac:dyDescent="0.3">
      <c r="D82" s="391" t="s">
        <v>139</v>
      </c>
      <c r="E82" s="392"/>
      <c r="F82" s="393" t="str">
        <f>T('Focos atmósfera'!B10)</f>
        <v/>
      </c>
      <c r="G82" s="393"/>
      <c r="H82" s="394" t="s">
        <v>141</v>
      </c>
      <c r="I82" s="395"/>
      <c r="J82" s="135"/>
      <c r="K82" s="396" t="str">
        <f>T('Focos atmósfera'!C10)</f>
        <v/>
      </c>
      <c r="L82" s="393"/>
      <c r="M82" s="393"/>
      <c r="N82" s="415" t="s">
        <v>140</v>
      </c>
      <c r="O82" s="416"/>
      <c r="P82" s="136">
        <f>'Focos atmósfera'!D10</f>
        <v>0</v>
      </c>
      <c r="Q82" s="205" t="s">
        <v>210</v>
      </c>
      <c r="R82" s="136">
        <f>'Focos atmósfera'!F10</f>
        <v>0</v>
      </c>
      <c r="V82" s="399" t="s">
        <v>189</v>
      </c>
      <c r="W82" s="400"/>
      <c r="X82" s="137"/>
      <c r="AA82" s="399" t="s">
        <v>189</v>
      </c>
      <c r="AB82" s="400"/>
      <c r="AC82" s="137"/>
      <c r="AE82" s="399" t="s">
        <v>192</v>
      </c>
      <c r="AF82" s="403"/>
      <c r="AG82" s="400"/>
    </row>
    <row r="83" spans="2:33" ht="15.75" thickBot="1" x14ac:dyDescent="0.3">
      <c r="B83" s="407" t="s">
        <v>133</v>
      </c>
      <c r="C83" s="408"/>
      <c r="D83" s="411" t="s">
        <v>134</v>
      </c>
      <c r="E83" s="411"/>
      <c r="F83" s="411" t="s">
        <v>135</v>
      </c>
      <c r="G83" s="411"/>
      <c r="H83" s="411" t="s">
        <v>136</v>
      </c>
      <c r="I83" s="412"/>
      <c r="J83" s="138"/>
      <c r="K83" s="409" t="s">
        <v>133</v>
      </c>
      <c r="L83" s="410"/>
      <c r="M83" s="413" t="s">
        <v>134</v>
      </c>
      <c r="N83" s="411"/>
      <c r="O83" s="411" t="s">
        <v>135</v>
      </c>
      <c r="P83" s="411"/>
      <c r="Q83" s="411" t="s">
        <v>136</v>
      </c>
      <c r="R83" s="414"/>
      <c r="S83" s="138"/>
      <c r="T83" s="138"/>
      <c r="V83" s="401"/>
      <c r="W83" s="402"/>
      <c r="X83" s="137"/>
      <c r="AA83" s="401"/>
      <c r="AB83" s="402"/>
      <c r="AC83" s="137"/>
      <c r="AE83" s="404"/>
      <c r="AF83" s="405"/>
      <c r="AG83" s="406"/>
    </row>
    <row r="84" spans="2:33" ht="32.25" customHeight="1" thickBot="1" x14ac:dyDescent="0.3">
      <c r="B84" s="409"/>
      <c r="C84" s="410"/>
      <c r="D84" s="139" t="s">
        <v>137</v>
      </c>
      <c r="E84" s="139" t="s">
        <v>138</v>
      </c>
      <c r="F84" s="139" t="s">
        <v>137</v>
      </c>
      <c r="G84" s="139" t="s">
        <v>138</v>
      </c>
      <c r="H84" s="139" t="s">
        <v>137</v>
      </c>
      <c r="I84" s="140" t="s">
        <v>138</v>
      </c>
      <c r="J84" s="141"/>
      <c r="K84" s="409"/>
      <c r="L84" s="410"/>
      <c r="M84" s="139" t="s">
        <v>137</v>
      </c>
      <c r="N84" s="139" t="s">
        <v>138</v>
      </c>
      <c r="O84" s="139" t="s">
        <v>137</v>
      </c>
      <c r="P84" s="139" t="s">
        <v>138</v>
      </c>
      <c r="Q84" s="139" t="s">
        <v>137</v>
      </c>
      <c r="R84" s="140" t="s">
        <v>138</v>
      </c>
      <c r="S84" s="141"/>
      <c r="T84" s="141"/>
      <c r="V84" s="142" t="s">
        <v>190</v>
      </c>
      <c r="W84" s="143" t="s">
        <v>191</v>
      </c>
      <c r="X84" s="141"/>
      <c r="AA84" s="142" t="s">
        <v>190</v>
      </c>
      <c r="AB84" s="143" t="s">
        <v>191</v>
      </c>
      <c r="AC84" s="141"/>
      <c r="AE84" s="124" t="s">
        <v>193</v>
      </c>
      <c r="AG84" s="125" t="s">
        <v>193</v>
      </c>
    </row>
    <row r="85" spans="2:33" x14ac:dyDescent="0.25">
      <c r="B85" s="126">
        <v>1</v>
      </c>
      <c r="C85" s="151" t="str">
        <f>T(Contaminantes!C$6)</f>
        <v/>
      </c>
      <c r="D85" s="145"/>
      <c r="E85" s="146"/>
      <c r="F85" s="145"/>
      <c r="G85" s="146"/>
      <c r="H85" s="145"/>
      <c r="I85" s="147"/>
      <c r="K85" s="126">
        <v>21</v>
      </c>
      <c r="L85" s="144" t="str">
        <f>T(Contaminantes!C$26)</f>
        <v/>
      </c>
      <c r="M85" s="145"/>
      <c r="N85" s="146"/>
      <c r="O85" s="145"/>
      <c r="P85" s="146"/>
      <c r="Q85" s="145"/>
      <c r="R85" s="147"/>
      <c r="T85" s="126">
        <v>1</v>
      </c>
      <c r="U85" s="148">
        <f>IF(COUNT(E85,G85,I85)=0,0,COUNT(E85,G85,I85))</f>
        <v>0</v>
      </c>
      <c r="V85" s="149">
        <f>IF(U85&gt;0,((D85*E85)+(F85*G85)+(H85*I85))/(E85+G85+I85),0)</f>
        <v>0</v>
      </c>
      <c r="W85" s="150">
        <f>IF(U85&lt;&gt;0,(E85+G85+I85)/U85,0)</f>
        <v>0</v>
      </c>
      <c r="Y85" s="126">
        <v>21</v>
      </c>
      <c r="Z85" s="148">
        <f>IF(COUNT(N85,P85,R85)=0,0,COUNT(N85,P85,R85))</f>
        <v>0</v>
      </c>
      <c r="AA85" s="149">
        <f>IF(Z85&gt;0,((M85*N85)+(O85*P85)+(Q85*R85))/(N85+P85+R85),0)</f>
        <v>0</v>
      </c>
      <c r="AB85" s="150">
        <f>IF(Z85&lt;&gt;0,(N85+P85+R85)/Z85,0)</f>
        <v>0</v>
      </c>
      <c r="AD85" s="126">
        <v>1</v>
      </c>
      <c r="AE85" s="127">
        <f>(V85*W85*P$82)/1000000</f>
        <v>0</v>
      </c>
      <c r="AF85" s="130">
        <v>21</v>
      </c>
      <c r="AG85" s="127">
        <f>(AA85*AB85*P$82)/1000000</f>
        <v>0</v>
      </c>
    </row>
    <row r="86" spans="2:33" x14ac:dyDescent="0.25">
      <c r="B86" s="128">
        <v>2</v>
      </c>
      <c r="C86" s="151" t="str">
        <f>T(Contaminantes!C$7)</f>
        <v/>
      </c>
      <c r="D86" s="152"/>
      <c r="E86" s="153"/>
      <c r="F86" s="152"/>
      <c r="G86" s="153"/>
      <c r="H86" s="152"/>
      <c r="I86" s="154"/>
      <c r="K86" s="128">
        <v>22</v>
      </c>
      <c r="L86" s="151" t="str">
        <f>T(Contaminantes!C$27)</f>
        <v/>
      </c>
      <c r="M86" s="152"/>
      <c r="N86" s="153"/>
      <c r="O86" s="152"/>
      <c r="P86" s="153"/>
      <c r="Q86" s="152"/>
      <c r="R86" s="154"/>
      <c r="T86" s="128">
        <v>2</v>
      </c>
      <c r="U86" s="155">
        <f t="shared" ref="U86:U104" si="24">IF(COUNT(E86,G86,I86)=0,0,COUNT(E86,G86,I86))</f>
        <v>0</v>
      </c>
      <c r="V86" s="156">
        <f t="shared" ref="V86:V104" si="25">IF(U86&gt;0,((D86*E86)+(F86*G86)+(H86*I86))/(E86+G86+I86),0)</f>
        <v>0</v>
      </c>
      <c r="W86" s="157">
        <f t="shared" ref="W86:W104" si="26">IF(U86&lt;&gt;0,(E86+G86+I86)/U86,0)</f>
        <v>0</v>
      </c>
      <c r="Y86" s="128">
        <v>22</v>
      </c>
      <c r="Z86" s="155">
        <f t="shared" ref="Z86:Z104" si="27">IF(COUNT(N86,P86,R86)=0,0,COUNT(N86,P86,R86))</f>
        <v>0</v>
      </c>
      <c r="AA86" s="156">
        <f t="shared" ref="AA86:AA104" si="28">IF(Z86&gt;0,((M86*N86)+(O86*P86)+(Q86*R86))/(N86+P86+R86),0)</f>
        <v>0</v>
      </c>
      <c r="AB86" s="157">
        <f t="shared" ref="AB86:AB104" si="29">IF(Z86&lt;&gt;0,(N86+P86+R86)/Z86,0)</f>
        <v>0</v>
      </c>
      <c r="AD86" s="128">
        <v>2</v>
      </c>
      <c r="AE86" s="121">
        <f>(V86*W86*P$82)/1000000</f>
        <v>0</v>
      </c>
      <c r="AF86" s="131">
        <v>22</v>
      </c>
      <c r="AG86" s="121">
        <f t="shared" ref="AG86:AG104" si="30">(AA86*AB86*P$82)/1000000</f>
        <v>0</v>
      </c>
    </row>
    <row r="87" spans="2:33" x14ac:dyDescent="0.25">
      <c r="B87" s="128">
        <v>3</v>
      </c>
      <c r="C87" s="151" t="str">
        <f>T(Contaminantes!C$8)</f>
        <v/>
      </c>
      <c r="D87" s="158"/>
      <c r="E87" s="153"/>
      <c r="F87" s="158"/>
      <c r="G87" s="153"/>
      <c r="H87" s="158"/>
      <c r="I87" s="154"/>
      <c r="K87" s="128">
        <v>23</v>
      </c>
      <c r="L87" s="151" t="str">
        <f>T(Contaminantes!C$28)</f>
        <v/>
      </c>
      <c r="M87" s="158"/>
      <c r="N87" s="153"/>
      <c r="O87" s="158"/>
      <c r="P87" s="153"/>
      <c r="Q87" s="158"/>
      <c r="R87" s="154"/>
      <c r="T87" s="128">
        <v>3</v>
      </c>
      <c r="U87" s="155">
        <f t="shared" si="24"/>
        <v>0</v>
      </c>
      <c r="V87" s="156">
        <f t="shared" si="25"/>
        <v>0</v>
      </c>
      <c r="W87" s="157">
        <f t="shared" si="26"/>
        <v>0</v>
      </c>
      <c r="Y87" s="128">
        <v>23</v>
      </c>
      <c r="Z87" s="155">
        <f t="shared" si="27"/>
        <v>0</v>
      </c>
      <c r="AA87" s="156">
        <f t="shared" si="28"/>
        <v>0</v>
      </c>
      <c r="AB87" s="157">
        <f t="shared" si="29"/>
        <v>0</v>
      </c>
      <c r="AD87" s="128">
        <v>3</v>
      </c>
      <c r="AE87" s="121">
        <f t="shared" ref="AE87:AE104" si="31">(V87*W87*P$82)/1000000</f>
        <v>0</v>
      </c>
      <c r="AF87" s="131">
        <v>23</v>
      </c>
      <c r="AG87" s="121">
        <f t="shared" si="30"/>
        <v>0</v>
      </c>
    </row>
    <row r="88" spans="2:33" x14ac:dyDescent="0.25">
      <c r="B88" s="128">
        <v>4</v>
      </c>
      <c r="C88" s="151" t="str">
        <f>T(Contaminantes!C$9)</f>
        <v/>
      </c>
      <c r="D88" s="159"/>
      <c r="E88" s="153"/>
      <c r="F88" s="159"/>
      <c r="G88" s="153"/>
      <c r="H88" s="159"/>
      <c r="I88" s="154"/>
      <c r="K88" s="128">
        <v>24</v>
      </c>
      <c r="L88" s="151" t="str">
        <f>T(Contaminantes!C$29)</f>
        <v/>
      </c>
      <c r="M88" s="159"/>
      <c r="N88" s="153"/>
      <c r="O88" s="159"/>
      <c r="P88" s="153"/>
      <c r="Q88" s="159"/>
      <c r="R88" s="154"/>
      <c r="T88" s="128">
        <v>4</v>
      </c>
      <c r="U88" s="155">
        <f t="shared" si="24"/>
        <v>0</v>
      </c>
      <c r="V88" s="156">
        <f t="shared" si="25"/>
        <v>0</v>
      </c>
      <c r="W88" s="157">
        <f t="shared" si="26"/>
        <v>0</v>
      </c>
      <c r="Y88" s="128">
        <v>24</v>
      </c>
      <c r="Z88" s="155">
        <f t="shared" si="27"/>
        <v>0</v>
      </c>
      <c r="AA88" s="156">
        <f t="shared" si="28"/>
        <v>0</v>
      </c>
      <c r="AB88" s="157">
        <f t="shared" si="29"/>
        <v>0</v>
      </c>
      <c r="AD88" s="128">
        <v>4</v>
      </c>
      <c r="AE88" s="121">
        <f>(V88*W88*P$82)/1000000</f>
        <v>0</v>
      </c>
      <c r="AF88" s="131">
        <v>24</v>
      </c>
      <c r="AG88" s="121">
        <f t="shared" si="30"/>
        <v>0</v>
      </c>
    </row>
    <row r="89" spans="2:33" x14ac:dyDescent="0.25">
      <c r="B89" s="128">
        <v>5</v>
      </c>
      <c r="C89" s="151" t="str">
        <f>T(Contaminantes!C$10)</f>
        <v/>
      </c>
      <c r="D89" s="159"/>
      <c r="E89" s="153"/>
      <c r="F89" s="159"/>
      <c r="G89" s="153"/>
      <c r="H89" s="159"/>
      <c r="I89" s="154"/>
      <c r="K89" s="128">
        <v>25</v>
      </c>
      <c r="L89" s="151" t="str">
        <f>T(Contaminantes!C$30)</f>
        <v/>
      </c>
      <c r="M89" s="159"/>
      <c r="N89" s="153"/>
      <c r="O89" s="159"/>
      <c r="P89" s="153"/>
      <c r="Q89" s="159"/>
      <c r="R89" s="154"/>
      <c r="T89" s="128">
        <v>5</v>
      </c>
      <c r="U89" s="155">
        <f t="shared" si="24"/>
        <v>0</v>
      </c>
      <c r="V89" s="156">
        <f t="shared" si="25"/>
        <v>0</v>
      </c>
      <c r="W89" s="157">
        <f t="shared" si="26"/>
        <v>0</v>
      </c>
      <c r="Y89" s="128">
        <v>25</v>
      </c>
      <c r="Z89" s="155">
        <f t="shared" si="27"/>
        <v>0</v>
      </c>
      <c r="AA89" s="156">
        <f t="shared" si="28"/>
        <v>0</v>
      </c>
      <c r="AB89" s="157">
        <f t="shared" si="29"/>
        <v>0</v>
      </c>
      <c r="AD89" s="128">
        <v>5</v>
      </c>
      <c r="AE89" s="121">
        <f t="shared" si="31"/>
        <v>0</v>
      </c>
      <c r="AF89" s="131">
        <v>25</v>
      </c>
      <c r="AG89" s="121">
        <f t="shared" si="30"/>
        <v>0</v>
      </c>
    </row>
    <row r="90" spans="2:33" x14ac:dyDescent="0.25">
      <c r="B90" s="128">
        <v>6</v>
      </c>
      <c r="C90" s="151" t="str">
        <f>T(Contaminantes!C$11)</f>
        <v/>
      </c>
      <c r="D90" s="159"/>
      <c r="E90" s="153"/>
      <c r="F90" s="159"/>
      <c r="G90" s="153"/>
      <c r="H90" s="159"/>
      <c r="I90" s="154"/>
      <c r="K90" s="128">
        <v>26</v>
      </c>
      <c r="L90" s="151" t="str">
        <f>T(Contaminantes!C$31)</f>
        <v/>
      </c>
      <c r="M90" s="159"/>
      <c r="N90" s="153"/>
      <c r="O90" s="159"/>
      <c r="P90" s="153"/>
      <c r="Q90" s="159"/>
      <c r="R90" s="154"/>
      <c r="T90" s="128">
        <v>6</v>
      </c>
      <c r="U90" s="155">
        <f t="shared" si="24"/>
        <v>0</v>
      </c>
      <c r="V90" s="156">
        <f t="shared" si="25"/>
        <v>0</v>
      </c>
      <c r="W90" s="157">
        <f t="shared" si="26"/>
        <v>0</v>
      </c>
      <c r="Y90" s="128">
        <v>26</v>
      </c>
      <c r="Z90" s="155">
        <f t="shared" si="27"/>
        <v>0</v>
      </c>
      <c r="AA90" s="156">
        <f t="shared" si="28"/>
        <v>0</v>
      </c>
      <c r="AB90" s="157">
        <f t="shared" si="29"/>
        <v>0</v>
      </c>
      <c r="AD90" s="128">
        <v>6</v>
      </c>
      <c r="AE90" s="121">
        <f t="shared" si="31"/>
        <v>0</v>
      </c>
      <c r="AF90" s="131">
        <v>26</v>
      </c>
      <c r="AG90" s="121">
        <f t="shared" si="30"/>
        <v>0</v>
      </c>
    </row>
    <row r="91" spans="2:33" x14ac:dyDescent="0.25">
      <c r="B91" s="128">
        <v>7</v>
      </c>
      <c r="C91" s="151" t="str">
        <f>T(Contaminantes!C$12)</f>
        <v/>
      </c>
      <c r="D91" s="159"/>
      <c r="E91" s="153"/>
      <c r="F91" s="159"/>
      <c r="G91" s="153"/>
      <c r="H91" s="159"/>
      <c r="I91" s="154"/>
      <c r="K91" s="128">
        <v>27</v>
      </c>
      <c r="L91" s="151" t="str">
        <f>T(Contaminantes!C$32)</f>
        <v/>
      </c>
      <c r="M91" s="159"/>
      <c r="N91" s="153"/>
      <c r="O91" s="159"/>
      <c r="P91" s="153"/>
      <c r="Q91" s="159"/>
      <c r="R91" s="154"/>
      <c r="T91" s="128">
        <v>7</v>
      </c>
      <c r="U91" s="155">
        <f t="shared" si="24"/>
        <v>0</v>
      </c>
      <c r="V91" s="156">
        <f t="shared" si="25"/>
        <v>0</v>
      </c>
      <c r="W91" s="157">
        <f t="shared" si="26"/>
        <v>0</v>
      </c>
      <c r="Y91" s="128">
        <v>27</v>
      </c>
      <c r="Z91" s="155">
        <f t="shared" si="27"/>
        <v>0</v>
      </c>
      <c r="AA91" s="156">
        <f t="shared" si="28"/>
        <v>0</v>
      </c>
      <c r="AB91" s="157">
        <f t="shared" si="29"/>
        <v>0</v>
      </c>
      <c r="AD91" s="128">
        <v>7</v>
      </c>
      <c r="AE91" s="121">
        <f t="shared" si="31"/>
        <v>0</v>
      </c>
      <c r="AF91" s="131">
        <v>27</v>
      </c>
      <c r="AG91" s="121">
        <f t="shared" si="30"/>
        <v>0</v>
      </c>
    </row>
    <row r="92" spans="2:33" x14ac:dyDescent="0.25">
      <c r="B92" s="128">
        <v>8</v>
      </c>
      <c r="C92" s="151" t="str">
        <f>T(Contaminantes!C$13)</f>
        <v/>
      </c>
      <c r="D92" s="159"/>
      <c r="E92" s="153"/>
      <c r="F92" s="159"/>
      <c r="G92" s="153"/>
      <c r="H92" s="159"/>
      <c r="I92" s="154"/>
      <c r="K92" s="128">
        <v>28</v>
      </c>
      <c r="L92" s="151" t="str">
        <f>T(Contaminantes!C$33)</f>
        <v/>
      </c>
      <c r="M92" s="159"/>
      <c r="N92" s="153"/>
      <c r="O92" s="159"/>
      <c r="P92" s="153"/>
      <c r="Q92" s="159"/>
      <c r="R92" s="154"/>
      <c r="T92" s="128">
        <v>8</v>
      </c>
      <c r="U92" s="155">
        <f t="shared" si="24"/>
        <v>0</v>
      </c>
      <c r="V92" s="156">
        <f t="shared" si="25"/>
        <v>0</v>
      </c>
      <c r="W92" s="157">
        <f t="shared" si="26"/>
        <v>0</v>
      </c>
      <c r="Y92" s="128">
        <v>28</v>
      </c>
      <c r="Z92" s="155">
        <f t="shared" si="27"/>
        <v>0</v>
      </c>
      <c r="AA92" s="156">
        <f t="shared" si="28"/>
        <v>0</v>
      </c>
      <c r="AB92" s="157">
        <f t="shared" si="29"/>
        <v>0</v>
      </c>
      <c r="AD92" s="128">
        <v>8</v>
      </c>
      <c r="AE92" s="121">
        <f t="shared" si="31"/>
        <v>0</v>
      </c>
      <c r="AF92" s="131">
        <v>28</v>
      </c>
      <c r="AG92" s="121">
        <f t="shared" si="30"/>
        <v>0</v>
      </c>
    </row>
    <row r="93" spans="2:33" x14ac:dyDescent="0.25">
      <c r="B93" s="128">
        <v>9</v>
      </c>
      <c r="C93" s="151" t="str">
        <f>T(Contaminantes!C$14)</f>
        <v/>
      </c>
      <c r="D93" s="152"/>
      <c r="E93" s="153"/>
      <c r="F93" s="152"/>
      <c r="G93" s="153"/>
      <c r="H93" s="152"/>
      <c r="I93" s="154"/>
      <c r="K93" s="128">
        <v>29</v>
      </c>
      <c r="L93" s="151" t="str">
        <f>T(Contaminantes!C$34)</f>
        <v/>
      </c>
      <c r="M93" s="152"/>
      <c r="N93" s="153"/>
      <c r="O93" s="152"/>
      <c r="P93" s="153"/>
      <c r="Q93" s="152"/>
      <c r="R93" s="154"/>
      <c r="T93" s="128">
        <v>9</v>
      </c>
      <c r="U93" s="155">
        <f t="shared" si="24"/>
        <v>0</v>
      </c>
      <c r="V93" s="156">
        <f t="shared" si="25"/>
        <v>0</v>
      </c>
      <c r="W93" s="157">
        <f t="shared" si="26"/>
        <v>0</v>
      </c>
      <c r="Y93" s="128">
        <v>29</v>
      </c>
      <c r="Z93" s="155">
        <f t="shared" si="27"/>
        <v>0</v>
      </c>
      <c r="AA93" s="156">
        <f t="shared" si="28"/>
        <v>0</v>
      </c>
      <c r="AB93" s="157">
        <f t="shared" si="29"/>
        <v>0</v>
      </c>
      <c r="AD93" s="128">
        <v>9</v>
      </c>
      <c r="AE93" s="121">
        <f t="shared" si="31"/>
        <v>0</v>
      </c>
      <c r="AF93" s="131">
        <v>29</v>
      </c>
      <c r="AG93" s="121">
        <f t="shared" si="30"/>
        <v>0</v>
      </c>
    </row>
    <row r="94" spans="2:33" x14ac:dyDescent="0.25">
      <c r="B94" s="128">
        <v>10</v>
      </c>
      <c r="C94" s="151" t="str">
        <f>T(Contaminantes!C$15)</f>
        <v/>
      </c>
      <c r="D94" s="152"/>
      <c r="E94" s="153"/>
      <c r="F94" s="152"/>
      <c r="G94" s="153"/>
      <c r="H94" s="152"/>
      <c r="I94" s="154"/>
      <c r="K94" s="128">
        <v>30</v>
      </c>
      <c r="L94" s="151" t="str">
        <f>T(Contaminantes!C$35)</f>
        <v/>
      </c>
      <c r="M94" s="152"/>
      <c r="N94" s="153"/>
      <c r="O94" s="152"/>
      <c r="P94" s="153"/>
      <c r="Q94" s="152"/>
      <c r="R94" s="154"/>
      <c r="T94" s="128">
        <v>10</v>
      </c>
      <c r="U94" s="155">
        <f t="shared" si="24"/>
        <v>0</v>
      </c>
      <c r="V94" s="156">
        <f t="shared" si="25"/>
        <v>0</v>
      </c>
      <c r="W94" s="157">
        <f t="shared" si="26"/>
        <v>0</v>
      </c>
      <c r="Y94" s="128">
        <v>30</v>
      </c>
      <c r="Z94" s="155">
        <f t="shared" si="27"/>
        <v>0</v>
      </c>
      <c r="AA94" s="156">
        <f t="shared" si="28"/>
        <v>0</v>
      </c>
      <c r="AB94" s="157">
        <f t="shared" si="29"/>
        <v>0</v>
      </c>
      <c r="AD94" s="128">
        <v>10</v>
      </c>
      <c r="AE94" s="121">
        <f>(V94*W94*P$82)/1000000</f>
        <v>0</v>
      </c>
      <c r="AF94" s="131">
        <v>30</v>
      </c>
      <c r="AG94" s="121">
        <f t="shared" si="30"/>
        <v>0</v>
      </c>
    </row>
    <row r="95" spans="2:33" x14ac:dyDescent="0.25">
      <c r="B95" s="128">
        <v>11</v>
      </c>
      <c r="C95" s="151" t="str">
        <f>T(Contaminantes!C$16)</f>
        <v/>
      </c>
      <c r="D95" s="158"/>
      <c r="E95" s="153"/>
      <c r="F95" s="158"/>
      <c r="G95" s="153"/>
      <c r="H95" s="158"/>
      <c r="I95" s="154"/>
      <c r="K95" s="128">
        <v>31</v>
      </c>
      <c r="L95" s="151" t="str">
        <f>T(Contaminantes!C$36)</f>
        <v/>
      </c>
      <c r="M95" s="158"/>
      <c r="N95" s="153"/>
      <c r="O95" s="158"/>
      <c r="P95" s="153"/>
      <c r="Q95" s="158"/>
      <c r="R95" s="154"/>
      <c r="T95" s="128">
        <v>11</v>
      </c>
      <c r="U95" s="155">
        <f t="shared" si="24"/>
        <v>0</v>
      </c>
      <c r="V95" s="156">
        <f t="shared" si="25"/>
        <v>0</v>
      </c>
      <c r="W95" s="157">
        <f t="shared" si="26"/>
        <v>0</v>
      </c>
      <c r="Y95" s="128">
        <v>31</v>
      </c>
      <c r="Z95" s="155">
        <f t="shared" si="27"/>
        <v>0</v>
      </c>
      <c r="AA95" s="156">
        <f t="shared" si="28"/>
        <v>0</v>
      </c>
      <c r="AB95" s="157">
        <f t="shared" si="29"/>
        <v>0</v>
      </c>
      <c r="AD95" s="128">
        <v>11</v>
      </c>
      <c r="AE95" s="121">
        <f t="shared" si="31"/>
        <v>0</v>
      </c>
      <c r="AF95" s="131">
        <v>31</v>
      </c>
      <c r="AG95" s="121">
        <f t="shared" si="30"/>
        <v>0</v>
      </c>
    </row>
    <row r="96" spans="2:33" x14ac:dyDescent="0.25">
      <c r="B96" s="128">
        <v>12</v>
      </c>
      <c r="C96" s="151" t="str">
        <f>T(Contaminantes!C$17)</f>
        <v/>
      </c>
      <c r="D96" s="159"/>
      <c r="E96" s="153"/>
      <c r="F96" s="159"/>
      <c r="G96" s="153"/>
      <c r="H96" s="159"/>
      <c r="I96" s="154"/>
      <c r="K96" s="128">
        <v>32</v>
      </c>
      <c r="L96" s="151" t="str">
        <f>T(Contaminantes!C$37)</f>
        <v/>
      </c>
      <c r="M96" s="159"/>
      <c r="N96" s="153"/>
      <c r="O96" s="159"/>
      <c r="P96" s="153"/>
      <c r="Q96" s="159"/>
      <c r="R96" s="154"/>
      <c r="T96" s="128">
        <v>12</v>
      </c>
      <c r="U96" s="155">
        <f t="shared" si="24"/>
        <v>0</v>
      </c>
      <c r="V96" s="156">
        <f t="shared" si="25"/>
        <v>0</v>
      </c>
      <c r="W96" s="157">
        <f t="shared" si="26"/>
        <v>0</v>
      </c>
      <c r="Y96" s="128">
        <v>32</v>
      </c>
      <c r="Z96" s="155">
        <f t="shared" si="27"/>
        <v>0</v>
      </c>
      <c r="AA96" s="156">
        <f t="shared" si="28"/>
        <v>0</v>
      </c>
      <c r="AB96" s="157">
        <f t="shared" si="29"/>
        <v>0</v>
      </c>
      <c r="AD96" s="128">
        <v>12</v>
      </c>
      <c r="AE96" s="121">
        <f t="shared" si="31"/>
        <v>0</v>
      </c>
      <c r="AF96" s="131">
        <v>32</v>
      </c>
      <c r="AG96" s="121">
        <f t="shared" si="30"/>
        <v>0</v>
      </c>
    </row>
    <row r="97" spans="2:33" x14ac:dyDescent="0.25">
      <c r="B97" s="128">
        <v>13</v>
      </c>
      <c r="C97" s="151" t="str">
        <f>T(Contaminantes!C$18)</f>
        <v/>
      </c>
      <c r="D97" s="159"/>
      <c r="E97" s="153"/>
      <c r="F97" s="159"/>
      <c r="G97" s="153"/>
      <c r="H97" s="159"/>
      <c r="I97" s="154"/>
      <c r="K97" s="128">
        <v>33</v>
      </c>
      <c r="L97" s="151" t="str">
        <f>T(Contaminantes!C$38)</f>
        <v/>
      </c>
      <c r="M97" s="159"/>
      <c r="N97" s="153"/>
      <c r="O97" s="159"/>
      <c r="P97" s="153"/>
      <c r="Q97" s="159"/>
      <c r="R97" s="154"/>
      <c r="T97" s="128">
        <v>13</v>
      </c>
      <c r="U97" s="155">
        <f t="shared" si="24"/>
        <v>0</v>
      </c>
      <c r="V97" s="156">
        <f t="shared" si="25"/>
        <v>0</v>
      </c>
      <c r="W97" s="157">
        <f t="shared" si="26"/>
        <v>0</v>
      </c>
      <c r="Y97" s="128">
        <v>33</v>
      </c>
      <c r="Z97" s="155">
        <f t="shared" si="27"/>
        <v>0</v>
      </c>
      <c r="AA97" s="156">
        <f t="shared" si="28"/>
        <v>0</v>
      </c>
      <c r="AB97" s="157">
        <f t="shared" si="29"/>
        <v>0</v>
      </c>
      <c r="AD97" s="128">
        <v>13</v>
      </c>
      <c r="AE97" s="121">
        <f t="shared" si="31"/>
        <v>0</v>
      </c>
      <c r="AF97" s="131">
        <v>33</v>
      </c>
      <c r="AG97" s="121">
        <f t="shared" si="30"/>
        <v>0</v>
      </c>
    </row>
    <row r="98" spans="2:33" x14ac:dyDescent="0.25">
      <c r="B98" s="128">
        <v>14</v>
      </c>
      <c r="C98" s="151" t="str">
        <f>T(Contaminantes!C$19)</f>
        <v/>
      </c>
      <c r="D98" s="152"/>
      <c r="E98" s="153"/>
      <c r="F98" s="152"/>
      <c r="G98" s="153"/>
      <c r="H98" s="152"/>
      <c r="I98" s="154"/>
      <c r="K98" s="128">
        <v>34</v>
      </c>
      <c r="L98" s="151" t="str">
        <f>T(Contaminantes!C$39)</f>
        <v/>
      </c>
      <c r="M98" s="152"/>
      <c r="N98" s="153"/>
      <c r="O98" s="152"/>
      <c r="P98" s="153"/>
      <c r="Q98" s="152"/>
      <c r="R98" s="154"/>
      <c r="T98" s="128">
        <v>14</v>
      </c>
      <c r="U98" s="155">
        <f t="shared" si="24"/>
        <v>0</v>
      </c>
      <c r="V98" s="156">
        <f t="shared" si="25"/>
        <v>0</v>
      </c>
      <c r="W98" s="157">
        <f t="shared" si="26"/>
        <v>0</v>
      </c>
      <c r="Y98" s="128">
        <v>34</v>
      </c>
      <c r="Z98" s="155">
        <f t="shared" si="27"/>
        <v>0</v>
      </c>
      <c r="AA98" s="156">
        <f t="shared" si="28"/>
        <v>0</v>
      </c>
      <c r="AB98" s="157">
        <f t="shared" si="29"/>
        <v>0</v>
      </c>
      <c r="AD98" s="128">
        <v>14</v>
      </c>
      <c r="AE98" s="121">
        <f t="shared" si="31"/>
        <v>0</v>
      </c>
      <c r="AF98" s="131">
        <v>34</v>
      </c>
      <c r="AG98" s="121">
        <f t="shared" si="30"/>
        <v>0</v>
      </c>
    </row>
    <row r="99" spans="2:33" x14ac:dyDescent="0.25">
      <c r="B99" s="128">
        <v>15</v>
      </c>
      <c r="C99" s="151" t="str">
        <f>T(Contaminantes!C$20)</f>
        <v/>
      </c>
      <c r="D99" s="158"/>
      <c r="E99" s="153"/>
      <c r="F99" s="158"/>
      <c r="G99" s="153"/>
      <c r="H99" s="158"/>
      <c r="I99" s="154"/>
      <c r="K99" s="128">
        <v>35</v>
      </c>
      <c r="L99" s="151" t="str">
        <f>T(Contaminantes!C$40)</f>
        <v/>
      </c>
      <c r="M99" s="158"/>
      <c r="N99" s="153"/>
      <c r="O99" s="158"/>
      <c r="P99" s="153"/>
      <c r="Q99" s="158"/>
      <c r="R99" s="154"/>
      <c r="T99" s="128">
        <v>15</v>
      </c>
      <c r="U99" s="155">
        <f t="shared" si="24"/>
        <v>0</v>
      </c>
      <c r="V99" s="156">
        <f t="shared" si="25"/>
        <v>0</v>
      </c>
      <c r="W99" s="157">
        <f t="shared" si="26"/>
        <v>0</v>
      </c>
      <c r="Y99" s="128">
        <v>35</v>
      </c>
      <c r="Z99" s="155">
        <f t="shared" si="27"/>
        <v>0</v>
      </c>
      <c r="AA99" s="156">
        <f t="shared" si="28"/>
        <v>0</v>
      </c>
      <c r="AB99" s="157">
        <f t="shared" si="29"/>
        <v>0</v>
      </c>
      <c r="AD99" s="128">
        <v>15</v>
      </c>
      <c r="AE99" s="121">
        <f t="shared" si="31"/>
        <v>0</v>
      </c>
      <c r="AF99" s="131">
        <v>35</v>
      </c>
      <c r="AG99" s="121">
        <f t="shared" si="30"/>
        <v>0</v>
      </c>
    </row>
    <row r="100" spans="2:33" x14ac:dyDescent="0.25">
      <c r="B100" s="128">
        <v>16</v>
      </c>
      <c r="C100" s="151" t="str">
        <f>T(Contaminantes!C$21)</f>
        <v/>
      </c>
      <c r="D100" s="159"/>
      <c r="E100" s="153"/>
      <c r="F100" s="159"/>
      <c r="G100" s="153"/>
      <c r="H100" s="159"/>
      <c r="I100" s="154"/>
      <c r="K100" s="128">
        <v>36</v>
      </c>
      <c r="L100" s="151" t="str">
        <f>T(Contaminantes!C$41)</f>
        <v/>
      </c>
      <c r="M100" s="159"/>
      <c r="N100" s="153"/>
      <c r="O100" s="159"/>
      <c r="P100" s="153"/>
      <c r="Q100" s="159"/>
      <c r="R100" s="154"/>
      <c r="T100" s="128">
        <v>16</v>
      </c>
      <c r="U100" s="155">
        <f t="shared" si="24"/>
        <v>0</v>
      </c>
      <c r="V100" s="156">
        <f t="shared" si="25"/>
        <v>0</v>
      </c>
      <c r="W100" s="157">
        <f t="shared" si="26"/>
        <v>0</v>
      </c>
      <c r="Y100" s="128">
        <v>36</v>
      </c>
      <c r="Z100" s="155">
        <f t="shared" si="27"/>
        <v>0</v>
      </c>
      <c r="AA100" s="156">
        <f t="shared" si="28"/>
        <v>0</v>
      </c>
      <c r="AB100" s="157">
        <f t="shared" si="29"/>
        <v>0</v>
      </c>
      <c r="AD100" s="128">
        <v>16</v>
      </c>
      <c r="AE100" s="121">
        <f t="shared" si="31"/>
        <v>0</v>
      </c>
      <c r="AF100" s="131">
        <v>36</v>
      </c>
      <c r="AG100" s="121">
        <f t="shared" si="30"/>
        <v>0</v>
      </c>
    </row>
    <row r="101" spans="2:33" x14ac:dyDescent="0.25">
      <c r="B101" s="128">
        <v>17</v>
      </c>
      <c r="C101" s="151" t="str">
        <f>T(Contaminantes!C$22)</f>
        <v/>
      </c>
      <c r="D101" s="159"/>
      <c r="E101" s="153"/>
      <c r="F101" s="159"/>
      <c r="G101" s="153"/>
      <c r="H101" s="159"/>
      <c r="I101" s="154"/>
      <c r="K101" s="128">
        <v>37</v>
      </c>
      <c r="L101" s="151" t="str">
        <f>T(Contaminantes!C$42)</f>
        <v/>
      </c>
      <c r="M101" s="159"/>
      <c r="N101" s="153"/>
      <c r="O101" s="159"/>
      <c r="P101" s="153"/>
      <c r="Q101" s="159"/>
      <c r="R101" s="154"/>
      <c r="T101" s="128">
        <v>17</v>
      </c>
      <c r="U101" s="155">
        <f t="shared" si="24"/>
        <v>0</v>
      </c>
      <c r="V101" s="156">
        <f t="shared" si="25"/>
        <v>0</v>
      </c>
      <c r="W101" s="157">
        <f t="shared" si="26"/>
        <v>0</v>
      </c>
      <c r="Y101" s="128">
        <v>37</v>
      </c>
      <c r="Z101" s="155">
        <f t="shared" si="27"/>
        <v>0</v>
      </c>
      <c r="AA101" s="156">
        <f t="shared" si="28"/>
        <v>0</v>
      </c>
      <c r="AB101" s="157">
        <f t="shared" si="29"/>
        <v>0</v>
      </c>
      <c r="AD101" s="128">
        <v>17</v>
      </c>
      <c r="AE101" s="121">
        <f t="shared" si="31"/>
        <v>0</v>
      </c>
      <c r="AF101" s="131">
        <v>37</v>
      </c>
      <c r="AG101" s="121">
        <f t="shared" si="30"/>
        <v>0</v>
      </c>
    </row>
    <row r="102" spans="2:33" x14ac:dyDescent="0.25">
      <c r="B102" s="128">
        <v>18</v>
      </c>
      <c r="C102" s="151" t="str">
        <f>T(Contaminantes!C$23)</f>
        <v/>
      </c>
      <c r="D102" s="152"/>
      <c r="E102" s="153"/>
      <c r="F102" s="152"/>
      <c r="G102" s="153"/>
      <c r="H102" s="152"/>
      <c r="I102" s="154"/>
      <c r="K102" s="128">
        <v>38</v>
      </c>
      <c r="L102" s="151" t="str">
        <f>T(Contaminantes!C$43)</f>
        <v/>
      </c>
      <c r="M102" s="152"/>
      <c r="N102" s="153"/>
      <c r="O102" s="152"/>
      <c r="P102" s="153"/>
      <c r="Q102" s="152"/>
      <c r="R102" s="154"/>
      <c r="T102" s="128">
        <v>18</v>
      </c>
      <c r="U102" s="155">
        <f t="shared" si="24"/>
        <v>0</v>
      </c>
      <c r="V102" s="156">
        <f t="shared" si="25"/>
        <v>0</v>
      </c>
      <c r="W102" s="157">
        <f t="shared" si="26"/>
        <v>0</v>
      </c>
      <c r="Y102" s="128">
        <v>38</v>
      </c>
      <c r="Z102" s="155">
        <f t="shared" si="27"/>
        <v>0</v>
      </c>
      <c r="AA102" s="156">
        <f t="shared" si="28"/>
        <v>0</v>
      </c>
      <c r="AB102" s="157">
        <f t="shared" si="29"/>
        <v>0</v>
      </c>
      <c r="AD102" s="128">
        <v>18</v>
      </c>
      <c r="AE102" s="121">
        <f t="shared" si="31"/>
        <v>0</v>
      </c>
      <c r="AF102" s="131">
        <v>38</v>
      </c>
      <c r="AG102" s="121">
        <f t="shared" si="30"/>
        <v>0</v>
      </c>
    </row>
    <row r="103" spans="2:33" x14ac:dyDescent="0.25">
      <c r="B103" s="128">
        <v>19</v>
      </c>
      <c r="C103" s="151" t="str">
        <f>T(Contaminantes!C$24)</f>
        <v/>
      </c>
      <c r="D103" s="152"/>
      <c r="E103" s="153"/>
      <c r="F103" s="152"/>
      <c r="G103" s="153"/>
      <c r="H103" s="152"/>
      <c r="I103" s="154"/>
      <c r="K103" s="128">
        <v>39</v>
      </c>
      <c r="L103" s="151" t="str">
        <f>T(Contaminantes!C$44)</f>
        <v/>
      </c>
      <c r="M103" s="152"/>
      <c r="N103" s="153"/>
      <c r="O103" s="152"/>
      <c r="P103" s="153"/>
      <c r="Q103" s="152"/>
      <c r="R103" s="154"/>
      <c r="T103" s="128">
        <v>19</v>
      </c>
      <c r="U103" s="155">
        <f t="shared" si="24"/>
        <v>0</v>
      </c>
      <c r="V103" s="156">
        <f t="shared" si="25"/>
        <v>0</v>
      </c>
      <c r="W103" s="157">
        <f t="shared" si="26"/>
        <v>0</v>
      </c>
      <c r="Y103" s="128">
        <v>39</v>
      </c>
      <c r="Z103" s="155">
        <f t="shared" si="27"/>
        <v>0</v>
      </c>
      <c r="AA103" s="156">
        <f t="shared" si="28"/>
        <v>0</v>
      </c>
      <c r="AB103" s="157">
        <f t="shared" si="29"/>
        <v>0</v>
      </c>
      <c r="AD103" s="128">
        <v>19</v>
      </c>
      <c r="AE103" s="121">
        <f t="shared" si="31"/>
        <v>0</v>
      </c>
      <c r="AF103" s="131">
        <v>39</v>
      </c>
      <c r="AG103" s="121">
        <f t="shared" si="30"/>
        <v>0</v>
      </c>
    </row>
    <row r="104" spans="2:33" ht="15.75" thickBot="1" x14ac:dyDescent="0.3">
      <c r="B104" s="129">
        <v>20</v>
      </c>
      <c r="C104" s="160" t="str">
        <f>T(Contaminantes!C$25)</f>
        <v/>
      </c>
      <c r="D104" s="162"/>
      <c r="E104" s="163"/>
      <c r="F104" s="162"/>
      <c r="G104" s="163"/>
      <c r="H104" s="162"/>
      <c r="I104" s="164"/>
      <c r="K104" s="129">
        <v>40</v>
      </c>
      <c r="L104" s="160" t="str">
        <f>T(Contaminantes!C$45)</f>
        <v/>
      </c>
      <c r="M104" s="162"/>
      <c r="N104" s="163"/>
      <c r="O104" s="162"/>
      <c r="P104" s="163"/>
      <c r="Q104" s="162"/>
      <c r="R104" s="164"/>
      <c r="T104" s="129">
        <v>20</v>
      </c>
      <c r="U104" s="165">
        <f t="shared" si="24"/>
        <v>0</v>
      </c>
      <c r="V104" s="166">
        <f t="shared" si="25"/>
        <v>0</v>
      </c>
      <c r="W104" s="167">
        <f t="shared" si="26"/>
        <v>0</v>
      </c>
      <c r="Y104" s="129">
        <v>40</v>
      </c>
      <c r="Z104" s="165">
        <f t="shared" si="27"/>
        <v>0</v>
      </c>
      <c r="AA104" s="166">
        <f t="shared" si="28"/>
        <v>0</v>
      </c>
      <c r="AB104" s="167">
        <f t="shared" si="29"/>
        <v>0</v>
      </c>
      <c r="AD104" s="129">
        <v>20</v>
      </c>
      <c r="AE104" s="122">
        <f t="shared" si="31"/>
        <v>0</v>
      </c>
      <c r="AF104" s="133">
        <v>40</v>
      </c>
      <c r="AG104" s="122">
        <f t="shared" si="30"/>
        <v>0</v>
      </c>
    </row>
    <row r="105" spans="2:33" ht="15.75" thickBot="1" x14ac:dyDescent="0.3"/>
    <row r="106" spans="2:33" ht="15.75" customHeight="1" thickBot="1" x14ac:dyDescent="0.3">
      <c r="D106" s="391" t="s">
        <v>139</v>
      </c>
      <c r="E106" s="392"/>
      <c r="F106" s="393" t="str">
        <f>T('Focos atmósfera'!B11)</f>
        <v/>
      </c>
      <c r="G106" s="393"/>
      <c r="H106" s="394" t="s">
        <v>141</v>
      </c>
      <c r="I106" s="395"/>
      <c r="J106" s="135"/>
      <c r="K106" s="396" t="str">
        <f>T('Focos atmósfera'!C11)</f>
        <v/>
      </c>
      <c r="L106" s="393"/>
      <c r="M106" s="393"/>
      <c r="N106" s="415" t="s">
        <v>140</v>
      </c>
      <c r="O106" s="416"/>
      <c r="P106" s="136">
        <f>'Focos atmósfera'!D11</f>
        <v>0</v>
      </c>
      <c r="Q106" s="205" t="s">
        <v>210</v>
      </c>
      <c r="R106" s="136">
        <f>'Focos atmósfera'!F11</f>
        <v>0</v>
      </c>
      <c r="V106" s="399" t="s">
        <v>189</v>
      </c>
      <c r="W106" s="400"/>
      <c r="X106" s="137"/>
      <c r="AA106" s="399" t="s">
        <v>189</v>
      </c>
      <c r="AB106" s="400"/>
      <c r="AC106" s="137"/>
      <c r="AE106" s="399" t="s">
        <v>192</v>
      </c>
      <c r="AF106" s="403"/>
      <c r="AG106" s="400"/>
    </row>
    <row r="107" spans="2:33" ht="15.75" thickBot="1" x14ac:dyDescent="0.3">
      <c r="B107" s="407" t="s">
        <v>133</v>
      </c>
      <c r="C107" s="408"/>
      <c r="D107" s="411" t="s">
        <v>134</v>
      </c>
      <c r="E107" s="411"/>
      <c r="F107" s="411" t="s">
        <v>135</v>
      </c>
      <c r="G107" s="411"/>
      <c r="H107" s="411" t="s">
        <v>136</v>
      </c>
      <c r="I107" s="412"/>
      <c r="J107" s="138"/>
      <c r="K107" s="409" t="s">
        <v>133</v>
      </c>
      <c r="L107" s="410"/>
      <c r="M107" s="413" t="s">
        <v>134</v>
      </c>
      <c r="N107" s="411"/>
      <c r="O107" s="411" t="s">
        <v>135</v>
      </c>
      <c r="P107" s="411"/>
      <c r="Q107" s="411" t="s">
        <v>136</v>
      </c>
      <c r="R107" s="414"/>
      <c r="S107" s="138"/>
      <c r="T107" s="138"/>
      <c r="V107" s="401"/>
      <c r="W107" s="402"/>
      <c r="X107" s="137"/>
      <c r="AA107" s="401"/>
      <c r="AB107" s="402"/>
      <c r="AC107" s="137"/>
      <c r="AE107" s="404"/>
      <c r="AF107" s="405"/>
      <c r="AG107" s="406"/>
    </row>
    <row r="108" spans="2:33" ht="32.25" customHeight="1" thickBot="1" x14ac:dyDescent="0.3">
      <c r="B108" s="409"/>
      <c r="C108" s="410"/>
      <c r="D108" s="139" t="s">
        <v>137</v>
      </c>
      <c r="E108" s="139" t="s">
        <v>138</v>
      </c>
      <c r="F108" s="139" t="s">
        <v>137</v>
      </c>
      <c r="G108" s="139" t="s">
        <v>138</v>
      </c>
      <c r="H108" s="139" t="s">
        <v>137</v>
      </c>
      <c r="I108" s="140" t="s">
        <v>138</v>
      </c>
      <c r="J108" s="141"/>
      <c r="K108" s="409"/>
      <c r="L108" s="410"/>
      <c r="M108" s="139" t="s">
        <v>137</v>
      </c>
      <c r="N108" s="139" t="s">
        <v>138</v>
      </c>
      <c r="O108" s="139" t="s">
        <v>137</v>
      </c>
      <c r="P108" s="139" t="s">
        <v>138</v>
      </c>
      <c r="Q108" s="139" t="s">
        <v>137</v>
      </c>
      <c r="R108" s="140" t="s">
        <v>138</v>
      </c>
      <c r="S108" s="141"/>
      <c r="T108" s="141"/>
      <c r="V108" s="142" t="s">
        <v>190</v>
      </c>
      <c r="W108" s="143" t="s">
        <v>191</v>
      </c>
      <c r="X108" s="141"/>
      <c r="AA108" s="142" t="s">
        <v>190</v>
      </c>
      <c r="AB108" s="143" t="s">
        <v>191</v>
      </c>
      <c r="AC108" s="141"/>
      <c r="AE108" s="124" t="s">
        <v>193</v>
      </c>
      <c r="AG108" s="125" t="s">
        <v>193</v>
      </c>
    </row>
    <row r="109" spans="2:33" x14ac:dyDescent="0.25">
      <c r="B109" s="126">
        <v>1</v>
      </c>
      <c r="C109" s="151" t="str">
        <f>T(Contaminantes!C$6)</f>
        <v/>
      </c>
      <c r="D109" s="145"/>
      <c r="E109" s="146"/>
      <c r="F109" s="145"/>
      <c r="G109" s="146"/>
      <c r="H109" s="145"/>
      <c r="I109" s="147"/>
      <c r="K109" s="126">
        <v>21</v>
      </c>
      <c r="L109" s="144" t="str">
        <f>T(Contaminantes!C$26)</f>
        <v/>
      </c>
      <c r="M109" s="145"/>
      <c r="N109" s="146"/>
      <c r="O109" s="145"/>
      <c r="P109" s="146"/>
      <c r="Q109" s="145"/>
      <c r="R109" s="147"/>
      <c r="T109" s="126">
        <v>1</v>
      </c>
      <c r="U109" s="148">
        <f>IF(COUNT(E109,G109,I109)=0,0,COUNT(E109,G109,I109))</f>
        <v>0</v>
      </c>
      <c r="V109" s="149">
        <f>IF(U109&gt;0,((D109*E109)+(F109*G109)+(H109*I109))/(E109+G109+I109),0)</f>
        <v>0</v>
      </c>
      <c r="W109" s="150">
        <f>IF(U109&lt;&gt;0,(E109+G109+I109)/U109,0)</f>
        <v>0</v>
      </c>
      <c r="Y109" s="126">
        <v>21</v>
      </c>
      <c r="Z109" s="148">
        <f>IF(COUNT(N109,P109,R109)=0,0,COUNT(N109,P109,R109))</f>
        <v>0</v>
      </c>
      <c r="AA109" s="149">
        <f>IF(Z109&gt;0,((M109*N109)+(O109*P109)+(Q109*R109))/(N109+P109+R109),0)</f>
        <v>0</v>
      </c>
      <c r="AB109" s="150">
        <f>IF(Z109&lt;&gt;0,(N109+P109+R109)/Z109,0)</f>
        <v>0</v>
      </c>
      <c r="AD109" s="126">
        <v>1</v>
      </c>
      <c r="AE109" s="127">
        <f>(V109*W109*P$106)/1000000</f>
        <v>0</v>
      </c>
      <c r="AF109" s="130">
        <v>21</v>
      </c>
      <c r="AG109" s="127">
        <f>(AA109*AB109*P$106)/1000000</f>
        <v>0</v>
      </c>
    </row>
    <row r="110" spans="2:33" x14ac:dyDescent="0.25">
      <c r="B110" s="128">
        <v>2</v>
      </c>
      <c r="C110" s="151" t="str">
        <f>T(Contaminantes!C$7)</f>
        <v/>
      </c>
      <c r="D110" s="152"/>
      <c r="E110" s="153"/>
      <c r="F110" s="152"/>
      <c r="G110" s="153"/>
      <c r="H110" s="152"/>
      <c r="I110" s="154"/>
      <c r="K110" s="128">
        <v>22</v>
      </c>
      <c r="L110" s="151" t="str">
        <f>T(Contaminantes!C$27)</f>
        <v/>
      </c>
      <c r="M110" s="152"/>
      <c r="N110" s="153"/>
      <c r="O110" s="152"/>
      <c r="P110" s="153"/>
      <c r="Q110" s="152"/>
      <c r="R110" s="154"/>
      <c r="T110" s="128">
        <v>2</v>
      </c>
      <c r="U110" s="155">
        <f t="shared" ref="U110:U128" si="32">IF(COUNT(E110,G110,I110)=0,0,COUNT(E110,G110,I110))</f>
        <v>0</v>
      </c>
      <c r="V110" s="156">
        <f t="shared" ref="V110:V128" si="33">IF(U110&gt;0,((D110*E110)+(F110*G110)+(H110*I110))/(E110+G110+I110),0)</f>
        <v>0</v>
      </c>
      <c r="W110" s="157">
        <f t="shared" ref="W110:W128" si="34">IF(U110&lt;&gt;0,(E110+G110+I110)/U110,0)</f>
        <v>0</v>
      </c>
      <c r="Y110" s="128">
        <v>22</v>
      </c>
      <c r="Z110" s="155">
        <f t="shared" ref="Z110:Z128" si="35">IF(COUNT(N110,P110,R110)=0,0,COUNT(N110,P110,R110))</f>
        <v>0</v>
      </c>
      <c r="AA110" s="156">
        <f t="shared" ref="AA110:AA128" si="36">IF(Z110&gt;0,((M110*N110)+(O110*P110)+(Q110*R110))/(N110+P110+R110),0)</f>
        <v>0</v>
      </c>
      <c r="AB110" s="157">
        <f t="shared" ref="AB110:AB128" si="37">IF(Z110&lt;&gt;0,(N110+P110+R110)/Z110,0)</f>
        <v>0</v>
      </c>
      <c r="AD110" s="128">
        <v>2</v>
      </c>
      <c r="AE110" s="121">
        <f>(V110*W110*P$106)/1000000</f>
        <v>0</v>
      </c>
      <c r="AF110" s="131">
        <v>22</v>
      </c>
      <c r="AG110" s="121">
        <f t="shared" ref="AG110:AG128" si="38">(AA110*AB110*P$106)/1000000</f>
        <v>0</v>
      </c>
    </row>
    <row r="111" spans="2:33" x14ac:dyDescent="0.25">
      <c r="B111" s="128">
        <v>3</v>
      </c>
      <c r="C111" s="151" t="str">
        <f>T(Contaminantes!C$8)</f>
        <v/>
      </c>
      <c r="D111" s="158"/>
      <c r="E111" s="153"/>
      <c r="F111" s="158"/>
      <c r="G111" s="153"/>
      <c r="H111" s="158"/>
      <c r="I111" s="154"/>
      <c r="K111" s="128">
        <v>23</v>
      </c>
      <c r="L111" s="151" t="str">
        <f>T(Contaminantes!C$28)</f>
        <v/>
      </c>
      <c r="M111" s="158"/>
      <c r="N111" s="153"/>
      <c r="O111" s="158"/>
      <c r="P111" s="153"/>
      <c r="Q111" s="158"/>
      <c r="R111" s="154"/>
      <c r="T111" s="128">
        <v>3</v>
      </c>
      <c r="U111" s="155">
        <f t="shared" si="32"/>
        <v>0</v>
      </c>
      <c r="V111" s="156">
        <f t="shared" si="33"/>
        <v>0</v>
      </c>
      <c r="W111" s="157">
        <f t="shared" si="34"/>
        <v>0</v>
      </c>
      <c r="Y111" s="128">
        <v>23</v>
      </c>
      <c r="Z111" s="155">
        <f t="shared" si="35"/>
        <v>0</v>
      </c>
      <c r="AA111" s="156">
        <f t="shared" si="36"/>
        <v>0</v>
      </c>
      <c r="AB111" s="157">
        <f t="shared" si="37"/>
        <v>0</v>
      </c>
      <c r="AD111" s="128">
        <v>3</v>
      </c>
      <c r="AE111" s="121">
        <f>(V111*W111*P$106)/1000000</f>
        <v>0</v>
      </c>
      <c r="AF111" s="131">
        <v>23</v>
      </c>
      <c r="AG111" s="121">
        <f t="shared" si="38"/>
        <v>0</v>
      </c>
    </row>
    <row r="112" spans="2:33" x14ac:dyDescent="0.25">
      <c r="B112" s="128">
        <v>4</v>
      </c>
      <c r="C112" s="151" t="str">
        <f>T(Contaminantes!C$9)</f>
        <v/>
      </c>
      <c r="D112" s="159"/>
      <c r="E112" s="153"/>
      <c r="F112" s="159"/>
      <c r="G112" s="153"/>
      <c r="H112" s="159"/>
      <c r="I112" s="154"/>
      <c r="K112" s="128">
        <v>24</v>
      </c>
      <c r="L112" s="151" t="str">
        <f>T(Contaminantes!C$29)</f>
        <v/>
      </c>
      <c r="M112" s="159"/>
      <c r="N112" s="153"/>
      <c r="O112" s="159"/>
      <c r="P112" s="153"/>
      <c r="Q112" s="159"/>
      <c r="R112" s="154"/>
      <c r="T112" s="128">
        <v>4</v>
      </c>
      <c r="U112" s="155">
        <f t="shared" si="32"/>
        <v>0</v>
      </c>
      <c r="V112" s="156">
        <f t="shared" si="33"/>
        <v>0</v>
      </c>
      <c r="W112" s="157">
        <f t="shared" si="34"/>
        <v>0</v>
      </c>
      <c r="Y112" s="128">
        <v>24</v>
      </c>
      <c r="Z112" s="155">
        <f t="shared" si="35"/>
        <v>0</v>
      </c>
      <c r="AA112" s="156">
        <f t="shared" si="36"/>
        <v>0</v>
      </c>
      <c r="AB112" s="157">
        <f t="shared" si="37"/>
        <v>0</v>
      </c>
      <c r="AD112" s="128">
        <v>4</v>
      </c>
      <c r="AE112" s="121">
        <f t="shared" ref="AE112:AE128" si="39">(V112*W112*P$106)/1000000</f>
        <v>0</v>
      </c>
      <c r="AF112" s="131">
        <v>24</v>
      </c>
      <c r="AG112" s="121">
        <f t="shared" si="38"/>
        <v>0</v>
      </c>
    </row>
    <row r="113" spans="2:33" x14ac:dyDescent="0.25">
      <c r="B113" s="128">
        <v>5</v>
      </c>
      <c r="C113" s="151" t="str">
        <f>T(Contaminantes!C$10)</f>
        <v/>
      </c>
      <c r="D113" s="159"/>
      <c r="E113" s="153"/>
      <c r="F113" s="159"/>
      <c r="G113" s="153"/>
      <c r="H113" s="159"/>
      <c r="I113" s="154"/>
      <c r="K113" s="128">
        <v>25</v>
      </c>
      <c r="L113" s="151" t="str">
        <f>T(Contaminantes!C$30)</f>
        <v/>
      </c>
      <c r="M113" s="159"/>
      <c r="N113" s="153"/>
      <c r="O113" s="159"/>
      <c r="P113" s="153"/>
      <c r="Q113" s="159"/>
      <c r="R113" s="154"/>
      <c r="T113" s="128">
        <v>5</v>
      </c>
      <c r="U113" s="155">
        <f t="shared" si="32"/>
        <v>0</v>
      </c>
      <c r="V113" s="156">
        <f t="shared" si="33"/>
        <v>0</v>
      </c>
      <c r="W113" s="157">
        <f t="shared" si="34"/>
        <v>0</v>
      </c>
      <c r="Y113" s="128">
        <v>25</v>
      </c>
      <c r="Z113" s="155">
        <f t="shared" si="35"/>
        <v>0</v>
      </c>
      <c r="AA113" s="156">
        <f t="shared" si="36"/>
        <v>0</v>
      </c>
      <c r="AB113" s="157">
        <f t="shared" si="37"/>
        <v>0</v>
      </c>
      <c r="AD113" s="128">
        <v>5</v>
      </c>
      <c r="AE113" s="121">
        <f t="shared" si="39"/>
        <v>0</v>
      </c>
      <c r="AF113" s="131">
        <v>25</v>
      </c>
      <c r="AG113" s="121">
        <f t="shared" si="38"/>
        <v>0</v>
      </c>
    </row>
    <row r="114" spans="2:33" x14ac:dyDescent="0.25">
      <c r="B114" s="128">
        <v>6</v>
      </c>
      <c r="C114" s="151" t="str">
        <f>T(Contaminantes!C$11)</f>
        <v/>
      </c>
      <c r="D114" s="159"/>
      <c r="E114" s="153"/>
      <c r="F114" s="159"/>
      <c r="G114" s="153"/>
      <c r="H114" s="159"/>
      <c r="I114" s="154"/>
      <c r="K114" s="128">
        <v>26</v>
      </c>
      <c r="L114" s="151" t="str">
        <f>T(Contaminantes!C$31)</f>
        <v/>
      </c>
      <c r="M114" s="159"/>
      <c r="N114" s="153"/>
      <c r="O114" s="159"/>
      <c r="P114" s="153"/>
      <c r="Q114" s="159"/>
      <c r="R114" s="154"/>
      <c r="T114" s="128">
        <v>6</v>
      </c>
      <c r="U114" s="155">
        <f t="shared" si="32"/>
        <v>0</v>
      </c>
      <c r="V114" s="156">
        <f t="shared" si="33"/>
        <v>0</v>
      </c>
      <c r="W114" s="157">
        <f t="shared" si="34"/>
        <v>0</v>
      </c>
      <c r="Y114" s="128">
        <v>26</v>
      </c>
      <c r="Z114" s="155">
        <f t="shared" si="35"/>
        <v>0</v>
      </c>
      <c r="AA114" s="156">
        <f t="shared" si="36"/>
        <v>0</v>
      </c>
      <c r="AB114" s="157">
        <f t="shared" si="37"/>
        <v>0</v>
      </c>
      <c r="AD114" s="128">
        <v>6</v>
      </c>
      <c r="AE114" s="121">
        <f>(V114*W114*P$106)/1000000</f>
        <v>0</v>
      </c>
      <c r="AF114" s="131">
        <v>26</v>
      </c>
      <c r="AG114" s="121">
        <f t="shared" si="38"/>
        <v>0</v>
      </c>
    </row>
    <row r="115" spans="2:33" x14ac:dyDescent="0.25">
      <c r="B115" s="128">
        <v>7</v>
      </c>
      <c r="C115" s="151" t="str">
        <f>T(Contaminantes!C$12)</f>
        <v/>
      </c>
      <c r="D115" s="159"/>
      <c r="E115" s="153"/>
      <c r="F115" s="159"/>
      <c r="G115" s="153"/>
      <c r="H115" s="159"/>
      <c r="I115" s="154"/>
      <c r="K115" s="128">
        <v>27</v>
      </c>
      <c r="L115" s="151" t="str">
        <f>T(Contaminantes!C$32)</f>
        <v/>
      </c>
      <c r="M115" s="159"/>
      <c r="N115" s="153"/>
      <c r="O115" s="159"/>
      <c r="P115" s="153"/>
      <c r="Q115" s="159"/>
      <c r="R115" s="154"/>
      <c r="T115" s="128">
        <v>7</v>
      </c>
      <c r="U115" s="155">
        <f t="shared" si="32"/>
        <v>0</v>
      </c>
      <c r="V115" s="156">
        <f t="shared" si="33"/>
        <v>0</v>
      </c>
      <c r="W115" s="157">
        <f t="shared" si="34"/>
        <v>0</v>
      </c>
      <c r="Y115" s="128">
        <v>27</v>
      </c>
      <c r="Z115" s="155">
        <f t="shared" si="35"/>
        <v>0</v>
      </c>
      <c r="AA115" s="156">
        <f t="shared" si="36"/>
        <v>0</v>
      </c>
      <c r="AB115" s="157">
        <f t="shared" si="37"/>
        <v>0</v>
      </c>
      <c r="AD115" s="128">
        <v>7</v>
      </c>
      <c r="AE115" s="121">
        <f t="shared" si="39"/>
        <v>0</v>
      </c>
      <c r="AF115" s="131">
        <v>27</v>
      </c>
      <c r="AG115" s="121">
        <f t="shared" si="38"/>
        <v>0</v>
      </c>
    </row>
    <row r="116" spans="2:33" x14ac:dyDescent="0.25">
      <c r="B116" s="128">
        <v>8</v>
      </c>
      <c r="C116" s="151" t="str">
        <f>T(Contaminantes!C$13)</f>
        <v/>
      </c>
      <c r="D116" s="159"/>
      <c r="E116" s="153"/>
      <c r="F116" s="159"/>
      <c r="G116" s="153"/>
      <c r="H116" s="159"/>
      <c r="I116" s="154"/>
      <c r="K116" s="128">
        <v>28</v>
      </c>
      <c r="L116" s="151" t="str">
        <f>T(Contaminantes!C$33)</f>
        <v/>
      </c>
      <c r="M116" s="159"/>
      <c r="N116" s="153"/>
      <c r="O116" s="159"/>
      <c r="P116" s="153"/>
      <c r="Q116" s="159"/>
      <c r="R116" s="154"/>
      <c r="T116" s="128">
        <v>8</v>
      </c>
      <c r="U116" s="155">
        <f t="shared" si="32"/>
        <v>0</v>
      </c>
      <c r="V116" s="156">
        <f t="shared" si="33"/>
        <v>0</v>
      </c>
      <c r="W116" s="157">
        <f t="shared" si="34"/>
        <v>0</v>
      </c>
      <c r="Y116" s="128">
        <v>28</v>
      </c>
      <c r="Z116" s="155">
        <f t="shared" si="35"/>
        <v>0</v>
      </c>
      <c r="AA116" s="156">
        <f t="shared" si="36"/>
        <v>0</v>
      </c>
      <c r="AB116" s="157">
        <f t="shared" si="37"/>
        <v>0</v>
      </c>
      <c r="AD116" s="128">
        <v>8</v>
      </c>
      <c r="AE116" s="121">
        <f t="shared" si="39"/>
        <v>0</v>
      </c>
      <c r="AF116" s="131">
        <v>28</v>
      </c>
      <c r="AG116" s="121">
        <f t="shared" si="38"/>
        <v>0</v>
      </c>
    </row>
    <row r="117" spans="2:33" x14ac:dyDescent="0.25">
      <c r="B117" s="128">
        <v>9</v>
      </c>
      <c r="C117" s="151" t="str">
        <f>T(Contaminantes!C$14)</f>
        <v/>
      </c>
      <c r="D117" s="152"/>
      <c r="E117" s="153"/>
      <c r="F117" s="152"/>
      <c r="G117" s="153"/>
      <c r="H117" s="152"/>
      <c r="I117" s="154"/>
      <c r="K117" s="128">
        <v>29</v>
      </c>
      <c r="L117" s="151" t="str">
        <f>T(Contaminantes!C$34)</f>
        <v/>
      </c>
      <c r="M117" s="152"/>
      <c r="N117" s="153"/>
      <c r="O117" s="152"/>
      <c r="P117" s="153"/>
      <c r="Q117" s="152"/>
      <c r="R117" s="154"/>
      <c r="T117" s="128">
        <v>9</v>
      </c>
      <c r="U117" s="155">
        <f t="shared" si="32"/>
        <v>0</v>
      </c>
      <c r="V117" s="156">
        <f t="shared" si="33"/>
        <v>0</v>
      </c>
      <c r="W117" s="157">
        <f t="shared" si="34"/>
        <v>0</v>
      </c>
      <c r="Y117" s="128">
        <v>29</v>
      </c>
      <c r="Z117" s="155">
        <f t="shared" si="35"/>
        <v>0</v>
      </c>
      <c r="AA117" s="156">
        <f t="shared" si="36"/>
        <v>0</v>
      </c>
      <c r="AB117" s="157">
        <f t="shared" si="37"/>
        <v>0</v>
      </c>
      <c r="AD117" s="128">
        <v>9</v>
      </c>
      <c r="AE117" s="121">
        <f>(V117*W117*P$106)/1000000</f>
        <v>0</v>
      </c>
      <c r="AF117" s="131">
        <v>29</v>
      </c>
      <c r="AG117" s="121">
        <f t="shared" si="38"/>
        <v>0</v>
      </c>
    </row>
    <row r="118" spans="2:33" x14ac:dyDescent="0.25">
      <c r="B118" s="128">
        <v>10</v>
      </c>
      <c r="C118" s="151" t="str">
        <f>T(Contaminantes!C$15)</f>
        <v/>
      </c>
      <c r="D118" s="152"/>
      <c r="E118" s="153"/>
      <c r="F118" s="152"/>
      <c r="G118" s="153"/>
      <c r="H118" s="152"/>
      <c r="I118" s="154"/>
      <c r="K118" s="128">
        <v>30</v>
      </c>
      <c r="L118" s="151" t="str">
        <f>T(Contaminantes!C$35)</f>
        <v/>
      </c>
      <c r="M118" s="152"/>
      <c r="N118" s="153"/>
      <c r="O118" s="152"/>
      <c r="P118" s="153"/>
      <c r="Q118" s="152"/>
      <c r="R118" s="154"/>
      <c r="T118" s="128">
        <v>10</v>
      </c>
      <c r="U118" s="155">
        <f t="shared" si="32"/>
        <v>0</v>
      </c>
      <c r="V118" s="156">
        <f t="shared" si="33"/>
        <v>0</v>
      </c>
      <c r="W118" s="157">
        <f t="shared" si="34"/>
        <v>0</v>
      </c>
      <c r="Y118" s="128">
        <v>30</v>
      </c>
      <c r="Z118" s="155">
        <f t="shared" si="35"/>
        <v>0</v>
      </c>
      <c r="AA118" s="156">
        <f t="shared" si="36"/>
        <v>0</v>
      </c>
      <c r="AB118" s="157">
        <f t="shared" si="37"/>
        <v>0</v>
      </c>
      <c r="AD118" s="128">
        <v>10</v>
      </c>
      <c r="AE118" s="121">
        <f t="shared" si="39"/>
        <v>0</v>
      </c>
      <c r="AF118" s="131">
        <v>30</v>
      </c>
      <c r="AG118" s="121">
        <f t="shared" si="38"/>
        <v>0</v>
      </c>
    </row>
    <row r="119" spans="2:33" x14ac:dyDescent="0.25">
      <c r="B119" s="128">
        <v>11</v>
      </c>
      <c r="C119" s="151" t="str">
        <f>T(Contaminantes!C$16)</f>
        <v/>
      </c>
      <c r="D119" s="158"/>
      <c r="E119" s="153"/>
      <c r="F119" s="158"/>
      <c r="G119" s="153"/>
      <c r="H119" s="158"/>
      <c r="I119" s="154"/>
      <c r="K119" s="128">
        <v>31</v>
      </c>
      <c r="L119" s="151" t="str">
        <f>T(Contaminantes!C$36)</f>
        <v/>
      </c>
      <c r="M119" s="158"/>
      <c r="N119" s="153"/>
      <c r="O119" s="158"/>
      <c r="P119" s="153"/>
      <c r="Q119" s="158"/>
      <c r="R119" s="154"/>
      <c r="T119" s="128">
        <v>11</v>
      </c>
      <c r="U119" s="155">
        <f t="shared" si="32"/>
        <v>0</v>
      </c>
      <c r="V119" s="156">
        <f t="shared" si="33"/>
        <v>0</v>
      </c>
      <c r="W119" s="157">
        <f t="shared" si="34"/>
        <v>0</v>
      </c>
      <c r="Y119" s="128">
        <v>31</v>
      </c>
      <c r="Z119" s="155">
        <f t="shared" si="35"/>
        <v>0</v>
      </c>
      <c r="AA119" s="156">
        <f t="shared" si="36"/>
        <v>0</v>
      </c>
      <c r="AB119" s="157">
        <f t="shared" si="37"/>
        <v>0</v>
      </c>
      <c r="AD119" s="128">
        <v>11</v>
      </c>
      <c r="AE119" s="121">
        <f>(V119*W119*P$106)/1000000</f>
        <v>0</v>
      </c>
      <c r="AF119" s="131">
        <v>31</v>
      </c>
      <c r="AG119" s="121">
        <f t="shared" si="38"/>
        <v>0</v>
      </c>
    </row>
    <row r="120" spans="2:33" x14ac:dyDescent="0.25">
      <c r="B120" s="128">
        <v>12</v>
      </c>
      <c r="C120" s="151" t="str">
        <f>T(Contaminantes!C$17)</f>
        <v/>
      </c>
      <c r="D120" s="159"/>
      <c r="E120" s="153"/>
      <c r="F120" s="159"/>
      <c r="G120" s="153"/>
      <c r="H120" s="159"/>
      <c r="I120" s="154"/>
      <c r="K120" s="128">
        <v>32</v>
      </c>
      <c r="L120" s="151" t="str">
        <f>T(Contaminantes!C$37)</f>
        <v/>
      </c>
      <c r="M120" s="159"/>
      <c r="N120" s="153"/>
      <c r="O120" s="159"/>
      <c r="P120" s="153"/>
      <c r="Q120" s="159"/>
      <c r="R120" s="154"/>
      <c r="T120" s="128">
        <v>12</v>
      </c>
      <c r="U120" s="155">
        <f t="shared" si="32"/>
        <v>0</v>
      </c>
      <c r="V120" s="156">
        <f t="shared" si="33"/>
        <v>0</v>
      </c>
      <c r="W120" s="157">
        <f t="shared" si="34"/>
        <v>0</v>
      </c>
      <c r="Y120" s="128">
        <v>32</v>
      </c>
      <c r="Z120" s="155">
        <f t="shared" si="35"/>
        <v>0</v>
      </c>
      <c r="AA120" s="156">
        <f t="shared" si="36"/>
        <v>0</v>
      </c>
      <c r="AB120" s="157">
        <f t="shared" si="37"/>
        <v>0</v>
      </c>
      <c r="AD120" s="128">
        <v>12</v>
      </c>
      <c r="AE120" s="121">
        <f t="shared" si="39"/>
        <v>0</v>
      </c>
      <c r="AF120" s="131">
        <v>32</v>
      </c>
      <c r="AG120" s="121">
        <f t="shared" si="38"/>
        <v>0</v>
      </c>
    </row>
    <row r="121" spans="2:33" x14ac:dyDescent="0.25">
      <c r="B121" s="128">
        <v>13</v>
      </c>
      <c r="C121" s="151" t="str">
        <f>T(Contaminantes!C$18)</f>
        <v/>
      </c>
      <c r="D121" s="159"/>
      <c r="E121" s="153"/>
      <c r="F121" s="159"/>
      <c r="G121" s="153"/>
      <c r="H121" s="159"/>
      <c r="I121" s="154"/>
      <c r="K121" s="128">
        <v>33</v>
      </c>
      <c r="L121" s="151" t="str">
        <f>T(Contaminantes!C$38)</f>
        <v/>
      </c>
      <c r="M121" s="159"/>
      <c r="N121" s="153"/>
      <c r="O121" s="159"/>
      <c r="P121" s="153"/>
      <c r="Q121" s="159"/>
      <c r="R121" s="154"/>
      <c r="T121" s="128">
        <v>13</v>
      </c>
      <c r="U121" s="155">
        <f t="shared" si="32"/>
        <v>0</v>
      </c>
      <c r="V121" s="156">
        <f t="shared" si="33"/>
        <v>0</v>
      </c>
      <c r="W121" s="157">
        <f t="shared" si="34"/>
        <v>0</v>
      </c>
      <c r="Y121" s="128">
        <v>33</v>
      </c>
      <c r="Z121" s="155">
        <f t="shared" si="35"/>
        <v>0</v>
      </c>
      <c r="AA121" s="156">
        <f t="shared" si="36"/>
        <v>0</v>
      </c>
      <c r="AB121" s="157">
        <f t="shared" si="37"/>
        <v>0</v>
      </c>
      <c r="AD121" s="128">
        <v>13</v>
      </c>
      <c r="AE121" s="121">
        <f t="shared" si="39"/>
        <v>0</v>
      </c>
      <c r="AF121" s="131">
        <v>33</v>
      </c>
      <c r="AG121" s="121">
        <f t="shared" si="38"/>
        <v>0</v>
      </c>
    </row>
    <row r="122" spans="2:33" x14ac:dyDescent="0.25">
      <c r="B122" s="128">
        <v>14</v>
      </c>
      <c r="C122" s="151" t="str">
        <f>T(Contaminantes!C$19)</f>
        <v/>
      </c>
      <c r="D122" s="152"/>
      <c r="E122" s="153"/>
      <c r="F122" s="152"/>
      <c r="G122" s="153"/>
      <c r="H122" s="152"/>
      <c r="I122" s="154"/>
      <c r="K122" s="128">
        <v>34</v>
      </c>
      <c r="L122" s="151" t="str">
        <f>T(Contaminantes!C$39)</f>
        <v/>
      </c>
      <c r="M122" s="152"/>
      <c r="N122" s="153"/>
      <c r="O122" s="152"/>
      <c r="P122" s="153"/>
      <c r="Q122" s="152"/>
      <c r="R122" s="154"/>
      <c r="T122" s="128">
        <v>14</v>
      </c>
      <c r="U122" s="155">
        <f t="shared" si="32"/>
        <v>0</v>
      </c>
      <c r="V122" s="156">
        <f t="shared" si="33"/>
        <v>0</v>
      </c>
      <c r="W122" s="157">
        <f t="shared" si="34"/>
        <v>0</v>
      </c>
      <c r="Y122" s="128">
        <v>34</v>
      </c>
      <c r="Z122" s="155">
        <f t="shared" si="35"/>
        <v>0</v>
      </c>
      <c r="AA122" s="156">
        <f t="shared" si="36"/>
        <v>0</v>
      </c>
      <c r="AB122" s="157">
        <f t="shared" si="37"/>
        <v>0</v>
      </c>
      <c r="AD122" s="128">
        <v>14</v>
      </c>
      <c r="AE122" s="121">
        <f t="shared" si="39"/>
        <v>0</v>
      </c>
      <c r="AF122" s="131">
        <v>34</v>
      </c>
      <c r="AG122" s="121">
        <f t="shared" si="38"/>
        <v>0</v>
      </c>
    </row>
    <row r="123" spans="2:33" x14ac:dyDescent="0.25">
      <c r="B123" s="128">
        <v>15</v>
      </c>
      <c r="C123" s="151" t="str">
        <f>T(Contaminantes!C$20)</f>
        <v/>
      </c>
      <c r="D123" s="158"/>
      <c r="E123" s="153"/>
      <c r="F123" s="158"/>
      <c r="G123" s="153"/>
      <c r="H123" s="158"/>
      <c r="I123" s="154"/>
      <c r="K123" s="128">
        <v>35</v>
      </c>
      <c r="L123" s="151" t="str">
        <f>T(Contaminantes!C$40)</f>
        <v/>
      </c>
      <c r="M123" s="158"/>
      <c r="N123" s="153"/>
      <c r="O123" s="158"/>
      <c r="P123" s="153"/>
      <c r="Q123" s="158"/>
      <c r="R123" s="154"/>
      <c r="T123" s="128">
        <v>15</v>
      </c>
      <c r="U123" s="155">
        <f t="shared" si="32"/>
        <v>0</v>
      </c>
      <c r="V123" s="156">
        <f t="shared" si="33"/>
        <v>0</v>
      </c>
      <c r="W123" s="157">
        <f t="shared" si="34"/>
        <v>0</v>
      </c>
      <c r="Y123" s="128">
        <v>35</v>
      </c>
      <c r="Z123" s="155">
        <f t="shared" si="35"/>
        <v>0</v>
      </c>
      <c r="AA123" s="156">
        <f t="shared" si="36"/>
        <v>0</v>
      </c>
      <c r="AB123" s="157">
        <f t="shared" si="37"/>
        <v>0</v>
      </c>
      <c r="AD123" s="128">
        <v>15</v>
      </c>
      <c r="AE123" s="121">
        <f t="shared" si="39"/>
        <v>0</v>
      </c>
      <c r="AF123" s="131">
        <v>35</v>
      </c>
      <c r="AG123" s="121">
        <f t="shared" si="38"/>
        <v>0</v>
      </c>
    </row>
    <row r="124" spans="2:33" x14ac:dyDescent="0.25">
      <c r="B124" s="128">
        <v>16</v>
      </c>
      <c r="C124" s="151" t="str">
        <f>T(Contaminantes!C$21)</f>
        <v/>
      </c>
      <c r="D124" s="159"/>
      <c r="E124" s="153"/>
      <c r="F124" s="159"/>
      <c r="G124" s="153"/>
      <c r="H124" s="159"/>
      <c r="I124" s="154"/>
      <c r="K124" s="128">
        <v>36</v>
      </c>
      <c r="L124" s="151" t="str">
        <f>T(Contaminantes!C$41)</f>
        <v/>
      </c>
      <c r="M124" s="159"/>
      <c r="N124" s="153"/>
      <c r="O124" s="159"/>
      <c r="P124" s="153"/>
      <c r="Q124" s="159"/>
      <c r="R124" s="154"/>
      <c r="T124" s="128">
        <v>16</v>
      </c>
      <c r="U124" s="155">
        <f t="shared" si="32"/>
        <v>0</v>
      </c>
      <c r="V124" s="156">
        <f t="shared" si="33"/>
        <v>0</v>
      </c>
      <c r="W124" s="157">
        <f t="shared" si="34"/>
        <v>0</v>
      </c>
      <c r="Y124" s="128">
        <v>36</v>
      </c>
      <c r="Z124" s="155">
        <f t="shared" si="35"/>
        <v>0</v>
      </c>
      <c r="AA124" s="156">
        <f t="shared" si="36"/>
        <v>0</v>
      </c>
      <c r="AB124" s="157">
        <f t="shared" si="37"/>
        <v>0</v>
      </c>
      <c r="AD124" s="128">
        <v>16</v>
      </c>
      <c r="AE124" s="121">
        <f t="shared" si="39"/>
        <v>0</v>
      </c>
      <c r="AF124" s="131">
        <v>36</v>
      </c>
      <c r="AG124" s="121">
        <f t="shared" si="38"/>
        <v>0</v>
      </c>
    </row>
    <row r="125" spans="2:33" x14ac:dyDescent="0.25">
      <c r="B125" s="128">
        <v>17</v>
      </c>
      <c r="C125" s="151" t="str">
        <f>T(Contaminantes!C$22)</f>
        <v/>
      </c>
      <c r="D125" s="159"/>
      <c r="E125" s="153"/>
      <c r="F125" s="159"/>
      <c r="G125" s="153"/>
      <c r="H125" s="159"/>
      <c r="I125" s="154"/>
      <c r="K125" s="128">
        <v>37</v>
      </c>
      <c r="L125" s="151" t="str">
        <f>T(Contaminantes!C$42)</f>
        <v/>
      </c>
      <c r="M125" s="159"/>
      <c r="N125" s="153"/>
      <c r="O125" s="159"/>
      <c r="P125" s="153"/>
      <c r="Q125" s="159"/>
      <c r="R125" s="154"/>
      <c r="T125" s="128">
        <v>17</v>
      </c>
      <c r="U125" s="155">
        <f t="shared" si="32"/>
        <v>0</v>
      </c>
      <c r="V125" s="156">
        <f t="shared" si="33"/>
        <v>0</v>
      </c>
      <c r="W125" s="157">
        <f t="shared" si="34"/>
        <v>0</v>
      </c>
      <c r="Y125" s="128">
        <v>37</v>
      </c>
      <c r="Z125" s="155">
        <f t="shared" si="35"/>
        <v>0</v>
      </c>
      <c r="AA125" s="156">
        <f t="shared" si="36"/>
        <v>0</v>
      </c>
      <c r="AB125" s="157">
        <f t="shared" si="37"/>
        <v>0</v>
      </c>
      <c r="AD125" s="128">
        <v>17</v>
      </c>
      <c r="AE125" s="121">
        <f t="shared" si="39"/>
        <v>0</v>
      </c>
      <c r="AF125" s="131">
        <v>37</v>
      </c>
      <c r="AG125" s="121">
        <f t="shared" si="38"/>
        <v>0</v>
      </c>
    </row>
    <row r="126" spans="2:33" x14ac:dyDescent="0.25">
      <c r="B126" s="128">
        <v>18</v>
      </c>
      <c r="C126" s="151" t="str">
        <f>T(Contaminantes!C$23)</f>
        <v/>
      </c>
      <c r="D126" s="152"/>
      <c r="E126" s="153"/>
      <c r="F126" s="152"/>
      <c r="G126" s="153"/>
      <c r="H126" s="152"/>
      <c r="I126" s="154"/>
      <c r="K126" s="128">
        <v>38</v>
      </c>
      <c r="L126" s="151" t="str">
        <f>T(Contaminantes!C$43)</f>
        <v/>
      </c>
      <c r="M126" s="152"/>
      <c r="N126" s="153"/>
      <c r="O126" s="152"/>
      <c r="P126" s="153"/>
      <c r="Q126" s="152"/>
      <c r="R126" s="154"/>
      <c r="T126" s="128">
        <v>18</v>
      </c>
      <c r="U126" s="155">
        <f t="shared" si="32"/>
        <v>0</v>
      </c>
      <c r="V126" s="156">
        <f t="shared" si="33"/>
        <v>0</v>
      </c>
      <c r="W126" s="157">
        <f t="shared" si="34"/>
        <v>0</v>
      </c>
      <c r="Y126" s="128">
        <v>38</v>
      </c>
      <c r="Z126" s="155">
        <f t="shared" si="35"/>
        <v>0</v>
      </c>
      <c r="AA126" s="156">
        <f t="shared" si="36"/>
        <v>0</v>
      </c>
      <c r="AB126" s="157">
        <f t="shared" si="37"/>
        <v>0</v>
      </c>
      <c r="AD126" s="128">
        <v>18</v>
      </c>
      <c r="AE126" s="121">
        <f t="shared" si="39"/>
        <v>0</v>
      </c>
      <c r="AF126" s="131">
        <v>38</v>
      </c>
      <c r="AG126" s="121">
        <f t="shared" si="38"/>
        <v>0</v>
      </c>
    </row>
    <row r="127" spans="2:33" x14ac:dyDescent="0.25">
      <c r="B127" s="128">
        <v>19</v>
      </c>
      <c r="C127" s="151" t="str">
        <f>T(Contaminantes!C$24)</f>
        <v/>
      </c>
      <c r="D127" s="152"/>
      <c r="E127" s="153"/>
      <c r="F127" s="152"/>
      <c r="G127" s="153"/>
      <c r="H127" s="152"/>
      <c r="I127" s="154"/>
      <c r="K127" s="128">
        <v>39</v>
      </c>
      <c r="L127" s="151" t="str">
        <f>T(Contaminantes!C$44)</f>
        <v/>
      </c>
      <c r="M127" s="152"/>
      <c r="N127" s="153"/>
      <c r="O127" s="152"/>
      <c r="P127" s="153"/>
      <c r="Q127" s="152"/>
      <c r="R127" s="154"/>
      <c r="T127" s="128">
        <v>19</v>
      </c>
      <c r="U127" s="155">
        <f t="shared" si="32"/>
        <v>0</v>
      </c>
      <c r="V127" s="156">
        <f t="shared" si="33"/>
        <v>0</v>
      </c>
      <c r="W127" s="157">
        <f t="shared" si="34"/>
        <v>0</v>
      </c>
      <c r="Y127" s="128">
        <v>39</v>
      </c>
      <c r="Z127" s="155">
        <f t="shared" si="35"/>
        <v>0</v>
      </c>
      <c r="AA127" s="156">
        <f t="shared" si="36"/>
        <v>0</v>
      </c>
      <c r="AB127" s="157">
        <f t="shared" si="37"/>
        <v>0</v>
      </c>
      <c r="AD127" s="128">
        <v>19</v>
      </c>
      <c r="AE127" s="121">
        <f t="shared" si="39"/>
        <v>0</v>
      </c>
      <c r="AF127" s="131">
        <v>39</v>
      </c>
      <c r="AG127" s="121">
        <f t="shared" si="38"/>
        <v>0</v>
      </c>
    </row>
    <row r="128" spans="2:33" ht="15.75" thickBot="1" x14ac:dyDescent="0.3">
      <c r="B128" s="129">
        <v>20</v>
      </c>
      <c r="C128" s="160" t="str">
        <f>T(Contaminantes!C$25)</f>
        <v/>
      </c>
      <c r="D128" s="162"/>
      <c r="E128" s="163"/>
      <c r="F128" s="162"/>
      <c r="G128" s="163"/>
      <c r="H128" s="162"/>
      <c r="I128" s="164"/>
      <c r="K128" s="129">
        <v>40</v>
      </c>
      <c r="L128" s="160" t="str">
        <f>T(Contaminantes!C$45)</f>
        <v/>
      </c>
      <c r="M128" s="162"/>
      <c r="N128" s="163"/>
      <c r="O128" s="162"/>
      <c r="P128" s="163"/>
      <c r="Q128" s="162"/>
      <c r="R128" s="164"/>
      <c r="T128" s="129">
        <v>20</v>
      </c>
      <c r="U128" s="165">
        <f t="shared" si="32"/>
        <v>0</v>
      </c>
      <c r="V128" s="166">
        <f t="shared" si="33"/>
        <v>0</v>
      </c>
      <c r="W128" s="167">
        <f t="shared" si="34"/>
        <v>0</v>
      </c>
      <c r="Y128" s="129">
        <v>40</v>
      </c>
      <c r="Z128" s="165">
        <f t="shared" si="35"/>
        <v>0</v>
      </c>
      <c r="AA128" s="166">
        <f t="shared" si="36"/>
        <v>0</v>
      </c>
      <c r="AB128" s="167">
        <f t="shared" si="37"/>
        <v>0</v>
      </c>
      <c r="AD128" s="129">
        <v>20</v>
      </c>
      <c r="AE128" s="122">
        <f t="shared" si="39"/>
        <v>0</v>
      </c>
      <c r="AF128" s="133">
        <v>40</v>
      </c>
      <c r="AG128" s="122">
        <f t="shared" si="38"/>
        <v>0</v>
      </c>
    </row>
    <row r="129" spans="2:33" ht="15.75" thickBot="1" x14ac:dyDescent="0.3"/>
    <row r="130" spans="2:33" ht="15.75" customHeight="1" thickBot="1" x14ac:dyDescent="0.3">
      <c r="D130" s="391" t="s">
        <v>139</v>
      </c>
      <c r="E130" s="392"/>
      <c r="F130" s="393" t="str">
        <f>T('Focos atmósfera'!B12)</f>
        <v/>
      </c>
      <c r="G130" s="393"/>
      <c r="H130" s="394" t="s">
        <v>141</v>
      </c>
      <c r="I130" s="395"/>
      <c r="J130" s="135"/>
      <c r="K130" s="396" t="str">
        <f>T('Focos atmósfera'!C12)</f>
        <v/>
      </c>
      <c r="L130" s="393"/>
      <c r="M130" s="393"/>
      <c r="N130" s="415" t="s">
        <v>140</v>
      </c>
      <c r="O130" s="416"/>
      <c r="P130" s="136">
        <f>'Focos atmósfera'!D12</f>
        <v>0</v>
      </c>
      <c r="Q130" s="205" t="s">
        <v>210</v>
      </c>
      <c r="R130" s="136">
        <f>'Focos atmósfera'!F12</f>
        <v>0</v>
      </c>
      <c r="V130" s="399" t="s">
        <v>189</v>
      </c>
      <c r="W130" s="400"/>
      <c r="X130" s="137"/>
      <c r="AA130" s="399" t="s">
        <v>189</v>
      </c>
      <c r="AB130" s="400"/>
      <c r="AC130" s="137"/>
      <c r="AE130" s="399" t="s">
        <v>192</v>
      </c>
      <c r="AF130" s="403"/>
      <c r="AG130" s="400"/>
    </row>
    <row r="131" spans="2:33" ht="15.75" thickBot="1" x14ac:dyDescent="0.3">
      <c r="B131" s="407" t="s">
        <v>133</v>
      </c>
      <c r="C131" s="408"/>
      <c r="D131" s="411" t="s">
        <v>134</v>
      </c>
      <c r="E131" s="411"/>
      <c r="F131" s="411" t="s">
        <v>135</v>
      </c>
      <c r="G131" s="411"/>
      <c r="H131" s="411" t="s">
        <v>136</v>
      </c>
      <c r="I131" s="412"/>
      <c r="J131" s="138"/>
      <c r="K131" s="409" t="s">
        <v>133</v>
      </c>
      <c r="L131" s="410"/>
      <c r="M131" s="413" t="s">
        <v>134</v>
      </c>
      <c r="N131" s="411"/>
      <c r="O131" s="411" t="s">
        <v>135</v>
      </c>
      <c r="P131" s="411"/>
      <c r="Q131" s="411" t="s">
        <v>136</v>
      </c>
      <c r="R131" s="414"/>
      <c r="S131" s="138"/>
      <c r="T131" s="138"/>
      <c r="V131" s="401"/>
      <c r="W131" s="402"/>
      <c r="X131" s="137"/>
      <c r="AA131" s="401"/>
      <c r="AB131" s="402"/>
      <c r="AC131" s="137"/>
      <c r="AE131" s="404"/>
      <c r="AF131" s="405"/>
      <c r="AG131" s="406"/>
    </row>
    <row r="132" spans="2:33" ht="32.25" customHeight="1" thickBot="1" x14ac:dyDescent="0.3">
      <c r="B132" s="409"/>
      <c r="C132" s="410"/>
      <c r="D132" s="139" t="s">
        <v>137</v>
      </c>
      <c r="E132" s="139" t="s">
        <v>138</v>
      </c>
      <c r="F132" s="139" t="s">
        <v>137</v>
      </c>
      <c r="G132" s="139" t="s">
        <v>138</v>
      </c>
      <c r="H132" s="139" t="s">
        <v>137</v>
      </c>
      <c r="I132" s="140" t="s">
        <v>138</v>
      </c>
      <c r="J132" s="141"/>
      <c r="K132" s="409"/>
      <c r="L132" s="410"/>
      <c r="M132" s="139" t="s">
        <v>137</v>
      </c>
      <c r="N132" s="139" t="s">
        <v>138</v>
      </c>
      <c r="O132" s="139" t="s">
        <v>137</v>
      </c>
      <c r="P132" s="139" t="s">
        <v>138</v>
      </c>
      <c r="Q132" s="139" t="s">
        <v>137</v>
      </c>
      <c r="R132" s="140" t="s">
        <v>138</v>
      </c>
      <c r="S132" s="141"/>
      <c r="T132" s="141"/>
      <c r="V132" s="142" t="s">
        <v>190</v>
      </c>
      <c r="W132" s="143" t="s">
        <v>191</v>
      </c>
      <c r="X132" s="141"/>
      <c r="AA132" s="142" t="s">
        <v>190</v>
      </c>
      <c r="AB132" s="143" t="s">
        <v>191</v>
      </c>
      <c r="AC132" s="141"/>
      <c r="AE132" s="124" t="s">
        <v>193</v>
      </c>
      <c r="AG132" s="125" t="s">
        <v>193</v>
      </c>
    </row>
    <row r="133" spans="2:33" x14ac:dyDescent="0.25">
      <c r="B133" s="126">
        <v>1</v>
      </c>
      <c r="C133" s="151" t="str">
        <f>T(Contaminantes!C$6)</f>
        <v/>
      </c>
      <c r="D133" s="145"/>
      <c r="E133" s="146"/>
      <c r="F133" s="145"/>
      <c r="G133" s="146"/>
      <c r="H133" s="145"/>
      <c r="I133" s="147"/>
      <c r="K133" s="126">
        <v>21</v>
      </c>
      <c r="L133" s="144" t="str">
        <f>T(Contaminantes!C$26)</f>
        <v/>
      </c>
      <c r="M133" s="145"/>
      <c r="N133" s="146"/>
      <c r="O133" s="145"/>
      <c r="P133" s="146"/>
      <c r="Q133" s="145"/>
      <c r="R133" s="147"/>
      <c r="T133" s="126">
        <v>1</v>
      </c>
      <c r="U133" s="148">
        <f>IF(COUNT(E133,G133,I133)=0,0,COUNT(E133,G133,I133))</f>
        <v>0</v>
      </c>
      <c r="V133" s="149">
        <f>IF(U133&gt;0,((D133*E133)+(F133*G133)+(H133*I133))/(E133+G133+I133),0)</f>
        <v>0</v>
      </c>
      <c r="W133" s="150">
        <f>IF(U133&lt;&gt;0,(E133+G133+I133)/U133,0)</f>
        <v>0</v>
      </c>
      <c r="Y133" s="126">
        <v>21</v>
      </c>
      <c r="Z133" s="148">
        <f>IF(COUNT(N133,P133,R133)=0,0,COUNT(N133,P133,R133))</f>
        <v>0</v>
      </c>
      <c r="AA133" s="149">
        <f>IF(Z133&gt;0,((M133*N133)+(O133*P133)+(Q133*R133))/(N133+P133+R133),0)</f>
        <v>0</v>
      </c>
      <c r="AB133" s="150">
        <f>IF(Z133&lt;&gt;0,(N133+P133+R133)/Z133,0)</f>
        <v>0</v>
      </c>
      <c r="AD133" s="126">
        <v>1</v>
      </c>
      <c r="AE133" s="127">
        <f>(V133*W133*P$130)/1000000</f>
        <v>0</v>
      </c>
      <c r="AF133" s="130">
        <v>21</v>
      </c>
      <c r="AG133" s="127">
        <f>(AA133*AB133*P$130)/1000000</f>
        <v>0</v>
      </c>
    </row>
    <row r="134" spans="2:33" x14ac:dyDescent="0.25">
      <c r="B134" s="128">
        <v>2</v>
      </c>
      <c r="C134" s="151" t="str">
        <f>T(Contaminantes!C$7)</f>
        <v/>
      </c>
      <c r="D134" s="152"/>
      <c r="E134" s="153"/>
      <c r="F134" s="152"/>
      <c r="G134" s="153"/>
      <c r="H134" s="152"/>
      <c r="I134" s="154"/>
      <c r="K134" s="128">
        <v>22</v>
      </c>
      <c r="L134" s="151" t="str">
        <f>T(Contaminantes!C$27)</f>
        <v/>
      </c>
      <c r="M134" s="152"/>
      <c r="N134" s="153"/>
      <c r="O134" s="152"/>
      <c r="P134" s="153"/>
      <c r="Q134" s="152"/>
      <c r="R134" s="154"/>
      <c r="T134" s="128">
        <v>2</v>
      </c>
      <c r="U134" s="155">
        <f t="shared" ref="U134:U152" si="40">IF(COUNT(E134,G134,I134)=0,0,COUNT(E134,G134,I134))</f>
        <v>0</v>
      </c>
      <c r="V134" s="156">
        <f t="shared" ref="V134:V152" si="41">IF(U134&gt;0,((D134*E134)+(F134*G134)+(H134*I134))/(E134+G134+I134),0)</f>
        <v>0</v>
      </c>
      <c r="W134" s="157">
        <f t="shared" ref="W134:W152" si="42">IF(U134&lt;&gt;0,(E134+G134+I134)/U134,0)</f>
        <v>0</v>
      </c>
      <c r="Y134" s="128">
        <v>22</v>
      </c>
      <c r="Z134" s="155">
        <f t="shared" ref="Z134:Z152" si="43">IF(COUNT(N134,P134,R134)=0,0,COUNT(N134,P134,R134))</f>
        <v>0</v>
      </c>
      <c r="AA134" s="156">
        <f t="shared" ref="AA134:AA152" si="44">IF(Z134&gt;0,((M134*N134)+(O134*P134)+(Q134*R134))/(N134+P134+R134),0)</f>
        <v>0</v>
      </c>
      <c r="AB134" s="157">
        <f t="shared" ref="AB134:AB152" si="45">IF(Z134&lt;&gt;0,(N134+P134+R134)/Z134,0)</f>
        <v>0</v>
      </c>
      <c r="AD134" s="128">
        <v>2</v>
      </c>
      <c r="AE134" s="121">
        <f>(V134*W134*P$130)/1000000</f>
        <v>0</v>
      </c>
      <c r="AF134" s="131">
        <v>22</v>
      </c>
      <c r="AG134" s="121">
        <f t="shared" ref="AG134:AG152" si="46">(AA134*AB134*P$130)/1000000</f>
        <v>0</v>
      </c>
    </row>
    <row r="135" spans="2:33" x14ac:dyDescent="0.25">
      <c r="B135" s="128">
        <v>3</v>
      </c>
      <c r="C135" s="151" t="str">
        <f>T(Contaminantes!C$8)</f>
        <v/>
      </c>
      <c r="D135" s="158"/>
      <c r="E135" s="153"/>
      <c r="F135" s="158"/>
      <c r="G135" s="153"/>
      <c r="H135" s="158"/>
      <c r="I135" s="154"/>
      <c r="K135" s="128">
        <v>23</v>
      </c>
      <c r="L135" s="151" t="str">
        <f>T(Contaminantes!C$28)</f>
        <v/>
      </c>
      <c r="M135" s="158"/>
      <c r="N135" s="153"/>
      <c r="O135" s="158"/>
      <c r="P135" s="153"/>
      <c r="Q135" s="158"/>
      <c r="R135" s="154"/>
      <c r="T135" s="128">
        <v>3</v>
      </c>
      <c r="U135" s="155">
        <f t="shared" si="40"/>
        <v>0</v>
      </c>
      <c r="V135" s="156">
        <f t="shared" si="41"/>
        <v>0</v>
      </c>
      <c r="W135" s="157">
        <f t="shared" si="42"/>
        <v>0</v>
      </c>
      <c r="Y135" s="128">
        <v>23</v>
      </c>
      <c r="Z135" s="155">
        <f t="shared" si="43"/>
        <v>0</v>
      </c>
      <c r="AA135" s="156">
        <f t="shared" si="44"/>
        <v>0</v>
      </c>
      <c r="AB135" s="157">
        <f t="shared" si="45"/>
        <v>0</v>
      </c>
      <c r="AD135" s="128">
        <v>3</v>
      </c>
      <c r="AE135" s="121">
        <f t="shared" ref="AE135:AE152" si="47">(V135*W135*P$130)/1000000</f>
        <v>0</v>
      </c>
      <c r="AF135" s="131">
        <v>23</v>
      </c>
      <c r="AG135" s="121">
        <f t="shared" si="46"/>
        <v>0</v>
      </c>
    </row>
    <row r="136" spans="2:33" x14ac:dyDescent="0.25">
      <c r="B136" s="128">
        <v>4</v>
      </c>
      <c r="C136" s="151" t="str">
        <f>T(Contaminantes!C$9)</f>
        <v/>
      </c>
      <c r="D136" s="159"/>
      <c r="E136" s="153"/>
      <c r="F136" s="159"/>
      <c r="G136" s="153"/>
      <c r="H136" s="159"/>
      <c r="I136" s="154"/>
      <c r="K136" s="128">
        <v>24</v>
      </c>
      <c r="L136" s="151" t="str">
        <f>T(Contaminantes!C$29)</f>
        <v/>
      </c>
      <c r="M136" s="159"/>
      <c r="N136" s="153"/>
      <c r="O136" s="159"/>
      <c r="P136" s="153"/>
      <c r="Q136" s="159"/>
      <c r="R136" s="154"/>
      <c r="T136" s="128">
        <v>4</v>
      </c>
      <c r="U136" s="155">
        <f t="shared" si="40"/>
        <v>0</v>
      </c>
      <c r="V136" s="156">
        <f t="shared" si="41"/>
        <v>0</v>
      </c>
      <c r="W136" s="157">
        <f t="shared" si="42"/>
        <v>0</v>
      </c>
      <c r="Y136" s="128">
        <v>24</v>
      </c>
      <c r="Z136" s="155">
        <f t="shared" si="43"/>
        <v>0</v>
      </c>
      <c r="AA136" s="156">
        <f t="shared" si="44"/>
        <v>0</v>
      </c>
      <c r="AB136" s="157">
        <f t="shared" si="45"/>
        <v>0</v>
      </c>
      <c r="AD136" s="128">
        <v>4</v>
      </c>
      <c r="AE136" s="121">
        <f t="shared" si="47"/>
        <v>0</v>
      </c>
      <c r="AF136" s="131">
        <v>24</v>
      </c>
      <c r="AG136" s="121">
        <f t="shared" si="46"/>
        <v>0</v>
      </c>
    </row>
    <row r="137" spans="2:33" x14ac:dyDescent="0.25">
      <c r="B137" s="128">
        <v>5</v>
      </c>
      <c r="C137" s="151" t="str">
        <f>T(Contaminantes!C$10)</f>
        <v/>
      </c>
      <c r="D137" s="159"/>
      <c r="E137" s="153"/>
      <c r="F137" s="159"/>
      <c r="G137" s="153"/>
      <c r="H137" s="159"/>
      <c r="I137" s="154"/>
      <c r="K137" s="128">
        <v>25</v>
      </c>
      <c r="L137" s="151" t="str">
        <f>T(Contaminantes!C$30)</f>
        <v/>
      </c>
      <c r="M137" s="159"/>
      <c r="N137" s="153"/>
      <c r="O137" s="159"/>
      <c r="P137" s="153"/>
      <c r="Q137" s="159"/>
      <c r="R137" s="154"/>
      <c r="T137" s="128">
        <v>5</v>
      </c>
      <c r="U137" s="155">
        <f t="shared" si="40"/>
        <v>0</v>
      </c>
      <c r="V137" s="156">
        <f t="shared" si="41"/>
        <v>0</v>
      </c>
      <c r="W137" s="157">
        <f t="shared" si="42"/>
        <v>0</v>
      </c>
      <c r="Y137" s="128">
        <v>25</v>
      </c>
      <c r="Z137" s="155">
        <f t="shared" si="43"/>
        <v>0</v>
      </c>
      <c r="AA137" s="156">
        <f t="shared" si="44"/>
        <v>0</v>
      </c>
      <c r="AB137" s="157">
        <f t="shared" si="45"/>
        <v>0</v>
      </c>
      <c r="AD137" s="128">
        <v>5</v>
      </c>
      <c r="AE137" s="121">
        <f>(V137*W137*P$130)/1000000</f>
        <v>0</v>
      </c>
      <c r="AF137" s="131">
        <v>25</v>
      </c>
      <c r="AG137" s="121">
        <f t="shared" si="46"/>
        <v>0</v>
      </c>
    </row>
    <row r="138" spans="2:33" x14ac:dyDescent="0.25">
      <c r="B138" s="128">
        <v>6</v>
      </c>
      <c r="C138" s="151" t="str">
        <f>T(Contaminantes!C$11)</f>
        <v/>
      </c>
      <c r="D138" s="159"/>
      <c r="E138" s="153"/>
      <c r="F138" s="159"/>
      <c r="G138" s="153"/>
      <c r="H138" s="159"/>
      <c r="I138" s="154"/>
      <c r="K138" s="128">
        <v>26</v>
      </c>
      <c r="L138" s="151" t="str">
        <f>T(Contaminantes!C$31)</f>
        <v/>
      </c>
      <c r="M138" s="159"/>
      <c r="N138" s="153"/>
      <c r="O138" s="159"/>
      <c r="P138" s="153"/>
      <c r="Q138" s="159"/>
      <c r="R138" s="154"/>
      <c r="T138" s="128">
        <v>6</v>
      </c>
      <c r="U138" s="155">
        <f t="shared" si="40"/>
        <v>0</v>
      </c>
      <c r="V138" s="156">
        <f t="shared" si="41"/>
        <v>0</v>
      </c>
      <c r="W138" s="157">
        <f t="shared" si="42"/>
        <v>0</v>
      </c>
      <c r="Y138" s="128">
        <v>26</v>
      </c>
      <c r="Z138" s="155">
        <f t="shared" si="43"/>
        <v>0</v>
      </c>
      <c r="AA138" s="156">
        <f t="shared" si="44"/>
        <v>0</v>
      </c>
      <c r="AB138" s="157">
        <f t="shared" si="45"/>
        <v>0</v>
      </c>
      <c r="AD138" s="128">
        <v>6</v>
      </c>
      <c r="AE138" s="121">
        <f t="shared" si="47"/>
        <v>0</v>
      </c>
      <c r="AF138" s="131">
        <v>26</v>
      </c>
      <c r="AG138" s="121">
        <f t="shared" si="46"/>
        <v>0</v>
      </c>
    </row>
    <row r="139" spans="2:33" x14ac:dyDescent="0.25">
      <c r="B139" s="128">
        <v>7</v>
      </c>
      <c r="C139" s="151" t="str">
        <f>T(Contaminantes!C$12)</f>
        <v/>
      </c>
      <c r="D139" s="159"/>
      <c r="E139" s="153"/>
      <c r="F139" s="159"/>
      <c r="G139" s="153"/>
      <c r="H139" s="159"/>
      <c r="I139" s="154"/>
      <c r="K139" s="128">
        <v>27</v>
      </c>
      <c r="L139" s="151" t="str">
        <f>T(Contaminantes!C$32)</f>
        <v/>
      </c>
      <c r="M139" s="159"/>
      <c r="N139" s="153"/>
      <c r="O139" s="159"/>
      <c r="P139" s="153"/>
      <c r="Q139" s="159"/>
      <c r="R139" s="154"/>
      <c r="T139" s="128">
        <v>7</v>
      </c>
      <c r="U139" s="155">
        <f t="shared" si="40"/>
        <v>0</v>
      </c>
      <c r="V139" s="156">
        <f t="shared" si="41"/>
        <v>0</v>
      </c>
      <c r="W139" s="157">
        <f t="shared" si="42"/>
        <v>0</v>
      </c>
      <c r="Y139" s="128">
        <v>27</v>
      </c>
      <c r="Z139" s="155">
        <f t="shared" si="43"/>
        <v>0</v>
      </c>
      <c r="AA139" s="156">
        <f t="shared" si="44"/>
        <v>0</v>
      </c>
      <c r="AB139" s="157">
        <f t="shared" si="45"/>
        <v>0</v>
      </c>
      <c r="AD139" s="128">
        <v>7</v>
      </c>
      <c r="AE139" s="121">
        <f t="shared" si="47"/>
        <v>0</v>
      </c>
      <c r="AF139" s="131">
        <v>27</v>
      </c>
      <c r="AG139" s="121">
        <f t="shared" si="46"/>
        <v>0</v>
      </c>
    </row>
    <row r="140" spans="2:33" x14ac:dyDescent="0.25">
      <c r="B140" s="128">
        <v>8</v>
      </c>
      <c r="C140" s="151" t="str">
        <f>T(Contaminantes!C$13)</f>
        <v/>
      </c>
      <c r="D140" s="159"/>
      <c r="E140" s="153"/>
      <c r="F140" s="159"/>
      <c r="G140" s="153"/>
      <c r="H140" s="159"/>
      <c r="I140" s="154"/>
      <c r="K140" s="128">
        <v>28</v>
      </c>
      <c r="L140" s="151" t="str">
        <f>T(Contaminantes!C$33)</f>
        <v/>
      </c>
      <c r="M140" s="159"/>
      <c r="N140" s="153"/>
      <c r="O140" s="159"/>
      <c r="P140" s="153"/>
      <c r="Q140" s="159"/>
      <c r="R140" s="154"/>
      <c r="T140" s="128">
        <v>8</v>
      </c>
      <c r="U140" s="155">
        <f t="shared" si="40"/>
        <v>0</v>
      </c>
      <c r="V140" s="156">
        <f t="shared" si="41"/>
        <v>0</v>
      </c>
      <c r="W140" s="157">
        <f t="shared" si="42"/>
        <v>0</v>
      </c>
      <c r="Y140" s="128">
        <v>28</v>
      </c>
      <c r="Z140" s="155">
        <f t="shared" si="43"/>
        <v>0</v>
      </c>
      <c r="AA140" s="156">
        <f t="shared" si="44"/>
        <v>0</v>
      </c>
      <c r="AB140" s="157">
        <f t="shared" si="45"/>
        <v>0</v>
      </c>
      <c r="AD140" s="128">
        <v>8</v>
      </c>
      <c r="AE140" s="121">
        <f t="shared" si="47"/>
        <v>0</v>
      </c>
      <c r="AF140" s="131">
        <v>28</v>
      </c>
      <c r="AG140" s="121">
        <f t="shared" si="46"/>
        <v>0</v>
      </c>
    </row>
    <row r="141" spans="2:33" x14ac:dyDescent="0.25">
      <c r="B141" s="128">
        <v>9</v>
      </c>
      <c r="C141" s="151" t="str">
        <f>T(Contaminantes!C$14)</f>
        <v/>
      </c>
      <c r="D141" s="152"/>
      <c r="E141" s="153"/>
      <c r="F141" s="152"/>
      <c r="G141" s="153"/>
      <c r="H141" s="152"/>
      <c r="I141" s="154"/>
      <c r="K141" s="128">
        <v>29</v>
      </c>
      <c r="L141" s="151" t="str">
        <f>T(Contaminantes!C$34)</f>
        <v/>
      </c>
      <c r="M141" s="152"/>
      <c r="N141" s="153"/>
      <c r="O141" s="152"/>
      <c r="P141" s="153"/>
      <c r="Q141" s="152"/>
      <c r="R141" s="154"/>
      <c r="T141" s="128">
        <v>9</v>
      </c>
      <c r="U141" s="155">
        <f t="shared" si="40"/>
        <v>0</v>
      </c>
      <c r="V141" s="156">
        <f t="shared" si="41"/>
        <v>0</v>
      </c>
      <c r="W141" s="157">
        <f t="shared" si="42"/>
        <v>0</v>
      </c>
      <c r="Y141" s="128">
        <v>29</v>
      </c>
      <c r="Z141" s="155">
        <f t="shared" si="43"/>
        <v>0</v>
      </c>
      <c r="AA141" s="156">
        <f t="shared" si="44"/>
        <v>0</v>
      </c>
      <c r="AB141" s="157">
        <f t="shared" si="45"/>
        <v>0</v>
      </c>
      <c r="AD141" s="128">
        <v>9</v>
      </c>
      <c r="AE141" s="121">
        <f t="shared" si="47"/>
        <v>0</v>
      </c>
      <c r="AF141" s="131">
        <v>29</v>
      </c>
      <c r="AG141" s="121">
        <f t="shared" si="46"/>
        <v>0</v>
      </c>
    </row>
    <row r="142" spans="2:33" x14ac:dyDescent="0.25">
      <c r="B142" s="128">
        <v>10</v>
      </c>
      <c r="C142" s="151" t="str">
        <f>T(Contaminantes!C$15)</f>
        <v/>
      </c>
      <c r="D142" s="152"/>
      <c r="E142" s="153"/>
      <c r="F142" s="152"/>
      <c r="G142" s="153"/>
      <c r="H142" s="152"/>
      <c r="I142" s="154"/>
      <c r="K142" s="128">
        <v>30</v>
      </c>
      <c r="L142" s="151" t="str">
        <f>T(Contaminantes!C$35)</f>
        <v/>
      </c>
      <c r="M142" s="152"/>
      <c r="N142" s="153"/>
      <c r="O142" s="152"/>
      <c r="P142" s="153"/>
      <c r="Q142" s="152"/>
      <c r="R142" s="154"/>
      <c r="T142" s="128">
        <v>10</v>
      </c>
      <c r="U142" s="155">
        <f t="shared" si="40"/>
        <v>0</v>
      </c>
      <c r="V142" s="156">
        <f t="shared" si="41"/>
        <v>0</v>
      </c>
      <c r="W142" s="157">
        <f t="shared" si="42"/>
        <v>0</v>
      </c>
      <c r="Y142" s="128">
        <v>30</v>
      </c>
      <c r="Z142" s="155">
        <f t="shared" si="43"/>
        <v>0</v>
      </c>
      <c r="AA142" s="156">
        <f t="shared" si="44"/>
        <v>0</v>
      </c>
      <c r="AB142" s="157">
        <f t="shared" si="45"/>
        <v>0</v>
      </c>
      <c r="AD142" s="128">
        <v>10</v>
      </c>
      <c r="AE142" s="121">
        <f t="shared" si="47"/>
        <v>0</v>
      </c>
      <c r="AF142" s="131">
        <v>30</v>
      </c>
      <c r="AG142" s="121">
        <f t="shared" si="46"/>
        <v>0</v>
      </c>
    </row>
    <row r="143" spans="2:33" x14ac:dyDescent="0.25">
      <c r="B143" s="128">
        <v>11</v>
      </c>
      <c r="C143" s="151" t="str">
        <f>T(Contaminantes!C$16)</f>
        <v/>
      </c>
      <c r="D143" s="158"/>
      <c r="E143" s="153"/>
      <c r="F143" s="158"/>
      <c r="G143" s="153"/>
      <c r="H143" s="158"/>
      <c r="I143" s="154"/>
      <c r="K143" s="128">
        <v>31</v>
      </c>
      <c r="L143" s="151" t="str">
        <f>T(Contaminantes!C$36)</f>
        <v/>
      </c>
      <c r="M143" s="158"/>
      <c r="N143" s="153"/>
      <c r="O143" s="158"/>
      <c r="P143" s="153"/>
      <c r="Q143" s="158"/>
      <c r="R143" s="154"/>
      <c r="T143" s="128">
        <v>11</v>
      </c>
      <c r="U143" s="155">
        <f t="shared" si="40"/>
        <v>0</v>
      </c>
      <c r="V143" s="156">
        <f t="shared" si="41"/>
        <v>0</v>
      </c>
      <c r="W143" s="157">
        <f t="shared" si="42"/>
        <v>0</v>
      </c>
      <c r="Y143" s="128">
        <v>31</v>
      </c>
      <c r="Z143" s="155">
        <f t="shared" si="43"/>
        <v>0</v>
      </c>
      <c r="AA143" s="156">
        <f t="shared" si="44"/>
        <v>0</v>
      </c>
      <c r="AB143" s="157">
        <f t="shared" si="45"/>
        <v>0</v>
      </c>
      <c r="AD143" s="128">
        <v>11</v>
      </c>
      <c r="AE143" s="121">
        <f t="shared" si="47"/>
        <v>0</v>
      </c>
      <c r="AF143" s="131">
        <v>31</v>
      </c>
      <c r="AG143" s="121">
        <f t="shared" si="46"/>
        <v>0</v>
      </c>
    </row>
    <row r="144" spans="2:33" x14ac:dyDescent="0.25">
      <c r="B144" s="128">
        <v>12</v>
      </c>
      <c r="C144" s="151" t="str">
        <f>T(Contaminantes!C$17)</f>
        <v/>
      </c>
      <c r="D144" s="159"/>
      <c r="E144" s="153"/>
      <c r="F144" s="159"/>
      <c r="G144" s="153"/>
      <c r="H144" s="159"/>
      <c r="I144" s="154"/>
      <c r="K144" s="128">
        <v>32</v>
      </c>
      <c r="L144" s="151" t="str">
        <f>T(Contaminantes!C$37)</f>
        <v/>
      </c>
      <c r="M144" s="159"/>
      <c r="N144" s="153"/>
      <c r="O144" s="159"/>
      <c r="P144" s="153"/>
      <c r="Q144" s="159"/>
      <c r="R144" s="154"/>
      <c r="T144" s="128">
        <v>12</v>
      </c>
      <c r="U144" s="155">
        <f t="shared" si="40"/>
        <v>0</v>
      </c>
      <c r="V144" s="156">
        <f t="shared" si="41"/>
        <v>0</v>
      </c>
      <c r="W144" s="157">
        <f t="shared" si="42"/>
        <v>0</v>
      </c>
      <c r="Y144" s="128">
        <v>32</v>
      </c>
      <c r="Z144" s="155">
        <f t="shared" si="43"/>
        <v>0</v>
      </c>
      <c r="AA144" s="156">
        <f t="shared" si="44"/>
        <v>0</v>
      </c>
      <c r="AB144" s="157">
        <f t="shared" si="45"/>
        <v>0</v>
      </c>
      <c r="AD144" s="128">
        <v>12</v>
      </c>
      <c r="AE144" s="121">
        <f t="shared" si="47"/>
        <v>0</v>
      </c>
      <c r="AF144" s="131">
        <v>32</v>
      </c>
      <c r="AG144" s="121">
        <f t="shared" si="46"/>
        <v>0</v>
      </c>
    </row>
    <row r="145" spans="2:33" x14ac:dyDescent="0.25">
      <c r="B145" s="128">
        <v>13</v>
      </c>
      <c r="C145" s="151" t="str">
        <f>T(Contaminantes!C$18)</f>
        <v/>
      </c>
      <c r="D145" s="159"/>
      <c r="E145" s="153"/>
      <c r="F145" s="159"/>
      <c r="G145" s="153"/>
      <c r="H145" s="159"/>
      <c r="I145" s="154"/>
      <c r="K145" s="128">
        <v>33</v>
      </c>
      <c r="L145" s="151" t="str">
        <f>T(Contaminantes!C$38)</f>
        <v/>
      </c>
      <c r="M145" s="159"/>
      <c r="N145" s="153"/>
      <c r="O145" s="159"/>
      <c r="P145" s="153"/>
      <c r="Q145" s="159"/>
      <c r="R145" s="154"/>
      <c r="T145" s="128">
        <v>13</v>
      </c>
      <c r="U145" s="155">
        <f t="shared" si="40"/>
        <v>0</v>
      </c>
      <c r="V145" s="156">
        <f t="shared" si="41"/>
        <v>0</v>
      </c>
      <c r="W145" s="157">
        <f t="shared" si="42"/>
        <v>0</v>
      </c>
      <c r="Y145" s="128">
        <v>33</v>
      </c>
      <c r="Z145" s="155">
        <f t="shared" si="43"/>
        <v>0</v>
      </c>
      <c r="AA145" s="156">
        <f t="shared" si="44"/>
        <v>0</v>
      </c>
      <c r="AB145" s="157">
        <f t="shared" si="45"/>
        <v>0</v>
      </c>
      <c r="AD145" s="128">
        <v>13</v>
      </c>
      <c r="AE145" s="121">
        <f t="shared" si="47"/>
        <v>0</v>
      </c>
      <c r="AF145" s="131">
        <v>33</v>
      </c>
      <c r="AG145" s="121">
        <f t="shared" si="46"/>
        <v>0</v>
      </c>
    </row>
    <row r="146" spans="2:33" x14ac:dyDescent="0.25">
      <c r="B146" s="128">
        <v>14</v>
      </c>
      <c r="C146" s="151" t="str">
        <f>T(Contaminantes!C$19)</f>
        <v/>
      </c>
      <c r="D146" s="152"/>
      <c r="E146" s="153"/>
      <c r="F146" s="152"/>
      <c r="G146" s="153"/>
      <c r="H146" s="152"/>
      <c r="I146" s="154"/>
      <c r="K146" s="128">
        <v>34</v>
      </c>
      <c r="L146" s="151" t="str">
        <f>T(Contaminantes!C$39)</f>
        <v/>
      </c>
      <c r="M146" s="152"/>
      <c r="N146" s="153"/>
      <c r="O146" s="152"/>
      <c r="P146" s="153"/>
      <c r="Q146" s="152"/>
      <c r="R146" s="154"/>
      <c r="T146" s="128">
        <v>14</v>
      </c>
      <c r="U146" s="155">
        <f t="shared" si="40"/>
        <v>0</v>
      </c>
      <c r="V146" s="156">
        <f t="shared" si="41"/>
        <v>0</v>
      </c>
      <c r="W146" s="157">
        <f t="shared" si="42"/>
        <v>0</v>
      </c>
      <c r="Y146" s="128">
        <v>34</v>
      </c>
      <c r="Z146" s="155">
        <f t="shared" si="43"/>
        <v>0</v>
      </c>
      <c r="AA146" s="156">
        <f t="shared" si="44"/>
        <v>0</v>
      </c>
      <c r="AB146" s="157">
        <f t="shared" si="45"/>
        <v>0</v>
      </c>
      <c r="AD146" s="128">
        <v>14</v>
      </c>
      <c r="AE146" s="121">
        <f t="shared" si="47"/>
        <v>0</v>
      </c>
      <c r="AF146" s="131">
        <v>34</v>
      </c>
      <c r="AG146" s="121">
        <f t="shared" si="46"/>
        <v>0</v>
      </c>
    </row>
    <row r="147" spans="2:33" x14ac:dyDescent="0.25">
      <c r="B147" s="128">
        <v>15</v>
      </c>
      <c r="C147" s="151" t="str">
        <f>T(Contaminantes!C$20)</f>
        <v/>
      </c>
      <c r="D147" s="158"/>
      <c r="E147" s="153"/>
      <c r="F147" s="158"/>
      <c r="G147" s="153"/>
      <c r="H147" s="158"/>
      <c r="I147" s="154"/>
      <c r="K147" s="128">
        <v>35</v>
      </c>
      <c r="L147" s="151" t="str">
        <f>T(Contaminantes!C$40)</f>
        <v/>
      </c>
      <c r="M147" s="158"/>
      <c r="N147" s="153"/>
      <c r="O147" s="158"/>
      <c r="P147" s="153"/>
      <c r="Q147" s="158"/>
      <c r="R147" s="154"/>
      <c r="T147" s="128">
        <v>15</v>
      </c>
      <c r="U147" s="155">
        <f t="shared" si="40"/>
        <v>0</v>
      </c>
      <c r="V147" s="156">
        <f t="shared" si="41"/>
        <v>0</v>
      </c>
      <c r="W147" s="157">
        <f t="shared" si="42"/>
        <v>0</v>
      </c>
      <c r="Y147" s="128">
        <v>35</v>
      </c>
      <c r="Z147" s="155">
        <f t="shared" si="43"/>
        <v>0</v>
      </c>
      <c r="AA147" s="156">
        <f t="shared" si="44"/>
        <v>0</v>
      </c>
      <c r="AB147" s="157">
        <f t="shared" si="45"/>
        <v>0</v>
      </c>
      <c r="AD147" s="128">
        <v>15</v>
      </c>
      <c r="AE147" s="121">
        <f t="shared" si="47"/>
        <v>0</v>
      </c>
      <c r="AF147" s="131">
        <v>35</v>
      </c>
      <c r="AG147" s="121">
        <f t="shared" si="46"/>
        <v>0</v>
      </c>
    </row>
    <row r="148" spans="2:33" x14ac:dyDescent="0.25">
      <c r="B148" s="128">
        <v>16</v>
      </c>
      <c r="C148" s="151" t="str">
        <f>T(Contaminantes!C$21)</f>
        <v/>
      </c>
      <c r="D148" s="159"/>
      <c r="E148" s="153"/>
      <c r="F148" s="159"/>
      <c r="G148" s="153"/>
      <c r="H148" s="159"/>
      <c r="I148" s="154"/>
      <c r="K148" s="128">
        <v>36</v>
      </c>
      <c r="L148" s="151" t="str">
        <f>T(Contaminantes!C$41)</f>
        <v/>
      </c>
      <c r="M148" s="159"/>
      <c r="N148" s="153"/>
      <c r="O148" s="159"/>
      <c r="P148" s="153"/>
      <c r="Q148" s="159"/>
      <c r="R148" s="154"/>
      <c r="T148" s="128">
        <v>16</v>
      </c>
      <c r="U148" s="155">
        <f t="shared" si="40"/>
        <v>0</v>
      </c>
      <c r="V148" s="156">
        <f t="shared" si="41"/>
        <v>0</v>
      </c>
      <c r="W148" s="157">
        <f t="shared" si="42"/>
        <v>0</v>
      </c>
      <c r="Y148" s="128">
        <v>36</v>
      </c>
      <c r="Z148" s="155">
        <f t="shared" si="43"/>
        <v>0</v>
      </c>
      <c r="AA148" s="156">
        <f t="shared" si="44"/>
        <v>0</v>
      </c>
      <c r="AB148" s="157">
        <f t="shared" si="45"/>
        <v>0</v>
      </c>
      <c r="AD148" s="128">
        <v>16</v>
      </c>
      <c r="AE148" s="121">
        <f t="shared" si="47"/>
        <v>0</v>
      </c>
      <c r="AF148" s="131">
        <v>36</v>
      </c>
      <c r="AG148" s="121">
        <f t="shared" si="46"/>
        <v>0</v>
      </c>
    </row>
    <row r="149" spans="2:33" x14ac:dyDescent="0.25">
      <c r="B149" s="128">
        <v>17</v>
      </c>
      <c r="C149" s="151" t="str">
        <f>T(Contaminantes!C$22)</f>
        <v/>
      </c>
      <c r="D149" s="159"/>
      <c r="E149" s="153"/>
      <c r="F149" s="159"/>
      <c r="G149" s="153"/>
      <c r="H149" s="159"/>
      <c r="I149" s="154"/>
      <c r="K149" s="128">
        <v>37</v>
      </c>
      <c r="L149" s="151" t="str">
        <f>T(Contaminantes!C$42)</f>
        <v/>
      </c>
      <c r="M149" s="159"/>
      <c r="N149" s="153"/>
      <c r="O149" s="159"/>
      <c r="P149" s="153"/>
      <c r="Q149" s="159"/>
      <c r="R149" s="154"/>
      <c r="T149" s="128">
        <v>17</v>
      </c>
      <c r="U149" s="155">
        <f t="shared" si="40"/>
        <v>0</v>
      </c>
      <c r="V149" s="156">
        <f t="shared" si="41"/>
        <v>0</v>
      </c>
      <c r="W149" s="157">
        <f t="shared" si="42"/>
        <v>0</v>
      </c>
      <c r="Y149" s="128">
        <v>37</v>
      </c>
      <c r="Z149" s="155">
        <f t="shared" si="43"/>
        <v>0</v>
      </c>
      <c r="AA149" s="156">
        <f t="shared" si="44"/>
        <v>0</v>
      </c>
      <c r="AB149" s="157">
        <f t="shared" si="45"/>
        <v>0</v>
      </c>
      <c r="AD149" s="128">
        <v>17</v>
      </c>
      <c r="AE149" s="121">
        <f t="shared" si="47"/>
        <v>0</v>
      </c>
      <c r="AF149" s="131">
        <v>37</v>
      </c>
      <c r="AG149" s="121">
        <f t="shared" si="46"/>
        <v>0</v>
      </c>
    </row>
    <row r="150" spans="2:33" x14ac:dyDescent="0.25">
      <c r="B150" s="128">
        <v>18</v>
      </c>
      <c r="C150" s="151" t="str">
        <f>T(Contaminantes!C$23)</f>
        <v/>
      </c>
      <c r="D150" s="152"/>
      <c r="E150" s="153"/>
      <c r="F150" s="152"/>
      <c r="G150" s="153"/>
      <c r="H150" s="152"/>
      <c r="I150" s="154"/>
      <c r="K150" s="128">
        <v>38</v>
      </c>
      <c r="L150" s="151" t="str">
        <f>T(Contaminantes!C$43)</f>
        <v/>
      </c>
      <c r="M150" s="152"/>
      <c r="N150" s="153"/>
      <c r="O150" s="152"/>
      <c r="P150" s="153"/>
      <c r="Q150" s="152"/>
      <c r="R150" s="154"/>
      <c r="T150" s="128">
        <v>18</v>
      </c>
      <c r="U150" s="155">
        <f t="shared" si="40"/>
        <v>0</v>
      </c>
      <c r="V150" s="156">
        <f t="shared" si="41"/>
        <v>0</v>
      </c>
      <c r="W150" s="157">
        <f t="shared" si="42"/>
        <v>0</v>
      </c>
      <c r="Y150" s="128">
        <v>38</v>
      </c>
      <c r="Z150" s="155">
        <f t="shared" si="43"/>
        <v>0</v>
      </c>
      <c r="AA150" s="156">
        <f t="shared" si="44"/>
        <v>0</v>
      </c>
      <c r="AB150" s="157">
        <f t="shared" si="45"/>
        <v>0</v>
      </c>
      <c r="AD150" s="128">
        <v>18</v>
      </c>
      <c r="AE150" s="121">
        <f t="shared" si="47"/>
        <v>0</v>
      </c>
      <c r="AF150" s="131">
        <v>38</v>
      </c>
      <c r="AG150" s="121">
        <f t="shared" si="46"/>
        <v>0</v>
      </c>
    </row>
    <row r="151" spans="2:33" x14ac:dyDescent="0.25">
      <c r="B151" s="128">
        <v>19</v>
      </c>
      <c r="C151" s="151" t="str">
        <f>T(Contaminantes!C$24)</f>
        <v/>
      </c>
      <c r="D151" s="152"/>
      <c r="E151" s="153"/>
      <c r="F151" s="152"/>
      <c r="G151" s="153"/>
      <c r="H151" s="152"/>
      <c r="I151" s="154"/>
      <c r="K151" s="128">
        <v>39</v>
      </c>
      <c r="L151" s="151" t="str">
        <f>T(Contaminantes!C$44)</f>
        <v/>
      </c>
      <c r="M151" s="152"/>
      <c r="N151" s="153"/>
      <c r="O151" s="152"/>
      <c r="P151" s="153"/>
      <c r="Q151" s="152"/>
      <c r="R151" s="154"/>
      <c r="T151" s="128">
        <v>19</v>
      </c>
      <c r="U151" s="155">
        <f t="shared" si="40"/>
        <v>0</v>
      </c>
      <c r="V151" s="156">
        <f t="shared" si="41"/>
        <v>0</v>
      </c>
      <c r="W151" s="157">
        <f t="shared" si="42"/>
        <v>0</v>
      </c>
      <c r="Y151" s="128">
        <v>39</v>
      </c>
      <c r="Z151" s="155">
        <f t="shared" si="43"/>
        <v>0</v>
      </c>
      <c r="AA151" s="156">
        <f t="shared" si="44"/>
        <v>0</v>
      </c>
      <c r="AB151" s="157">
        <f t="shared" si="45"/>
        <v>0</v>
      </c>
      <c r="AD151" s="128">
        <v>19</v>
      </c>
      <c r="AE151" s="121">
        <f t="shared" si="47"/>
        <v>0</v>
      </c>
      <c r="AF151" s="131">
        <v>39</v>
      </c>
      <c r="AG151" s="121">
        <f t="shared" si="46"/>
        <v>0</v>
      </c>
    </row>
    <row r="152" spans="2:33" ht="15.75" thickBot="1" x14ac:dyDescent="0.3">
      <c r="B152" s="129">
        <v>20</v>
      </c>
      <c r="C152" s="160" t="str">
        <f>T(Contaminantes!C$25)</f>
        <v/>
      </c>
      <c r="D152" s="162"/>
      <c r="E152" s="163"/>
      <c r="F152" s="162"/>
      <c r="G152" s="163"/>
      <c r="H152" s="162"/>
      <c r="I152" s="164"/>
      <c r="K152" s="129">
        <v>40</v>
      </c>
      <c r="L152" s="160" t="str">
        <f>T(Contaminantes!C$45)</f>
        <v/>
      </c>
      <c r="M152" s="162"/>
      <c r="N152" s="163"/>
      <c r="O152" s="162"/>
      <c r="P152" s="163"/>
      <c r="Q152" s="162"/>
      <c r="R152" s="164"/>
      <c r="T152" s="129">
        <v>20</v>
      </c>
      <c r="U152" s="165">
        <f t="shared" si="40"/>
        <v>0</v>
      </c>
      <c r="V152" s="166">
        <f t="shared" si="41"/>
        <v>0</v>
      </c>
      <c r="W152" s="167">
        <f t="shared" si="42"/>
        <v>0</v>
      </c>
      <c r="Y152" s="129">
        <v>40</v>
      </c>
      <c r="Z152" s="165">
        <f t="shared" si="43"/>
        <v>0</v>
      </c>
      <c r="AA152" s="166">
        <f t="shared" si="44"/>
        <v>0</v>
      </c>
      <c r="AB152" s="167">
        <f t="shared" si="45"/>
        <v>0</v>
      </c>
      <c r="AD152" s="129">
        <v>20</v>
      </c>
      <c r="AE152" s="122">
        <f t="shared" si="47"/>
        <v>0</v>
      </c>
      <c r="AF152" s="133">
        <v>40</v>
      </c>
      <c r="AG152" s="122">
        <f t="shared" si="46"/>
        <v>0</v>
      </c>
    </row>
    <row r="153" spans="2:33" ht="15.75" thickBot="1" x14ac:dyDescent="0.3"/>
    <row r="154" spans="2:33" ht="15.75" customHeight="1" thickBot="1" x14ac:dyDescent="0.3">
      <c r="D154" s="391" t="s">
        <v>139</v>
      </c>
      <c r="E154" s="392"/>
      <c r="F154" s="393" t="str">
        <f>T('Focos atmósfera'!B13)</f>
        <v/>
      </c>
      <c r="G154" s="393"/>
      <c r="H154" s="394" t="s">
        <v>141</v>
      </c>
      <c r="I154" s="395"/>
      <c r="J154" s="135"/>
      <c r="K154" s="396" t="str">
        <f>T('Focos atmósfera'!C13)</f>
        <v/>
      </c>
      <c r="L154" s="393"/>
      <c r="M154" s="393"/>
      <c r="N154" s="415" t="s">
        <v>140</v>
      </c>
      <c r="O154" s="416"/>
      <c r="P154" s="136">
        <f>'Focos atmósfera'!D13</f>
        <v>0</v>
      </c>
      <c r="Q154" s="205" t="s">
        <v>210</v>
      </c>
      <c r="R154" s="136">
        <f>'Focos atmósfera'!F13</f>
        <v>0</v>
      </c>
      <c r="V154" s="399" t="s">
        <v>189</v>
      </c>
      <c r="W154" s="400"/>
      <c r="X154" s="137"/>
      <c r="AA154" s="399" t="s">
        <v>189</v>
      </c>
      <c r="AB154" s="400"/>
      <c r="AC154" s="137"/>
      <c r="AE154" s="399" t="s">
        <v>192</v>
      </c>
      <c r="AF154" s="403"/>
      <c r="AG154" s="400"/>
    </row>
    <row r="155" spans="2:33" ht="15.75" thickBot="1" x14ac:dyDescent="0.3">
      <c r="B155" s="407" t="s">
        <v>133</v>
      </c>
      <c r="C155" s="408"/>
      <c r="D155" s="411" t="s">
        <v>134</v>
      </c>
      <c r="E155" s="411"/>
      <c r="F155" s="411" t="s">
        <v>135</v>
      </c>
      <c r="G155" s="411"/>
      <c r="H155" s="411" t="s">
        <v>136</v>
      </c>
      <c r="I155" s="412"/>
      <c r="J155" s="138"/>
      <c r="K155" s="409" t="s">
        <v>133</v>
      </c>
      <c r="L155" s="410"/>
      <c r="M155" s="413" t="s">
        <v>134</v>
      </c>
      <c r="N155" s="411"/>
      <c r="O155" s="411" t="s">
        <v>135</v>
      </c>
      <c r="P155" s="411"/>
      <c r="Q155" s="411" t="s">
        <v>136</v>
      </c>
      <c r="R155" s="414"/>
      <c r="S155" s="138"/>
      <c r="T155" s="138"/>
      <c r="V155" s="401"/>
      <c r="W155" s="402"/>
      <c r="X155" s="137"/>
      <c r="AA155" s="401"/>
      <c r="AB155" s="402"/>
      <c r="AC155" s="137"/>
      <c r="AE155" s="404"/>
      <c r="AF155" s="405"/>
      <c r="AG155" s="406"/>
    </row>
    <row r="156" spans="2:33" ht="32.25" customHeight="1" thickBot="1" x14ac:dyDescent="0.3">
      <c r="B156" s="409"/>
      <c r="C156" s="410"/>
      <c r="D156" s="139" t="s">
        <v>137</v>
      </c>
      <c r="E156" s="139" t="s">
        <v>138</v>
      </c>
      <c r="F156" s="139" t="s">
        <v>137</v>
      </c>
      <c r="G156" s="139" t="s">
        <v>138</v>
      </c>
      <c r="H156" s="139" t="s">
        <v>137</v>
      </c>
      <c r="I156" s="140" t="s">
        <v>138</v>
      </c>
      <c r="J156" s="141"/>
      <c r="K156" s="409"/>
      <c r="L156" s="410"/>
      <c r="M156" s="139" t="s">
        <v>137</v>
      </c>
      <c r="N156" s="139" t="s">
        <v>138</v>
      </c>
      <c r="O156" s="139" t="s">
        <v>137</v>
      </c>
      <c r="P156" s="139" t="s">
        <v>138</v>
      </c>
      <c r="Q156" s="139" t="s">
        <v>137</v>
      </c>
      <c r="R156" s="140" t="s">
        <v>138</v>
      </c>
      <c r="S156" s="141"/>
      <c r="T156" s="141"/>
      <c r="V156" s="142" t="s">
        <v>190</v>
      </c>
      <c r="W156" s="143" t="s">
        <v>191</v>
      </c>
      <c r="X156" s="141"/>
      <c r="AA156" s="142" t="s">
        <v>190</v>
      </c>
      <c r="AB156" s="143" t="s">
        <v>191</v>
      </c>
      <c r="AC156" s="141"/>
      <c r="AE156" s="124" t="s">
        <v>193</v>
      </c>
      <c r="AG156" s="125" t="s">
        <v>193</v>
      </c>
    </row>
    <row r="157" spans="2:33" x14ac:dyDescent="0.25">
      <c r="B157" s="126">
        <v>1</v>
      </c>
      <c r="C157" s="151" t="str">
        <f>T(Contaminantes!C$6)</f>
        <v/>
      </c>
      <c r="D157" s="145"/>
      <c r="E157" s="146"/>
      <c r="F157" s="145"/>
      <c r="G157" s="146"/>
      <c r="H157" s="145"/>
      <c r="I157" s="147"/>
      <c r="K157" s="126">
        <v>21</v>
      </c>
      <c r="L157" s="144" t="str">
        <f>T(Contaminantes!C$26)</f>
        <v/>
      </c>
      <c r="M157" s="145"/>
      <c r="N157" s="146"/>
      <c r="O157" s="145"/>
      <c r="P157" s="146"/>
      <c r="Q157" s="145"/>
      <c r="R157" s="147"/>
      <c r="T157" s="126">
        <v>1</v>
      </c>
      <c r="U157" s="148">
        <f>IF(COUNT(E157,G157,I157)=0,0,COUNT(E157,G157,I157))</f>
        <v>0</v>
      </c>
      <c r="V157" s="149">
        <f>IF(U157&gt;0,((D157*E157)+(F157*G157)+(H157*I157))/(E157+G157+I157),0)</f>
        <v>0</v>
      </c>
      <c r="W157" s="150">
        <f>IF(U157&lt;&gt;0,(E157+G157+I157)/U157,0)</f>
        <v>0</v>
      </c>
      <c r="Y157" s="126">
        <v>21</v>
      </c>
      <c r="Z157" s="148">
        <f>IF(COUNT(N157,P157,R157)=0,0,COUNT(N157,P157,R157))</f>
        <v>0</v>
      </c>
      <c r="AA157" s="149">
        <f>IF(Z157&gt;0,((M157*N157)+(O157*P157)+(Q157*R157))/(N157+P157+R157),0)</f>
        <v>0</v>
      </c>
      <c r="AB157" s="150">
        <f>IF(Z157&lt;&gt;0,(N157+P157+R157)/Z157,0)</f>
        <v>0</v>
      </c>
      <c r="AD157" s="126">
        <v>1</v>
      </c>
      <c r="AE157" s="127">
        <f>(V157*W157*P$154)/1000000</f>
        <v>0</v>
      </c>
      <c r="AF157" s="130">
        <v>21</v>
      </c>
      <c r="AG157" s="127">
        <f>(AA157*AB157*P$154)/1000000</f>
        <v>0</v>
      </c>
    </row>
    <row r="158" spans="2:33" x14ac:dyDescent="0.25">
      <c r="B158" s="128">
        <v>2</v>
      </c>
      <c r="C158" s="151" t="str">
        <f>T(Contaminantes!C$7)</f>
        <v/>
      </c>
      <c r="D158" s="152"/>
      <c r="E158" s="153"/>
      <c r="F158" s="152"/>
      <c r="G158" s="153"/>
      <c r="H158" s="152"/>
      <c r="I158" s="154"/>
      <c r="K158" s="128">
        <v>22</v>
      </c>
      <c r="L158" s="151" t="str">
        <f>T(Contaminantes!C$27)</f>
        <v/>
      </c>
      <c r="M158" s="152"/>
      <c r="N158" s="153"/>
      <c r="O158" s="152"/>
      <c r="P158" s="153"/>
      <c r="Q158" s="152"/>
      <c r="R158" s="154"/>
      <c r="T158" s="128">
        <v>2</v>
      </c>
      <c r="U158" s="155">
        <f t="shared" ref="U158:U176" si="48">IF(COUNT(E158,G158,I158)=0,0,COUNT(E158,G158,I158))</f>
        <v>0</v>
      </c>
      <c r="V158" s="156">
        <f t="shared" ref="V158:V176" si="49">IF(U158&gt;0,((D158*E158)+(F158*G158)+(H158*I158))/(E158+G158+I158),0)</f>
        <v>0</v>
      </c>
      <c r="W158" s="157">
        <f t="shared" ref="W158:W176" si="50">IF(U158&lt;&gt;0,(E158+G158+I158)/U158,0)</f>
        <v>0</v>
      </c>
      <c r="Y158" s="128">
        <v>22</v>
      </c>
      <c r="Z158" s="155">
        <f t="shared" ref="Z158:Z176" si="51">IF(COUNT(N158,P158,R158)=0,0,COUNT(N158,P158,R158))</f>
        <v>0</v>
      </c>
      <c r="AA158" s="156">
        <f t="shared" ref="AA158:AA176" si="52">IF(Z158&gt;0,((M158*N158)+(O158*P158)+(Q158*R158))/(N158+P158+R158),0)</f>
        <v>0</v>
      </c>
      <c r="AB158" s="157">
        <f t="shared" ref="AB158:AB176" si="53">IF(Z158&lt;&gt;0,(N158+P158+R158)/Z158,0)</f>
        <v>0</v>
      </c>
      <c r="AD158" s="128">
        <v>2</v>
      </c>
      <c r="AE158" s="121">
        <f t="shared" ref="AE158:AE176" si="54">(V158*W158*P$154)/1000000</f>
        <v>0</v>
      </c>
      <c r="AF158" s="131">
        <v>22</v>
      </c>
      <c r="AG158" s="121">
        <f t="shared" ref="AG158:AG176" si="55">(AA158*AB158*P$154)/1000000</f>
        <v>0</v>
      </c>
    </row>
    <row r="159" spans="2:33" x14ac:dyDescent="0.25">
      <c r="B159" s="128">
        <v>3</v>
      </c>
      <c r="C159" s="151" t="str">
        <f>T(Contaminantes!C$8)</f>
        <v/>
      </c>
      <c r="D159" s="158"/>
      <c r="E159" s="153"/>
      <c r="F159" s="158"/>
      <c r="G159" s="153"/>
      <c r="H159" s="158"/>
      <c r="I159" s="154"/>
      <c r="K159" s="128">
        <v>23</v>
      </c>
      <c r="L159" s="151" t="str">
        <f>T(Contaminantes!C$28)</f>
        <v/>
      </c>
      <c r="M159" s="158"/>
      <c r="N159" s="153"/>
      <c r="O159" s="158"/>
      <c r="P159" s="153"/>
      <c r="Q159" s="158"/>
      <c r="R159" s="154"/>
      <c r="T159" s="128">
        <v>3</v>
      </c>
      <c r="U159" s="155">
        <f t="shared" si="48"/>
        <v>0</v>
      </c>
      <c r="V159" s="156">
        <f t="shared" si="49"/>
        <v>0</v>
      </c>
      <c r="W159" s="157">
        <f t="shared" si="50"/>
        <v>0</v>
      </c>
      <c r="Y159" s="128">
        <v>23</v>
      </c>
      <c r="Z159" s="155">
        <f t="shared" si="51"/>
        <v>0</v>
      </c>
      <c r="AA159" s="156">
        <f t="shared" si="52"/>
        <v>0</v>
      </c>
      <c r="AB159" s="157">
        <f t="shared" si="53"/>
        <v>0</v>
      </c>
      <c r="AD159" s="128">
        <v>3</v>
      </c>
      <c r="AE159" s="121">
        <f>(V159*W159*P$154)/1000000</f>
        <v>0</v>
      </c>
      <c r="AF159" s="131">
        <v>23</v>
      </c>
      <c r="AG159" s="121">
        <f t="shared" si="55"/>
        <v>0</v>
      </c>
    </row>
    <row r="160" spans="2:33" x14ac:dyDescent="0.25">
      <c r="B160" s="128">
        <v>4</v>
      </c>
      <c r="C160" s="151" t="str">
        <f>T(Contaminantes!C$9)</f>
        <v/>
      </c>
      <c r="D160" s="159"/>
      <c r="E160" s="153"/>
      <c r="F160" s="159"/>
      <c r="G160" s="153"/>
      <c r="H160" s="159"/>
      <c r="I160" s="154"/>
      <c r="K160" s="128">
        <v>24</v>
      </c>
      <c r="L160" s="151" t="str">
        <f>T(Contaminantes!C$29)</f>
        <v/>
      </c>
      <c r="M160" s="159"/>
      <c r="N160" s="153"/>
      <c r="O160" s="159"/>
      <c r="P160" s="153"/>
      <c r="Q160" s="159"/>
      <c r="R160" s="154"/>
      <c r="T160" s="128">
        <v>4</v>
      </c>
      <c r="U160" s="155">
        <f t="shared" si="48"/>
        <v>0</v>
      </c>
      <c r="V160" s="156">
        <f t="shared" si="49"/>
        <v>0</v>
      </c>
      <c r="W160" s="157">
        <f t="shared" si="50"/>
        <v>0</v>
      </c>
      <c r="Y160" s="128">
        <v>24</v>
      </c>
      <c r="Z160" s="155">
        <f t="shared" si="51"/>
        <v>0</v>
      </c>
      <c r="AA160" s="156">
        <f t="shared" si="52"/>
        <v>0</v>
      </c>
      <c r="AB160" s="157">
        <f t="shared" si="53"/>
        <v>0</v>
      </c>
      <c r="AD160" s="128">
        <v>4</v>
      </c>
      <c r="AE160" s="121">
        <f t="shared" si="54"/>
        <v>0</v>
      </c>
      <c r="AF160" s="131">
        <v>24</v>
      </c>
      <c r="AG160" s="121">
        <f t="shared" si="55"/>
        <v>0</v>
      </c>
    </row>
    <row r="161" spans="2:33" x14ac:dyDescent="0.25">
      <c r="B161" s="128">
        <v>5</v>
      </c>
      <c r="C161" s="151" t="str">
        <f>T(Contaminantes!C$10)</f>
        <v/>
      </c>
      <c r="D161" s="159"/>
      <c r="E161" s="153"/>
      <c r="F161" s="159"/>
      <c r="G161" s="153"/>
      <c r="H161" s="159"/>
      <c r="I161" s="154"/>
      <c r="K161" s="128">
        <v>25</v>
      </c>
      <c r="L161" s="151" t="str">
        <f>T(Contaminantes!C$30)</f>
        <v/>
      </c>
      <c r="M161" s="159"/>
      <c r="N161" s="153"/>
      <c r="O161" s="159"/>
      <c r="P161" s="153"/>
      <c r="Q161" s="159"/>
      <c r="R161" s="154"/>
      <c r="T161" s="128">
        <v>5</v>
      </c>
      <c r="U161" s="155">
        <f t="shared" si="48"/>
        <v>0</v>
      </c>
      <c r="V161" s="156">
        <f t="shared" si="49"/>
        <v>0</v>
      </c>
      <c r="W161" s="157">
        <f t="shared" si="50"/>
        <v>0</v>
      </c>
      <c r="Y161" s="128">
        <v>25</v>
      </c>
      <c r="Z161" s="155">
        <f t="shared" si="51"/>
        <v>0</v>
      </c>
      <c r="AA161" s="156">
        <f t="shared" si="52"/>
        <v>0</v>
      </c>
      <c r="AB161" s="157">
        <f t="shared" si="53"/>
        <v>0</v>
      </c>
      <c r="AD161" s="128">
        <v>5</v>
      </c>
      <c r="AE161" s="121">
        <f t="shared" si="54"/>
        <v>0</v>
      </c>
      <c r="AF161" s="131">
        <v>25</v>
      </c>
      <c r="AG161" s="121">
        <f t="shared" si="55"/>
        <v>0</v>
      </c>
    </row>
    <row r="162" spans="2:33" x14ac:dyDescent="0.25">
      <c r="B162" s="128">
        <v>6</v>
      </c>
      <c r="C162" s="151" t="str">
        <f>T(Contaminantes!C$11)</f>
        <v/>
      </c>
      <c r="D162" s="159"/>
      <c r="E162" s="153"/>
      <c r="F162" s="159"/>
      <c r="G162" s="153"/>
      <c r="H162" s="159"/>
      <c r="I162" s="154"/>
      <c r="K162" s="128">
        <v>26</v>
      </c>
      <c r="L162" s="151" t="str">
        <f>T(Contaminantes!C$31)</f>
        <v/>
      </c>
      <c r="M162" s="159"/>
      <c r="N162" s="153"/>
      <c r="O162" s="159"/>
      <c r="P162" s="153"/>
      <c r="Q162" s="159"/>
      <c r="R162" s="154"/>
      <c r="T162" s="128">
        <v>6</v>
      </c>
      <c r="U162" s="155">
        <f t="shared" si="48"/>
        <v>0</v>
      </c>
      <c r="V162" s="156">
        <f t="shared" si="49"/>
        <v>0</v>
      </c>
      <c r="W162" s="157">
        <f t="shared" si="50"/>
        <v>0</v>
      </c>
      <c r="Y162" s="128">
        <v>26</v>
      </c>
      <c r="Z162" s="155">
        <f t="shared" si="51"/>
        <v>0</v>
      </c>
      <c r="AA162" s="156">
        <f t="shared" si="52"/>
        <v>0</v>
      </c>
      <c r="AB162" s="157">
        <f t="shared" si="53"/>
        <v>0</v>
      </c>
      <c r="AD162" s="128">
        <v>6</v>
      </c>
      <c r="AE162" s="121">
        <f t="shared" si="54"/>
        <v>0</v>
      </c>
      <c r="AF162" s="131">
        <v>26</v>
      </c>
      <c r="AG162" s="121">
        <f t="shared" si="55"/>
        <v>0</v>
      </c>
    </row>
    <row r="163" spans="2:33" x14ac:dyDescent="0.25">
      <c r="B163" s="128">
        <v>7</v>
      </c>
      <c r="C163" s="151" t="str">
        <f>T(Contaminantes!C$12)</f>
        <v/>
      </c>
      <c r="D163" s="159"/>
      <c r="E163" s="153"/>
      <c r="F163" s="159"/>
      <c r="G163" s="153"/>
      <c r="H163" s="159"/>
      <c r="I163" s="154"/>
      <c r="K163" s="128">
        <v>27</v>
      </c>
      <c r="L163" s="151" t="str">
        <f>T(Contaminantes!C$32)</f>
        <v/>
      </c>
      <c r="M163" s="159"/>
      <c r="N163" s="153"/>
      <c r="O163" s="159"/>
      <c r="P163" s="153"/>
      <c r="Q163" s="159"/>
      <c r="R163" s="154"/>
      <c r="T163" s="128">
        <v>7</v>
      </c>
      <c r="U163" s="155">
        <f t="shared" si="48"/>
        <v>0</v>
      </c>
      <c r="V163" s="156">
        <f t="shared" si="49"/>
        <v>0</v>
      </c>
      <c r="W163" s="157">
        <f t="shared" si="50"/>
        <v>0</v>
      </c>
      <c r="Y163" s="128">
        <v>27</v>
      </c>
      <c r="Z163" s="155">
        <f t="shared" si="51"/>
        <v>0</v>
      </c>
      <c r="AA163" s="156">
        <f t="shared" si="52"/>
        <v>0</v>
      </c>
      <c r="AB163" s="157">
        <f t="shared" si="53"/>
        <v>0</v>
      </c>
      <c r="AD163" s="128">
        <v>7</v>
      </c>
      <c r="AE163" s="121">
        <f t="shared" si="54"/>
        <v>0</v>
      </c>
      <c r="AF163" s="131">
        <v>27</v>
      </c>
      <c r="AG163" s="121">
        <f t="shared" si="55"/>
        <v>0</v>
      </c>
    </row>
    <row r="164" spans="2:33" x14ac:dyDescent="0.25">
      <c r="B164" s="128">
        <v>8</v>
      </c>
      <c r="C164" s="151" t="str">
        <f>T(Contaminantes!C$13)</f>
        <v/>
      </c>
      <c r="D164" s="159"/>
      <c r="E164" s="153"/>
      <c r="F164" s="159"/>
      <c r="G164" s="153"/>
      <c r="H164" s="159"/>
      <c r="I164" s="154"/>
      <c r="K164" s="128">
        <v>28</v>
      </c>
      <c r="L164" s="151" t="str">
        <f>T(Contaminantes!C$33)</f>
        <v/>
      </c>
      <c r="M164" s="159"/>
      <c r="N164" s="153"/>
      <c r="O164" s="159"/>
      <c r="P164" s="153"/>
      <c r="Q164" s="159"/>
      <c r="R164" s="154"/>
      <c r="T164" s="128">
        <v>8</v>
      </c>
      <c r="U164" s="155">
        <f t="shared" si="48"/>
        <v>0</v>
      </c>
      <c r="V164" s="156">
        <f t="shared" si="49"/>
        <v>0</v>
      </c>
      <c r="W164" s="157">
        <f t="shared" si="50"/>
        <v>0</v>
      </c>
      <c r="Y164" s="128">
        <v>28</v>
      </c>
      <c r="Z164" s="155">
        <f t="shared" si="51"/>
        <v>0</v>
      </c>
      <c r="AA164" s="156">
        <f t="shared" si="52"/>
        <v>0</v>
      </c>
      <c r="AB164" s="157">
        <f t="shared" si="53"/>
        <v>0</v>
      </c>
      <c r="AD164" s="128">
        <v>8</v>
      </c>
      <c r="AE164" s="121">
        <f t="shared" si="54"/>
        <v>0</v>
      </c>
      <c r="AF164" s="131">
        <v>28</v>
      </c>
      <c r="AG164" s="121">
        <f t="shared" si="55"/>
        <v>0</v>
      </c>
    </row>
    <row r="165" spans="2:33" x14ac:dyDescent="0.25">
      <c r="B165" s="128">
        <v>9</v>
      </c>
      <c r="C165" s="151" t="str">
        <f>T(Contaminantes!C$14)</f>
        <v/>
      </c>
      <c r="D165" s="152"/>
      <c r="E165" s="153"/>
      <c r="F165" s="152"/>
      <c r="G165" s="153"/>
      <c r="H165" s="152"/>
      <c r="I165" s="154"/>
      <c r="K165" s="128">
        <v>29</v>
      </c>
      <c r="L165" s="151" t="str">
        <f>T(Contaminantes!C$34)</f>
        <v/>
      </c>
      <c r="M165" s="152"/>
      <c r="N165" s="153"/>
      <c r="O165" s="152"/>
      <c r="P165" s="153"/>
      <c r="Q165" s="152"/>
      <c r="R165" s="154"/>
      <c r="T165" s="128">
        <v>9</v>
      </c>
      <c r="U165" s="155">
        <f t="shared" si="48"/>
        <v>0</v>
      </c>
      <c r="V165" s="156">
        <f t="shared" si="49"/>
        <v>0</v>
      </c>
      <c r="W165" s="157">
        <f t="shared" si="50"/>
        <v>0</v>
      </c>
      <c r="Y165" s="128">
        <v>29</v>
      </c>
      <c r="Z165" s="155">
        <f t="shared" si="51"/>
        <v>0</v>
      </c>
      <c r="AA165" s="156">
        <f t="shared" si="52"/>
        <v>0</v>
      </c>
      <c r="AB165" s="157">
        <f t="shared" si="53"/>
        <v>0</v>
      </c>
      <c r="AD165" s="128">
        <v>9</v>
      </c>
      <c r="AE165" s="121">
        <f t="shared" si="54"/>
        <v>0</v>
      </c>
      <c r="AF165" s="131">
        <v>29</v>
      </c>
      <c r="AG165" s="121">
        <f t="shared" si="55"/>
        <v>0</v>
      </c>
    </row>
    <row r="166" spans="2:33" x14ac:dyDescent="0.25">
      <c r="B166" s="128">
        <v>10</v>
      </c>
      <c r="C166" s="151" t="str">
        <f>T(Contaminantes!C$15)</f>
        <v/>
      </c>
      <c r="D166" s="152"/>
      <c r="E166" s="153"/>
      <c r="F166" s="152"/>
      <c r="G166" s="153"/>
      <c r="H166" s="152"/>
      <c r="I166" s="154"/>
      <c r="K166" s="128">
        <v>30</v>
      </c>
      <c r="L166" s="151" t="str">
        <f>T(Contaminantes!C$35)</f>
        <v/>
      </c>
      <c r="M166" s="152"/>
      <c r="N166" s="153"/>
      <c r="O166" s="152"/>
      <c r="P166" s="153"/>
      <c r="Q166" s="152"/>
      <c r="R166" s="154"/>
      <c r="T166" s="128">
        <v>10</v>
      </c>
      <c r="U166" s="155">
        <f t="shared" si="48"/>
        <v>0</v>
      </c>
      <c r="V166" s="156">
        <f t="shared" si="49"/>
        <v>0</v>
      </c>
      <c r="W166" s="157">
        <f t="shared" si="50"/>
        <v>0</v>
      </c>
      <c r="Y166" s="128">
        <v>30</v>
      </c>
      <c r="Z166" s="155">
        <f t="shared" si="51"/>
        <v>0</v>
      </c>
      <c r="AA166" s="156">
        <f t="shared" si="52"/>
        <v>0</v>
      </c>
      <c r="AB166" s="157">
        <f t="shared" si="53"/>
        <v>0</v>
      </c>
      <c r="AD166" s="128">
        <v>10</v>
      </c>
      <c r="AE166" s="121">
        <f t="shared" si="54"/>
        <v>0</v>
      </c>
      <c r="AF166" s="131">
        <v>30</v>
      </c>
      <c r="AG166" s="121">
        <f t="shared" si="55"/>
        <v>0</v>
      </c>
    </row>
    <row r="167" spans="2:33" x14ac:dyDescent="0.25">
      <c r="B167" s="128">
        <v>11</v>
      </c>
      <c r="C167" s="151" t="str">
        <f>T(Contaminantes!C$16)</f>
        <v/>
      </c>
      <c r="D167" s="158"/>
      <c r="E167" s="153"/>
      <c r="F167" s="158"/>
      <c r="G167" s="153"/>
      <c r="H167" s="158"/>
      <c r="I167" s="154"/>
      <c r="K167" s="128">
        <v>31</v>
      </c>
      <c r="L167" s="151" t="str">
        <f>T(Contaminantes!C$36)</f>
        <v/>
      </c>
      <c r="M167" s="158"/>
      <c r="N167" s="153"/>
      <c r="O167" s="158"/>
      <c r="P167" s="153"/>
      <c r="Q167" s="158"/>
      <c r="R167" s="154"/>
      <c r="T167" s="128">
        <v>11</v>
      </c>
      <c r="U167" s="155">
        <f t="shared" si="48"/>
        <v>0</v>
      </c>
      <c r="V167" s="156">
        <f t="shared" si="49"/>
        <v>0</v>
      </c>
      <c r="W167" s="157">
        <f t="shared" si="50"/>
        <v>0</v>
      </c>
      <c r="Y167" s="128">
        <v>31</v>
      </c>
      <c r="Z167" s="155">
        <f t="shared" si="51"/>
        <v>0</v>
      </c>
      <c r="AA167" s="156">
        <f t="shared" si="52"/>
        <v>0</v>
      </c>
      <c r="AB167" s="157">
        <f t="shared" si="53"/>
        <v>0</v>
      </c>
      <c r="AD167" s="128">
        <v>11</v>
      </c>
      <c r="AE167" s="121">
        <f t="shared" si="54"/>
        <v>0</v>
      </c>
      <c r="AF167" s="131">
        <v>31</v>
      </c>
      <c r="AG167" s="121">
        <f t="shared" si="55"/>
        <v>0</v>
      </c>
    </row>
    <row r="168" spans="2:33" x14ac:dyDescent="0.25">
      <c r="B168" s="128">
        <v>12</v>
      </c>
      <c r="C168" s="151" t="str">
        <f>T(Contaminantes!C$17)</f>
        <v/>
      </c>
      <c r="D168" s="159"/>
      <c r="E168" s="153"/>
      <c r="F168" s="159"/>
      <c r="G168" s="153"/>
      <c r="H168" s="159"/>
      <c r="I168" s="154"/>
      <c r="K168" s="128">
        <v>32</v>
      </c>
      <c r="L168" s="151" t="str">
        <f>T(Contaminantes!C$37)</f>
        <v/>
      </c>
      <c r="M168" s="159"/>
      <c r="N168" s="153"/>
      <c r="O168" s="159"/>
      <c r="P168" s="153"/>
      <c r="Q168" s="159"/>
      <c r="R168" s="154"/>
      <c r="T168" s="128">
        <v>12</v>
      </c>
      <c r="U168" s="155">
        <f t="shared" si="48"/>
        <v>0</v>
      </c>
      <c r="V168" s="156">
        <f t="shared" si="49"/>
        <v>0</v>
      </c>
      <c r="W168" s="157">
        <f t="shared" si="50"/>
        <v>0</v>
      </c>
      <c r="Y168" s="128">
        <v>32</v>
      </c>
      <c r="Z168" s="155">
        <f t="shared" si="51"/>
        <v>0</v>
      </c>
      <c r="AA168" s="156">
        <f t="shared" si="52"/>
        <v>0</v>
      </c>
      <c r="AB168" s="157">
        <f t="shared" si="53"/>
        <v>0</v>
      </c>
      <c r="AD168" s="128">
        <v>12</v>
      </c>
      <c r="AE168" s="121">
        <f t="shared" si="54"/>
        <v>0</v>
      </c>
      <c r="AF168" s="131">
        <v>32</v>
      </c>
      <c r="AG168" s="121">
        <f t="shared" si="55"/>
        <v>0</v>
      </c>
    </row>
    <row r="169" spans="2:33" x14ac:dyDescent="0.25">
      <c r="B169" s="128">
        <v>13</v>
      </c>
      <c r="C169" s="151" t="str">
        <f>T(Contaminantes!C$18)</f>
        <v/>
      </c>
      <c r="D169" s="159"/>
      <c r="E169" s="153"/>
      <c r="F169" s="159"/>
      <c r="G169" s="153"/>
      <c r="H169" s="159"/>
      <c r="I169" s="154"/>
      <c r="K169" s="128">
        <v>33</v>
      </c>
      <c r="L169" s="151" t="str">
        <f>T(Contaminantes!C$38)</f>
        <v/>
      </c>
      <c r="M169" s="159"/>
      <c r="N169" s="153"/>
      <c r="O169" s="159"/>
      <c r="P169" s="153"/>
      <c r="Q169" s="159"/>
      <c r="R169" s="154"/>
      <c r="T169" s="128">
        <v>13</v>
      </c>
      <c r="U169" s="155">
        <f t="shared" si="48"/>
        <v>0</v>
      </c>
      <c r="V169" s="156">
        <f t="shared" si="49"/>
        <v>0</v>
      </c>
      <c r="W169" s="157">
        <f t="shared" si="50"/>
        <v>0</v>
      </c>
      <c r="Y169" s="128">
        <v>33</v>
      </c>
      <c r="Z169" s="155">
        <f t="shared" si="51"/>
        <v>0</v>
      </c>
      <c r="AA169" s="156">
        <f t="shared" si="52"/>
        <v>0</v>
      </c>
      <c r="AB169" s="157">
        <f t="shared" si="53"/>
        <v>0</v>
      </c>
      <c r="AD169" s="128">
        <v>13</v>
      </c>
      <c r="AE169" s="121">
        <f t="shared" si="54"/>
        <v>0</v>
      </c>
      <c r="AF169" s="131">
        <v>33</v>
      </c>
      <c r="AG169" s="121">
        <f t="shared" si="55"/>
        <v>0</v>
      </c>
    </row>
    <row r="170" spans="2:33" x14ac:dyDescent="0.25">
      <c r="B170" s="128">
        <v>14</v>
      </c>
      <c r="C170" s="151" t="str">
        <f>T(Contaminantes!C$19)</f>
        <v/>
      </c>
      <c r="D170" s="152"/>
      <c r="E170" s="153"/>
      <c r="F170" s="152"/>
      <c r="G170" s="153"/>
      <c r="H170" s="152"/>
      <c r="I170" s="154"/>
      <c r="K170" s="128">
        <v>34</v>
      </c>
      <c r="L170" s="151" t="str">
        <f>T(Contaminantes!C$39)</f>
        <v/>
      </c>
      <c r="M170" s="152"/>
      <c r="N170" s="153"/>
      <c r="O170" s="152"/>
      <c r="P170" s="153"/>
      <c r="Q170" s="152"/>
      <c r="R170" s="154"/>
      <c r="T170" s="128">
        <v>14</v>
      </c>
      <c r="U170" s="155">
        <f t="shared" si="48"/>
        <v>0</v>
      </c>
      <c r="V170" s="156">
        <f t="shared" si="49"/>
        <v>0</v>
      </c>
      <c r="W170" s="157">
        <f t="shared" si="50"/>
        <v>0</v>
      </c>
      <c r="Y170" s="128">
        <v>34</v>
      </c>
      <c r="Z170" s="155">
        <f t="shared" si="51"/>
        <v>0</v>
      </c>
      <c r="AA170" s="156">
        <f t="shared" si="52"/>
        <v>0</v>
      </c>
      <c r="AB170" s="157">
        <f t="shared" si="53"/>
        <v>0</v>
      </c>
      <c r="AD170" s="128">
        <v>14</v>
      </c>
      <c r="AE170" s="121">
        <f t="shared" si="54"/>
        <v>0</v>
      </c>
      <c r="AF170" s="131">
        <v>34</v>
      </c>
      <c r="AG170" s="121">
        <f t="shared" si="55"/>
        <v>0</v>
      </c>
    </row>
    <row r="171" spans="2:33" x14ac:dyDescent="0.25">
      <c r="B171" s="128">
        <v>15</v>
      </c>
      <c r="C171" s="151" t="str">
        <f>T(Contaminantes!C$20)</f>
        <v/>
      </c>
      <c r="D171" s="158"/>
      <c r="E171" s="153"/>
      <c r="F171" s="158"/>
      <c r="G171" s="153"/>
      <c r="H171" s="158"/>
      <c r="I171" s="154"/>
      <c r="K171" s="128">
        <v>35</v>
      </c>
      <c r="L171" s="151" t="str">
        <f>T(Contaminantes!C$40)</f>
        <v/>
      </c>
      <c r="M171" s="158"/>
      <c r="N171" s="153"/>
      <c r="O171" s="158"/>
      <c r="P171" s="153"/>
      <c r="Q171" s="158"/>
      <c r="R171" s="154"/>
      <c r="T171" s="128">
        <v>15</v>
      </c>
      <c r="U171" s="155">
        <f t="shared" si="48"/>
        <v>0</v>
      </c>
      <c r="V171" s="156">
        <f t="shared" si="49"/>
        <v>0</v>
      </c>
      <c r="W171" s="157">
        <f t="shared" si="50"/>
        <v>0</v>
      </c>
      <c r="Y171" s="128">
        <v>35</v>
      </c>
      <c r="Z171" s="155">
        <f t="shared" si="51"/>
        <v>0</v>
      </c>
      <c r="AA171" s="156">
        <f t="shared" si="52"/>
        <v>0</v>
      </c>
      <c r="AB171" s="157">
        <f t="shared" si="53"/>
        <v>0</v>
      </c>
      <c r="AD171" s="128">
        <v>15</v>
      </c>
      <c r="AE171" s="121">
        <f t="shared" si="54"/>
        <v>0</v>
      </c>
      <c r="AF171" s="131">
        <v>35</v>
      </c>
      <c r="AG171" s="121">
        <f t="shared" si="55"/>
        <v>0</v>
      </c>
    </row>
    <row r="172" spans="2:33" x14ac:dyDescent="0.25">
      <c r="B172" s="128">
        <v>16</v>
      </c>
      <c r="C172" s="151" t="str">
        <f>T(Contaminantes!C$21)</f>
        <v/>
      </c>
      <c r="D172" s="159"/>
      <c r="E172" s="153"/>
      <c r="F172" s="159"/>
      <c r="G172" s="153"/>
      <c r="H172" s="159"/>
      <c r="I172" s="154"/>
      <c r="K172" s="128">
        <v>36</v>
      </c>
      <c r="L172" s="151" t="str">
        <f>T(Contaminantes!C$41)</f>
        <v/>
      </c>
      <c r="M172" s="159"/>
      <c r="N172" s="153"/>
      <c r="O172" s="159"/>
      <c r="P172" s="153"/>
      <c r="Q172" s="159"/>
      <c r="R172" s="154"/>
      <c r="T172" s="128">
        <v>16</v>
      </c>
      <c r="U172" s="155">
        <f t="shared" si="48"/>
        <v>0</v>
      </c>
      <c r="V172" s="156">
        <f t="shared" si="49"/>
        <v>0</v>
      </c>
      <c r="W172" s="157">
        <f t="shared" si="50"/>
        <v>0</v>
      </c>
      <c r="Y172" s="128">
        <v>36</v>
      </c>
      <c r="Z172" s="155">
        <f t="shared" si="51"/>
        <v>0</v>
      </c>
      <c r="AA172" s="156">
        <f t="shared" si="52"/>
        <v>0</v>
      </c>
      <c r="AB172" s="157">
        <f t="shared" si="53"/>
        <v>0</v>
      </c>
      <c r="AD172" s="128">
        <v>16</v>
      </c>
      <c r="AE172" s="121">
        <f t="shared" si="54"/>
        <v>0</v>
      </c>
      <c r="AF172" s="131">
        <v>36</v>
      </c>
      <c r="AG172" s="121">
        <f t="shared" si="55"/>
        <v>0</v>
      </c>
    </row>
    <row r="173" spans="2:33" x14ac:dyDescent="0.25">
      <c r="B173" s="128">
        <v>17</v>
      </c>
      <c r="C173" s="151" t="str">
        <f>T(Contaminantes!C$22)</f>
        <v/>
      </c>
      <c r="D173" s="159"/>
      <c r="E173" s="153"/>
      <c r="F173" s="159"/>
      <c r="G173" s="153"/>
      <c r="H173" s="159"/>
      <c r="I173" s="154"/>
      <c r="K173" s="128">
        <v>37</v>
      </c>
      <c r="L173" s="151" t="str">
        <f>T(Contaminantes!C$42)</f>
        <v/>
      </c>
      <c r="M173" s="159"/>
      <c r="N173" s="153"/>
      <c r="O173" s="159"/>
      <c r="P173" s="153"/>
      <c r="Q173" s="159"/>
      <c r="R173" s="154"/>
      <c r="T173" s="128">
        <v>17</v>
      </c>
      <c r="U173" s="155">
        <f t="shared" si="48"/>
        <v>0</v>
      </c>
      <c r="V173" s="156">
        <f t="shared" si="49"/>
        <v>0</v>
      </c>
      <c r="W173" s="157">
        <f t="shared" si="50"/>
        <v>0</v>
      </c>
      <c r="Y173" s="128">
        <v>37</v>
      </c>
      <c r="Z173" s="155">
        <f t="shared" si="51"/>
        <v>0</v>
      </c>
      <c r="AA173" s="156">
        <f t="shared" si="52"/>
        <v>0</v>
      </c>
      <c r="AB173" s="157">
        <f t="shared" si="53"/>
        <v>0</v>
      </c>
      <c r="AD173" s="128">
        <v>17</v>
      </c>
      <c r="AE173" s="121">
        <f t="shared" si="54"/>
        <v>0</v>
      </c>
      <c r="AF173" s="131">
        <v>37</v>
      </c>
      <c r="AG173" s="121">
        <f t="shared" si="55"/>
        <v>0</v>
      </c>
    </row>
    <row r="174" spans="2:33" x14ac:dyDescent="0.25">
      <c r="B174" s="128">
        <v>18</v>
      </c>
      <c r="C174" s="151" t="str">
        <f>T(Contaminantes!C$23)</f>
        <v/>
      </c>
      <c r="D174" s="152"/>
      <c r="E174" s="153"/>
      <c r="F174" s="152"/>
      <c r="G174" s="153"/>
      <c r="H174" s="152"/>
      <c r="I174" s="154"/>
      <c r="K174" s="128">
        <v>38</v>
      </c>
      <c r="L174" s="151" t="str">
        <f>T(Contaminantes!C$43)</f>
        <v/>
      </c>
      <c r="M174" s="152"/>
      <c r="N174" s="153"/>
      <c r="O174" s="152"/>
      <c r="P174" s="153"/>
      <c r="Q174" s="152"/>
      <c r="R174" s="154"/>
      <c r="T174" s="128">
        <v>18</v>
      </c>
      <c r="U174" s="155">
        <f t="shared" si="48"/>
        <v>0</v>
      </c>
      <c r="V174" s="156">
        <f t="shared" si="49"/>
        <v>0</v>
      </c>
      <c r="W174" s="157">
        <f t="shared" si="50"/>
        <v>0</v>
      </c>
      <c r="Y174" s="128">
        <v>38</v>
      </c>
      <c r="Z174" s="155">
        <f t="shared" si="51"/>
        <v>0</v>
      </c>
      <c r="AA174" s="156">
        <f t="shared" si="52"/>
        <v>0</v>
      </c>
      <c r="AB174" s="157">
        <f t="shared" si="53"/>
        <v>0</v>
      </c>
      <c r="AD174" s="128">
        <v>18</v>
      </c>
      <c r="AE174" s="121">
        <f t="shared" si="54"/>
        <v>0</v>
      </c>
      <c r="AF174" s="131">
        <v>38</v>
      </c>
      <c r="AG174" s="121">
        <f t="shared" si="55"/>
        <v>0</v>
      </c>
    </row>
    <row r="175" spans="2:33" x14ac:dyDescent="0.25">
      <c r="B175" s="128">
        <v>19</v>
      </c>
      <c r="C175" s="151" t="str">
        <f>T(Contaminantes!C$24)</f>
        <v/>
      </c>
      <c r="D175" s="152"/>
      <c r="E175" s="153"/>
      <c r="F175" s="152"/>
      <c r="G175" s="153"/>
      <c r="H175" s="152"/>
      <c r="I175" s="154"/>
      <c r="K175" s="128">
        <v>39</v>
      </c>
      <c r="L175" s="151" t="str">
        <f>T(Contaminantes!C$44)</f>
        <v/>
      </c>
      <c r="M175" s="152"/>
      <c r="N175" s="153"/>
      <c r="O175" s="152"/>
      <c r="P175" s="153"/>
      <c r="Q175" s="152"/>
      <c r="R175" s="154"/>
      <c r="T175" s="128">
        <v>19</v>
      </c>
      <c r="U175" s="155">
        <f t="shared" si="48"/>
        <v>0</v>
      </c>
      <c r="V175" s="156">
        <f t="shared" si="49"/>
        <v>0</v>
      </c>
      <c r="W175" s="157">
        <f t="shared" si="50"/>
        <v>0</v>
      </c>
      <c r="Y175" s="128">
        <v>39</v>
      </c>
      <c r="Z175" s="155">
        <f t="shared" si="51"/>
        <v>0</v>
      </c>
      <c r="AA175" s="156">
        <f t="shared" si="52"/>
        <v>0</v>
      </c>
      <c r="AB175" s="157">
        <f t="shared" si="53"/>
        <v>0</v>
      </c>
      <c r="AD175" s="128">
        <v>19</v>
      </c>
      <c r="AE175" s="121">
        <f t="shared" si="54"/>
        <v>0</v>
      </c>
      <c r="AF175" s="131">
        <v>39</v>
      </c>
      <c r="AG175" s="121">
        <f t="shared" si="55"/>
        <v>0</v>
      </c>
    </row>
    <row r="176" spans="2:33" ht="15.75" thickBot="1" x14ac:dyDescent="0.3">
      <c r="B176" s="129">
        <v>20</v>
      </c>
      <c r="C176" s="160" t="str">
        <f>T(Contaminantes!C$25)</f>
        <v/>
      </c>
      <c r="D176" s="162"/>
      <c r="E176" s="163"/>
      <c r="F176" s="162"/>
      <c r="G176" s="163"/>
      <c r="H176" s="162"/>
      <c r="I176" s="164"/>
      <c r="K176" s="129">
        <v>40</v>
      </c>
      <c r="L176" s="160" t="str">
        <f>T(Contaminantes!C$45)</f>
        <v/>
      </c>
      <c r="M176" s="162"/>
      <c r="N176" s="163"/>
      <c r="O176" s="162"/>
      <c r="P176" s="163"/>
      <c r="Q176" s="162"/>
      <c r="R176" s="164"/>
      <c r="T176" s="129">
        <v>20</v>
      </c>
      <c r="U176" s="165">
        <f t="shared" si="48"/>
        <v>0</v>
      </c>
      <c r="V176" s="166">
        <f t="shared" si="49"/>
        <v>0</v>
      </c>
      <c r="W176" s="167">
        <f t="shared" si="50"/>
        <v>0</v>
      </c>
      <c r="Y176" s="129">
        <v>40</v>
      </c>
      <c r="Z176" s="165">
        <f t="shared" si="51"/>
        <v>0</v>
      </c>
      <c r="AA176" s="166">
        <f t="shared" si="52"/>
        <v>0</v>
      </c>
      <c r="AB176" s="167">
        <f t="shared" si="53"/>
        <v>0</v>
      </c>
      <c r="AD176" s="129">
        <v>20</v>
      </c>
      <c r="AE176" s="122">
        <f t="shared" si="54"/>
        <v>0</v>
      </c>
      <c r="AF176" s="133">
        <v>40</v>
      </c>
      <c r="AG176" s="122">
        <f t="shared" si="55"/>
        <v>0</v>
      </c>
    </row>
    <row r="177" spans="2:33" ht="15.75" thickBot="1" x14ac:dyDescent="0.3"/>
    <row r="178" spans="2:33" ht="15.75" customHeight="1" thickBot="1" x14ac:dyDescent="0.3">
      <c r="D178" s="391" t="s">
        <v>139</v>
      </c>
      <c r="E178" s="392"/>
      <c r="F178" s="393" t="str">
        <f>T('Focos atmósfera'!B14)</f>
        <v/>
      </c>
      <c r="G178" s="393"/>
      <c r="H178" s="394" t="s">
        <v>141</v>
      </c>
      <c r="I178" s="395"/>
      <c r="J178" s="135"/>
      <c r="K178" s="396" t="str">
        <f>T('Focos atmósfera'!C14)</f>
        <v/>
      </c>
      <c r="L178" s="393"/>
      <c r="M178" s="393"/>
      <c r="N178" s="415" t="s">
        <v>140</v>
      </c>
      <c r="O178" s="416"/>
      <c r="P178" s="136">
        <f>'Focos atmósfera'!D14</f>
        <v>0</v>
      </c>
      <c r="Q178" s="205" t="s">
        <v>210</v>
      </c>
      <c r="R178" s="136">
        <f>'Focos atmósfera'!F14</f>
        <v>0</v>
      </c>
      <c r="V178" s="399" t="s">
        <v>189</v>
      </c>
      <c r="W178" s="400"/>
      <c r="X178" s="137"/>
      <c r="AA178" s="399" t="s">
        <v>189</v>
      </c>
      <c r="AB178" s="400"/>
      <c r="AC178" s="137"/>
      <c r="AE178" s="399" t="s">
        <v>192</v>
      </c>
      <c r="AF178" s="403"/>
      <c r="AG178" s="400"/>
    </row>
    <row r="179" spans="2:33" ht="15.75" thickBot="1" x14ac:dyDescent="0.3">
      <c r="B179" s="407" t="s">
        <v>133</v>
      </c>
      <c r="C179" s="408"/>
      <c r="D179" s="411" t="s">
        <v>134</v>
      </c>
      <c r="E179" s="411"/>
      <c r="F179" s="411" t="s">
        <v>135</v>
      </c>
      <c r="G179" s="411"/>
      <c r="H179" s="411" t="s">
        <v>136</v>
      </c>
      <c r="I179" s="412"/>
      <c r="J179" s="138"/>
      <c r="K179" s="409" t="s">
        <v>133</v>
      </c>
      <c r="L179" s="410"/>
      <c r="M179" s="413" t="s">
        <v>134</v>
      </c>
      <c r="N179" s="411"/>
      <c r="O179" s="411" t="s">
        <v>135</v>
      </c>
      <c r="P179" s="411"/>
      <c r="Q179" s="411" t="s">
        <v>136</v>
      </c>
      <c r="R179" s="414"/>
      <c r="S179" s="138"/>
      <c r="T179" s="138"/>
      <c r="V179" s="401"/>
      <c r="W179" s="402"/>
      <c r="X179" s="137"/>
      <c r="AA179" s="401"/>
      <c r="AB179" s="402"/>
      <c r="AC179" s="137"/>
      <c r="AE179" s="404"/>
      <c r="AF179" s="405"/>
      <c r="AG179" s="406"/>
    </row>
    <row r="180" spans="2:33" ht="32.25" customHeight="1" thickBot="1" x14ac:dyDescent="0.3">
      <c r="B180" s="409"/>
      <c r="C180" s="410"/>
      <c r="D180" s="139" t="s">
        <v>137</v>
      </c>
      <c r="E180" s="139" t="s">
        <v>138</v>
      </c>
      <c r="F180" s="139" t="s">
        <v>137</v>
      </c>
      <c r="G180" s="139" t="s">
        <v>138</v>
      </c>
      <c r="H180" s="139" t="s">
        <v>137</v>
      </c>
      <c r="I180" s="140" t="s">
        <v>138</v>
      </c>
      <c r="J180" s="141"/>
      <c r="K180" s="409"/>
      <c r="L180" s="410"/>
      <c r="M180" s="139" t="s">
        <v>137</v>
      </c>
      <c r="N180" s="139" t="s">
        <v>138</v>
      </c>
      <c r="O180" s="139" t="s">
        <v>137</v>
      </c>
      <c r="P180" s="139" t="s">
        <v>138</v>
      </c>
      <c r="Q180" s="139" t="s">
        <v>137</v>
      </c>
      <c r="R180" s="140" t="s">
        <v>138</v>
      </c>
      <c r="S180" s="141"/>
      <c r="T180" s="141"/>
      <c r="V180" s="142" t="s">
        <v>190</v>
      </c>
      <c r="W180" s="143" t="s">
        <v>191</v>
      </c>
      <c r="X180" s="141"/>
      <c r="AA180" s="142" t="s">
        <v>190</v>
      </c>
      <c r="AB180" s="143" t="s">
        <v>191</v>
      </c>
      <c r="AC180" s="141"/>
      <c r="AE180" s="124" t="s">
        <v>193</v>
      </c>
      <c r="AG180" s="125" t="s">
        <v>193</v>
      </c>
    </row>
    <row r="181" spans="2:33" x14ac:dyDescent="0.25">
      <c r="B181" s="126">
        <v>1</v>
      </c>
      <c r="C181" s="151" t="str">
        <f>T(Contaminantes!C$6)</f>
        <v/>
      </c>
      <c r="D181" s="145"/>
      <c r="E181" s="146"/>
      <c r="F181" s="145"/>
      <c r="G181" s="146"/>
      <c r="H181" s="145"/>
      <c r="I181" s="147"/>
      <c r="K181" s="126">
        <v>21</v>
      </c>
      <c r="L181" s="144" t="str">
        <f>T(Contaminantes!C$26)</f>
        <v/>
      </c>
      <c r="M181" s="145"/>
      <c r="N181" s="146"/>
      <c r="O181" s="145"/>
      <c r="P181" s="146"/>
      <c r="Q181" s="145"/>
      <c r="R181" s="147"/>
      <c r="T181" s="126">
        <v>1</v>
      </c>
      <c r="U181" s="148">
        <f>IF(COUNT(E181,G181,I181)=0,0,COUNT(E181,G181,I181))</f>
        <v>0</v>
      </c>
      <c r="V181" s="149">
        <f>IF(U181&gt;0,((D181*E181)+(F181*G181)+(H181*I181))/(E181+G181+I181),0)</f>
        <v>0</v>
      </c>
      <c r="W181" s="150">
        <f>IF(U181&lt;&gt;0,(E181+G181+I181)/U181,0)</f>
        <v>0</v>
      </c>
      <c r="Y181" s="126">
        <v>21</v>
      </c>
      <c r="Z181" s="148">
        <f>IF(COUNT(N181,P181,R181)=0,0,COUNT(N181,P181,R181))</f>
        <v>0</v>
      </c>
      <c r="AA181" s="149">
        <f>IF(Z181&gt;0,((M181*N181)+(O181*P181)+(Q181*R181))/(N181+P181+R181),0)</f>
        <v>0</v>
      </c>
      <c r="AB181" s="150">
        <f>IF(Z181&lt;&gt;0,(N181+P181+R181)/Z181,0)</f>
        <v>0</v>
      </c>
      <c r="AD181" s="126">
        <v>1</v>
      </c>
      <c r="AE181" s="127">
        <f>(V181*W181*P$178)/1000000</f>
        <v>0</v>
      </c>
      <c r="AF181" s="130">
        <v>21</v>
      </c>
      <c r="AG181" s="127">
        <f>(AA181*AB181*P$178)/1000000</f>
        <v>0</v>
      </c>
    </row>
    <row r="182" spans="2:33" x14ac:dyDescent="0.25">
      <c r="B182" s="128">
        <v>2</v>
      </c>
      <c r="C182" s="151" t="str">
        <f>T(Contaminantes!C$7)</f>
        <v/>
      </c>
      <c r="D182" s="152"/>
      <c r="E182" s="153"/>
      <c r="F182" s="152"/>
      <c r="G182" s="153"/>
      <c r="H182" s="152"/>
      <c r="I182" s="154"/>
      <c r="K182" s="128">
        <v>22</v>
      </c>
      <c r="L182" s="151" t="str">
        <f>T(Contaminantes!C$27)</f>
        <v/>
      </c>
      <c r="M182" s="152"/>
      <c r="N182" s="153"/>
      <c r="O182" s="152"/>
      <c r="P182" s="153"/>
      <c r="Q182" s="152"/>
      <c r="R182" s="154"/>
      <c r="T182" s="128">
        <v>2</v>
      </c>
      <c r="U182" s="155">
        <f t="shared" ref="U182:U200" si="56">IF(COUNT(E182,G182,I182)=0,0,COUNT(E182,G182,I182))</f>
        <v>0</v>
      </c>
      <c r="V182" s="156">
        <f t="shared" ref="V182:V200" si="57">IF(U182&gt;0,((D182*E182)+(F182*G182)+(H182*I182))/(E182+G182+I182),0)</f>
        <v>0</v>
      </c>
      <c r="W182" s="157">
        <f t="shared" ref="W182:W200" si="58">IF(U182&lt;&gt;0,(E182+G182+I182)/U182,0)</f>
        <v>0</v>
      </c>
      <c r="Y182" s="128">
        <v>22</v>
      </c>
      <c r="Z182" s="155">
        <f t="shared" ref="Z182:Z200" si="59">IF(COUNT(N182,P182,R182)=0,0,COUNT(N182,P182,R182))</f>
        <v>0</v>
      </c>
      <c r="AA182" s="156">
        <f t="shared" ref="AA182:AA200" si="60">IF(Z182&gt;0,((M182*N182)+(O182*P182)+(Q182*R182))/(N182+P182+R182),0)</f>
        <v>0</v>
      </c>
      <c r="AB182" s="157">
        <f t="shared" ref="AB182:AB200" si="61">IF(Z182&lt;&gt;0,(N182+P182+R182)/Z182,0)</f>
        <v>0</v>
      </c>
      <c r="AD182" s="128">
        <v>2</v>
      </c>
      <c r="AE182" s="120">
        <f t="shared" ref="AE182:AE200" si="62">(V182*W182*P$178)/1000000</f>
        <v>0</v>
      </c>
      <c r="AF182" s="131">
        <v>22</v>
      </c>
      <c r="AG182" s="121">
        <f t="shared" ref="AG182:AG200" si="63">(AA182*AB182*P$178)/1000000</f>
        <v>0</v>
      </c>
    </row>
    <row r="183" spans="2:33" x14ac:dyDescent="0.25">
      <c r="B183" s="128">
        <v>3</v>
      </c>
      <c r="C183" s="151" t="str">
        <f>T(Contaminantes!C$8)</f>
        <v/>
      </c>
      <c r="D183" s="158"/>
      <c r="E183" s="153"/>
      <c r="F183" s="158"/>
      <c r="G183" s="153"/>
      <c r="H183" s="158"/>
      <c r="I183" s="154"/>
      <c r="K183" s="128">
        <v>23</v>
      </c>
      <c r="L183" s="151" t="str">
        <f>T(Contaminantes!C$28)</f>
        <v/>
      </c>
      <c r="M183" s="158"/>
      <c r="N183" s="153"/>
      <c r="O183" s="158"/>
      <c r="P183" s="153"/>
      <c r="Q183" s="158"/>
      <c r="R183" s="154"/>
      <c r="T183" s="128">
        <v>3</v>
      </c>
      <c r="U183" s="155">
        <f t="shared" si="56"/>
        <v>0</v>
      </c>
      <c r="V183" s="156">
        <f t="shared" si="57"/>
        <v>0</v>
      </c>
      <c r="W183" s="157">
        <f t="shared" si="58"/>
        <v>0</v>
      </c>
      <c r="Y183" s="128">
        <v>23</v>
      </c>
      <c r="Z183" s="155">
        <f t="shared" si="59"/>
        <v>0</v>
      </c>
      <c r="AA183" s="156">
        <f t="shared" si="60"/>
        <v>0</v>
      </c>
      <c r="AB183" s="157">
        <f t="shared" si="61"/>
        <v>0</v>
      </c>
      <c r="AD183" s="128">
        <v>3</v>
      </c>
      <c r="AE183" s="120">
        <f t="shared" si="62"/>
        <v>0</v>
      </c>
      <c r="AF183" s="131">
        <v>23</v>
      </c>
      <c r="AG183" s="121">
        <f t="shared" si="63"/>
        <v>0</v>
      </c>
    </row>
    <row r="184" spans="2:33" x14ac:dyDescent="0.25">
      <c r="B184" s="128">
        <v>4</v>
      </c>
      <c r="C184" s="151" t="str">
        <f>T(Contaminantes!C$9)</f>
        <v/>
      </c>
      <c r="D184" s="159"/>
      <c r="E184" s="153"/>
      <c r="F184" s="159"/>
      <c r="G184" s="153"/>
      <c r="H184" s="159"/>
      <c r="I184" s="154"/>
      <c r="K184" s="128">
        <v>24</v>
      </c>
      <c r="L184" s="151" t="str">
        <f>T(Contaminantes!C$29)</f>
        <v/>
      </c>
      <c r="M184" s="159"/>
      <c r="N184" s="153"/>
      <c r="O184" s="159"/>
      <c r="P184" s="153"/>
      <c r="Q184" s="159"/>
      <c r="R184" s="154"/>
      <c r="T184" s="128">
        <v>4</v>
      </c>
      <c r="U184" s="155">
        <f t="shared" si="56"/>
        <v>0</v>
      </c>
      <c r="V184" s="156">
        <f t="shared" si="57"/>
        <v>0</v>
      </c>
      <c r="W184" s="157">
        <f t="shared" si="58"/>
        <v>0</v>
      </c>
      <c r="Y184" s="128">
        <v>24</v>
      </c>
      <c r="Z184" s="155">
        <f t="shared" si="59"/>
        <v>0</v>
      </c>
      <c r="AA184" s="156">
        <f t="shared" si="60"/>
        <v>0</v>
      </c>
      <c r="AB184" s="157">
        <f t="shared" si="61"/>
        <v>0</v>
      </c>
      <c r="AD184" s="128">
        <v>4</v>
      </c>
      <c r="AE184" s="120">
        <f>(V184*W184*P$178)/1000000</f>
        <v>0</v>
      </c>
      <c r="AF184" s="131">
        <v>24</v>
      </c>
      <c r="AG184" s="121">
        <f t="shared" si="63"/>
        <v>0</v>
      </c>
    </row>
    <row r="185" spans="2:33" x14ac:dyDescent="0.25">
      <c r="B185" s="128">
        <v>5</v>
      </c>
      <c r="C185" s="151" t="str">
        <f>T(Contaminantes!C$10)</f>
        <v/>
      </c>
      <c r="D185" s="159"/>
      <c r="E185" s="153"/>
      <c r="F185" s="159"/>
      <c r="G185" s="153"/>
      <c r="H185" s="159"/>
      <c r="I185" s="154"/>
      <c r="K185" s="128">
        <v>25</v>
      </c>
      <c r="L185" s="151" t="str">
        <f>T(Contaminantes!C$30)</f>
        <v/>
      </c>
      <c r="M185" s="159"/>
      <c r="N185" s="153"/>
      <c r="O185" s="159"/>
      <c r="P185" s="153"/>
      <c r="Q185" s="159"/>
      <c r="R185" s="154"/>
      <c r="T185" s="128">
        <v>5</v>
      </c>
      <c r="U185" s="155">
        <f t="shared" si="56"/>
        <v>0</v>
      </c>
      <c r="V185" s="156">
        <f t="shared" si="57"/>
        <v>0</v>
      </c>
      <c r="W185" s="157">
        <f t="shared" si="58"/>
        <v>0</v>
      </c>
      <c r="Y185" s="128">
        <v>25</v>
      </c>
      <c r="Z185" s="155">
        <f t="shared" si="59"/>
        <v>0</v>
      </c>
      <c r="AA185" s="156">
        <f t="shared" si="60"/>
        <v>0</v>
      </c>
      <c r="AB185" s="157">
        <f t="shared" si="61"/>
        <v>0</v>
      </c>
      <c r="AD185" s="128">
        <v>5</v>
      </c>
      <c r="AE185" s="120">
        <f t="shared" si="62"/>
        <v>0</v>
      </c>
      <c r="AF185" s="131">
        <v>25</v>
      </c>
      <c r="AG185" s="121">
        <f t="shared" si="63"/>
        <v>0</v>
      </c>
    </row>
    <row r="186" spans="2:33" x14ac:dyDescent="0.25">
      <c r="B186" s="128">
        <v>6</v>
      </c>
      <c r="C186" s="151" t="str">
        <f>T(Contaminantes!C$11)</f>
        <v/>
      </c>
      <c r="D186" s="159"/>
      <c r="E186" s="153"/>
      <c r="F186" s="159"/>
      <c r="G186" s="153"/>
      <c r="H186" s="159"/>
      <c r="I186" s="154"/>
      <c r="K186" s="128">
        <v>26</v>
      </c>
      <c r="L186" s="151" t="str">
        <f>T(Contaminantes!C$31)</f>
        <v/>
      </c>
      <c r="M186" s="159"/>
      <c r="N186" s="153"/>
      <c r="O186" s="159"/>
      <c r="P186" s="153"/>
      <c r="Q186" s="159"/>
      <c r="R186" s="154"/>
      <c r="T186" s="128">
        <v>6</v>
      </c>
      <c r="U186" s="155">
        <f t="shared" si="56"/>
        <v>0</v>
      </c>
      <c r="V186" s="156">
        <f t="shared" si="57"/>
        <v>0</v>
      </c>
      <c r="W186" s="157">
        <f t="shared" si="58"/>
        <v>0</v>
      </c>
      <c r="Y186" s="128">
        <v>26</v>
      </c>
      <c r="Z186" s="155">
        <f t="shared" si="59"/>
        <v>0</v>
      </c>
      <c r="AA186" s="156">
        <f t="shared" si="60"/>
        <v>0</v>
      </c>
      <c r="AB186" s="157">
        <f t="shared" si="61"/>
        <v>0</v>
      </c>
      <c r="AD186" s="128">
        <v>6</v>
      </c>
      <c r="AE186" s="120">
        <f t="shared" si="62"/>
        <v>0</v>
      </c>
      <c r="AF186" s="131">
        <v>26</v>
      </c>
      <c r="AG186" s="121">
        <f t="shared" si="63"/>
        <v>0</v>
      </c>
    </row>
    <row r="187" spans="2:33" x14ac:dyDescent="0.25">
      <c r="B187" s="128">
        <v>7</v>
      </c>
      <c r="C187" s="151" t="str">
        <f>T(Contaminantes!C$12)</f>
        <v/>
      </c>
      <c r="D187" s="159"/>
      <c r="E187" s="153"/>
      <c r="F187" s="159"/>
      <c r="G187" s="153"/>
      <c r="H187" s="159"/>
      <c r="I187" s="154"/>
      <c r="K187" s="128">
        <v>27</v>
      </c>
      <c r="L187" s="151" t="str">
        <f>T(Contaminantes!C$32)</f>
        <v/>
      </c>
      <c r="M187" s="159"/>
      <c r="N187" s="153"/>
      <c r="O187" s="159"/>
      <c r="P187" s="153"/>
      <c r="Q187" s="159"/>
      <c r="R187" s="154"/>
      <c r="T187" s="128">
        <v>7</v>
      </c>
      <c r="U187" s="155">
        <f t="shared" si="56"/>
        <v>0</v>
      </c>
      <c r="V187" s="156">
        <f t="shared" si="57"/>
        <v>0</v>
      </c>
      <c r="W187" s="157">
        <f t="shared" si="58"/>
        <v>0</v>
      </c>
      <c r="Y187" s="128">
        <v>27</v>
      </c>
      <c r="Z187" s="155">
        <f t="shared" si="59"/>
        <v>0</v>
      </c>
      <c r="AA187" s="156">
        <f t="shared" si="60"/>
        <v>0</v>
      </c>
      <c r="AB187" s="157">
        <f t="shared" si="61"/>
        <v>0</v>
      </c>
      <c r="AD187" s="128">
        <v>7</v>
      </c>
      <c r="AE187" s="120">
        <f t="shared" si="62"/>
        <v>0</v>
      </c>
      <c r="AF187" s="131">
        <v>27</v>
      </c>
      <c r="AG187" s="121">
        <f t="shared" si="63"/>
        <v>0</v>
      </c>
    </row>
    <row r="188" spans="2:33" x14ac:dyDescent="0.25">
      <c r="B188" s="128">
        <v>8</v>
      </c>
      <c r="C188" s="151" t="str">
        <f>T(Contaminantes!C$13)</f>
        <v/>
      </c>
      <c r="D188" s="159"/>
      <c r="E188" s="153"/>
      <c r="F188" s="159"/>
      <c r="G188" s="153"/>
      <c r="H188" s="159"/>
      <c r="I188" s="154"/>
      <c r="K188" s="128">
        <v>28</v>
      </c>
      <c r="L188" s="151" t="str">
        <f>T(Contaminantes!C$33)</f>
        <v/>
      </c>
      <c r="M188" s="159"/>
      <c r="N188" s="153"/>
      <c r="O188" s="159"/>
      <c r="P188" s="153"/>
      <c r="Q188" s="159"/>
      <c r="R188" s="154"/>
      <c r="T188" s="128">
        <v>8</v>
      </c>
      <c r="U188" s="155">
        <f t="shared" si="56"/>
        <v>0</v>
      </c>
      <c r="V188" s="156">
        <f t="shared" si="57"/>
        <v>0</v>
      </c>
      <c r="W188" s="157">
        <f t="shared" si="58"/>
        <v>0</v>
      </c>
      <c r="Y188" s="128">
        <v>28</v>
      </c>
      <c r="Z188" s="155">
        <f t="shared" si="59"/>
        <v>0</v>
      </c>
      <c r="AA188" s="156">
        <f t="shared" si="60"/>
        <v>0</v>
      </c>
      <c r="AB188" s="157">
        <f t="shared" si="61"/>
        <v>0</v>
      </c>
      <c r="AD188" s="128">
        <v>8</v>
      </c>
      <c r="AE188" s="120">
        <f t="shared" si="62"/>
        <v>0</v>
      </c>
      <c r="AF188" s="131">
        <v>28</v>
      </c>
      <c r="AG188" s="121">
        <f t="shared" si="63"/>
        <v>0</v>
      </c>
    </row>
    <row r="189" spans="2:33" x14ac:dyDescent="0.25">
      <c r="B189" s="128">
        <v>9</v>
      </c>
      <c r="C189" s="151" t="str">
        <f>T(Contaminantes!C$14)</f>
        <v/>
      </c>
      <c r="D189" s="152"/>
      <c r="E189" s="153"/>
      <c r="F189" s="152"/>
      <c r="G189" s="153"/>
      <c r="H189" s="152"/>
      <c r="I189" s="154"/>
      <c r="K189" s="128">
        <v>29</v>
      </c>
      <c r="L189" s="151" t="str">
        <f>T(Contaminantes!C$34)</f>
        <v/>
      </c>
      <c r="M189" s="152"/>
      <c r="N189" s="153"/>
      <c r="O189" s="152"/>
      <c r="P189" s="153"/>
      <c r="Q189" s="152"/>
      <c r="R189" s="154"/>
      <c r="T189" s="128">
        <v>9</v>
      </c>
      <c r="U189" s="155">
        <f t="shared" si="56"/>
        <v>0</v>
      </c>
      <c r="V189" s="156">
        <f t="shared" si="57"/>
        <v>0</v>
      </c>
      <c r="W189" s="157">
        <f t="shared" si="58"/>
        <v>0</v>
      </c>
      <c r="Y189" s="128">
        <v>29</v>
      </c>
      <c r="Z189" s="155">
        <f t="shared" si="59"/>
        <v>0</v>
      </c>
      <c r="AA189" s="156">
        <f t="shared" si="60"/>
        <v>0</v>
      </c>
      <c r="AB189" s="157">
        <f t="shared" si="61"/>
        <v>0</v>
      </c>
      <c r="AD189" s="128">
        <v>9</v>
      </c>
      <c r="AE189" s="120">
        <f t="shared" si="62"/>
        <v>0</v>
      </c>
      <c r="AF189" s="131">
        <v>29</v>
      </c>
      <c r="AG189" s="121">
        <f t="shared" si="63"/>
        <v>0</v>
      </c>
    </row>
    <row r="190" spans="2:33" x14ac:dyDescent="0.25">
      <c r="B190" s="128">
        <v>10</v>
      </c>
      <c r="C190" s="151" t="str">
        <f>T(Contaminantes!C$15)</f>
        <v/>
      </c>
      <c r="D190" s="152"/>
      <c r="E190" s="153"/>
      <c r="F190" s="152"/>
      <c r="G190" s="153"/>
      <c r="H190" s="152"/>
      <c r="I190" s="154"/>
      <c r="K190" s="128">
        <v>30</v>
      </c>
      <c r="L190" s="151" t="str">
        <f>T(Contaminantes!C$35)</f>
        <v/>
      </c>
      <c r="M190" s="152"/>
      <c r="N190" s="153"/>
      <c r="O190" s="152"/>
      <c r="P190" s="153"/>
      <c r="Q190" s="152"/>
      <c r="R190" s="154"/>
      <c r="T190" s="128">
        <v>10</v>
      </c>
      <c r="U190" s="155">
        <f t="shared" si="56"/>
        <v>0</v>
      </c>
      <c r="V190" s="156">
        <f t="shared" si="57"/>
        <v>0</v>
      </c>
      <c r="W190" s="157">
        <f t="shared" si="58"/>
        <v>0</v>
      </c>
      <c r="Y190" s="128">
        <v>30</v>
      </c>
      <c r="Z190" s="155">
        <f t="shared" si="59"/>
        <v>0</v>
      </c>
      <c r="AA190" s="156">
        <f t="shared" si="60"/>
        <v>0</v>
      </c>
      <c r="AB190" s="157">
        <f t="shared" si="61"/>
        <v>0</v>
      </c>
      <c r="AD190" s="128">
        <v>10</v>
      </c>
      <c r="AE190" s="120">
        <f t="shared" si="62"/>
        <v>0</v>
      </c>
      <c r="AF190" s="131">
        <v>30</v>
      </c>
      <c r="AG190" s="121">
        <f t="shared" si="63"/>
        <v>0</v>
      </c>
    </row>
    <row r="191" spans="2:33" x14ac:dyDescent="0.25">
      <c r="B191" s="128">
        <v>11</v>
      </c>
      <c r="C191" s="151" t="str">
        <f>T(Contaminantes!C$16)</f>
        <v/>
      </c>
      <c r="D191" s="158"/>
      <c r="E191" s="153"/>
      <c r="F191" s="158"/>
      <c r="G191" s="153"/>
      <c r="H191" s="158"/>
      <c r="I191" s="154"/>
      <c r="K191" s="128">
        <v>31</v>
      </c>
      <c r="L191" s="151" t="str">
        <f>T(Contaminantes!C$36)</f>
        <v/>
      </c>
      <c r="M191" s="158"/>
      <c r="N191" s="153"/>
      <c r="O191" s="158"/>
      <c r="P191" s="153"/>
      <c r="Q191" s="158"/>
      <c r="R191" s="154"/>
      <c r="T191" s="128">
        <v>11</v>
      </c>
      <c r="U191" s="155">
        <f t="shared" si="56"/>
        <v>0</v>
      </c>
      <c r="V191" s="156">
        <f t="shared" si="57"/>
        <v>0</v>
      </c>
      <c r="W191" s="157">
        <f t="shared" si="58"/>
        <v>0</v>
      </c>
      <c r="Y191" s="128">
        <v>31</v>
      </c>
      <c r="Z191" s="155">
        <f t="shared" si="59"/>
        <v>0</v>
      </c>
      <c r="AA191" s="156">
        <f t="shared" si="60"/>
        <v>0</v>
      </c>
      <c r="AB191" s="157">
        <f t="shared" si="61"/>
        <v>0</v>
      </c>
      <c r="AD191" s="128">
        <v>11</v>
      </c>
      <c r="AE191" s="120">
        <f t="shared" si="62"/>
        <v>0</v>
      </c>
      <c r="AF191" s="131">
        <v>31</v>
      </c>
      <c r="AG191" s="121">
        <f t="shared" si="63"/>
        <v>0</v>
      </c>
    </row>
    <row r="192" spans="2:33" x14ac:dyDescent="0.25">
      <c r="B192" s="128">
        <v>12</v>
      </c>
      <c r="C192" s="151" t="str">
        <f>T(Contaminantes!C$17)</f>
        <v/>
      </c>
      <c r="D192" s="159"/>
      <c r="E192" s="153"/>
      <c r="F192" s="159"/>
      <c r="G192" s="153"/>
      <c r="H192" s="159"/>
      <c r="I192" s="154"/>
      <c r="K192" s="128">
        <v>32</v>
      </c>
      <c r="L192" s="151" t="str">
        <f>T(Contaminantes!C$37)</f>
        <v/>
      </c>
      <c r="M192" s="159"/>
      <c r="N192" s="153"/>
      <c r="O192" s="159"/>
      <c r="P192" s="153"/>
      <c r="Q192" s="159"/>
      <c r="R192" s="154"/>
      <c r="T192" s="128">
        <v>12</v>
      </c>
      <c r="U192" s="155">
        <f t="shared" si="56"/>
        <v>0</v>
      </c>
      <c r="V192" s="156">
        <f t="shared" si="57"/>
        <v>0</v>
      </c>
      <c r="W192" s="157">
        <f t="shared" si="58"/>
        <v>0</v>
      </c>
      <c r="Y192" s="128">
        <v>32</v>
      </c>
      <c r="Z192" s="155">
        <f t="shared" si="59"/>
        <v>0</v>
      </c>
      <c r="AA192" s="156">
        <f t="shared" si="60"/>
        <v>0</v>
      </c>
      <c r="AB192" s="157">
        <f t="shared" si="61"/>
        <v>0</v>
      </c>
      <c r="AD192" s="128">
        <v>12</v>
      </c>
      <c r="AE192" s="120">
        <f t="shared" si="62"/>
        <v>0</v>
      </c>
      <c r="AF192" s="131">
        <v>32</v>
      </c>
      <c r="AG192" s="121">
        <f t="shared" si="63"/>
        <v>0</v>
      </c>
    </row>
    <row r="193" spans="2:33" x14ac:dyDescent="0.25">
      <c r="B193" s="128">
        <v>13</v>
      </c>
      <c r="C193" s="151" t="str">
        <f>T(Contaminantes!C$18)</f>
        <v/>
      </c>
      <c r="D193" s="159"/>
      <c r="E193" s="153"/>
      <c r="F193" s="159"/>
      <c r="G193" s="153"/>
      <c r="H193" s="159"/>
      <c r="I193" s="154"/>
      <c r="K193" s="128">
        <v>33</v>
      </c>
      <c r="L193" s="151" t="str">
        <f>T(Contaminantes!C$38)</f>
        <v/>
      </c>
      <c r="M193" s="159"/>
      <c r="N193" s="153"/>
      <c r="O193" s="159"/>
      <c r="P193" s="153"/>
      <c r="Q193" s="159"/>
      <c r="R193" s="154"/>
      <c r="T193" s="128">
        <v>13</v>
      </c>
      <c r="U193" s="155">
        <f t="shared" si="56"/>
        <v>0</v>
      </c>
      <c r="V193" s="156">
        <f t="shared" si="57"/>
        <v>0</v>
      </c>
      <c r="W193" s="157">
        <f t="shared" si="58"/>
        <v>0</v>
      </c>
      <c r="Y193" s="128">
        <v>33</v>
      </c>
      <c r="Z193" s="155">
        <f t="shared" si="59"/>
        <v>0</v>
      </c>
      <c r="AA193" s="156">
        <f t="shared" si="60"/>
        <v>0</v>
      </c>
      <c r="AB193" s="157">
        <f t="shared" si="61"/>
        <v>0</v>
      </c>
      <c r="AD193" s="128">
        <v>13</v>
      </c>
      <c r="AE193" s="120">
        <f t="shared" si="62"/>
        <v>0</v>
      </c>
      <c r="AF193" s="131">
        <v>33</v>
      </c>
      <c r="AG193" s="121">
        <f t="shared" si="63"/>
        <v>0</v>
      </c>
    </row>
    <row r="194" spans="2:33" x14ac:dyDescent="0.25">
      <c r="B194" s="128">
        <v>14</v>
      </c>
      <c r="C194" s="151" t="str">
        <f>T(Contaminantes!C$19)</f>
        <v/>
      </c>
      <c r="D194" s="152"/>
      <c r="E194" s="153"/>
      <c r="F194" s="152"/>
      <c r="G194" s="153"/>
      <c r="H194" s="152"/>
      <c r="I194" s="154"/>
      <c r="K194" s="128">
        <v>34</v>
      </c>
      <c r="L194" s="151" t="str">
        <f>T(Contaminantes!C$39)</f>
        <v/>
      </c>
      <c r="M194" s="152"/>
      <c r="N194" s="153"/>
      <c r="O194" s="152"/>
      <c r="P194" s="153"/>
      <c r="Q194" s="152"/>
      <c r="R194" s="154"/>
      <c r="T194" s="128">
        <v>14</v>
      </c>
      <c r="U194" s="155">
        <f t="shared" si="56"/>
        <v>0</v>
      </c>
      <c r="V194" s="156">
        <f t="shared" si="57"/>
        <v>0</v>
      </c>
      <c r="W194" s="157">
        <f t="shared" si="58"/>
        <v>0</v>
      </c>
      <c r="Y194" s="128">
        <v>34</v>
      </c>
      <c r="Z194" s="155">
        <f t="shared" si="59"/>
        <v>0</v>
      </c>
      <c r="AA194" s="156">
        <f t="shared" si="60"/>
        <v>0</v>
      </c>
      <c r="AB194" s="157">
        <f t="shared" si="61"/>
        <v>0</v>
      </c>
      <c r="AD194" s="128">
        <v>14</v>
      </c>
      <c r="AE194" s="120">
        <f t="shared" si="62"/>
        <v>0</v>
      </c>
      <c r="AF194" s="131">
        <v>34</v>
      </c>
      <c r="AG194" s="121">
        <f t="shared" si="63"/>
        <v>0</v>
      </c>
    </row>
    <row r="195" spans="2:33" x14ac:dyDescent="0.25">
      <c r="B195" s="128">
        <v>15</v>
      </c>
      <c r="C195" s="151" t="str">
        <f>T(Contaminantes!C$20)</f>
        <v/>
      </c>
      <c r="D195" s="158"/>
      <c r="E195" s="153"/>
      <c r="F195" s="158"/>
      <c r="G195" s="153"/>
      <c r="H195" s="158"/>
      <c r="I195" s="154"/>
      <c r="K195" s="128">
        <v>35</v>
      </c>
      <c r="L195" s="151" t="str">
        <f>T(Contaminantes!C$40)</f>
        <v/>
      </c>
      <c r="M195" s="158"/>
      <c r="N195" s="153"/>
      <c r="O195" s="158"/>
      <c r="P195" s="153"/>
      <c r="Q195" s="158"/>
      <c r="R195" s="154"/>
      <c r="T195" s="128">
        <v>15</v>
      </c>
      <c r="U195" s="155">
        <f t="shared" si="56"/>
        <v>0</v>
      </c>
      <c r="V195" s="156">
        <f t="shared" si="57"/>
        <v>0</v>
      </c>
      <c r="W195" s="157">
        <f t="shared" si="58"/>
        <v>0</v>
      </c>
      <c r="Y195" s="128">
        <v>35</v>
      </c>
      <c r="Z195" s="155">
        <f t="shared" si="59"/>
        <v>0</v>
      </c>
      <c r="AA195" s="156">
        <f t="shared" si="60"/>
        <v>0</v>
      </c>
      <c r="AB195" s="157">
        <f t="shared" si="61"/>
        <v>0</v>
      </c>
      <c r="AD195" s="128">
        <v>15</v>
      </c>
      <c r="AE195" s="120">
        <f t="shared" si="62"/>
        <v>0</v>
      </c>
      <c r="AF195" s="131">
        <v>35</v>
      </c>
      <c r="AG195" s="121">
        <f t="shared" si="63"/>
        <v>0</v>
      </c>
    </row>
    <row r="196" spans="2:33" x14ac:dyDescent="0.25">
      <c r="B196" s="128">
        <v>16</v>
      </c>
      <c r="C196" s="151" t="str">
        <f>T(Contaminantes!C$21)</f>
        <v/>
      </c>
      <c r="D196" s="159"/>
      <c r="E196" s="153"/>
      <c r="F196" s="159"/>
      <c r="G196" s="153"/>
      <c r="H196" s="159"/>
      <c r="I196" s="154"/>
      <c r="K196" s="128">
        <v>36</v>
      </c>
      <c r="L196" s="151" t="str">
        <f>T(Contaminantes!C$41)</f>
        <v/>
      </c>
      <c r="M196" s="159"/>
      <c r="N196" s="153"/>
      <c r="O196" s="159"/>
      <c r="P196" s="153"/>
      <c r="Q196" s="159"/>
      <c r="R196" s="154"/>
      <c r="T196" s="128">
        <v>16</v>
      </c>
      <c r="U196" s="155">
        <f t="shared" si="56"/>
        <v>0</v>
      </c>
      <c r="V196" s="156">
        <f t="shared" si="57"/>
        <v>0</v>
      </c>
      <c r="W196" s="157">
        <f t="shared" si="58"/>
        <v>0</v>
      </c>
      <c r="Y196" s="128">
        <v>36</v>
      </c>
      <c r="Z196" s="155">
        <f t="shared" si="59"/>
        <v>0</v>
      </c>
      <c r="AA196" s="156">
        <f t="shared" si="60"/>
        <v>0</v>
      </c>
      <c r="AB196" s="157">
        <f t="shared" si="61"/>
        <v>0</v>
      </c>
      <c r="AD196" s="128">
        <v>16</v>
      </c>
      <c r="AE196" s="120">
        <f t="shared" si="62"/>
        <v>0</v>
      </c>
      <c r="AF196" s="131">
        <v>36</v>
      </c>
      <c r="AG196" s="121">
        <f t="shared" si="63"/>
        <v>0</v>
      </c>
    </row>
    <row r="197" spans="2:33" x14ac:dyDescent="0.25">
      <c r="B197" s="128">
        <v>17</v>
      </c>
      <c r="C197" s="151" t="str">
        <f>T(Contaminantes!C$22)</f>
        <v/>
      </c>
      <c r="D197" s="159"/>
      <c r="E197" s="153"/>
      <c r="F197" s="159"/>
      <c r="G197" s="153"/>
      <c r="H197" s="159"/>
      <c r="I197" s="154"/>
      <c r="K197" s="128">
        <v>37</v>
      </c>
      <c r="L197" s="151" t="str">
        <f>T(Contaminantes!C$42)</f>
        <v/>
      </c>
      <c r="M197" s="159"/>
      <c r="N197" s="153"/>
      <c r="O197" s="159"/>
      <c r="P197" s="153"/>
      <c r="Q197" s="159"/>
      <c r="R197" s="154"/>
      <c r="T197" s="128">
        <v>17</v>
      </c>
      <c r="U197" s="155">
        <f t="shared" si="56"/>
        <v>0</v>
      </c>
      <c r="V197" s="156">
        <f t="shared" si="57"/>
        <v>0</v>
      </c>
      <c r="W197" s="157">
        <f t="shared" si="58"/>
        <v>0</v>
      </c>
      <c r="Y197" s="128">
        <v>37</v>
      </c>
      <c r="Z197" s="155">
        <f t="shared" si="59"/>
        <v>0</v>
      </c>
      <c r="AA197" s="156">
        <f t="shared" si="60"/>
        <v>0</v>
      </c>
      <c r="AB197" s="157">
        <f t="shared" si="61"/>
        <v>0</v>
      </c>
      <c r="AD197" s="128">
        <v>17</v>
      </c>
      <c r="AE197" s="120">
        <f t="shared" si="62"/>
        <v>0</v>
      </c>
      <c r="AF197" s="131">
        <v>37</v>
      </c>
      <c r="AG197" s="121">
        <f t="shared" si="63"/>
        <v>0</v>
      </c>
    </row>
    <row r="198" spans="2:33" x14ac:dyDescent="0.25">
      <c r="B198" s="128">
        <v>18</v>
      </c>
      <c r="C198" s="151" t="str">
        <f>T(Contaminantes!C$23)</f>
        <v/>
      </c>
      <c r="D198" s="152"/>
      <c r="E198" s="153"/>
      <c r="F198" s="152"/>
      <c r="G198" s="153"/>
      <c r="H198" s="152"/>
      <c r="I198" s="154"/>
      <c r="K198" s="128">
        <v>38</v>
      </c>
      <c r="L198" s="151" t="str">
        <f>T(Contaminantes!C$43)</f>
        <v/>
      </c>
      <c r="M198" s="152"/>
      <c r="N198" s="153"/>
      <c r="O198" s="152"/>
      <c r="P198" s="153"/>
      <c r="Q198" s="152"/>
      <c r="R198" s="154"/>
      <c r="T198" s="128">
        <v>18</v>
      </c>
      <c r="U198" s="155">
        <f t="shared" si="56"/>
        <v>0</v>
      </c>
      <c r="V198" s="156">
        <f t="shared" si="57"/>
        <v>0</v>
      </c>
      <c r="W198" s="157">
        <f t="shared" si="58"/>
        <v>0</v>
      </c>
      <c r="Y198" s="128">
        <v>38</v>
      </c>
      <c r="Z198" s="155">
        <f t="shared" si="59"/>
        <v>0</v>
      </c>
      <c r="AA198" s="156">
        <f t="shared" si="60"/>
        <v>0</v>
      </c>
      <c r="AB198" s="157">
        <f t="shared" si="61"/>
        <v>0</v>
      </c>
      <c r="AD198" s="128">
        <v>18</v>
      </c>
      <c r="AE198" s="120">
        <f t="shared" si="62"/>
        <v>0</v>
      </c>
      <c r="AF198" s="131">
        <v>38</v>
      </c>
      <c r="AG198" s="121">
        <f t="shared" si="63"/>
        <v>0</v>
      </c>
    </row>
    <row r="199" spans="2:33" x14ac:dyDescent="0.25">
      <c r="B199" s="128">
        <v>19</v>
      </c>
      <c r="C199" s="151" t="str">
        <f>T(Contaminantes!C$24)</f>
        <v/>
      </c>
      <c r="D199" s="152"/>
      <c r="E199" s="153"/>
      <c r="F199" s="152"/>
      <c r="G199" s="153"/>
      <c r="H199" s="152"/>
      <c r="I199" s="154"/>
      <c r="K199" s="128">
        <v>39</v>
      </c>
      <c r="L199" s="151" t="str">
        <f>T(Contaminantes!C$44)</f>
        <v/>
      </c>
      <c r="M199" s="152"/>
      <c r="N199" s="153"/>
      <c r="O199" s="152"/>
      <c r="P199" s="153"/>
      <c r="Q199" s="152"/>
      <c r="R199" s="154"/>
      <c r="T199" s="128">
        <v>19</v>
      </c>
      <c r="U199" s="155">
        <f t="shared" si="56"/>
        <v>0</v>
      </c>
      <c r="V199" s="156">
        <f t="shared" si="57"/>
        <v>0</v>
      </c>
      <c r="W199" s="157">
        <f t="shared" si="58"/>
        <v>0</v>
      </c>
      <c r="Y199" s="128">
        <v>39</v>
      </c>
      <c r="Z199" s="155">
        <f t="shared" si="59"/>
        <v>0</v>
      </c>
      <c r="AA199" s="156">
        <f t="shared" si="60"/>
        <v>0</v>
      </c>
      <c r="AB199" s="157">
        <f t="shared" si="61"/>
        <v>0</v>
      </c>
      <c r="AD199" s="128">
        <v>19</v>
      </c>
      <c r="AE199" s="120">
        <f t="shared" si="62"/>
        <v>0</v>
      </c>
      <c r="AF199" s="131">
        <v>39</v>
      </c>
      <c r="AG199" s="121">
        <f t="shared" si="63"/>
        <v>0</v>
      </c>
    </row>
    <row r="200" spans="2:33" ht="15.75" thickBot="1" x14ac:dyDescent="0.3">
      <c r="B200" s="129">
        <v>20</v>
      </c>
      <c r="C200" s="160" t="str">
        <f>T(Contaminantes!C$25)</f>
        <v/>
      </c>
      <c r="D200" s="162"/>
      <c r="E200" s="163"/>
      <c r="F200" s="162"/>
      <c r="G200" s="163"/>
      <c r="H200" s="162"/>
      <c r="I200" s="164"/>
      <c r="K200" s="129">
        <v>40</v>
      </c>
      <c r="L200" s="160" t="str">
        <f>T(Contaminantes!C$45)</f>
        <v/>
      </c>
      <c r="M200" s="162"/>
      <c r="N200" s="163"/>
      <c r="O200" s="162"/>
      <c r="P200" s="163"/>
      <c r="Q200" s="162"/>
      <c r="R200" s="164"/>
      <c r="T200" s="129">
        <v>20</v>
      </c>
      <c r="U200" s="165">
        <f t="shared" si="56"/>
        <v>0</v>
      </c>
      <c r="V200" s="166">
        <f t="shared" si="57"/>
        <v>0</v>
      </c>
      <c r="W200" s="167">
        <f t="shared" si="58"/>
        <v>0</v>
      </c>
      <c r="Y200" s="129">
        <v>40</v>
      </c>
      <c r="Z200" s="165">
        <f t="shared" si="59"/>
        <v>0</v>
      </c>
      <c r="AA200" s="166">
        <f t="shared" si="60"/>
        <v>0</v>
      </c>
      <c r="AB200" s="167">
        <f t="shared" si="61"/>
        <v>0</v>
      </c>
      <c r="AD200" s="129">
        <v>20</v>
      </c>
      <c r="AE200" s="132">
        <f t="shared" si="62"/>
        <v>0</v>
      </c>
      <c r="AF200" s="133">
        <v>40</v>
      </c>
      <c r="AG200" s="122">
        <f t="shared" si="63"/>
        <v>0</v>
      </c>
    </row>
    <row r="201" spans="2:33" ht="15.75" thickBot="1" x14ac:dyDescent="0.3"/>
    <row r="202" spans="2:33" ht="15.75" customHeight="1" thickBot="1" x14ac:dyDescent="0.3">
      <c r="D202" s="391" t="s">
        <v>139</v>
      </c>
      <c r="E202" s="392"/>
      <c r="F202" s="393" t="str">
        <f>T('Focos atmósfera'!B15)</f>
        <v/>
      </c>
      <c r="G202" s="393"/>
      <c r="H202" s="394" t="s">
        <v>141</v>
      </c>
      <c r="I202" s="395"/>
      <c r="J202" s="135"/>
      <c r="K202" s="396" t="str">
        <f>T('Focos atmósfera'!C15)</f>
        <v/>
      </c>
      <c r="L202" s="393"/>
      <c r="M202" s="393"/>
      <c r="N202" s="415" t="s">
        <v>140</v>
      </c>
      <c r="O202" s="416"/>
      <c r="P202" s="136">
        <f>'Focos atmósfera'!D15</f>
        <v>0</v>
      </c>
      <c r="Q202" s="205" t="s">
        <v>210</v>
      </c>
      <c r="R202" s="136">
        <f>'Focos atmósfera'!F15</f>
        <v>0</v>
      </c>
      <c r="V202" s="399" t="s">
        <v>189</v>
      </c>
      <c r="W202" s="400"/>
      <c r="X202" s="137"/>
      <c r="AA202" s="399" t="s">
        <v>189</v>
      </c>
      <c r="AB202" s="400"/>
      <c r="AC202" s="137"/>
      <c r="AE202" s="399" t="s">
        <v>192</v>
      </c>
      <c r="AF202" s="403"/>
      <c r="AG202" s="400"/>
    </row>
    <row r="203" spans="2:33" ht="15.75" thickBot="1" x14ac:dyDescent="0.3">
      <c r="B203" s="407" t="s">
        <v>133</v>
      </c>
      <c r="C203" s="408"/>
      <c r="D203" s="411" t="s">
        <v>134</v>
      </c>
      <c r="E203" s="411"/>
      <c r="F203" s="411" t="s">
        <v>135</v>
      </c>
      <c r="G203" s="411"/>
      <c r="H203" s="411" t="s">
        <v>136</v>
      </c>
      <c r="I203" s="412"/>
      <c r="J203" s="138"/>
      <c r="K203" s="409" t="s">
        <v>133</v>
      </c>
      <c r="L203" s="410"/>
      <c r="M203" s="413" t="s">
        <v>134</v>
      </c>
      <c r="N203" s="411"/>
      <c r="O203" s="411" t="s">
        <v>135</v>
      </c>
      <c r="P203" s="411"/>
      <c r="Q203" s="411" t="s">
        <v>136</v>
      </c>
      <c r="R203" s="414"/>
      <c r="S203" s="138"/>
      <c r="T203" s="138"/>
      <c r="V203" s="401"/>
      <c r="W203" s="402"/>
      <c r="X203" s="137"/>
      <c r="AA203" s="401"/>
      <c r="AB203" s="402"/>
      <c r="AC203" s="137"/>
      <c r="AE203" s="404"/>
      <c r="AF203" s="405"/>
      <c r="AG203" s="406"/>
    </row>
    <row r="204" spans="2:33" ht="32.25" customHeight="1" thickBot="1" x14ac:dyDescent="0.3">
      <c r="B204" s="409"/>
      <c r="C204" s="410"/>
      <c r="D204" s="139" t="s">
        <v>137</v>
      </c>
      <c r="E204" s="139" t="s">
        <v>138</v>
      </c>
      <c r="F204" s="139" t="s">
        <v>137</v>
      </c>
      <c r="G204" s="139" t="s">
        <v>138</v>
      </c>
      <c r="H204" s="139" t="s">
        <v>137</v>
      </c>
      <c r="I204" s="140" t="s">
        <v>138</v>
      </c>
      <c r="J204" s="141"/>
      <c r="K204" s="409"/>
      <c r="L204" s="410"/>
      <c r="M204" s="139" t="s">
        <v>137</v>
      </c>
      <c r="N204" s="139" t="s">
        <v>138</v>
      </c>
      <c r="O204" s="139" t="s">
        <v>137</v>
      </c>
      <c r="P204" s="139" t="s">
        <v>138</v>
      </c>
      <c r="Q204" s="139" t="s">
        <v>137</v>
      </c>
      <c r="R204" s="140" t="s">
        <v>138</v>
      </c>
      <c r="S204" s="141"/>
      <c r="T204" s="141"/>
      <c r="V204" s="142" t="s">
        <v>190</v>
      </c>
      <c r="W204" s="143" t="s">
        <v>191</v>
      </c>
      <c r="X204" s="141"/>
      <c r="AA204" s="142" t="s">
        <v>190</v>
      </c>
      <c r="AB204" s="143" t="s">
        <v>191</v>
      </c>
      <c r="AC204" s="141"/>
      <c r="AE204" s="124" t="s">
        <v>193</v>
      </c>
      <c r="AG204" s="125" t="s">
        <v>193</v>
      </c>
    </row>
    <row r="205" spans="2:33" x14ac:dyDescent="0.25">
      <c r="B205" s="126">
        <v>1</v>
      </c>
      <c r="C205" s="151" t="str">
        <f>T(Contaminantes!C$6)</f>
        <v/>
      </c>
      <c r="D205" s="145"/>
      <c r="E205" s="146"/>
      <c r="F205" s="145"/>
      <c r="G205" s="146"/>
      <c r="H205" s="145"/>
      <c r="I205" s="147"/>
      <c r="K205" s="126">
        <v>21</v>
      </c>
      <c r="L205" s="144" t="str">
        <f>T(Contaminantes!C$26)</f>
        <v/>
      </c>
      <c r="M205" s="145"/>
      <c r="N205" s="146"/>
      <c r="O205" s="145"/>
      <c r="P205" s="146"/>
      <c r="Q205" s="145"/>
      <c r="R205" s="147"/>
      <c r="T205" s="126">
        <v>1</v>
      </c>
      <c r="U205" s="148">
        <f>IF(COUNT(E205,G205,I205)=0,0,COUNT(E205,G205,I205))</f>
        <v>0</v>
      </c>
      <c r="V205" s="149">
        <f>IF(U205&gt;0,((D205*E205)+(F205*G205)+(H205*I205))/(E205+G205+I205),0)</f>
        <v>0</v>
      </c>
      <c r="W205" s="150">
        <f>IF(U205&lt;&gt;0,(E205+G205+I205)/U205,0)</f>
        <v>0</v>
      </c>
      <c r="Y205" s="126">
        <v>21</v>
      </c>
      <c r="Z205" s="148">
        <f>IF(COUNT(N205,P205,R205)=0,0,COUNT(N205,P205,R205))</f>
        <v>0</v>
      </c>
      <c r="AA205" s="149">
        <f>IF(Z205&gt;0,((M205*N205)+(O205*P205)+(Q205*R205))/(N205+P205+R205),0)</f>
        <v>0</v>
      </c>
      <c r="AB205" s="150">
        <f>IF(Z205&lt;&gt;0,(N205+P205+R205)/Z205,0)</f>
        <v>0</v>
      </c>
      <c r="AD205" s="126">
        <v>1</v>
      </c>
      <c r="AE205" s="127">
        <f>(V205*W205*P$202)/1000000</f>
        <v>0</v>
      </c>
      <c r="AF205" s="130">
        <v>21</v>
      </c>
      <c r="AG205" s="127">
        <f>(AA205*AB205*P$202)/1000000</f>
        <v>0</v>
      </c>
    </row>
    <row r="206" spans="2:33" x14ac:dyDescent="0.25">
      <c r="B206" s="128">
        <v>2</v>
      </c>
      <c r="C206" s="151" t="str">
        <f>T(Contaminantes!C$7)</f>
        <v/>
      </c>
      <c r="D206" s="152"/>
      <c r="E206" s="153"/>
      <c r="F206" s="152"/>
      <c r="G206" s="153"/>
      <c r="H206" s="152"/>
      <c r="I206" s="154"/>
      <c r="K206" s="128">
        <v>22</v>
      </c>
      <c r="L206" s="151" t="str">
        <f>T(Contaminantes!C$27)</f>
        <v/>
      </c>
      <c r="M206" s="152"/>
      <c r="N206" s="153"/>
      <c r="O206" s="152"/>
      <c r="P206" s="153"/>
      <c r="Q206" s="152"/>
      <c r="R206" s="154"/>
      <c r="T206" s="128">
        <v>2</v>
      </c>
      <c r="U206" s="155">
        <f t="shared" ref="U206:U224" si="64">IF(COUNT(E206,G206,I206)=0,0,COUNT(E206,G206,I206))</f>
        <v>0</v>
      </c>
      <c r="V206" s="156">
        <f t="shared" ref="V206:V224" si="65">IF(U206&gt;0,((D206*E206)+(F206*G206)+(H206*I206))/(E206+G206+I206),0)</f>
        <v>0</v>
      </c>
      <c r="W206" s="157">
        <f t="shared" ref="W206:W224" si="66">IF(U206&lt;&gt;0,(E206+G206+I206)/U206,0)</f>
        <v>0</v>
      </c>
      <c r="Y206" s="128">
        <v>22</v>
      </c>
      <c r="Z206" s="155">
        <f t="shared" ref="Z206:Z224" si="67">IF(COUNT(N206,P206,R206)=0,0,COUNT(N206,P206,R206))</f>
        <v>0</v>
      </c>
      <c r="AA206" s="156">
        <f t="shared" ref="AA206:AA224" si="68">IF(Z206&gt;0,((M206*N206)+(O206*P206)+(Q206*R206))/(N206+P206+R206),0)</f>
        <v>0</v>
      </c>
      <c r="AB206" s="157">
        <f t="shared" ref="AB206:AB224" si="69">IF(Z206&lt;&gt;0,(N206+P206+R206)/Z206,0)</f>
        <v>0</v>
      </c>
      <c r="AD206" s="128">
        <v>2</v>
      </c>
      <c r="AE206" s="120">
        <f t="shared" ref="AE206:AE224" si="70">(V206*W206*P$202)/1000000</f>
        <v>0</v>
      </c>
      <c r="AF206" s="131">
        <v>22</v>
      </c>
      <c r="AG206" s="121">
        <f t="shared" ref="AG206:AG224" si="71">(AA206*AB206*P$202)/1000000</f>
        <v>0</v>
      </c>
    </row>
    <row r="207" spans="2:33" x14ac:dyDescent="0.25">
      <c r="B207" s="128">
        <v>3</v>
      </c>
      <c r="C207" s="151" t="str">
        <f>T(Contaminantes!C$8)</f>
        <v/>
      </c>
      <c r="D207" s="158"/>
      <c r="E207" s="153"/>
      <c r="F207" s="158"/>
      <c r="G207" s="153"/>
      <c r="H207" s="158"/>
      <c r="I207" s="154"/>
      <c r="K207" s="128">
        <v>23</v>
      </c>
      <c r="L207" s="151" t="str">
        <f>T(Contaminantes!C$28)</f>
        <v/>
      </c>
      <c r="M207" s="158"/>
      <c r="N207" s="153"/>
      <c r="O207" s="158"/>
      <c r="P207" s="153"/>
      <c r="Q207" s="158"/>
      <c r="R207" s="154"/>
      <c r="T207" s="128">
        <v>3</v>
      </c>
      <c r="U207" s="155">
        <f t="shared" si="64"/>
        <v>0</v>
      </c>
      <c r="V207" s="156">
        <f t="shared" si="65"/>
        <v>0</v>
      </c>
      <c r="W207" s="157">
        <f t="shared" si="66"/>
        <v>0</v>
      </c>
      <c r="Y207" s="128">
        <v>23</v>
      </c>
      <c r="Z207" s="155">
        <f t="shared" si="67"/>
        <v>0</v>
      </c>
      <c r="AA207" s="156">
        <f t="shared" si="68"/>
        <v>0</v>
      </c>
      <c r="AB207" s="157">
        <f t="shared" si="69"/>
        <v>0</v>
      </c>
      <c r="AD207" s="128">
        <v>3</v>
      </c>
      <c r="AE207" s="120">
        <f t="shared" si="70"/>
        <v>0</v>
      </c>
      <c r="AF207" s="131">
        <v>23</v>
      </c>
      <c r="AG207" s="121">
        <f t="shared" si="71"/>
        <v>0</v>
      </c>
    </row>
    <row r="208" spans="2:33" x14ac:dyDescent="0.25">
      <c r="B208" s="128">
        <v>4</v>
      </c>
      <c r="C208" s="151" t="str">
        <f>T(Contaminantes!C$9)</f>
        <v/>
      </c>
      <c r="D208" s="159"/>
      <c r="E208" s="153"/>
      <c r="F208" s="159"/>
      <c r="G208" s="153"/>
      <c r="H208" s="159"/>
      <c r="I208" s="154"/>
      <c r="K208" s="128">
        <v>24</v>
      </c>
      <c r="L208" s="151" t="str">
        <f>T(Contaminantes!C$29)</f>
        <v/>
      </c>
      <c r="M208" s="159"/>
      <c r="N208" s="153"/>
      <c r="O208" s="159"/>
      <c r="P208" s="153"/>
      <c r="Q208" s="159"/>
      <c r="R208" s="154"/>
      <c r="T208" s="128">
        <v>4</v>
      </c>
      <c r="U208" s="155">
        <f t="shared" si="64"/>
        <v>0</v>
      </c>
      <c r="V208" s="156">
        <f t="shared" si="65"/>
        <v>0</v>
      </c>
      <c r="W208" s="157">
        <f t="shared" si="66"/>
        <v>0</v>
      </c>
      <c r="Y208" s="128">
        <v>24</v>
      </c>
      <c r="Z208" s="155">
        <f t="shared" si="67"/>
        <v>0</v>
      </c>
      <c r="AA208" s="156">
        <f t="shared" si="68"/>
        <v>0</v>
      </c>
      <c r="AB208" s="157">
        <f t="shared" si="69"/>
        <v>0</v>
      </c>
      <c r="AD208" s="128">
        <v>4</v>
      </c>
      <c r="AE208" s="120">
        <f t="shared" si="70"/>
        <v>0</v>
      </c>
      <c r="AF208" s="131">
        <v>24</v>
      </c>
      <c r="AG208" s="121">
        <f t="shared" si="71"/>
        <v>0</v>
      </c>
    </row>
    <row r="209" spans="2:33" x14ac:dyDescent="0.25">
      <c r="B209" s="128">
        <v>5</v>
      </c>
      <c r="C209" s="151" t="str">
        <f>T(Contaminantes!C$10)</f>
        <v/>
      </c>
      <c r="D209" s="159"/>
      <c r="E209" s="153"/>
      <c r="F209" s="159"/>
      <c r="G209" s="153"/>
      <c r="H209" s="159"/>
      <c r="I209" s="154"/>
      <c r="K209" s="128">
        <v>25</v>
      </c>
      <c r="L209" s="151" t="str">
        <f>T(Contaminantes!C$30)</f>
        <v/>
      </c>
      <c r="M209" s="159"/>
      <c r="N209" s="153"/>
      <c r="O209" s="159"/>
      <c r="P209" s="153"/>
      <c r="Q209" s="159"/>
      <c r="R209" s="154"/>
      <c r="T209" s="128">
        <v>5</v>
      </c>
      <c r="U209" s="155">
        <f t="shared" si="64"/>
        <v>0</v>
      </c>
      <c r="V209" s="156">
        <f t="shared" si="65"/>
        <v>0</v>
      </c>
      <c r="W209" s="157">
        <f t="shared" si="66"/>
        <v>0</v>
      </c>
      <c r="Y209" s="128">
        <v>25</v>
      </c>
      <c r="Z209" s="155">
        <f t="shared" si="67"/>
        <v>0</v>
      </c>
      <c r="AA209" s="156">
        <f t="shared" si="68"/>
        <v>0</v>
      </c>
      <c r="AB209" s="157">
        <f t="shared" si="69"/>
        <v>0</v>
      </c>
      <c r="AD209" s="128">
        <v>5</v>
      </c>
      <c r="AE209" s="120">
        <f t="shared" si="70"/>
        <v>0</v>
      </c>
      <c r="AF209" s="131">
        <v>25</v>
      </c>
      <c r="AG209" s="121">
        <f t="shared" si="71"/>
        <v>0</v>
      </c>
    </row>
    <row r="210" spans="2:33" x14ac:dyDescent="0.25">
      <c r="B210" s="128">
        <v>6</v>
      </c>
      <c r="C210" s="151" t="str">
        <f>T(Contaminantes!C$11)</f>
        <v/>
      </c>
      <c r="D210" s="159"/>
      <c r="E210" s="153"/>
      <c r="F210" s="159"/>
      <c r="G210" s="153"/>
      <c r="H210" s="159"/>
      <c r="I210" s="154"/>
      <c r="K210" s="128">
        <v>26</v>
      </c>
      <c r="L210" s="151" t="str">
        <f>T(Contaminantes!C$31)</f>
        <v/>
      </c>
      <c r="M210" s="159"/>
      <c r="N210" s="153"/>
      <c r="O210" s="159"/>
      <c r="P210" s="153"/>
      <c r="Q210" s="159"/>
      <c r="R210" s="154"/>
      <c r="T210" s="128">
        <v>6</v>
      </c>
      <c r="U210" s="155">
        <f t="shared" si="64"/>
        <v>0</v>
      </c>
      <c r="V210" s="156">
        <f t="shared" si="65"/>
        <v>0</v>
      </c>
      <c r="W210" s="157">
        <f t="shared" si="66"/>
        <v>0</v>
      </c>
      <c r="Y210" s="128">
        <v>26</v>
      </c>
      <c r="Z210" s="155">
        <f t="shared" si="67"/>
        <v>0</v>
      </c>
      <c r="AA210" s="156">
        <f t="shared" si="68"/>
        <v>0</v>
      </c>
      <c r="AB210" s="157">
        <f t="shared" si="69"/>
        <v>0</v>
      </c>
      <c r="AD210" s="128">
        <v>6</v>
      </c>
      <c r="AE210" s="120">
        <f t="shared" si="70"/>
        <v>0</v>
      </c>
      <c r="AF210" s="131">
        <v>26</v>
      </c>
      <c r="AG210" s="121">
        <f t="shared" si="71"/>
        <v>0</v>
      </c>
    </row>
    <row r="211" spans="2:33" x14ac:dyDescent="0.25">
      <c r="B211" s="128">
        <v>7</v>
      </c>
      <c r="C211" s="151" t="str">
        <f>T(Contaminantes!C$12)</f>
        <v/>
      </c>
      <c r="D211" s="159"/>
      <c r="E211" s="153"/>
      <c r="F211" s="159"/>
      <c r="G211" s="153"/>
      <c r="H211" s="159"/>
      <c r="I211" s="154"/>
      <c r="K211" s="128">
        <v>27</v>
      </c>
      <c r="L211" s="151" t="str">
        <f>T(Contaminantes!C$32)</f>
        <v/>
      </c>
      <c r="M211" s="159"/>
      <c r="N211" s="153"/>
      <c r="O211" s="159"/>
      <c r="P211" s="153"/>
      <c r="Q211" s="159"/>
      <c r="R211" s="154"/>
      <c r="T211" s="128">
        <v>7</v>
      </c>
      <c r="U211" s="155">
        <f t="shared" si="64"/>
        <v>0</v>
      </c>
      <c r="V211" s="156">
        <f t="shared" si="65"/>
        <v>0</v>
      </c>
      <c r="W211" s="157">
        <f t="shared" si="66"/>
        <v>0</v>
      </c>
      <c r="Y211" s="128">
        <v>27</v>
      </c>
      <c r="Z211" s="155">
        <f t="shared" si="67"/>
        <v>0</v>
      </c>
      <c r="AA211" s="156">
        <f t="shared" si="68"/>
        <v>0</v>
      </c>
      <c r="AB211" s="157">
        <f t="shared" si="69"/>
        <v>0</v>
      </c>
      <c r="AD211" s="128">
        <v>7</v>
      </c>
      <c r="AE211" s="120">
        <f t="shared" si="70"/>
        <v>0</v>
      </c>
      <c r="AF211" s="131">
        <v>27</v>
      </c>
      <c r="AG211" s="121">
        <f t="shared" si="71"/>
        <v>0</v>
      </c>
    </row>
    <row r="212" spans="2:33" x14ac:dyDescent="0.25">
      <c r="B212" s="128">
        <v>8</v>
      </c>
      <c r="C212" s="151" t="str">
        <f>T(Contaminantes!C$13)</f>
        <v/>
      </c>
      <c r="D212" s="159"/>
      <c r="E212" s="153"/>
      <c r="F212" s="159"/>
      <c r="G212" s="153"/>
      <c r="H212" s="159"/>
      <c r="I212" s="154"/>
      <c r="K212" s="128">
        <v>28</v>
      </c>
      <c r="L212" s="151" t="str">
        <f>T(Contaminantes!C$33)</f>
        <v/>
      </c>
      <c r="M212" s="159"/>
      <c r="N212" s="153"/>
      <c r="O212" s="159"/>
      <c r="P212" s="153"/>
      <c r="Q212" s="159"/>
      <c r="R212" s="154"/>
      <c r="T212" s="128">
        <v>8</v>
      </c>
      <c r="U212" s="155">
        <f t="shared" si="64"/>
        <v>0</v>
      </c>
      <c r="V212" s="156">
        <f t="shared" si="65"/>
        <v>0</v>
      </c>
      <c r="W212" s="157">
        <f t="shared" si="66"/>
        <v>0</v>
      </c>
      <c r="Y212" s="128">
        <v>28</v>
      </c>
      <c r="Z212" s="155">
        <f t="shared" si="67"/>
        <v>0</v>
      </c>
      <c r="AA212" s="156">
        <f t="shared" si="68"/>
        <v>0</v>
      </c>
      <c r="AB212" s="157">
        <f t="shared" si="69"/>
        <v>0</v>
      </c>
      <c r="AD212" s="128">
        <v>8</v>
      </c>
      <c r="AE212" s="120">
        <f t="shared" si="70"/>
        <v>0</v>
      </c>
      <c r="AF212" s="131">
        <v>28</v>
      </c>
      <c r="AG212" s="121">
        <f t="shared" si="71"/>
        <v>0</v>
      </c>
    </row>
    <row r="213" spans="2:33" x14ac:dyDescent="0.25">
      <c r="B213" s="128">
        <v>9</v>
      </c>
      <c r="C213" s="151" t="str">
        <f>T(Contaminantes!C$14)</f>
        <v/>
      </c>
      <c r="D213" s="152"/>
      <c r="E213" s="153"/>
      <c r="F213" s="152"/>
      <c r="G213" s="153"/>
      <c r="H213" s="152"/>
      <c r="I213" s="154"/>
      <c r="K213" s="128">
        <v>29</v>
      </c>
      <c r="L213" s="151" t="str">
        <f>T(Contaminantes!C$34)</f>
        <v/>
      </c>
      <c r="M213" s="152"/>
      <c r="N213" s="153"/>
      <c r="O213" s="152"/>
      <c r="P213" s="153"/>
      <c r="Q213" s="152"/>
      <c r="R213" s="154"/>
      <c r="T213" s="128">
        <v>9</v>
      </c>
      <c r="U213" s="155">
        <f t="shared" si="64"/>
        <v>0</v>
      </c>
      <c r="V213" s="156">
        <f t="shared" si="65"/>
        <v>0</v>
      </c>
      <c r="W213" s="157">
        <f t="shared" si="66"/>
        <v>0</v>
      </c>
      <c r="Y213" s="128">
        <v>29</v>
      </c>
      <c r="Z213" s="155">
        <f t="shared" si="67"/>
        <v>0</v>
      </c>
      <c r="AA213" s="156">
        <f t="shared" si="68"/>
        <v>0</v>
      </c>
      <c r="AB213" s="157">
        <f t="shared" si="69"/>
        <v>0</v>
      </c>
      <c r="AD213" s="128">
        <v>9</v>
      </c>
      <c r="AE213" s="120">
        <f>(V213*W213*P$202)/1000000</f>
        <v>0</v>
      </c>
      <c r="AF213" s="131">
        <v>29</v>
      </c>
      <c r="AG213" s="121">
        <f t="shared" si="71"/>
        <v>0</v>
      </c>
    </row>
    <row r="214" spans="2:33" x14ac:dyDescent="0.25">
      <c r="B214" s="128">
        <v>10</v>
      </c>
      <c r="C214" s="151" t="str">
        <f>T(Contaminantes!C$15)</f>
        <v/>
      </c>
      <c r="D214" s="152"/>
      <c r="E214" s="153"/>
      <c r="F214" s="152"/>
      <c r="G214" s="153"/>
      <c r="H214" s="152"/>
      <c r="I214" s="154"/>
      <c r="K214" s="128">
        <v>30</v>
      </c>
      <c r="L214" s="151" t="str">
        <f>T(Contaminantes!C$35)</f>
        <v/>
      </c>
      <c r="M214" s="152"/>
      <c r="N214" s="153"/>
      <c r="O214" s="152"/>
      <c r="P214" s="153"/>
      <c r="Q214" s="152"/>
      <c r="R214" s="154"/>
      <c r="T214" s="128">
        <v>10</v>
      </c>
      <c r="U214" s="155">
        <f t="shared" si="64"/>
        <v>0</v>
      </c>
      <c r="V214" s="156">
        <f t="shared" si="65"/>
        <v>0</v>
      </c>
      <c r="W214" s="157">
        <f t="shared" si="66"/>
        <v>0</v>
      </c>
      <c r="Y214" s="128">
        <v>30</v>
      </c>
      <c r="Z214" s="155">
        <f t="shared" si="67"/>
        <v>0</v>
      </c>
      <c r="AA214" s="156">
        <f t="shared" si="68"/>
        <v>0</v>
      </c>
      <c r="AB214" s="157">
        <f t="shared" si="69"/>
        <v>0</v>
      </c>
      <c r="AD214" s="128">
        <v>10</v>
      </c>
      <c r="AE214" s="120">
        <f t="shared" si="70"/>
        <v>0</v>
      </c>
      <c r="AF214" s="131">
        <v>30</v>
      </c>
      <c r="AG214" s="121">
        <f t="shared" si="71"/>
        <v>0</v>
      </c>
    </row>
    <row r="215" spans="2:33" x14ac:dyDescent="0.25">
      <c r="B215" s="128">
        <v>11</v>
      </c>
      <c r="C215" s="151" t="str">
        <f>T(Contaminantes!C$16)</f>
        <v/>
      </c>
      <c r="D215" s="158"/>
      <c r="E215" s="153"/>
      <c r="F215" s="158"/>
      <c r="G215" s="153"/>
      <c r="H215" s="158"/>
      <c r="I215" s="154"/>
      <c r="K215" s="128">
        <v>31</v>
      </c>
      <c r="L215" s="151" t="str">
        <f>T(Contaminantes!C$36)</f>
        <v/>
      </c>
      <c r="M215" s="158"/>
      <c r="N215" s="153"/>
      <c r="O215" s="158"/>
      <c r="P215" s="153"/>
      <c r="Q215" s="158"/>
      <c r="R215" s="154"/>
      <c r="T215" s="128">
        <v>11</v>
      </c>
      <c r="U215" s="155">
        <f t="shared" si="64"/>
        <v>0</v>
      </c>
      <c r="V215" s="156">
        <f t="shared" si="65"/>
        <v>0</v>
      </c>
      <c r="W215" s="157">
        <f t="shared" si="66"/>
        <v>0</v>
      </c>
      <c r="Y215" s="128">
        <v>31</v>
      </c>
      <c r="Z215" s="155">
        <f t="shared" si="67"/>
        <v>0</v>
      </c>
      <c r="AA215" s="156">
        <f t="shared" si="68"/>
        <v>0</v>
      </c>
      <c r="AB215" s="157">
        <f t="shared" si="69"/>
        <v>0</v>
      </c>
      <c r="AD215" s="128">
        <v>11</v>
      </c>
      <c r="AE215" s="120">
        <f t="shared" si="70"/>
        <v>0</v>
      </c>
      <c r="AF215" s="131">
        <v>31</v>
      </c>
      <c r="AG215" s="121">
        <f t="shared" si="71"/>
        <v>0</v>
      </c>
    </row>
    <row r="216" spans="2:33" x14ac:dyDescent="0.25">
      <c r="B216" s="128">
        <v>12</v>
      </c>
      <c r="C216" s="151" t="str">
        <f>T(Contaminantes!C$17)</f>
        <v/>
      </c>
      <c r="D216" s="159"/>
      <c r="E216" s="153"/>
      <c r="F216" s="159"/>
      <c r="G216" s="153"/>
      <c r="H216" s="159"/>
      <c r="I216" s="154"/>
      <c r="K216" s="128">
        <v>32</v>
      </c>
      <c r="L216" s="151" t="str">
        <f>T(Contaminantes!C$37)</f>
        <v/>
      </c>
      <c r="M216" s="159"/>
      <c r="N216" s="153"/>
      <c r="O216" s="159"/>
      <c r="P216" s="153"/>
      <c r="Q216" s="159"/>
      <c r="R216" s="154"/>
      <c r="T216" s="128">
        <v>12</v>
      </c>
      <c r="U216" s="155">
        <f t="shared" si="64"/>
        <v>0</v>
      </c>
      <c r="V216" s="156">
        <f t="shared" si="65"/>
        <v>0</v>
      </c>
      <c r="W216" s="157">
        <f t="shared" si="66"/>
        <v>0</v>
      </c>
      <c r="Y216" s="128">
        <v>32</v>
      </c>
      <c r="Z216" s="155">
        <f t="shared" si="67"/>
        <v>0</v>
      </c>
      <c r="AA216" s="156">
        <f t="shared" si="68"/>
        <v>0</v>
      </c>
      <c r="AB216" s="157">
        <f t="shared" si="69"/>
        <v>0</v>
      </c>
      <c r="AD216" s="128">
        <v>12</v>
      </c>
      <c r="AE216" s="120">
        <f t="shared" si="70"/>
        <v>0</v>
      </c>
      <c r="AF216" s="131">
        <v>32</v>
      </c>
      <c r="AG216" s="121">
        <f t="shared" si="71"/>
        <v>0</v>
      </c>
    </row>
    <row r="217" spans="2:33" x14ac:dyDescent="0.25">
      <c r="B217" s="128">
        <v>13</v>
      </c>
      <c r="C217" s="151" t="str">
        <f>T(Contaminantes!C$18)</f>
        <v/>
      </c>
      <c r="D217" s="159"/>
      <c r="E217" s="153"/>
      <c r="F217" s="159"/>
      <c r="G217" s="153"/>
      <c r="H217" s="159"/>
      <c r="I217" s="154"/>
      <c r="K217" s="128">
        <v>33</v>
      </c>
      <c r="L217" s="151" t="str">
        <f>T(Contaminantes!C$38)</f>
        <v/>
      </c>
      <c r="M217" s="159"/>
      <c r="N217" s="153"/>
      <c r="O217" s="159"/>
      <c r="P217" s="153"/>
      <c r="Q217" s="159"/>
      <c r="R217" s="154"/>
      <c r="T217" s="128">
        <v>13</v>
      </c>
      <c r="U217" s="155">
        <f t="shared" si="64"/>
        <v>0</v>
      </c>
      <c r="V217" s="156">
        <f t="shared" si="65"/>
        <v>0</v>
      </c>
      <c r="W217" s="157">
        <f t="shared" si="66"/>
        <v>0</v>
      </c>
      <c r="Y217" s="128">
        <v>33</v>
      </c>
      <c r="Z217" s="155">
        <f t="shared" si="67"/>
        <v>0</v>
      </c>
      <c r="AA217" s="156">
        <f t="shared" si="68"/>
        <v>0</v>
      </c>
      <c r="AB217" s="157">
        <f t="shared" si="69"/>
        <v>0</v>
      </c>
      <c r="AD217" s="128">
        <v>13</v>
      </c>
      <c r="AE217" s="120">
        <f t="shared" si="70"/>
        <v>0</v>
      </c>
      <c r="AF217" s="131">
        <v>33</v>
      </c>
      <c r="AG217" s="121">
        <f t="shared" si="71"/>
        <v>0</v>
      </c>
    </row>
    <row r="218" spans="2:33" x14ac:dyDescent="0.25">
      <c r="B218" s="128">
        <v>14</v>
      </c>
      <c r="C218" s="151" t="str">
        <f>T(Contaminantes!C$19)</f>
        <v/>
      </c>
      <c r="D218" s="152"/>
      <c r="E218" s="153"/>
      <c r="F218" s="152"/>
      <c r="G218" s="153"/>
      <c r="H218" s="152"/>
      <c r="I218" s="154"/>
      <c r="K218" s="128">
        <v>34</v>
      </c>
      <c r="L218" s="151" t="str">
        <f>T(Contaminantes!C$39)</f>
        <v/>
      </c>
      <c r="M218" s="152"/>
      <c r="N218" s="153"/>
      <c r="O218" s="152"/>
      <c r="P218" s="153"/>
      <c r="Q218" s="152"/>
      <c r="R218" s="154"/>
      <c r="T218" s="128">
        <v>14</v>
      </c>
      <c r="U218" s="155">
        <f t="shared" si="64"/>
        <v>0</v>
      </c>
      <c r="V218" s="156">
        <f t="shared" si="65"/>
        <v>0</v>
      </c>
      <c r="W218" s="157">
        <f t="shared" si="66"/>
        <v>0</v>
      </c>
      <c r="Y218" s="128">
        <v>34</v>
      </c>
      <c r="Z218" s="155">
        <f t="shared" si="67"/>
        <v>0</v>
      </c>
      <c r="AA218" s="156">
        <f t="shared" si="68"/>
        <v>0</v>
      </c>
      <c r="AB218" s="157">
        <f t="shared" si="69"/>
        <v>0</v>
      </c>
      <c r="AD218" s="128">
        <v>14</v>
      </c>
      <c r="AE218" s="120">
        <f t="shared" si="70"/>
        <v>0</v>
      </c>
      <c r="AF218" s="131">
        <v>34</v>
      </c>
      <c r="AG218" s="121">
        <f t="shared" si="71"/>
        <v>0</v>
      </c>
    </row>
    <row r="219" spans="2:33" x14ac:dyDescent="0.25">
      <c r="B219" s="128">
        <v>15</v>
      </c>
      <c r="C219" s="151" t="str">
        <f>T(Contaminantes!C$20)</f>
        <v/>
      </c>
      <c r="D219" s="158"/>
      <c r="E219" s="153"/>
      <c r="F219" s="158"/>
      <c r="G219" s="153"/>
      <c r="H219" s="158"/>
      <c r="I219" s="154"/>
      <c r="K219" s="128">
        <v>35</v>
      </c>
      <c r="L219" s="151" t="str">
        <f>T(Contaminantes!C$40)</f>
        <v/>
      </c>
      <c r="M219" s="158"/>
      <c r="N219" s="153"/>
      <c r="O219" s="158"/>
      <c r="P219" s="153"/>
      <c r="Q219" s="158"/>
      <c r="R219" s="154"/>
      <c r="T219" s="128">
        <v>15</v>
      </c>
      <c r="U219" s="155">
        <f t="shared" si="64"/>
        <v>0</v>
      </c>
      <c r="V219" s="156">
        <f t="shared" si="65"/>
        <v>0</v>
      </c>
      <c r="W219" s="157">
        <f t="shared" si="66"/>
        <v>0</v>
      </c>
      <c r="Y219" s="128">
        <v>35</v>
      </c>
      <c r="Z219" s="155">
        <f t="shared" si="67"/>
        <v>0</v>
      </c>
      <c r="AA219" s="156">
        <f t="shared" si="68"/>
        <v>0</v>
      </c>
      <c r="AB219" s="157">
        <f t="shared" si="69"/>
        <v>0</v>
      </c>
      <c r="AD219" s="128">
        <v>15</v>
      </c>
      <c r="AE219" s="120">
        <f t="shared" si="70"/>
        <v>0</v>
      </c>
      <c r="AF219" s="131">
        <v>35</v>
      </c>
      <c r="AG219" s="121">
        <f t="shared" si="71"/>
        <v>0</v>
      </c>
    </row>
    <row r="220" spans="2:33" x14ac:dyDescent="0.25">
      <c r="B220" s="128">
        <v>16</v>
      </c>
      <c r="C220" s="151" t="str">
        <f>T(Contaminantes!C$21)</f>
        <v/>
      </c>
      <c r="D220" s="159"/>
      <c r="E220" s="153"/>
      <c r="F220" s="159"/>
      <c r="G220" s="153"/>
      <c r="H220" s="159"/>
      <c r="I220" s="154"/>
      <c r="K220" s="128">
        <v>36</v>
      </c>
      <c r="L220" s="151" t="str">
        <f>T(Contaminantes!C$41)</f>
        <v/>
      </c>
      <c r="M220" s="159"/>
      <c r="N220" s="153"/>
      <c r="O220" s="159"/>
      <c r="P220" s="153"/>
      <c r="Q220" s="159"/>
      <c r="R220" s="154"/>
      <c r="T220" s="128">
        <v>16</v>
      </c>
      <c r="U220" s="155">
        <f t="shared" si="64"/>
        <v>0</v>
      </c>
      <c r="V220" s="156">
        <f t="shared" si="65"/>
        <v>0</v>
      </c>
      <c r="W220" s="157">
        <f t="shared" si="66"/>
        <v>0</v>
      </c>
      <c r="Y220" s="128">
        <v>36</v>
      </c>
      <c r="Z220" s="155">
        <f t="shared" si="67"/>
        <v>0</v>
      </c>
      <c r="AA220" s="156">
        <f t="shared" si="68"/>
        <v>0</v>
      </c>
      <c r="AB220" s="157">
        <f t="shared" si="69"/>
        <v>0</v>
      </c>
      <c r="AD220" s="128">
        <v>16</v>
      </c>
      <c r="AE220" s="120">
        <f t="shared" si="70"/>
        <v>0</v>
      </c>
      <c r="AF220" s="131">
        <v>36</v>
      </c>
      <c r="AG220" s="121">
        <f t="shared" si="71"/>
        <v>0</v>
      </c>
    </row>
    <row r="221" spans="2:33" x14ac:dyDescent="0.25">
      <c r="B221" s="128">
        <v>17</v>
      </c>
      <c r="C221" s="151" t="str">
        <f>T(Contaminantes!C$22)</f>
        <v/>
      </c>
      <c r="D221" s="159"/>
      <c r="E221" s="153"/>
      <c r="F221" s="159"/>
      <c r="G221" s="153"/>
      <c r="H221" s="159"/>
      <c r="I221" s="154"/>
      <c r="K221" s="128">
        <v>37</v>
      </c>
      <c r="L221" s="151" t="str">
        <f>T(Contaminantes!C$42)</f>
        <v/>
      </c>
      <c r="M221" s="159"/>
      <c r="N221" s="153"/>
      <c r="O221" s="159"/>
      <c r="P221" s="153"/>
      <c r="Q221" s="159"/>
      <c r="R221" s="154"/>
      <c r="T221" s="128">
        <v>17</v>
      </c>
      <c r="U221" s="155">
        <f t="shared" si="64"/>
        <v>0</v>
      </c>
      <c r="V221" s="156">
        <f t="shared" si="65"/>
        <v>0</v>
      </c>
      <c r="W221" s="157">
        <f t="shared" si="66"/>
        <v>0</v>
      </c>
      <c r="Y221" s="128">
        <v>37</v>
      </c>
      <c r="Z221" s="155">
        <f t="shared" si="67"/>
        <v>0</v>
      </c>
      <c r="AA221" s="156">
        <f t="shared" si="68"/>
        <v>0</v>
      </c>
      <c r="AB221" s="157">
        <f t="shared" si="69"/>
        <v>0</v>
      </c>
      <c r="AD221" s="128">
        <v>17</v>
      </c>
      <c r="AE221" s="120">
        <f t="shared" si="70"/>
        <v>0</v>
      </c>
      <c r="AF221" s="131">
        <v>37</v>
      </c>
      <c r="AG221" s="121">
        <f t="shared" si="71"/>
        <v>0</v>
      </c>
    </row>
    <row r="222" spans="2:33" x14ac:dyDescent="0.25">
      <c r="B222" s="128">
        <v>18</v>
      </c>
      <c r="C222" s="151" t="str">
        <f>T(Contaminantes!C$23)</f>
        <v/>
      </c>
      <c r="D222" s="152"/>
      <c r="E222" s="153"/>
      <c r="F222" s="152"/>
      <c r="G222" s="153"/>
      <c r="H222" s="152"/>
      <c r="I222" s="154"/>
      <c r="K222" s="128">
        <v>38</v>
      </c>
      <c r="L222" s="151" t="str">
        <f>T(Contaminantes!C$43)</f>
        <v/>
      </c>
      <c r="M222" s="152"/>
      <c r="N222" s="153"/>
      <c r="O222" s="152"/>
      <c r="P222" s="153"/>
      <c r="Q222" s="152"/>
      <c r="R222" s="154"/>
      <c r="T222" s="128">
        <v>18</v>
      </c>
      <c r="U222" s="155">
        <f t="shared" si="64"/>
        <v>0</v>
      </c>
      <c r="V222" s="156">
        <f t="shared" si="65"/>
        <v>0</v>
      </c>
      <c r="W222" s="157">
        <f t="shared" si="66"/>
        <v>0</v>
      </c>
      <c r="Y222" s="128">
        <v>38</v>
      </c>
      <c r="Z222" s="155">
        <f t="shared" si="67"/>
        <v>0</v>
      </c>
      <c r="AA222" s="156">
        <f t="shared" si="68"/>
        <v>0</v>
      </c>
      <c r="AB222" s="157">
        <f t="shared" si="69"/>
        <v>0</v>
      </c>
      <c r="AD222" s="128">
        <v>18</v>
      </c>
      <c r="AE222" s="120">
        <f t="shared" si="70"/>
        <v>0</v>
      </c>
      <c r="AF222" s="131">
        <v>38</v>
      </c>
      <c r="AG222" s="121">
        <f t="shared" si="71"/>
        <v>0</v>
      </c>
    </row>
    <row r="223" spans="2:33" x14ac:dyDescent="0.25">
      <c r="B223" s="128">
        <v>19</v>
      </c>
      <c r="C223" s="151" t="str">
        <f>T(Contaminantes!C$24)</f>
        <v/>
      </c>
      <c r="D223" s="152"/>
      <c r="E223" s="153"/>
      <c r="F223" s="152"/>
      <c r="G223" s="153"/>
      <c r="H223" s="152"/>
      <c r="I223" s="154"/>
      <c r="K223" s="128">
        <v>39</v>
      </c>
      <c r="L223" s="151" t="str">
        <f>T(Contaminantes!C$44)</f>
        <v/>
      </c>
      <c r="M223" s="152"/>
      <c r="N223" s="153"/>
      <c r="O223" s="152"/>
      <c r="P223" s="153"/>
      <c r="Q223" s="152"/>
      <c r="R223" s="154"/>
      <c r="T223" s="128">
        <v>19</v>
      </c>
      <c r="U223" s="155">
        <f t="shared" si="64"/>
        <v>0</v>
      </c>
      <c r="V223" s="156">
        <f t="shared" si="65"/>
        <v>0</v>
      </c>
      <c r="W223" s="157">
        <f t="shared" si="66"/>
        <v>0</v>
      </c>
      <c r="Y223" s="128">
        <v>39</v>
      </c>
      <c r="Z223" s="155">
        <f t="shared" si="67"/>
        <v>0</v>
      </c>
      <c r="AA223" s="156">
        <f t="shared" si="68"/>
        <v>0</v>
      </c>
      <c r="AB223" s="157">
        <f t="shared" si="69"/>
        <v>0</v>
      </c>
      <c r="AD223" s="128">
        <v>19</v>
      </c>
      <c r="AE223" s="120">
        <f t="shared" si="70"/>
        <v>0</v>
      </c>
      <c r="AF223" s="131">
        <v>39</v>
      </c>
      <c r="AG223" s="121">
        <f t="shared" si="71"/>
        <v>0</v>
      </c>
    </row>
    <row r="224" spans="2:33" ht="15.75" thickBot="1" x14ac:dyDescent="0.3">
      <c r="B224" s="129">
        <v>20</v>
      </c>
      <c r="C224" s="160" t="str">
        <f>T(Contaminantes!C$25)</f>
        <v/>
      </c>
      <c r="D224" s="162"/>
      <c r="E224" s="163"/>
      <c r="F224" s="162"/>
      <c r="G224" s="163"/>
      <c r="H224" s="162"/>
      <c r="I224" s="164"/>
      <c r="K224" s="129">
        <v>40</v>
      </c>
      <c r="L224" s="160" t="str">
        <f>T(Contaminantes!C$45)</f>
        <v/>
      </c>
      <c r="M224" s="162"/>
      <c r="N224" s="163"/>
      <c r="O224" s="162"/>
      <c r="P224" s="163"/>
      <c r="Q224" s="162"/>
      <c r="R224" s="164"/>
      <c r="T224" s="129">
        <v>20</v>
      </c>
      <c r="U224" s="165">
        <f t="shared" si="64"/>
        <v>0</v>
      </c>
      <c r="V224" s="166">
        <f t="shared" si="65"/>
        <v>0</v>
      </c>
      <c r="W224" s="167">
        <f t="shared" si="66"/>
        <v>0</v>
      </c>
      <c r="Y224" s="129">
        <v>40</v>
      </c>
      <c r="Z224" s="165">
        <f t="shared" si="67"/>
        <v>0</v>
      </c>
      <c r="AA224" s="166">
        <f t="shared" si="68"/>
        <v>0</v>
      </c>
      <c r="AB224" s="167">
        <f t="shared" si="69"/>
        <v>0</v>
      </c>
      <c r="AD224" s="129">
        <v>20</v>
      </c>
      <c r="AE224" s="132">
        <f t="shared" si="70"/>
        <v>0</v>
      </c>
      <c r="AF224" s="133">
        <v>40</v>
      </c>
      <c r="AG224" s="122">
        <f t="shared" si="71"/>
        <v>0</v>
      </c>
    </row>
    <row r="225" spans="2:33" ht="15.75" thickBot="1" x14ac:dyDescent="0.3"/>
    <row r="226" spans="2:33" ht="15.75" customHeight="1" thickBot="1" x14ac:dyDescent="0.3">
      <c r="D226" s="391" t="s">
        <v>139</v>
      </c>
      <c r="E226" s="392"/>
      <c r="F226" s="393" t="str">
        <f>T('Focos atmósfera'!B16)</f>
        <v/>
      </c>
      <c r="G226" s="393"/>
      <c r="H226" s="394" t="s">
        <v>141</v>
      </c>
      <c r="I226" s="395"/>
      <c r="J226" s="135"/>
      <c r="K226" s="396" t="str">
        <f>T('Focos atmósfera'!C16)</f>
        <v/>
      </c>
      <c r="L226" s="393"/>
      <c r="M226" s="393"/>
      <c r="N226" s="415" t="s">
        <v>140</v>
      </c>
      <c r="O226" s="416"/>
      <c r="P226" s="136">
        <f>'Focos atmósfera'!D16</f>
        <v>0</v>
      </c>
      <c r="Q226" s="205" t="s">
        <v>210</v>
      </c>
      <c r="R226" s="136">
        <f>'Focos atmósfera'!F16</f>
        <v>0</v>
      </c>
      <c r="V226" s="399" t="s">
        <v>189</v>
      </c>
      <c r="W226" s="400"/>
      <c r="X226" s="137"/>
      <c r="AA226" s="399" t="s">
        <v>189</v>
      </c>
      <c r="AB226" s="400"/>
      <c r="AC226" s="137"/>
      <c r="AE226" s="399" t="s">
        <v>192</v>
      </c>
      <c r="AF226" s="403"/>
      <c r="AG226" s="400"/>
    </row>
    <row r="227" spans="2:33" ht="15.75" thickBot="1" x14ac:dyDescent="0.3">
      <c r="B227" s="407" t="s">
        <v>133</v>
      </c>
      <c r="C227" s="408"/>
      <c r="D227" s="411" t="s">
        <v>134</v>
      </c>
      <c r="E227" s="411"/>
      <c r="F227" s="411" t="s">
        <v>135</v>
      </c>
      <c r="G227" s="411"/>
      <c r="H227" s="411" t="s">
        <v>136</v>
      </c>
      <c r="I227" s="412"/>
      <c r="J227" s="138"/>
      <c r="K227" s="409" t="s">
        <v>133</v>
      </c>
      <c r="L227" s="410"/>
      <c r="M227" s="413" t="s">
        <v>134</v>
      </c>
      <c r="N227" s="411"/>
      <c r="O227" s="411" t="s">
        <v>135</v>
      </c>
      <c r="P227" s="411"/>
      <c r="Q227" s="411" t="s">
        <v>136</v>
      </c>
      <c r="R227" s="414"/>
      <c r="S227" s="138"/>
      <c r="T227" s="138"/>
      <c r="V227" s="401"/>
      <c r="W227" s="402"/>
      <c r="X227" s="137"/>
      <c r="AA227" s="401"/>
      <c r="AB227" s="402"/>
      <c r="AC227" s="137"/>
      <c r="AE227" s="404"/>
      <c r="AF227" s="405"/>
      <c r="AG227" s="406"/>
    </row>
    <row r="228" spans="2:33" ht="32.25" customHeight="1" thickBot="1" x14ac:dyDescent="0.3">
      <c r="B228" s="409"/>
      <c r="C228" s="410"/>
      <c r="D228" s="139" t="s">
        <v>137</v>
      </c>
      <c r="E228" s="139" t="s">
        <v>138</v>
      </c>
      <c r="F228" s="139" t="s">
        <v>137</v>
      </c>
      <c r="G228" s="139" t="s">
        <v>138</v>
      </c>
      <c r="H228" s="139" t="s">
        <v>137</v>
      </c>
      <c r="I228" s="140" t="s">
        <v>138</v>
      </c>
      <c r="J228" s="141"/>
      <c r="K228" s="409"/>
      <c r="L228" s="410"/>
      <c r="M228" s="139" t="s">
        <v>137</v>
      </c>
      <c r="N228" s="139" t="s">
        <v>138</v>
      </c>
      <c r="O228" s="139" t="s">
        <v>137</v>
      </c>
      <c r="P228" s="139" t="s">
        <v>138</v>
      </c>
      <c r="Q228" s="139" t="s">
        <v>137</v>
      </c>
      <c r="R228" s="140" t="s">
        <v>138</v>
      </c>
      <c r="S228" s="141"/>
      <c r="T228" s="141"/>
      <c r="V228" s="142" t="s">
        <v>190</v>
      </c>
      <c r="W228" s="143" t="s">
        <v>191</v>
      </c>
      <c r="X228" s="141"/>
      <c r="AA228" s="142" t="s">
        <v>190</v>
      </c>
      <c r="AB228" s="143" t="s">
        <v>191</v>
      </c>
      <c r="AC228" s="141"/>
      <c r="AE228" s="124" t="s">
        <v>193</v>
      </c>
      <c r="AG228" s="125" t="s">
        <v>193</v>
      </c>
    </row>
    <row r="229" spans="2:33" x14ac:dyDescent="0.25">
      <c r="B229" s="126">
        <v>1</v>
      </c>
      <c r="C229" s="151" t="str">
        <f>T(Contaminantes!C$6)</f>
        <v/>
      </c>
      <c r="D229" s="145"/>
      <c r="E229" s="146"/>
      <c r="F229" s="145"/>
      <c r="G229" s="146"/>
      <c r="H229" s="145"/>
      <c r="I229" s="147"/>
      <c r="K229" s="126">
        <v>21</v>
      </c>
      <c r="L229" s="144" t="str">
        <f>T(Contaminantes!C$26)</f>
        <v/>
      </c>
      <c r="M229" s="145"/>
      <c r="N229" s="146"/>
      <c r="O229" s="145"/>
      <c r="P229" s="146"/>
      <c r="Q229" s="145"/>
      <c r="R229" s="147"/>
      <c r="T229" s="126">
        <v>1</v>
      </c>
      <c r="U229" s="148">
        <f>IF(COUNT(E229,G229,I229)=0,0,COUNT(E229,G229,I229))</f>
        <v>0</v>
      </c>
      <c r="V229" s="149">
        <f>IF(U229&gt;0,((D229*E229)+(F229*G229)+(H229*I229))/(E229+G229+I229),0)</f>
        <v>0</v>
      </c>
      <c r="W229" s="150">
        <f>IF(U229&lt;&gt;0,(E229+G229+I229)/U229,0)</f>
        <v>0</v>
      </c>
      <c r="Y229" s="126">
        <v>21</v>
      </c>
      <c r="Z229" s="148">
        <f>IF(COUNT(N229,P229,R229)=0,0,COUNT(N229,P229,R229))</f>
        <v>0</v>
      </c>
      <c r="AA229" s="149">
        <f>IF(Z229&gt;0,((M229*N229)+(O229*P229)+(Q229*R229))/(N229+P229+R229),0)</f>
        <v>0</v>
      </c>
      <c r="AB229" s="150">
        <f>IF(Z229&lt;&gt;0,(N229+P229+R229)/Z229,0)</f>
        <v>0</v>
      </c>
      <c r="AD229" s="126">
        <v>1</v>
      </c>
      <c r="AE229" s="127">
        <f>(V229*W229*P$226)/1000000</f>
        <v>0</v>
      </c>
      <c r="AF229" s="130">
        <v>21</v>
      </c>
      <c r="AG229" s="127">
        <f>(AA229*AB229*P$226)/1000000</f>
        <v>0</v>
      </c>
    </row>
    <row r="230" spans="2:33" x14ac:dyDescent="0.25">
      <c r="B230" s="128">
        <v>2</v>
      </c>
      <c r="C230" s="151" t="str">
        <f>T(Contaminantes!C$7)</f>
        <v/>
      </c>
      <c r="D230" s="152"/>
      <c r="E230" s="153"/>
      <c r="F230" s="152"/>
      <c r="G230" s="153"/>
      <c r="H230" s="152"/>
      <c r="I230" s="154"/>
      <c r="K230" s="128">
        <v>22</v>
      </c>
      <c r="L230" s="151" t="str">
        <f>T(Contaminantes!C$27)</f>
        <v/>
      </c>
      <c r="M230" s="152"/>
      <c r="N230" s="153"/>
      <c r="O230" s="152"/>
      <c r="P230" s="153"/>
      <c r="Q230" s="152"/>
      <c r="R230" s="154"/>
      <c r="T230" s="128">
        <v>2</v>
      </c>
      <c r="U230" s="155">
        <f t="shared" ref="U230:U248" si="72">IF(COUNT(E230,G230,I230)=0,0,COUNT(E230,G230,I230))</f>
        <v>0</v>
      </c>
      <c r="V230" s="156">
        <f t="shared" ref="V230:V248" si="73">IF(U230&gt;0,((D230*E230)+(F230*G230)+(H230*I230))/(E230+G230+I230),0)</f>
        <v>0</v>
      </c>
      <c r="W230" s="157">
        <f t="shared" ref="W230:W248" si="74">IF(U230&lt;&gt;0,(E230+G230+I230)/U230,0)</f>
        <v>0</v>
      </c>
      <c r="Y230" s="128">
        <v>22</v>
      </c>
      <c r="Z230" s="155">
        <f t="shared" ref="Z230:Z248" si="75">IF(COUNT(N230,P230,R230)=0,0,COUNT(N230,P230,R230))</f>
        <v>0</v>
      </c>
      <c r="AA230" s="156">
        <f t="shared" ref="AA230:AA248" si="76">IF(Z230&gt;0,((M230*N230)+(O230*P230)+(Q230*R230))/(N230+P230+R230),0)</f>
        <v>0</v>
      </c>
      <c r="AB230" s="157">
        <f t="shared" ref="AB230:AB248" si="77">IF(Z230&lt;&gt;0,(N230+P230+R230)/Z230,0)</f>
        <v>0</v>
      </c>
      <c r="AD230" s="128">
        <v>2</v>
      </c>
      <c r="AE230" s="120">
        <f t="shared" ref="AE230:AE248" si="78">(V230*W230*P$226)/1000000</f>
        <v>0</v>
      </c>
      <c r="AF230" s="131">
        <v>22</v>
      </c>
      <c r="AG230" s="121">
        <f t="shared" ref="AG230:AG248" si="79">(AA230*AB230*P$226)/1000000</f>
        <v>0</v>
      </c>
    </row>
    <row r="231" spans="2:33" x14ac:dyDescent="0.25">
      <c r="B231" s="128">
        <v>3</v>
      </c>
      <c r="C231" s="151" t="str">
        <f>T(Contaminantes!C$8)</f>
        <v/>
      </c>
      <c r="D231" s="158"/>
      <c r="E231" s="153"/>
      <c r="F231" s="158"/>
      <c r="G231" s="153"/>
      <c r="H231" s="158"/>
      <c r="I231" s="154"/>
      <c r="K231" s="128">
        <v>23</v>
      </c>
      <c r="L231" s="151" t="str">
        <f>T(Contaminantes!C$28)</f>
        <v/>
      </c>
      <c r="M231" s="158"/>
      <c r="N231" s="153"/>
      <c r="O231" s="158"/>
      <c r="P231" s="153"/>
      <c r="Q231" s="158"/>
      <c r="R231" s="154"/>
      <c r="T231" s="128">
        <v>3</v>
      </c>
      <c r="U231" s="155">
        <f t="shared" si="72"/>
        <v>0</v>
      </c>
      <c r="V231" s="156">
        <f t="shared" si="73"/>
        <v>0</v>
      </c>
      <c r="W231" s="157">
        <f t="shared" si="74"/>
        <v>0</v>
      </c>
      <c r="Y231" s="128">
        <v>23</v>
      </c>
      <c r="Z231" s="155">
        <f t="shared" si="75"/>
        <v>0</v>
      </c>
      <c r="AA231" s="156">
        <f t="shared" si="76"/>
        <v>0</v>
      </c>
      <c r="AB231" s="157">
        <f t="shared" si="77"/>
        <v>0</v>
      </c>
      <c r="AD231" s="128">
        <v>3</v>
      </c>
      <c r="AE231" s="120">
        <f t="shared" si="78"/>
        <v>0</v>
      </c>
      <c r="AF231" s="131">
        <v>23</v>
      </c>
      <c r="AG231" s="121">
        <f t="shared" si="79"/>
        <v>0</v>
      </c>
    </row>
    <row r="232" spans="2:33" x14ac:dyDescent="0.25">
      <c r="B232" s="128">
        <v>4</v>
      </c>
      <c r="C232" s="151" t="str">
        <f>T(Contaminantes!C$9)</f>
        <v/>
      </c>
      <c r="D232" s="159"/>
      <c r="E232" s="153"/>
      <c r="F232" s="159"/>
      <c r="G232" s="153"/>
      <c r="H232" s="159"/>
      <c r="I232" s="154"/>
      <c r="K232" s="128">
        <v>24</v>
      </c>
      <c r="L232" s="151" t="str">
        <f>T(Contaminantes!C$29)</f>
        <v/>
      </c>
      <c r="M232" s="159"/>
      <c r="N232" s="153"/>
      <c r="O232" s="159"/>
      <c r="P232" s="153"/>
      <c r="Q232" s="159"/>
      <c r="R232" s="154"/>
      <c r="T232" s="128">
        <v>4</v>
      </c>
      <c r="U232" s="155">
        <f t="shared" si="72"/>
        <v>0</v>
      </c>
      <c r="V232" s="156">
        <f t="shared" si="73"/>
        <v>0</v>
      </c>
      <c r="W232" s="157">
        <f t="shared" si="74"/>
        <v>0</v>
      </c>
      <c r="Y232" s="128">
        <v>24</v>
      </c>
      <c r="Z232" s="155">
        <f t="shared" si="75"/>
        <v>0</v>
      </c>
      <c r="AA232" s="156">
        <f t="shared" si="76"/>
        <v>0</v>
      </c>
      <c r="AB232" s="157">
        <f t="shared" si="77"/>
        <v>0</v>
      </c>
      <c r="AD232" s="128">
        <v>4</v>
      </c>
      <c r="AE232" s="120">
        <f t="shared" si="78"/>
        <v>0</v>
      </c>
      <c r="AF232" s="131">
        <v>24</v>
      </c>
      <c r="AG232" s="121">
        <f t="shared" si="79"/>
        <v>0</v>
      </c>
    </row>
    <row r="233" spans="2:33" x14ac:dyDescent="0.25">
      <c r="B233" s="128">
        <v>5</v>
      </c>
      <c r="C233" s="151" t="str">
        <f>T(Contaminantes!C$10)</f>
        <v/>
      </c>
      <c r="D233" s="159"/>
      <c r="E233" s="153"/>
      <c r="F233" s="159"/>
      <c r="G233" s="153"/>
      <c r="H233" s="159"/>
      <c r="I233" s="154"/>
      <c r="K233" s="128">
        <v>25</v>
      </c>
      <c r="L233" s="151" t="str">
        <f>T(Contaminantes!C$30)</f>
        <v/>
      </c>
      <c r="M233" s="159"/>
      <c r="N233" s="153"/>
      <c r="O233" s="159"/>
      <c r="P233" s="153"/>
      <c r="Q233" s="159"/>
      <c r="R233" s="154"/>
      <c r="T233" s="128">
        <v>5</v>
      </c>
      <c r="U233" s="155">
        <f t="shared" si="72"/>
        <v>0</v>
      </c>
      <c r="V233" s="156">
        <f t="shared" si="73"/>
        <v>0</v>
      </c>
      <c r="W233" s="157">
        <f t="shared" si="74"/>
        <v>0</v>
      </c>
      <c r="Y233" s="128">
        <v>25</v>
      </c>
      <c r="Z233" s="155">
        <f t="shared" si="75"/>
        <v>0</v>
      </c>
      <c r="AA233" s="156">
        <f t="shared" si="76"/>
        <v>0</v>
      </c>
      <c r="AB233" s="157">
        <f t="shared" si="77"/>
        <v>0</v>
      </c>
      <c r="AD233" s="128">
        <v>5</v>
      </c>
      <c r="AE233" s="120">
        <f t="shared" si="78"/>
        <v>0</v>
      </c>
      <c r="AF233" s="131">
        <v>25</v>
      </c>
      <c r="AG233" s="121">
        <f t="shared" si="79"/>
        <v>0</v>
      </c>
    </row>
    <row r="234" spans="2:33" x14ac:dyDescent="0.25">
      <c r="B234" s="128">
        <v>6</v>
      </c>
      <c r="C234" s="151" t="str">
        <f>T(Contaminantes!C$11)</f>
        <v/>
      </c>
      <c r="D234" s="159"/>
      <c r="E234" s="153"/>
      <c r="F234" s="159"/>
      <c r="G234" s="153"/>
      <c r="H234" s="159"/>
      <c r="I234" s="154"/>
      <c r="K234" s="128">
        <v>26</v>
      </c>
      <c r="L234" s="151" t="str">
        <f>T(Contaminantes!C$31)</f>
        <v/>
      </c>
      <c r="M234" s="159"/>
      <c r="N234" s="153"/>
      <c r="O234" s="159"/>
      <c r="P234" s="153"/>
      <c r="Q234" s="159"/>
      <c r="R234" s="154"/>
      <c r="T234" s="128">
        <v>6</v>
      </c>
      <c r="U234" s="155">
        <f t="shared" si="72"/>
        <v>0</v>
      </c>
      <c r="V234" s="156">
        <f t="shared" si="73"/>
        <v>0</v>
      </c>
      <c r="W234" s="157">
        <f t="shared" si="74"/>
        <v>0</v>
      </c>
      <c r="Y234" s="128">
        <v>26</v>
      </c>
      <c r="Z234" s="155">
        <f t="shared" si="75"/>
        <v>0</v>
      </c>
      <c r="AA234" s="156">
        <f t="shared" si="76"/>
        <v>0</v>
      </c>
      <c r="AB234" s="157">
        <f t="shared" si="77"/>
        <v>0</v>
      </c>
      <c r="AD234" s="128">
        <v>6</v>
      </c>
      <c r="AE234" s="120">
        <f t="shared" si="78"/>
        <v>0</v>
      </c>
      <c r="AF234" s="131">
        <v>26</v>
      </c>
      <c r="AG234" s="121">
        <f t="shared" si="79"/>
        <v>0</v>
      </c>
    </row>
    <row r="235" spans="2:33" x14ac:dyDescent="0.25">
      <c r="B235" s="128">
        <v>7</v>
      </c>
      <c r="C235" s="151" t="str">
        <f>T(Contaminantes!C$12)</f>
        <v/>
      </c>
      <c r="D235" s="159"/>
      <c r="E235" s="153"/>
      <c r="F235" s="159"/>
      <c r="G235" s="153"/>
      <c r="H235" s="159"/>
      <c r="I235" s="154"/>
      <c r="K235" s="128">
        <v>27</v>
      </c>
      <c r="L235" s="151" t="str">
        <f>T(Contaminantes!C$32)</f>
        <v/>
      </c>
      <c r="M235" s="159"/>
      <c r="N235" s="153"/>
      <c r="O235" s="159"/>
      <c r="P235" s="153"/>
      <c r="Q235" s="159"/>
      <c r="R235" s="154"/>
      <c r="T235" s="128">
        <v>7</v>
      </c>
      <c r="U235" s="155">
        <f t="shared" si="72"/>
        <v>0</v>
      </c>
      <c r="V235" s="156">
        <f t="shared" si="73"/>
        <v>0</v>
      </c>
      <c r="W235" s="157">
        <f t="shared" si="74"/>
        <v>0</v>
      </c>
      <c r="Y235" s="128">
        <v>27</v>
      </c>
      <c r="Z235" s="155">
        <f t="shared" si="75"/>
        <v>0</v>
      </c>
      <c r="AA235" s="156">
        <f t="shared" si="76"/>
        <v>0</v>
      </c>
      <c r="AB235" s="157">
        <f t="shared" si="77"/>
        <v>0</v>
      </c>
      <c r="AD235" s="128">
        <v>7</v>
      </c>
      <c r="AE235" s="120">
        <f>(V235*W235*P$226)/1000000</f>
        <v>0</v>
      </c>
      <c r="AF235" s="131">
        <v>27</v>
      </c>
      <c r="AG235" s="121">
        <f t="shared" si="79"/>
        <v>0</v>
      </c>
    </row>
    <row r="236" spans="2:33" x14ac:dyDescent="0.25">
      <c r="B236" s="128">
        <v>8</v>
      </c>
      <c r="C236" s="151" t="str">
        <f>T(Contaminantes!C$13)</f>
        <v/>
      </c>
      <c r="D236" s="159"/>
      <c r="E236" s="153"/>
      <c r="F236" s="159"/>
      <c r="G236" s="153"/>
      <c r="H236" s="159"/>
      <c r="I236" s="154"/>
      <c r="K236" s="128">
        <v>28</v>
      </c>
      <c r="L236" s="151" t="str">
        <f>T(Contaminantes!C$33)</f>
        <v/>
      </c>
      <c r="M236" s="159"/>
      <c r="N236" s="153"/>
      <c r="O236" s="159"/>
      <c r="P236" s="153"/>
      <c r="Q236" s="159"/>
      <c r="R236" s="154"/>
      <c r="T236" s="128">
        <v>8</v>
      </c>
      <c r="U236" s="155">
        <f t="shared" si="72"/>
        <v>0</v>
      </c>
      <c r="V236" s="156">
        <f t="shared" si="73"/>
        <v>0</v>
      </c>
      <c r="W236" s="157">
        <f t="shared" si="74"/>
        <v>0</v>
      </c>
      <c r="Y236" s="128">
        <v>28</v>
      </c>
      <c r="Z236" s="155">
        <f t="shared" si="75"/>
        <v>0</v>
      </c>
      <c r="AA236" s="156">
        <f t="shared" si="76"/>
        <v>0</v>
      </c>
      <c r="AB236" s="157">
        <f t="shared" si="77"/>
        <v>0</v>
      </c>
      <c r="AD236" s="128">
        <v>8</v>
      </c>
      <c r="AE236" s="120">
        <f t="shared" si="78"/>
        <v>0</v>
      </c>
      <c r="AF236" s="131">
        <v>28</v>
      </c>
      <c r="AG236" s="121">
        <f t="shared" si="79"/>
        <v>0</v>
      </c>
    </row>
    <row r="237" spans="2:33" x14ac:dyDescent="0.25">
      <c r="B237" s="128">
        <v>9</v>
      </c>
      <c r="C237" s="151" t="str">
        <f>T(Contaminantes!C$14)</f>
        <v/>
      </c>
      <c r="D237" s="152"/>
      <c r="E237" s="153"/>
      <c r="F237" s="152"/>
      <c r="G237" s="153"/>
      <c r="H237" s="152"/>
      <c r="I237" s="154"/>
      <c r="K237" s="128">
        <v>29</v>
      </c>
      <c r="L237" s="151" t="str">
        <f>T(Contaminantes!C$34)</f>
        <v/>
      </c>
      <c r="M237" s="152"/>
      <c r="N237" s="153"/>
      <c r="O237" s="152"/>
      <c r="P237" s="153"/>
      <c r="Q237" s="152"/>
      <c r="R237" s="154"/>
      <c r="T237" s="128">
        <v>9</v>
      </c>
      <c r="U237" s="155">
        <f t="shared" si="72"/>
        <v>0</v>
      </c>
      <c r="V237" s="156">
        <f t="shared" si="73"/>
        <v>0</v>
      </c>
      <c r="W237" s="157">
        <f t="shared" si="74"/>
        <v>0</v>
      </c>
      <c r="Y237" s="128">
        <v>29</v>
      </c>
      <c r="Z237" s="155">
        <f t="shared" si="75"/>
        <v>0</v>
      </c>
      <c r="AA237" s="156">
        <f t="shared" si="76"/>
        <v>0</v>
      </c>
      <c r="AB237" s="157">
        <f t="shared" si="77"/>
        <v>0</v>
      </c>
      <c r="AD237" s="128">
        <v>9</v>
      </c>
      <c r="AE237" s="120">
        <f t="shared" si="78"/>
        <v>0</v>
      </c>
      <c r="AF237" s="131">
        <v>29</v>
      </c>
      <c r="AG237" s="121">
        <f t="shared" si="79"/>
        <v>0</v>
      </c>
    </row>
    <row r="238" spans="2:33" x14ac:dyDescent="0.25">
      <c r="B238" s="128">
        <v>10</v>
      </c>
      <c r="C238" s="151" t="str">
        <f>T(Contaminantes!C$15)</f>
        <v/>
      </c>
      <c r="D238" s="152"/>
      <c r="E238" s="153"/>
      <c r="F238" s="152"/>
      <c r="G238" s="153"/>
      <c r="H238" s="152"/>
      <c r="I238" s="154"/>
      <c r="K238" s="128">
        <v>30</v>
      </c>
      <c r="L238" s="151" t="str">
        <f>T(Contaminantes!C$35)</f>
        <v/>
      </c>
      <c r="M238" s="152"/>
      <c r="N238" s="153"/>
      <c r="O238" s="152"/>
      <c r="P238" s="153"/>
      <c r="Q238" s="152"/>
      <c r="R238" s="154"/>
      <c r="T238" s="128">
        <v>10</v>
      </c>
      <c r="U238" s="155">
        <f t="shared" si="72"/>
        <v>0</v>
      </c>
      <c r="V238" s="156">
        <f t="shared" si="73"/>
        <v>0</v>
      </c>
      <c r="W238" s="157">
        <f t="shared" si="74"/>
        <v>0</v>
      </c>
      <c r="Y238" s="128">
        <v>30</v>
      </c>
      <c r="Z238" s="155">
        <f t="shared" si="75"/>
        <v>0</v>
      </c>
      <c r="AA238" s="156">
        <f t="shared" si="76"/>
        <v>0</v>
      </c>
      <c r="AB238" s="157">
        <f t="shared" si="77"/>
        <v>0</v>
      </c>
      <c r="AD238" s="128">
        <v>10</v>
      </c>
      <c r="AE238" s="120">
        <f t="shared" si="78"/>
        <v>0</v>
      </c>
      <c r="AF238" s="131">
        <v>30</v>
      </c>
      <c r="AG238" s="121">
        <f t="shared" si="79"/>
        <v>0</v>
      </c>
    </row>
    <row r="239" spans="2:33" x14ac:dyDescent="0.25">
      <c r="B239" s="128">
        <v>11</v>
      </c>
      <c r="C239" s="151" t="str">
        <f>T(Contaminantes!C$16)</f>
        <v/>
      </c>
      <c r="D239" s="158"/>
      <c r="E239" s="153"/>
      <c r="F239" s="158"/>
      <c r="G239" s="153"/>
      <c r="H239" s="158"/>
      <c r="I239" s="154"/>
      <c r="K239" s="128">
        <v>31</v>
      </c>
      <c r="L239" s="151" t="str">
        <f>T(Contaminantes!C$36)</f>
        <v/>
      </c>
      <c r="M239" s="158"/>
      <c r="N239" s="153"/>
      <c r="O239" s="158"/>
      <c r="P239" s="153"/>
      <c r="Q239" s="158"/>
      <c r="R239" s="154"/>
      <c r="T239" s="128">
        <v>11</v>
      </c>
      <c r="U239" s="155">
        <f t="shared" si="72"/>
        <v>0</v>
      </c>
      <c r="V239" s="156">
        <f t="shared" si="73"/>
        <v>0</v>
      </c>
      <c r="W239" s="157">
        <f t="shared" si="74"/>
        <v>0</v>
      </c>
      <c r="Y239" s="128">
        <v>31</v>
      </c>
      <c r="Z239" s="155">
        <f t="shared" si="75"/>
        <v>0</v>
      </c>
      <c r="AA239" s="156">
        <f t="shared" si="76"/>
        <v>0</v>
      </c>
      <c r="AB239" s="157">
        <f t="shared" si="77"/>
        <v>0</v>
      </c>
      <c r="AD239" s="128">
        <v>11</v>
      </c>
      <c r="AE239" s="120">
        <f t="shared" si="78"/>
        <v>0</v>
      </c>
      <c r="AF239" s="131">
        <v>31</v>
      </c>
      <c r="AG239" s="121">
        <f t="shared" si="79"/>
        <v>0</v>
      </c>
    </row>
    <row r="240" spans="2:33" x14ac:dyDescent="0.25">
      <c r="B240" s="128">
        <v>12</v>
      </c>
      <c r="C240" s="151" t="str">
        <f>T(Contaminantes!C$17)</f>
        <v/>
      </c>
      <c r="D240" s="159"/>
      <c r="E240" s="153"/>
      <c r="F240" s="159"/>
      <c r="G240" s="153"/>
      <c r="H240" s="159"/>
      <c r="I240" s="154"/>
      <c r="K240" s="128">
        <v>32</v>
      </c>
      <c r="L240" s="151" t="str">
        <f>T(Contaminantes!C$37)</f>
        <v/>
      </c>
      <c r="M240" s="159"/>
      <c r="N240" s="153"/>
      <c r="O240" s="159"/>
      <c r="P240" s="153"/>
      <c r="Q240" s="159"/>
      <c r="R240" s="154"/>
      <c r="T240" s="128">
        <v>12</v>
      </c>
      <c r="U240" s="155">
        <f t="shared" si="72"/>
        <v>0</v>
      </c>
      <c r="V240" s="156">
        <f t="shared" si="73"/>
        <v>0</v>
      </c>
      <c r="W240" s="157">
        <f t="shared" si="74"/>
        <v>0</v>
      </c>
      <c r="Y240" s="128">
        <v>32</v>
      </c>
      <c r="Z240" s="155">
        <f t="shared" si="75"/>
        <v>0</v>
      </c>
      <c r="AA240" s="156">
        <f t="shared" si="76"/>
        <v>0</v>
      </c>
      <c r="AB240" s="157">
        <f t="shared" si="77"/>
        <v>0</v>
      </c>
      <c r="AD240" s="128">
        <v>12</v>
      </c>
      <c r="AE240" s="120">
        <f t="shared" si="78"/>
        <v>0</v>
      </c>
      <c r="AF240" s="131">
        <v>32</v>
      </c>
      <c r="AG240" s="121">
        <f t="shared" si="79"/>
        <v>0</v>
      </c>
    </row>
    <row r="241" spans="2:33" x14ac:dyDescent="0.25">
      <c r="B241" s="128">
        <v>13</v>
      </c>
      <c r="C241" s="151" t="str">
        <f>T(Contaminantes!C$18)</f>
        <v/>
      </c>
      <c r="D241" s="159"/>
      <c r="E241" s="153"/>
      <c r="F241" s="159"/>
      <c r="G241" s="153"/>
      <c r="H241" s="159"/>
      <c r="I241" s="154"/>
      <c r="K241" s="128">
        <v>33</v>
      </c>
      <c r="L241" s="151" t="str">
        <f>T(Contaminantes!C$38)</f>
        <v/>
      </c>
      <c r="M241" s="159"/>
      <c r="N241" s="153"/>
      <c r="O241" s="159"/>
      <c r="P241" s="153"/>
      <c r="Q241" s="159"/>
      <c r="R241" s="154"/>
      <c r="T241" s="128">
        <v>13</v>
      </c>
      <c r="U241" s="155">
        <f t="shared" si="72"/>
        <v>0</v>
      </c>
      <c r="V241" s="156">
        <f t="shared" si="73"/>
        <v>0</v>
      </c>
      <c r="W241" s="157">
        <f t="shared" si="74"/>
        <v>0</v>
      </c>
      <c r="Y241" s="128">
        <v>33</v>
      </c>
      <c r="Z241" s="155">
        <f t="shared" si="75"/>
        <v>0</v>
      </c>
      <c r="AA241" s="156">
        <f t="shared" si="76"/>
        <v>0</v>
      </c>
      <c r="AB241" s="157">
        <f t="shared" si="77"/>
        <v>0</v>
      </c>
      <c r="AD241" s="128">
        <v>13</v>
      </c>
      <c r="AE241" s="120">
        <f t="shared" si="78"/>
        <v>0</v>
      </c>
      <c r="AF241" s="131">
        <v>33</v>
      </c>
      <c r="AG241" s="121">
        <f t="shared" si="79"/>
        <v>0</v>
      </c>
    </row>
    <row r="242" spans="2:33" x14ac:dyDescent="0.25">
      <c r="B242" s="128">
        <v>14</v>
      </c>
      <c r="C242" s="151" t="str">
        <f>T(Contaminantes!C$19)</f>
        <v/>
      </c>
      <c r="D242" s="152"/>
      <c r="E242" s="153"/>
      <c r="F242" s="152"/>
      <c r="G242" s="153"/>
      <c r="H242" s="152"/>
      <c r="I242" s="154"/>
      <c r="K242" s="128">
        <v>34</v>
      </c>
      <c r="L242" s="151" t="str">
        <f>T(Contaminantes!C$39)</f>
        <v/>
      </c>
      <c r="M242" s="152"/>
      <c r="N242" s="153"/>
      <c r="O242" s="152"/>
      <c r="P242" s="153"/>
      <c r="Q242" s="152"/>
      <c r="R242" s="154"/>
      <c r="T242" s="128">
        <v>14</v>
      </c>
      <c r="U242" s="155">
        <f t="shared" si="72"/>
        <v>0</v>
      </c>
      <c r="V242" s="156">
        <f t="shared" si="73"/>
        <v>0</v>
      </c>
      <c r="W242" s="157">
        <f t="shared" si="74"/>
        <v>0</v>
      </c>
      <c r="Y242" s="128">
        <v>34</v>
      </c>
      <c r="Z242" s="155">
        <f t="shared" si="75"/>
        <v>0</v>
      </c>
      <c r="AA242" s="156">
        <f t="shared" si="76"/>
        <v>0</v>
      </c>
      <c r="AB242" s="157">
        <f t="shared" si="77"/>
        <v>0</v>
      </c>
      <c r="AD242" s="128">
        <v>14</v>
      </c>
      <c r="AE242" s="120">
        <f t="shared" si="78"/>
        <v>0</v>
      </c>
      <c r="AF242" s="131">
        <v>34</v>
      </c>
      <c r="AG242" s="121">
        <f t="shared" si="79"/>
        <v>0</v>
      </c>
    </row>
    <row r="243" spans="2:33" x14ac:dyDescent="0.25">
      <c r="B243" s="128">
        <v>15</v>
      </c>
      <c r="C243" s="151" t="str">
        <f>T(Contaminantes!C$20)</f>
        <v/>
      </c>
      <c r="D243" s="158"/>
      <c r="E243" s="153"/>
      <c r="F243" s="158"/>
      <c r="G243" s="153"/>
      <c r="H243" s="158"/>
      <c r="I243" s="154"/>
      <c r="K243" s="128">
        <v>35</v>
      </c>
      <c r="L243" s="151" t="str">
        <f>T(Contaminantes!C$40)</f>
        <v/>
      </c>
      <c r="M243" s="158"/>
      <c r="N243" s="153"/>
      <c r="O243" s="158"/>
      <c r="P243" s="153"/>
      <c r="Q243" s="158"/>
      <c r="R243" s="154"/>
      <c r="T243" s="128">
        <v>15</v>
      </c>
      <c r="U243" s="155">
        <f t="shared" si="72"/>
        <v>0</v>
      </c>
      <c r="V243" s="156">
        <f t="shared" si="73"/>
        <v>0</v>
      </c>
      <c r="W243" s="157">
        <f t="shared" si="74"/>
        <v>0</v>
      </c>
      <c r="Y243" s="128">
        <v>35</v>
      </c>
      <c r="Z243" s="155">
        <f t="shared" si="75"/>
        <v>0</v>
      </c>
      <c r="AA243" s="156">
        <f t="shared" si="76"/>
        <v>0</v>
      </c>
      <c r="AB243" s="157">
        <f t="shared" si="77"/>
        <v>0</v>
      </c>
      <c r="AD243" s="128">
        <v>15</v>
      </c>
      <c r="AE243" s="120">
        <f t="shared" si="78"/>
        <v>0</v>
      </c>
      <c r="AF243" s="131">
        <v>35</v>
      </c>
      <c r="AG243" s="121">
        <f t="shared" si="79"/>
        <v>0</v>
      </c>
    </row>
    <row r="244" spans="2:33" x14ac:dyDescent="0.25">
      <c r="B244" s="128">
        <v>16</v>
      </c>
      <c r="C244" s="151" t="str">
        <f>T(Contaminantes!C$21)</f>
        <v/>
      </c>
      <c r="D244" s="159"/>
      <c r="E244" s="153"/>
      <c r="F244" s="159"/>
      <c r="G244" s="153"/>
      <c r="H244" s="159"/>
      <c r="I244" s="154"/>
      <c r="K244" s="128">
        <v>36</v>
      </c>
      <c r="L244" s="151" t="str">
        <f>T(Contaminantes!C$41)</f>
        <v/>
      </c>
      <c r="M244" s="159"/>
      <c r="N244" s="153"/>
      <c r="O244" s="159"/>
      <c r="P244" s="153"/>
      <c r="Q244" s="159"/>
      <c r="R244" s="154"/>
      <c r="T244" s="128">
        <v>16</v>
      </c>
      <c r="U244" s="155">
        <f t="shared" si="72"/>
        <v>0</v>
      </c>
      <c r="V244" s="156">
        <f t="shared" si="73"/>
        <v>0</v>
      </c>
      <c r="W244" s="157">
        <f t="shared" si="74"/>
        <v>0</v>
      </c>
      <c r="Y244" s="128">
        <v>36</v>
      </c>
      <c r="Z244" s="155">
        <f t="shared" si="75"/>
        <v>0</v>
      </c>
      <c r="AA244" s="156">
        <f t="shared" si="76"/>
        <v>0</v>
      </c>
      <c r="AB244" s="157">
        <f t="shared" si="77"/>
        <v>0</v>
      </c>
      <c r="AD244" s="128">
        <v>16</v>
      </c>
      <c r="AE244" s="120">
        <f t="shared" si="78"/>
        <v>0</v>
      </c>
      <c r="AF244" s="131">
        <v>36</v>
      </c>
      <c r="AG244" s="121">
        <f t="shared" si="79"/>
        <v>0</v>
      </c>
    </row>
    <row r="245" spans="2:33" x14ac:dyDescent="0.25">
      <c r="B245" s="128">
        <v>17</v>
      </c>
      <c r="C245" s="151" t="str">
        <f>T(Contaminantes!C$22)</f>
        <v/>
      </c>
      <c r="D245" s="159"/>
      <c r="E245" s="153"/>
      <c r="F245" s="159"/>
      <c r="G245" s="153"/>
      <c r="H245" s="159"/>
      <c r="I245" s="154"/>
      <c r="K245" s="128">
        <v>37</v>
      </c>
      <c r="L245" s="151" t="str">
        <f>T(Contaminantes!C$42)</f>
        <v/>
      </c>
      <c r="M245" s="159"/>
      <c r="N245" s="153"/>
      <c r="O245" s="159"/>
      <c r="P245" s="153"/>
      <c r="Q245" s="159"/>
      <c r="R245" s="154"/>
      <c r="T245" s="128">
        <v>17</v>
      </c>
      <c r="U245" s="155">
        <f t="shared" si="72"/>
        <v>0</v>
      </c>
      <c r="V245" s="156">
        <f t="shared" si="73"/>
        <v>0</v>
      </c>
      <c r="W245" s="157">
        <f t="shared" si="74"/>
        <v>0</v>
      </c>
      <c r="Y245" s="128">
        <v>37</v>
      </c>
      <c r="Z245" s="155">
        <f t="shared" si="75"/>
        <v>0</v>
      </c>
      <c r="AA245" s="156">
        <f t="shared" si="76"/>
        <v>0</v>
      </c>
      <c r="AB245" s="157">
        <f t="shared" si="77"/>
        <v>0</v>
      </c>
      <c r="AD245" s="128">
        <v>17</v>
      </c>
      <c r="AE245" s="120">
        <f t="shared" si="78"/>
        <v>0</v>
      </c>
      <c r="AF245" s="131">
        <v>37</v>
      </c>
      <c r="AG245" s="121">
        <f t="shared" si="79"/>
        <v>0</v>
      </c>
    </row>
    <row r="246" spans="2:33" x14ac:dyDescent="0.25">
      <c r="B246" s="128">
        <v>18</v>
      </c>
      <c r="C246" s="151" t="str">
        <f>T(Contaminantes!C$23)</f>
        <v/>
      </c>
      <c r="D246" s="152"/>
      <c r="E246" s="153"/>
      <c r="F246" s="152"/>
      <c r="G246" s="153"/>
      <c r="H246" s="152"/>
      <c r="I246" s="154"/>
      <c r="K246" s="128">
        <v>38</v>
      </c>
      <c r="L246" s="151" t="str">
        <f>T(Contaminantes!C$43)</f>
        <v/>
      </c>
      <c r="M246" s="152"/>
      <c r="N246" s="153"/>
      <c r="O246" s="152"/>
      <c r="P246" s="153"/>
      <c r="Q246" s="152"/>
      <c r="R246" s="154"/>
      <c r="T246" s="128">
        <v>18</v>
      </c>
      <c r="U246" s="155">
        <f t="shared" si="72"/>
        <v>0</v>
      </c>
      <c r="V246" s="156">
        <f t="shared" si="73"/>
        <v>0</v>
      </c>
      <c r="W246" s="157">
        <f t="shared" si="74"/>
        <v>0</v>
      </c>
      <c r="Y246" s="128">
        <v>38</v>
      </c>
      <c r="Z246" s="155">
        <f t="shared" si="75"/>
        <v>0</v>
      </c>
      <c r="AA246" s="156">
        <f t="shared" si="76"/>
        <v>0</v>
      </c>
      <c r="AB246" s="157">
        <f t="shared" si="77"/>
        <v>0</v>
      </c>
      <c r="AD246" s="128">
        <v>18</v>
      </c>
      <c r="AE246" s="120">
        <f t="shared" si="78"/>
        <v>0</v>
      </c>
      <c r="AF246" s="131">
        <v>38</v>
      </c>
      <c r="AG246" s="121">
        <f t="shared" si="79"/>
        <v>0</v>
      </c>
    </row>
    <row r="247" spans="2:33" x14ac:dyDescent="0.25">
      <c r="B247" s="128">
        <v>19</v>
      </c>
      <c r="C247" s="151" t="str">
        <f>T(Contaminantes!C$24)</f>
        <v/>
      </c>
      <c r="D247" s="152"/>
      <c r="E247" s="153"/>
      <c r="F247" s="152"/>
      <c r="G247" s="153"/>
      <c r="H247" s="152"/>
      <c r="I247" s="154"/>
      <c r="K247" s="128">
        <v>39</v>
      </c>
      <c r="L247" s="151" t="str">
        <f>T(Contaminantes!C$44)</f>
        <v/>
      </c>
      <c r="M247" s="152"/>
      <c r="N247" s="153"/>
      <c r="O247" s="152"/>
      <c r="P247" s="153"/>
      <c r="Q247" s="152"/>
      <c r="R247" s="154"/>
      <c r="T247" s="128">
        <v>19</v>
      </c>
      <c r="U247" s="155">
        <f t="shared" si="72"/>
        <v>0</v>
      </c>
      <c r="V247" s="156">
        <f t="shared" si="73"/>
        <v>0</v>
      </c>
      <c r="W247" s="157">
        <f t="shared" si="74"/>
        <v>0</v>
      </c>
      <c r="Y247" s="128">
        <v>39</v>
      </c>
      <c r="Z247" s="155">
        <f t="shared" si="75"/>
        <v>0</v>
      </c>
      <c r="AA247" s="156">
        <f t="shared" si="76"/>
        <v>0</v>
      </c>
      <c r="AB247" s="157">
        <f t="shared" si="77"/>
        <v>0</v>
      </c>
      <c r="AD247" s="128">
        <v>19</v>
      </c>
      <c r="AE247" s="120">
        <f t="shared" si="78"/>
        <v>0</v>
      </c>
      <c r="AF247" s="131">
        <v>39</v>
      </c>
      <c r="AG247" s="121">
        <f t="shared" si="79"/>
        <v>0</v>
      </c>
    </row>
    <row r="248" spans="2:33" ht="15.75" thickBot="1" x14ac:dyDescent="0.3">
      <c r="B248" s="129">
        <v>20</v>
      </c>
      <c r="C248" s="160" t="str">
        <f>T(Contaminantes!C$25)</f>
        <v/>
      </c>
      <c r="D248" s="162"/>
      <c r="E248" s="163"/>
      <c r="F248" s="162"/>
      <c r="G248" s="163"/>
      <c r="H248" s="162"/>
      <c r="I248" s="164"/>
      <c r="K248" s="129">
        <v>40</v>
      </c>
      <c r="L248" s="160" t="str">
        <f>T(Contaminantes!C$45)</f>
        <v/>
      </c>
      <c r="M248" s="162"/>
      <c r="N248" s="163"/>
      <c r="O248" s="162"/>
      <c r="P248" s="163"/>
      <c r="Q248" s="162"/>
      <c r="R248" s="164"/>
      <c r="T248" s="129">
        <v>20</v>
      </c>
      <c r="U248" s="165">
        <f t="shared" si="72"/>
        <v>0</v>
      </c>
      <c r="V248" s="166">
        <f t="shared" si="73"/>
        <v>0</v>
      </c>
      <c r="W248" s="167">
        <f t="shared" si="74"/>
        <v>0</v>
      </c>
      <c r="Y248" s="129">
        <v>40</v>
      </c>
      <c r="Z248" s="165">
        <f t="shared" si="75"/>
        <v>0</v>
      </c>
      <c r="AA248" s="166">
        <f t="shared" si="76"/>
        <v>0</v>
      </c>
      <c r="AB248" s="167">
        <f t="shared" si="77"/>
        <v>0</v>
      </c>
      <c r="AD248" s="129">
        <v>20</v>
      </c>
      <c r="AE248" s="132">
        <f t="shared" si="78"/>
        <v>0</v>
      </c>
      <c r="AF248" s="133">
        <v>40</v>
      </c>
      <c r="AG248" s="122">
        <f t="shared" si="79"/>
        <v>0</v>
      </c>
    </row>
    <row r="249" spans="2:33" ht="15.75" thickBot="1" x14ac:dyDescent="0.3"/>
    <row r="250" spans="2:33" ht="15.75" customHeight="1" thickBot="1" x14ac:dyDescent="0.3">
      <c r="D250" s="391" t="s">
        <v>139</v>
      </c>
      <c r="E250" s="392"/>
      <c r="F250" s="393" t="str">
        <f>T('Focos atmósfera'!B17)</f>
        <v/>
      </c>
      <c r="G250" s="393"/>
      <c r="H250" s="394" t="s">
        <v>141</v>
      </c>
      <c r="I250" s="395"/>
      <c r="J250" s="135"/>
      <c r="K250" s="396" t="str">
        <f>T('Focos atmósfera'!C17)</f>
        <v/>
      </c>
      <c r="L250" s="393"/>
      <c r="M250" s="393"/>
      <c r="N250" s="415" t="s">
        <v>140</v>
      </c>
      <c r="O250" s="416"/>
      <c r="P250" s="136">
        <f>'Focos atmósfera'!D17</f>
        <v>0</v>
      </c>
      <c r="Q250" s="205" t="s">
        <v>210</v>
      </c>
      <c r="R250" s="136">
        <f>'Focos atmósfera'!F17</f>
        <v>0</v>
      </c>
      <c r="V250" s="399" t="s">
        <v>189</v>
      </c>
      <c r="W250" s="400"/>
      <c r="X250" s="137"/>
      <c r="AA250" s="399" t="s">
        <v>189</v>
      </c>
      <c r="AB250" s="400"/>
      <c r="AC250" s="137"/>
      <c r="AE250" s="399" t="s">
        <v>192</v>
      </c>
      <c r="AF250" s="403"/>
      <c r="AG250" s="400"/>
    </row>
    <row r="251" spans="2:33" ht="15.75" thickBot="1" x14ac:dyDescent="0.3">
      <c r="B251" s="407" t="s">
        <v>133</v>
      </c>
      <c r="C251" s="408"/>
      <c r="D251" s="411" t="s">
        <v>134</v>
      </c>
      <c r="E251" s="411"/>
      <c r="F251" s="411" t="s">
        <v>135</v>
      </c>
      <c r="G251" s="411"/>
      <c r="H251" s="411" t="s">
        <v>136</v>
      </c>
      <c r="I251" s="412"/>
      <c r="J251" s="138"/>
      <c r="K251" s="409" t="s">
        <v>133</v>
      </c>
      <c r="L251" s="410"/>
      <c r="M251" s="413" t="s">
        <v>134</v>
      </c>
      <c r="N251" s="411"/>
      <c r="O251" s="411" t="s">
        <v>135</v>
      </c>
      <c r="P251" s="411"/>
      <c r="Q251" s="411" t="s">
        <v>136</v>
      </c>
      <c r="R251" s="414"/>
      <c r="S251" s="138"/>
      <c r="T251" s="138"/>
      <c r="V251" s="401"/>
      <c r="W251" s="402"/>
      <c r="X251" s="137"/>
      <c r="AA251" s="401"/>
      <c r="AB251" s="402"/>
      <c r="AC251" s="137"/>
      <c r="AE251" s="404"/>
      <c r="AF251" s="405"/>
      <c r="AG251" s="406"/>
    </row>
    <row r="252" spans="2:33" ht="32.25" customHeight="1" thickBot="1" x14ac:dyDescent="0.3">
      <c r="B252" s="409"/>
      <c r="C252" s="410"/>
      <c r="D252" s="139" t="s">
        <v>137</v>
      </c>
      <c r="E252" s="139" t="s">
        <v>138</v>
      </c>
      <c r="F252" s="139" t="s">
        <v>137</v>
      </c>
      <c r="G252" s="139" t="s">
        <v>138</v>
      </c>
      <c r="H252" s="139" t="s">
        <v>137</v>
      </c>
      <c r="I252" s="140" t="s">
        <v>138</v>
      </c>
      <c r="J252" s="141"/>
      <c r="K252" s="409"/>
      <c r="L252" s="410"/>
      <c r="M252" s="139" t="s">
        <v>137</v>
      </c>
      <c r="N252" s="139" t="s">
        <v>138</v>
      </c>
      <c r="O252" s="139" t="s">
        <v>137</v>
      </c>
      <c r="P252" s="139" t="s">
        <v>138</v>
      </c>
      <c r="Q252" s="139" t="s">
        <v>137</v>
      </c>
      <c r="R252" s="140" t="s">
        <v>138</v>
      </c>
      <c r="S252" s="141"/>
      <c r="T252" s="141"/>
      <c r="V252" s="142" t="s">
        <v>190</v>
      </c>
      <c r="W252" s="143" t="s">
        <v>191</v>
      </c>
      <c r="X252" s="141"/>
      <c r="AA252" s="142" t="s">
        <v>190</v>
      </c>
      <c r="AB252" s="143" t="s">
        <v>191</v>
      </c>
      <c r="AC252" s="141"/>
      <c r="AE252" s="124" t="s">
        <v>193</v>
      </c>
      <c r="AG252" s="125" t="s">
        <v>193</v>
      </c>
    </row>
    <row r="253" spans="2:33" x14ac:dyDescent="0.25">
      <c r="B253" s="126">
        <v>1</v>
      </c>
      <c r="C253" s="151" t="str">
        <f>T(Contaminantes!C$6)</f>
        <v/>
      </c>
      <c r="D253" s="145"/>
      <c r="E253" s="146"/>
      <c r="F253" s="145"/>
      <c r="G253" s="146"/>
      <c r="H253" s="145"/>
      <c r="I253" s="147"/>
      <c r="K253" s="126">
        <v>21</v>
      </c>
      <c r="L253" s="144" t="str">
        <f>T(Contaminantes!C$26)</f>
        <v/>
      </c>
      <c r="M253" s="145"/>
      <c r="N253" s="146"/>
      <c r="O253" s="145"/>
      <c r="P253" s="146"/>
      <c r="Q253" s="145"/>
      <c r="R253" s="147"/>
      <c r="T253" s="126">
        <v>1</v>
      </c>
      <c r="U253" s="148">
        <f>IF(COUNT(E253,G253,I253)=0,0,COUNT(E253,G253,I253))</f>
        <v>0</v>
      </c>
      <c r="V253" s="149">
        <f>IF(U253&gt;0,((D253*E253)+(F253*G253)+(H253*I253))/(E253+G253+I253),0)</f>
        <v>0</v>
      </c>
      <c r="W253" s="150">
        <f>IF(U253&lt;&gt;0,(E253+G253+I253)/U253,0)</f>
        <v>0</v>
      </c>
      <c r="Y253" s="126">
        <v>21</v>
      </c>
      <c r="Z253" s="148">
        <f>IF(COUNT(N253,P253,R253)=0,0,COUNT(N253,P253,R253))</f>
        <v>0</v>
      </c>
      <c r="AA253" s="149">
        <f>IF(Z253&gt;0,((M253*N253)+(O253*P253)+(Q253*R253))/(N253+P253+R253),0)</f>
        <v>0</v>
      </c>
      <c r="AB253" s="150">
        <f>IF(Z253&lt;&gt;0,(N253+P253+R253)/Z253,0)</f>
        <v>0</v>
      </c>
      <c r="AD253" s="126">
        <v>1</v>
      </c>
      <c r="AE253" s="127">
        <f>(V253*W253*P$250)/1000000</f>
        <v>0</v>
      </c>
      <c r="AF253" s="130">
        <v>21</v>
      </c>
      <c r="AG253" s="127">
        <f>(AA253*AB253*P$250)/1000000</f>
        <v>0</v>
      </c>
    </row>
    <row r="254" spans="2:33" x14ac:dyDescent="0.25">
      <c r="B254" s="128">
        <v>2</v>
      </c>
      <c r="C254" s="151" t="str">
        <f>T(Contaminantes!C$7)</f>
        <v/>
      </c>
      <c r="D254" s="152"/>
      <c r="E254" s="153"/>
      <c r="F254" s="152"/>
      <c r="G254" s="153"/>
      <c r="H254" s="152"/>
      <c r="I254" s="154"/>
      <c r="K254" s="128">
        <v>22</v>
      </c>
      <c r="L254" s="151" t="str">
        <f>T(Contaminantes!C$27)</f>
        <v/>
      </c>
      <c r="M254" s="152"/>
      <c r="N254" s="153"/>
      <c r="O254" s="152"/>
      <c r="P254" s="153"/>
      <c r="Q254" s="152"/>
      <c r="R254" s="154"/>
      <c r="T254" s="128">
        <v>2</v>
      </c>
      <c r="U254" s="155">
        <f t="shared" ref="U254:U272" si="80">IF(COUNT(E254,G254,I254)=0,0,COUNT(E254,G254,I254))</f>
        <v>0</v>
      </c>
      <c r="V254" s="156">
        <f t="shared" ref="V254:V272" si="81">IF(U254&gt;0,((D254*E254)+(F254*G254)+(H254*I254))/(E254+G254+I254),0)</f>
        <v>0</v>
      </c>
      <c r="W254" s="157">
        <f t="shared" ref="W254:W272" si="82">IF(U254&lt;&gt;0,(E254+G254+I254)/U254,0)</f>
        <v>0</v>
      </c>
      <c r="Y254" s="128">
        <v>22</v>
      </c>
      <c r="Z254" s="155">
        <f t="shared" ref="Z254:Z272" si="83">IF(COUNT(N254,P254,R254)=0,0,COUNT(N254,P254,R254))</f>
        <v>0</v>
      </c>
      <c r="AA254" s="156">
        <f t="shared" ref="AA254:AA272" si="84">IF(Z254&gt;0,((M254*N254)+(O254*P254)+(Q254*R254))/(N254+P254+R254),0)</f>
        <v>0</v>
      </c>
      <c r="AB254" s="157">
        <f t="shared" ref="AB254:AB272" si="85">IF(Z254&lt;&gt;0,(N254+P254+R254)/Z254,0)</f>
        <v>0</v>
      </c>
      <c r="AD254" s="128">
        <v>2</v>
      </c>
      <c r="AE254" s="120">
        <f t="shared" ref="AE254:AE272" si="86">(V254*W254*P$250)/1000000</f>
        <v>0</v>
      </c>
      <c r="AF254" s="131">
        <v>22</v>
      </c>
      <c r="AG254" s="121">
        <f t="shared" ref="AG254:AG272" si="87">(AA254*AB254*P$250)/1000000</f>
        <v>0</v>
      </c>
    </row>
    <row r="255" spans="2:33" x14ac:dyDescent="0.25">
      <c r="B255" s="128">
        <v>3</v>
      </c>
      <c r="C255" s="151" t="str">
        <f>T(Contaminantes!C$8)</f>
        <v/>
      </c>
      <c r="D255" s="158"/>
      <c r="E255" s="153"/>
      <c r="F255" s="158"/>
      <c r="G255" s="153"/>
      <c r="H255" s="158"/>
      <c r="I255" s="154"/>
      <c r="K255" s="128">
        <v>23</v>
      </c>
      <c r="L255" s="151" t="str">
        <f>T(Contaminantes!C$28)</f>
        <v/>
      </c>
      <c r="M255" s="158"/>
      <c r="N255" s="153"/>
      <c r="O255" s="158"/>
      <c r="P255" s="153"/>
      <c r="Q255" s="158"/>
      <c r="R255" s="154"/>
      <c r="T255" s="128">
        <v>3</v>
      </c>
      <c r="U255" s="155">
        <f t="shared" si="80"/>
        <v>0</v>
      </c>
      <c r="V255" s="156">
        <f t="shared" si="81"/>
        <v>0</v>
      </c>
      <c r="W255" s="157">
        <f t="shared" si="82"/>
        <v>0</v>
      </c>
      <c r="Y255" s="128">
        <v>23</v>
      </c>
      <c r="Z255" s="155">
        <f t="shared" si="83"/>
        <v>0</v>
      </c>
      <c r="AA255" s="156">
        <f t="shared" si="84"/>
        <v>0</v>
      </c>
      <c r="AB255" s="157">
        <f t="shared" si="85"/>
        <v>0</v>
      </c>
      <c r="AD255" s="128">
        <v>3</v>
      </c>
      <c r="AE255" s="120">
        <f t="shared" si="86"/>
        <v>0</v>
      </c>
      <c r="AF255" s="131">
        <v>23</v>
      </c>
      <c r="AG255" s="121">
        <f t="shared" si="87"/>
        <v>0</v>
      </c>
    </row>
    <row r="256" spans="2:33" x14ac:dyDescent="0.25">
      <c r="B256" s="128">
        <v>4</v>
      </c>
      <c r="C256" s="151" t="str">
        <f>T(Contaminantes!C$9)</f>
        <v/>
      </c>
      <c r="D256" s="159"/>
      <c r="E256" s="153"/>
      <c r="F256" s="159"/>
      <c r="G256" s="153"/>
      <c r="H256" s="159"/>
      <c r="I256" s="154"/>
      <c r="K256" s="128">
        <v>24</v>
      </c>
      <c r="L256" s="151" t="str">
        <f>T(Contaminantes!C$29)</f>
        <v/>
      </c>
      <c r="M256" s="159"/>
      <c r="N256" s="153"/>
      <c r="O256" s="159"/>
      <c r="P256" s="153"/>
      <c r="Q256" s="159"/>
      <c r="R256" s="154"/>
      <c r="T256" s="128">
        <v>4</v>
      </c>
      <c r="U256" s="155">
        <f t="shared" si="80"/>
        <v>0</v>
      </c>
      <c r="V256" s="156">
        <f t="shared" si="81"/>
        <v>0</v>
      </c>
      <c r="W256" s="157">
        <f t="shared" si="82"/>
        <v>0</v>
      </c>
      <c r="Y256" s="128">
        <v>24</v>
      </c>
      <c r="Z256" s="155">
        <f t="shared" si="83"/>
        <v>0</v>
      </c>
      <c r="AA256" s="156">
        <f t="shared" si="84"/>
        <v>0</v>
      </c>
      <c r="AB256" s="157">
        <f t="shared" si="85"/>
        <v>0</v>
      </c>
      <c r="AD256" s="128">
        <v>4</v>
      </c>
      <c r="AE256" s="120">
        <f t="shared" si="86"/>
        <v>0</v>
      </c>
      <c r="AF256" s="131">
        <v>24</v>
      </c>
      <c r="AG256" s="121">
        <f t="shared" si="87"/>
        <v>0</v>
      </c>
    </row>
    <row r="257" spans="2:33" x14ac:dyDescent="0.25">
      <c r="B257" s="128">
        <v>5</v>
      </c>
      <c r="C257" s="151" t="str">
        <f>T(Contaminantes!C$10)</f>
        <v/>
      </c>
      <c r="D257" s="159"/>
      <c r="E257" s="153"/>
      <c r="F257" s="159"/>
      <c r="G257" s="153"/>
      <c r="H257" s="159"/>
      <c r="I257" s="154"/>
      <c r="K257" s="128">
        <v>25</v>
      </c>
      <c r="L257" s="151" t="str">
        <f>T(Contaminantes!C$30)</f>
        <v/>
      </c>
      <c r="M257" s="159"/>
      <c r="N257" s="153"/>
      <c r="O257" s="159"/>
      <c r="P257" s="153"/>
      <c r="Q257" s="159"/>
      <c r="R257" s="154"/>
      <c r="T257" s="128">
        <v>5</v>
      </c>
      <c r="U257" s="155">
        <f t="shared" si="80"/>
        <v>0</v>
      </c>
      <c r="V257" s="156">
        <f t="shared" si="81"/>
        <v>0</v>
      </c>
      <c r="W257" s="157">
        <f t="shared" si="82"/>
        <v>0</v>
      </c>
      <c r="Y257" s="128">
        <v>25</v>
      </c>
      <c r="Z257" s="155">
        <f t="shared" si="83"/>
        <v>0</v>
      </c>
      <c r="AA257" s="156">
        <f t="shared" si="84"/>
        <v>0</v>
      </c>
      <c r="AB257" s="157">
        <f t="shared" si="85"/>
        <v>0</v>
      </c>
      <c r="AD257" s="128">
        <v>5</v>
      </c>
      <c r="AE257" s="120">
        <f>(V257*W257*P$250)/1000000</f>
        <v>0</v>
      </c>
      <c r="AF257" s="131">
        <v>25</v>
      </c>
      <c r="AG257" s="121">
        <f t="shared" si="87"/>
        <v>0</v>
      </c>
    </row>
    <row r="258" spans="2:33" x14ac:dyDescent="0.25">
      <c r="B258" s="128">
        <v>6</v>
      </c>
      <c r="C258" s="151" t="str">
        <f>T(Contaminantes!C$11)</f>
        <v/>
      </c>
      <c r="D258" s="159"/>
      <c r="E258" s="153"/>
      <c r="F258" s="159"/>
      <c r="G258" s="153"/>
      <c r="H258" s="159"/>
      <c r="I258" s="154"/>
      <c r="K258" s="128">
        <v>26</v>
      </c>
      <c r="L258" s="151" t="str">
        <f>T(Contaminantes!C$31)</f>
        <v/>
      </c>
      <c r="M258" s="159"/>
      <c r="N258" s="153"/>
      <c r="O258" s="159"/>
      <c r="P258" s="153"/>
      <c r="Q258" s="159"/>
      <c r="R258" s="154"/>
      <c r="T258" s="128">
        <v>6</v>
      </c>
      <c r="U258" s="155">
        <f t="shared" si="80"/>
        <v>0</v>
      </c>
      <c r="V258" s="156">
        <f t="shared" si="81"/>
        <v>0</v>
      </c>
      <c r="W258" s="157">
        <f t="shared" si="82"/>
        <v>0</v>
      </c>
      <c r="Y258" s="128">
        <v>26</v>
      </c>
      <c r="Z258" s="155">
        <f t="shared" si="83"/>
        <v>0</v>
      </c>
      <c r="AA258" s="156">
        <f t="shared" si="84"/>
        <v>0</v>
      </c>
      <c r="AB258" s="157">
        <f t="shared" si="85"/>
        <v>0</v>
      </c>
      <c r="AD258" s="128">
        <v>6</v>
      </c>
      <c r="AE258" s="120">
        <f t="shared" si="86"/>
        <v>0</v>
      </c>
      <c r="AF258" s="131">
        <v>26</v>
      </c>
      <c r="AG258" s="121">
        <f t="shared" si="87"/>
        <v>0</v>
      </c>
    </row>
    <row r="259" spans="2:33" x14ac:dyDescent="0.25">
      <c r="B259" s="128">
        <v>7</v>
      </c>
      <c r="C259" s="151" t="str">
        <f>T(Contaminantes!C$12)</f>
        <v/>
      </c>
      <c r="D259" s="159"/>
      <c r="E259" s="153"/>
      <c r="F259" s="159"/>
      <c r="G259" s="153"/>
      <c r="H259" s="159"/>
      <c r="I259" s="154"/>
      <c r="K259" s="128">
        <v>27</v>
      </c>
      <c r="L259" s="151" t="str">
        <f>T(Contaminantes!C$32)</f>
        <v/>
      </c>
      <c r="M259" s="159"/>
      <c r="N259" s="153"/>
      <c r="O259" s="159"/>
      <c r="P259" s="153"/>
      <c r="Q259" s="159"/>
      <c r="R259" s="154"/>
      <c r="T259" s="128">
        <v>7</v>
      </c>
      <c r="U259" s="155">
        <f t="shared" si="80"/>
        <v>0</v>
      </c>
      <c r="V259" s="156">
        <f t="shared" si="81"/>
        <v>0</v>
      </c>
      <c r="W259" s="157">
        <f t="shared" si="82"/>
        <v>0</v>
      </c>
      <c r="Y259" s="128">
        <v>27</v>
      </c>
      <c r="Z259" s="155">
        <f t="shared" si="83"/>
        <v>0</v>
      </c>
      <c r="AA259" s="156">
        <f t="shared" si="84"/>
        <v>0</v>
      </c>
      <c r="AB259" s="157">
        <f t="shared" si="85"/>
        <v>0</v>
      </c>
      <c r="AD259" s="128">
        <v>7</v>
      </c>
      <c r="AE259" s="120">
        <f t="shared" si="86"/>
        <v>0</v>
      </c>
      <c r="AF259" s="131">
        <v>27</v>
      </c>
      <c r="AG259" s="121">
        <f t="shared" si="87"/>
        <v>0</v>
      </c>
    </row>
    <row r="260" spans="2:33" x14ac:dyDescent="0.25">
      <c r="B260" s="128">
        <v>8</v>
      </c>
      <c r="C260" s="151" t="str">
        <f>T(Contaminantes!C$13)</f>
        <v/>
      </c>
      <c r="D260" s="159"/>
      <c r="E260" s="153"/>
      <c r="F260" s="159"/>
      <c r="G260" s="153"/>
      <c r="H260" s="159"/>
      <c r="I260" s="154"/>
      <c r="K260" s="128">
        <v>28</v>
      </c>
      <c r="L260" s="151" t="str">
        <f>T(Contaminantes!C$33)</f>
        <v/>
      </c>
      <c r="M260" s="159"/>
      <c r="N260" s="153"/>
      <c r="O260" s="159"/>
      <c r="P260" s="153"/>
      <c r="Q260" s="159"/>
      <c r="R260" s="154"/>
      <c r="T260" s="128">
        <v>8</v>
      </c>
      <c r="U260" s="155">
        <f t="shared" si="80"/>
        <v>0</v>
      </c>
      <c r="V260" s="156">
        <f t="shared" si="81"/>
        <v>0</v>
      </c>
      <c r="W260" s="157">
        <f t="shared" si="82"/>
        <v>0</v>
      </c>
      <c r="Y260" s="128">
        <v>28</v>
      </c>
      <c r="Z260" s="155">
        <f t="shared" si="83"/>
        <v>0</v>
      </c>
      <c r="AA260" s="156">
        <f t="shared" si="84"/>
        <v>0</v>
      </c>
      <c r="AB260" s="157">
        <f t="shared" si="85"/>
        <v>0</v>
      </c>
      <c r="AD260" s="128">
        <v>8</v>
      </c>
      <c r="AE260" s="120">
        <f t="shared" si="86"/>
        <v>0</v>
      </c>
      <c r="AF260" s="131">
        <v>28</v>
      </c>
      <c r="AG260" s="121">
        <f t="shared" si="87"/>
        <v>0</v>
      </c>
    </row>
    <row r="261" spans="2:33" x14ac:dyDescent="0.25">
      <c r="B261" s="128">
        <v>9</v>
      </c>
      <c r="C261" s="151" t="str">
        <f>T(Contaminantes!C$14)</f>
        <v/>
      </c>
      <c r="D261" s="152"/>
      <c r="E261" s="153"/>
      <c r="F261" s="152"/>
      <c r="G261" s="153"/>
      <c r="H261" s="152"/>
      <c r="I261" s="154"/>
      <c r="K261" s="128">
        <v>29</v>
      </c>
      <c r="L261" s="151" t="str">
        <f>T(Contaminantes!C$34)</f>
        <v/>
      </c>
      <c r="M261" s="152"/>
      <c r="N261" s="153"/>
      <c r="O261" s="152"/>
      <c r="P261" s="153"/>
      <c r="Q261" s="152"/>
      <c r="R261" s="154"/>
      <c r="T261" s="128">
        <v>9</v>
      </c>
      <c r="U261" s="155">
        <f t="shared" si="80"/>
        <v>0</v>
      </c>
      <c r="V261" s="156">
        <f t="shared" si="81"/>
        <v>0</v>
      </c>
      <c r="W261" s="157">
        <f t="shared" si="82"/>
        <v>0</v>
      </c>
      <c r="Y261" s="128">
        <v>29</v>
      </c>
      <c r="Z261" s="155">
        <f t="shared" si="83"/>
        <v>0</v>
      </c>
      <c r="AA261" s="156">
        <f t="shared" si="84"/>
        <v>0</v>
      </c>
      <c r="AB261" s="157">
        <f t="shared" si="85"/>
        <v>0</v>
      </c>
      <c r="AD261" s="128">
        <v>9</v>
      </c>
      <c r="AE261" s="120">
        <f t="shared" si="86"/>
        <v>0</v>
      </c>
      <c r="AF261" s="131">
        <v>29</v>
      </c>
      <c r="AG261" s="121">
        <f t="shared" si="87"/>
        <v>0</v>
      </c>
    </row>
    <row r="262" spans="2:33" x14ac:dyDescent="0.25">
      <c r="B262" s="128">
        <v>10</v>
      </c>
      <c r="C262" s="151" t="str">
        <f>T(Contaminantes!C$15)</f>
        <v/>
      </c>
      <c r="D262" s="152"/>
      <c r="E262" s="153"/>
      <c r="F262" s="152"/>
      <c r="G262" s="153"/>
      <c r="H262" s="152"/>
      <c r="I262" s="154"/>
      <c r="K262" s="128">
        <v>30</v>
      </c>
      <c r="L262" s="151" t="str">
        <f>T(Contaminantes!C$35)</f>
        <v/>
      </c>
      <c r="M262" s="152"/>
      <c r="N262" s="153"/>
      <c r="O262" s="152"/>
      <c r="P262" s="153"/>
      <c r="Q262" s="152"/>
      <c r="R262" s="154"/>
      <c r="T262" s="128">
        <v>10</v>
      </c>
      <c r="U262" s="155">
        <f t="shared" si="80"/>
        <v>0</v>
      </c>
      <c r="V262" s="156">
        <f t="shared" si="81"/>
        <v>0</v>
      </c>
      <c r="W262" s="157">
        <f t="shared" si="82"/>
        <v>0</v>
      </c>
      <c r="Y262" s="128">
        <v>30</v>
      </c>
      <c r="Z262" s="155">
        <f t="shared" si="83"/>
        <v>0</v>
      </c>
      <c r="AA262" s="156">
        <f t="shared" si="84"/>
        <v>0</v>
      </c>
      <c r="AB262" s="157">
        <f t="shared" si="85"/>
        <v>0</v>
      </c>
      <c r="AD262" s="128">
        <v>10</v>
      </c>
      <c r="AE262" s="120">
        <f t="shared" si="86"/>
        <v>0</v>
      </c>
      <c r="AF262" s="131">
        <v>30</v>
      </c>
      <c r="AG262" s="121">
        <f t="shared" si="87"/>
        <v>0</v>
      </c>
    </row>
    <row r="263" spans="2:33" x14ac:dyDescent="0.25">
      <c r="B263" s="128">
        <v>11</v>
      </c>
      <c r="C263" s="151" t="str">
        <f>T(Contaminantes!C$16)</f>
        <v/>
      </c>
      <c r="D263" s="158"/>
      <c r="E263" s="153"/>
      <c r="F263" s="158"/>
      <c r="G263" s="153"/>
      <c r="H263" s="158"/>
      <c r="I263" s="154"/>
      <c r="K263" s="128">
        <v>31</v>
      </c>
      <c r="L263" s="151" t="str">
        <f>T(Contaminantes!C$36)</f>
        <v/>
      </c>
      <c r="M263" s="158"/>
      <c r="N263" s="153"/>
      <c r="O263" s="158"/>
      <c r="P263" s="153"/>
      <c r="Q263" s="158"/>
      <c r="R263" s="154"/>
      <c r="T263" s="128">
        <v>11</v>
      </c>
      <c r="U263" s="155">
        <f t="shared" si="80"/>
        <v>0</v>
      </c>
      <c r="V263" s="156">
        <f t="shared" si="81"/>
        <v>0</v>
      </c>
      <c r="W263" s="157">
        <f t="shared" si="82"/>
        <v>0</v>
      </c>
      <c r="Y263" s="128">
        <v>31</v>
      </c>
      <c r="Z263" s="155">
        <f t="shared" si="83"/>
        <v>0</v>
      </c>
      <c r="AA263" s="156">
        <f t="shared" si="84"/>
        <v>0</v>
      </c>
      <c r="AB263" s="157">
        <f t="shared" si="85"/>
        <v>0</v>
      </c>
      <c r="AD263" s="128">
        <v>11</v>
      </c>
      <c r="AE263" s="120">
        <f t="shared" si="86"/>
        <v>0</v>
      </c>
      <c r="AF263" s="131">
        <v>31</v>
      </c>
      <c r="AG263" s="121">
        <f t="shared" si="87"/>
        <v>0</v>
      </c>
    </row>
    <row r="264" spans="2:33" x14ac:dyDescent="0.25">
      <c r="B264" s="128">
        <v>12</v>
      </c>
      <c r="C264" s="151" t="str">
        <f>T(Contaminantes!C$17)</f>
        <v/>
      </c>
      <c r="D264" s="159"/>
      <c r="E264" s="153"/>
      <c r="F264" s="159"/>
      <c r="G264" s="153"/>
      <c r="H264" s="159"/>
      <c r="I264" s="154"/>
      <c r="K264" s="128">
        <v>32</v>
      </c>
      <c r="L264" s="151" t="str">
        <f>T(Contaminantes!C$37)</f>
        <v/>
      </c>
      <c r="M264" s="159"/>
      <c r="N264" s="153"/>
      <c r="O264" s="159"/>
      <c r="P264" s="153"/>
      <c r="Q264" s="159"/>
      <c r="R264" s="154"/>
      <c r="T264" s="128">
        <v>12</v>
      </c>
      <c r="U264" s="155">
        <f t="shared" si="80"/>
        <v>0</v>
      </c>
      <c r="V264" s="156">
        <f t="shared" si="81"/>
        <v>0</v>
      </c>
      <c r="W264" s="157">
        <f t="shared" si="82"/>
        <v>0</v>
      </c>
      <c r="Y264" s="128">
        <v>32</v>
      </c>
      <c r="Z264" s="155">
        <f t="shared" si="83"/>
        <v>0</v>
      </c>
      <c r="AA264" s="156">
        <f t="shared" si="84"/>
        <v>0</v>
      </c>
      <c r="AB264" s="157">
        <f t="shared" si="85"/>
        <v>0</v>
      </c>
      <c r="AD264" s="128">
        <v>12</v>
      </c>
      <c r="AE264" s="120">
        <f t="shared" si="86"/>
        <v>0</v>
      </c>
      <c r="AF264" s="131">
        <v>32</v>
      </c>
      <c r="AG264" s="121">
        <f t="shared" si="87"/>
        <v>0</v>
      </c>
    </row>
    <row r="265" spans="2:33" x14ac:dyDescent="0.25">
      <c r="B265" s="128">
        <v>13</v>
      </c>
      <c r="C265" s="151" t="str">
        <f>T(Contaminantes!C$18)</f>
        <v/>
      </c>
      <c r="D265" s="159"/>
      <c r="E265" s="153"/>
      <c r="F265" s="159"/>
      <c r="G265" s="153"/>
      <c r="H265" s="159"/>
      <c r="I265" s="154"/>
      <c r="K265" s="128">
        <v>33</v>
      </c>
      <c r="L265" s="151" t="str">
        <f>T(Contaminantes!C$38)</f>
        <v/>
      </c>
      <c r="M265" s="159"/>
      <c r="N265" s="153"/>
      <c r="O265" s="159"/>
      <c r="P265" s="153"/>
      <c r="Q265" s="159"/>
      <c r="R265" s="154"/>
      <c r="T265" s="128">
        <v>13</v>
      </c>
      <c r="U265" s="155">
        <f t="shared" si="80"/>
        <v>0</v>
      </c>
      <c r="V265" s="156">
        <f t="shared" si="81"/>
        <v>0</v>
      </c>
      <c r="W265" s="157">
        <f t="shared" si="82"/>
        <v>0</v>
      </c>
      <c r="Y265" s="128">
        <v>33</v>
      </c>
      <c r="Z265" s="155">
        <f t="shared" si="83"/>
        <v>0</v>
      </c>
      <c r="AA265" s="156">
        <f t="shared" si="84"/>
        <v>0</v>
      </c>
      <c r="AB265" s="157">
        <f t="shared" si="85"/>
        <v>0</v>
      </c>
      <c r="AD265" s="128">
        <v>13</v>
      </c>
      <c r="AE265" s="120">
        <f t="shared" si="86"/>
        <v>0</v>
      </c>
      <c r="AF265" s="131">
        <v>33</v>
      </c>
      <c r="AG265" s="121">
        <f t="shared" si="87"/>
        <v>0</v>
      </c>
    </row>
    <row r="266" spans="2:33" x14ac:dyDescent="0.25">
      <c r="B266" s="128">
        <v>14</v>
      </c>
      <c r="C266" s="151" t="str">
        <f>T(Contaminantes!C$19)</f>
        <v/>
      </c>
      <c r="D266" s="152"/>
      <c r="E266" s="153"/>
      <c r="F266" s="152"/>
      <c r="G266" s="153"/>
      <c r="H266" s="152"/>
      <c r="I266" s="154"/>
      <c r="K266" s="128">
        <v>34</v>
      </c>
      <c r="L266" s="151" t="str">
        <f>T(Contaminantes!C$39)</f>
        <v/>
      </c>
      <c r="M266" s="152"/>
      <c r="N266" s="153"/>
      <c r="O266" s="152"/>
      <c r="P266" s="153"/>
      <c r="Q266" s="152"/>
      <c r="R266" s="154"/>
      <c r="T266" s="128">
        <v>14</v>
      </c>
      <c r="U266" s="155">
        <f t="shared" si="80"/>
        <v>0</v>
      </c>
      <c r="V266" s="156">
        <f t="shared" si="81"/>
        <v>0</v>
      </c>
      <c r="W266" s="157">
        <f t="shared" si="82"/>
        <v>0</v>
      </c>
      <c r="Y266" s="128">
        <v>34</v>
      </c>
      <c r="Z266" s="155">
        <f t="shared" si="83"/>
        <v>0</v>
      </c>
      <c r="AA266" s="156">
        <f t="shared" si="84"/>
        <v>0</v>
      </c>
      <c r="AB266" s="157">
        <f t="shared" si="85"/>
        <v>0</v>
      </c>
      <c r="AD266" s="128">
        <v>14</v>
      </c>
      <c r="AE266" s="120">
        <f t="shared" si="86"/>
        <v>0</v>
      </c>
      <c r="AF266" s="131">
        <v>34</v>
      </c>
      <c r="AG266" s="121">
        <f t="shared" si="87"/>
        <v>0</v>
      </c>
    </row>
    <row r="267" spans="2:33" x14ac:dyDescent="0.25">
      <c r="B267" s="128">
        <v>15</v>
      </c>
      <c r="C267" s="151" t="str">
        <f>T(Contaminantes!C$20)</f>
        <v/>
      </c>
      <c r="D267" s="158"/>
      <c r="E267" s="153"/>
      <c r="F267" s="158"/>
      <c r="G267" s="153"/>
      <c r="H267" s="158"/>
      <c r="I267" s="154"/>
      <c r="K267" s="128">
        <v>35</v>
      </c>
      <c r="L267" s="151" t="str">
        <f>T(Contaminantes!C$40)</f>
        <v/>
      </c>
      <c r="M267" s="158"/>
      <c r="N267" s="153"/>
      <c r="O267" s="158"/>
      <c r="P267" s="153"/>
      <c r="Q267" s="158"/>
      <c r="R267" s="154"/>
      <c r="T267" s="128">
        <v>15</v>
      </c>
      <c r="U267" s="155">
        <f t="shared" si="80"/>
        <v>0</v>
      </c>
      <c r="V267" s="156">
        <f t="shared" si="81"/>
        <v>0</v>
      </c>
      <c r="W267" s="157">
        <f t="shared" si="82"/>
        <v>0</v>
      </c>
      <c r="Y267" s="128">
        <v>35</v>
      </c>
      <c r="Z267" s="155">
        <f t="shared" si="83"/>
        <v>0</v>
      </c>
      <c r="AA267" s="156">
        <f t="shared" si="84"/>
        <v>0</v>
      </c>
      <c r="AB267" s="157">
        <f t="shared" si="85"/>
        <v>0</v>
      </c>
      <c r="AD267" s="128">
        <v>15</v>
      </c>
      <c r="AE267" s="120">
        <f t="shared" si="86"/>
        <v>0</v>
      </c>
      <c r="AF267" s="131">
        <v>35</v>
      </c>
      <c r="AG267" s="121">
        <f t="shared" si="87"/>
        <v>0</v>
      </c>
    </row>
    <row r="268" spans="2:33" x14ac:dyDescent="0.25">
      <c r="B268" s="128">
        <v>16</v>
      </c>
      <c r="C268" s="151" t="str">
        <f>T(Contaminantes!C$21)</f>
        <v/>
      </c>
      <c r="D268" s="159"/>
      <c r="E268" s="153"/>
      <c r="F268" s="159"/>
      <c r="G268" s="153"/>
      <c r="H268" s="159"/>
      <c r="I268" s="154"/>
      <c r="K268" s="128">
        <v>36</v>
      </c>
      <c r="L268" s="151" t="str">
        <f>T(Contaminantes!C$41)</f>
        <v/>
      </c>
      <c r="M268" s="159"/>
      <c r="N268" s="153"/>
      <c r="O268" s="159"/>
      <c r="P268" s="153"/>
      <c r="Q268" s="159"/>
      <c r="R268" s="154"/>
      <c r="T268" s="128">
        <v>16</v>
      </c>
      <c r="U268" s="155">
        <f t="shared" si="80"/>
        <v>0</v>
      </c>
      <c r="V268" s="156">
        <f t="shared" si="81"/>
        <v>0</v>
      </c>
      <c r="W268" s="157">
        <f t="shared" si="82"/>
        <v>0</v>
      </c>
      <c r="Y268" s="128">
        <v>36</v>
      </c>
      <c r="Z268" s="155">
        <f t="shared" si="83"/>
        <v>0</v>
      </c>
      <c r="AA268" s="156">
        <f t="shared" si="84"/>
        <v>0</v>
      </c>
      <c r="AB268" s="157">
        <f t="shared" si="85"/>
        <v>0</v>
      </c>
      <c r="AD268" s="128">
        <v>16</v>
      </c>
      <c r="AE268" s="120">
        <f t="shared" si="86"/>
        <v>0</v>
      </c>
      <c r="AF268" s="131">
        <v>36</v>
      </c>
      <c r="AG268" s="121">
        <f t="shared" si="87"/>
        <v>0</v>
      </c>
    </row>
    <row r="269" spans="2:33" x14ac:dyDescent="0.25">
      <c r="B269" s="128">
        <v>17</v>
      </c>
      <c r="C269" s="151" t="str">
        <f>T(Contaminantes!C$22)</f>
        <v/>
      </c>
      <c r="D269" s="159"/>
      <c r="E269" s="153"/>
      <c r="F269" s="159"/>
      <c r="G269" s="153"/>
      <c r="H269" s="159"/>
      <c r="I269" s="154"/>
      <c r="K269" s="128">
        <v>37</v>
      </c>
      <c r="L269" s="151" t="str">
        <f>T(Contaminantes!C$42)</f>
        <v/>
      </c>
      <c r="M269" s="159"/>
      <c r="N269" s="153"/>
      <c r="O269" s="159"/>
      <c r="P269" s="153"/>
      <c r="Q269" s="159"/>
      <c r="R269" s="154"/>
      <c r="T269" s="128">
        <v>17</v>
      </c>
      <c r="U269" s="155">
        <f t="shared" si="80"/>
        <v>0</v>
      </c>
      <c r="V269" s="156">
        <f t="shared" si="81"/>
        <v>0</v>
      </c>
      <c r="W269" s="157">
        <f t="shared" si="82"/>
        <v>0</v>
      </c>
      <c r="Y269" s="128">
        <v>37</v>
      </c>
      <c r="Z269" s="155">
        <f t="shared" si="83"/>
        <v>0</v>
      </c>
      <c r="AA269" s="156">
        <f t="shared" si="84"/>
        <v>0</v>
      </c>
      <c r="AB269" s="157">
        <f t="shared" si="85"/>
        <v>0</v>
      </c>
      <c r="AD269" s="128">
        <v>17</v>
      </c>
      <c r="AE269" s="120">
        <f t="shared" si="86"/>
        <v>0</v>
      </c>
      <c r="AF269" s="131">
        <v>37</v>
      </c>
      <c r="AG269" s="121">
        <f t="shared" si="87"/>
        <v>0</v>
      </c>
    </row>
    <row r="270" spans="2:33" x14ac:dyDescent="0.25">
      <c r="B270" s="128">
        <v>18</v>
      </c>
      <c r="C270" s="151" t="str">
        <f>T(Contaminantes!C$23)</f>
        <v/>
      </c>
      <c r="D270" s="152"/>
      <c r="E270" s="153"/>
      <c r="F270" s="152"/>
      <c r="G270" s="153"/>
      <c r="H270" s="152"/>
      <c r="I270" s="154"/>
      <c r="K270" s="128">
        <v>38</v>
      </c>
      <c r="L270" s="151" t="str">
        <f>T(Contaminantes!C$43)</f>
        <v/>
      </c>
      <c r="M270" s="152"/>
      <c r="N270" s="153"/>
      <c r="O270" s="152"/>
      <c r="P270" s="153"/>
      <c r="Q270" s="152"/>
      <c r="R270" s="154"/>
      <c r="T270" s="128">
        <v>18</v>
      </c>
      <c r="U270" s="155">
        <f t="shared" si="80"/>
        <v>0</v>
      </c>
      <c r="V270" s="156">
        <f t="shared" si="81"/>
        <v>0</v>
      </c>
      <c r="W270" s="157">
        <f t="shared" si="82"/>
        <v>0</v>
      </c>
      <c r="Y270" s="128">
        <v>38</v>
      </c>
      <c r="Z270" s="155">
        <f t="shared" si="83"/>
        <v>0</v>
      </c>
      <c r="AA270" s="156">
        <f t="shared" si="84"/>
        <v>0</v>
      </c>
      <c r="AB270" s="157">
        <f t="shared" si="85"/>
        <v>0</v>
      </c>
      <c r="AD270" s="128">
        <v>18</v>
      </c>
      <c r="AE270" s="120">
        <f t="shared" si="86"/>
        <v>0</v>
      </c>
      <c r="AF270" s="131">
        <v>38</v>
      </c>
      <c r="AG270" s="121">
        <f t="shared" si="87"/>
        <v>0</v>
      </c>
    </row>
    <row r="271" spans="2:33" x14ac:dyDescent="0.25">
      <c r="B271" s="128">
        <v>19</v>
      </c>
      <c r="C271" s="151" t="str">
        <f>T(Contaminantes!C$24)</f>
        <v/>
      </c>
      <c r="D271" s="152"/>
      <c r="E271" s="153"/>
      <c r="F271" s="152"/>
      <c r="G271" s="153"/>
      <c r="H271" s="152"/>
      <c r="I271" s="154"/>
      <c r="K271" s="128">
        <v>39</v>
      </c>
      <c r="L271" s="151" t="str">
        <f>T(Contaminantes!C$44)</f>
        <v/>
      </c>
      <c r="M271" s="152"/>
      <c r="N271" s="153"/>
      <c r="O271" s="152"/>
      <c r="P271" s="153"/>
      <c r="Q271" s="152"/>
      <c r="R271" s="154"/>
      <c r="T271" s="128">
        <v>19</v>
      </c>
      <c r="U271" s="155">
        <f t="shared" si="80"/>
        <v>0</v>
      </c>
      <c r="V271" s="156">
        <f t="shared" si="81"/>
        <v>0</v>
      </c>
      <c r="W271" s="157">
        <f t="shared" si="82"/>
        <v>0</v>
      </c>
      <c r="Y271" s="128">
        <v>39</v>
      </c>
      <c r="Z271" s="155">
        <f t="shared" si="83"/>
        <v>0</v>
      </c>
      <c r="AA271" s="156">
        <f t="shared" si="84"/>
        <v>0</v>
      </c>
      <c r="AB271" s="157">
        <f t="shared" si="85"/>
        <v>0</v>
      </c>
      <c r="AD271" s="128">
        <v>19</v>
      </c>
      <c r="AE271" s="120">
        <f t="shared" si="86"/>
        <v>0</v>
      </c>
      <c r="AF271" s="131">
        <v>39</v>
      </c>
      <c r="AG271" s="121">
        <f t="shared" si="87"/>
        <v>0</v>
      </c>
    </row>
    <row r="272" spans="2:33" ht="15.75" thickBot="1" x14ac:dyDescent="0.3">
      <c r="B272" s="129">
        <v>20</v>
      </c>
      <c r="C272" s="160" t="str">
        <f>T(Contaminantes!C$25)</f>
        <v/>
      </c>
      <c r="D272" s="162"/>
      <c r="E272" s="163"/>
      <c r="F272" s="162"/>
      <c r="G272" s="163"/>
      <c r="H272" s="162"/>
      <c r="I272" s="164"/>
      <c r="K272" s="129">
        <v>40</v>
      </c>
      <c r="L272" s="160" t="str">
        <f>T(Contaminantes!C$45)</f>
        <v/>
      </c>
      <c r="M272" s="162"/>
      <c r="N272" s="163"/>
      <c r="O272" s="162"/>
      <c r="P272" s="163"/>
      <c r="Q272" s="162"/>
      <c r="R272" s="164"/>
      <c r="T272" s="129">
        <v>20</v>
      </c>
      <c r="U272" s="165">
        <f t="shared" si="80"/>
        <v>0</v>
      </c>
      <c r="V272" s="166">
        <f t="shared" si="81"/>
        <v>0</v>
      </c>
      <c r="W272" s="167">
        <f t="shared" si="82"/>
        <v>0</v>
      </c>
      <c r="Y272" s="129">
        <v>40</v>
      </c>
      <c r="Z272" s="165">
        <f t="shared" si="83"/>
        <v>0</v>
      </c>
      <c r="AA272" s="166">
        <f t="shared" si="84"/>
        <v>0</v>
      </c>
      <c r="AB272" s="167">
        <f t="shared" si="85"/>
        <v>0</v>
      </c>
      <c r="AD272" s="129">
        <v>20</v>
      </c>
      <c r="AE272" s="132">
        <f t="shared" si="86"/>
        <v>0</v>
      </c>
      <c r="AF272" s="133">
        <v>40</v>
      </c>
      <c r="AG272" s="122">
        <f t="shared" si="87"/>
        <v>0</v>
      </c>
    </row>
    <row r="273" spans="2:33" ht="15.75" thickBot="1" x14ac:dyDescent="0.3"/>
    <row r="274" spans="2:33" ht="15.75" customHeight="1" thickBot="1" x14ac:dyDescent="0.3">
      <c r="D274" s="391" t="s">
        <v>139</v>
      </c>
      <c r="E274" s="392"/>
      <c r="F274" s="393" t="str">
        <f>T('Focos atmósfera'!B18)</f>
        <v/>
      </c>
      <c r="G274" s="393"/>
      <c r="H274" s="394" t="s">
        <v>141</v>
      </c>
      <c r="I274" s="395"/>
      <c r="J274" s="135"/>
      <c r="K274" s="396" t="str">
        <f>T('Focos atmósfera'!C18)</f>
        <v/>
      </c>
      <c r="L274" s="393"/>
      <c r="M274" s="393"/>
      <c r="N274" s="415" t="s">
        <v>140</v>
      </c>
      <c r="O274" s="416"/>
      <c r="P274" s="136">
        <f>'Focos atmósfera'!D18</f>
        <v>0</v>
      </c>
      <c r="Q274" s="205" t="s">
        <v>210</v>
      </c>
      <c r="R274" s="136">
        <f>'Focos atmósfera'!F18</f>
        <v>0</v>
      </c>
      <c r="V274" s="399" t="s">
        <v>189</v>
      </c>
      <c r="W274" s="400"/>
      <c r="X274" s="137"/>
      <c r="AA274" s="399" t="s">
        <v>189</v>
      </c>
      <c r="AB274" s="400"/>
      <c r="AC274" s="137"/>
      <c r="AE274" s="399" t="s">
        <v>192</v>
      </c>
      <c r="AF274" s="403"/>
      <c r="AG274" s="400"/>
    </row>
    <row r="275" spans="2:33" ht="15.75" thickBot="1" x14ac:dyDescent="0.3">
      <c r="B275" s="407" t="s">
        <v>133</v>
      </c>
      <c r="C275" s="408"/>
      <c r="D275" s="411" t="s">
        <v>134</v>
      </c>
      <c r="E275" s="411"/>
      <c r="F275" s="411" t="s">
        <v>135</v>
      </c>
      <c r="G275" s="411"/>
      <c r="H275" s="411" t="s">
        <v>136</v>
      </c>
      <c r="I275" s="412"/>
      <c r="J275" s="138"/>
      <c r="K275" s="409" t="s">
        <v>133</v>
      </c>
      <c r="L275" s="410"/>
      <c r="M275" s="413" t="s">
        <v>134</v>
      </c>
      <c r="N275" s="411"/>
      <c r="O275" s="411" t="s">
        <v>135</v>
      </c>
      <c r="P275" s="411"/>
      <c r="Q275" s="411" t="s">
        <v>136</v>
      </c>
      <c r="R275" s="414"/>
      <c r="S275" s="138"/>
      <c r="T275" s="138"/>
      <c r="V275" s="401"/>
      <c r="W275" s="402"/>
      <c r="X275" s="137"/>
      <c r="AA275" s="401"/>
      <c r="AB275" s="402"/>
      <c r="AC275" s="137"/>
      <c r="AE275" s="404"/>
      <c r="AF275" s="405"/>
      <c r="AG275" s="406"/>
    </row>
    <row r="276" spans="2:33" ht="32.25" customHeight="1" thickBot="1" x14ac:dyDescent="0.3">
      <c r="B276" s="409"/>
      <c r="C276" s="410"/>
      <c r="D276" s="139" t="s">
        <v>137</v>
      </c>
      <c r="E276" s="139" t="s">
        <v>138</v>
      </c>
      <c r="F276" s="139" t="s">
        <v>137</v>
      </c>
      <c r="G276" s="139" t="s">
        <v>138</v>
      </c>
      <c r="H276" s="139" t="s">
        <v>137</v>
      </c>
      <c r="I276" s="140" t="s">
        <v>138</v>
      </c>
      <c r="J276" s="141"/>
      <c r="K276" s="409"/>
      <c r="L276" s="410"/>
      <c r="M276" s="139" t="s">
        <v>137</v>
      </c>
      <c r="N276" s="139" t="s">
        <v>138</v>
      </c>
      <c r="O276" s="139" t="s">
        <v>137</v>
      </c>
      <c r="P276" s="139" t="s">
        <v>138</v>
      </c>
      <c r="Q276" s="139" t="s">
        <v>137</v>
      </c>
      <c r="R276" s="140" t="s">
        <v>138</v>
      </c>
      <c r="S276" s="141"/>
      <c r="T276" s="141"/>
      <c r="V276" s="142" t="s">
        <v>190</v>
      </c>
      <c r="W276" s="143" t="s">
        <v>191</v>
      </c>
      <c r="X276" s="141"/>
      <c r="AA276" s="142" t="s">
        <v>190</v>
      </c>
      <c r="AB276" s="143" t="s">
        <v>191</v>
      </c>
      <c r="AC276" s="141"/>
      <c r="AE276" s="124" t="s">
        <v>193</v>
      </c>
      <c r="AG276" s="125" t="s">
        <v>193</v>
      </c>
    </row>
    <row r="277" spans="2:33" x14ac:dyDescent="0.25">
      <c r="B277" s="126">
        <v>1</v>
      </c>
      <c r="C277" s="151" t="str">
        <f>T(Contaminantes!C$6)</f>
        <v/>
      </c>
      <c r="D277" s="145"/>
      <c r="E277" s="146"/>
      <c r="F277" s="145"/>
      <c r="G277" s="146"/>
      <c r="H277" s="145"/>
      <c r="I277" s="147"/>
      <c r="K277" s="126">
        <v>21</v>
      </c>
      <c r="L277" s="144" t="str">
        <f>T(Contaminantes!C$26)</f>
        <v/>
      </c>
      <c r="M277" s="145"/>
      <c r="N277" s="146"/>
      <c r="O277" s="145"/>
      <c r="P277" s="146"/>
      <c r="Q277" s="145"/>
      <c r="R277" s="147"/>
      <c r="T277" s="126">
        <v>1</v>
      </c>
      <c r="U277" s="148">
        <f>IF(COUNT(E277,G277,I277)=0,0,COUNT(E277,G277,I277))</f>
        <v>0</v>
      </c>
      <c r="V277" s="149">
        <f>IF(U277&gt;0,((D277*E277)+(F277*G277)+(H277*I277))/(E277+G277+I277),0)</f>
        <v>0</v>
      </c>
      <c r="W277" s="150">
        <f>IF(U277&lt;&gt;0,(E277+G277+I277)/U277,0)</f>
        <v>0</v>
      </c>
      <c r="Y277" s="126">
        <v>21</v>
      </c>
      <c r="Z277" s="148">
        <f>IF(COUNT(N277,P277,R277)=0,0,COUNT(N277,P277,R277))</f>
        <v>0</v>
      </c>
      <c r="AA277" s="149">
        <f>IF(Z277&gt;0,((M277*N277)+(O277*P277)+(Q277*R277))/(N277+P277+R277),0)</f>
        <v>0</v>
      </c>
      <c r="AB277" s="150">
        <f>IF(Z277&lt;&gt;0,(N277+P277+R277)/Z277,0)</f>
        <v>0</v>
      </c>
      <c r="AD277" s="126">
        <v>1</v>
      </c>
      <c r="AE277" s="127">
        <f>(V277*W277*P$274)/1000000</f>
        <v>0</v>
      </c>
      <c r="AF277" s="130">
        <v>21</v>
      </c>
      <c r="AG277" s="127">
        <f>(AA277*AB277*P$274)/1000000</f>
        <v>0</v>
      </c>
    </row>
    <row r="278" spans="2:33" x14ac:dyDescent="0.25">
      <c r="B278" s="128">
        <v>2</v>
      </c>
      <c r="C278" s="151" t="str">
        <f>T(Contaminantes!C$7)</f>
        <v/>
      </c>
      <c r="D278" s="152"/>
      <c r="E278" s="153"/>
      <c r="F278" s="152"/>
      <c r="G278" s="153"/>
      <c r="H278" s="152"/>
      <c r="I278" s="154"/>
      <c r="K278" s="128">
        <v>22</v>
      </c>
      <c r="L278" s="151" t="str">
        <f>T(Contaminantes!C$27)</f>
        <v/>
      </c>
      <c r="M278" s="152"/>
      <c r="N278" s="153"/>
      <c r="O278" s="152"/>
      <c r="P278" s="153"/>
      <c r="Q278" s="152"/>
      <c r="R278" s="154"/>
      <c r="T278" s="128">
        <v>2</v>
      </c>
      <c r="U278" s="155">
        <f t="shared" ref="U278:U296" si="88">IF(COUNT(E278,G278,I278)=0,0,COUNT(E278,G278,I278))</f>
        <v>0</v>
      </c>
      <c r="V278" s="156">
        <f t="shared" ref="V278:V296" si="89">IF(U278&gt;0,((D278*E278)+(F278*G278)+(H278*I278))/(E278+G278+I278),0)</f>
        <v>0</v>
      </c>
      <c r="W278" s="157">
        <f t="shared" ref="W278:W296" si="90">IF(U278&lt;&gt;0,(E278+G278+I278)/U278,0)</f>
        <v>0</v>
      </c>
      <c r="Y278" s="128">
        <v>22</v>
      </c>
      <c r="Z278" s="155">
        <f t="shared" ref="Z278:Z296" si="91">IF(COUNT(N278,P278,R278)=0,0,COUNT(N278,P278,R278))</f>
        <v>0</v>
      </c>
      <c r="AA278" s="156">
        <f t="shared" ref="AA278:AA296" si="92">IF(Z278&gt;0,((M278*N278)+(O278*P278)+(Q278*R278))/(N278+P278+R278),0)</f>
        <v>0</v>
      </c>
      <c r="AB278" s="157">
        <f t="shared" ref="AB278:AB296" si="93">IF(Z278&lt;&gt;0,(N278+P278+R278)/Z278,0)</f>
        <v>0</v>
      </c>
      <c r="AD278" s="128">
        <v>2</v>
      </c>
      <c r="AE278" s="120">
        <f t="shared" ref="AE278:AE296" si="94">(V278*W278*P$274)/1000000</f>
        <v>0</v>
      </c>
      <c r="AF278" s="131">
        <v>22</v>
      </c>
      <c r="AG278" s="121">
        <f t="shared" ref="AG278:AG296" si="95">(AA278*AB278*P$274)/1000000</f>
        <v>0</v>
      </c>
    </row>
    <row r="279" spans="2:33" x14ac:dyDescent="0.25">
      <c r="B279" s="128">
        <v>3</v>
      </c>
      <c r="C279" s="151" t="str">
        <f>T(Contaminantes!C$8)</f>
        <v/>
      </c>
      <c r="D279" s="158"/>
      <c r="E279" s="153"/>
      <c r="F279" s="158"/>
      <c r="G279" s="153"/>
      <c r="H279" s="158"/>
      <c r="I279" s="154"/>
      <c r="K279" s="128">
        <v>23</v>
      </c>
      <c r="L279" s="151" t="str">
        <f>T(Contaminantes!C$28)</f>
        <v/>
      </c>
      <c r="M279" s="158"/>
      <c r="N279" s="153"/>
      <c r="O279" s="158"/>
      <c r="P279" s="153"/>
      <c r="Q279" s="158"/>
      <c r="R279" s="154"/>
      <c r="T279" s="128">
        <v>3</v>
      </c>
      <c r="U279" s="155">
        <f t="shared" si="88"/>
        <v>0</v>
      </c>
      <c r="V279" s="156">
        <f t="shared" si="89"/>
        <v>0</v>
      </c>
      <c r="W279" s="157">
        <f t="shared" si="90"/>
        <v>0</v>
      </c>
      <c r="Y279" s="128">
        <v>23</v>
      </c>
      <c r="Z279" s="155">
        <f t="shared" si="91"/>
        <v>0</v>
      </c>
      <c r="AA279" s="156">
        <f t="shared" si="92"/>
        <v>0</v>
      </c>
      <c r="AB279" s="157">
        <f t="shared" si="93"/>
        <v>0</v>
      </c>
      <c r="AD279" s="128">
        <v>3</v>
      </c>
      <c r="AE279" s="120">
        <f t="shared" si="94"/>
        <v>0</v>
      </c>
      <c r="AF279" s="131">
        <v>23</v>
      </c>
      <c r="AG279" s="121">
        <f t="shared" si="95"/>
        <v>0</v>
      </c>
    </row>
    <row r="280" spans="2:33" x14ac:dyDescent="0.25">
      <c r="B280" s="128">
        <v>4</v>
      </c>
      <c r="C280" s="151" t="str">
        <f>T(Contaminantes!C$9)</f>
        <v/>
      </c>
      <c r="D280" s="159"/>
      <c r="E280" s="153"/>
      <c r="F280" s="159"/>
      <c r="G280" s="153"/>
      <c r="H280" s="159"/>
      <c r="I280" s="154"/>
      <c r="K280" s="128">
        <v>24</v>
      </c>
      <c r="L280" s="151" t="str">
        <f>T(Contaminantes!C$29)</f>
        <v/>
      </c>
      <c r="M280" s="159"/>
      <c r="N280" s="153"/>
      <c r="O280" s="159"/>
      <c r="P280" s="153"/>
      <c r="Q280" s="159"/>
      <c r="R280" s="154"/>
      <c r="T280" s="128">
        <v>4</v>
      </c>
      <c r="U280" s="155">
        <f t="shared" si="88"/>
        <v>0</v>
      </c>
      <c r="V280" s="156">
        <f t="shared" si="89"/>
        <v>0</v>
      </c>
      <c r="W280" s="157">
        <f t="shared" si="90"/>
        <v>0</v>
      </c>
      <c r="Y280" s="128">
        <v>24</v>
      </c>
      <c r="Z280" s="155">
        <f t="shared" si="91"/>
        <v>0</v>
      </c>
      <c r="AA280" s="156">
        <f t="shared" si="92"/>
        <v>0</v>
      </c>
      <c r="AB280" s="157">
        <f t="shared" si="93"/>
        <v>0</v>
      </c>
      <c r="AD280" s="128">
        <v>4</v>
      </c>
      <c r="AE280" s="120">
        <f t="shared" si="94"/>
        <v>0</v>
      </c>
      <c r="AF280" s="131">
        <v>24</v>
      </c>
      <c r="AG280" s="121">
        <f t="shared" si="95"/>
        <v>0</v>
      </c>
    </row>
    <row r="281" spans="2:33" x14ac:dyDescent="0.25">
      <c r="B281" s="128">
        <v>5</v>
      </c>
      <c r="C281" s="151" t="str">
        <f>T(Contaminantes!C$10)</f>
        <v/>
      </c>
      <c r="D281" s="159"/>
      <c r="E281" s="153"/>
      <c r="F281" s="159"/>
      <c r="G281" s="153"/>
      <c r="H281" s="159"/>
      <c r="I281" s="154"/>
      <c r="K281" s="128">
        <v>25</v>
      </c>
      <c r="L281" s="151" t="str">
        <f>T(Contaminantes!C$30)</f>
        <v/>
      </c>
      <c r="M281" s="159"/>
      <c r="N281" s="153"/>
      <c r="O281" s="159"/>
      <c r="P281" s="153"/>
      <c r="Q281" s="159"/>
      <c r="R281" s="154"/>
      <c r="T281" s="128">
        <v>5</v>
      </c>
      <c r="U281" s="155">
        <f t="shared" si="88"/>
        <v>0</v>
      </c>
      <c r="V281" s="156">
        <f t="shared" si="89"/>
        <v>0</v>
      </c>
      <c r="W281" s="157">
        <f t="shared" si="90"/>
        <v>0</v>
      </c>
      <c r="Y281" s="128">
        <v>25</v>
      </c>
      <c r="Z281" s="155">
        <f t="shared" si="91"/>
        <v>0</v>
      </c>
      <c r="AA281" s="156">
        <f t="shared" si="92"/>
        <v>0</v>
      </c>
      <c r="AB281" s="157">
        <f t="shared" si="93"/>
        <v>0</v>
      </c>
      <c r="AD281" s="128">
        <v>5</v>
      </c>
      <c r="AE281" s="120">
        <f t="shared" si="94"/>
        <v>0</v>
      </c>
      <c r="AF281" s="131">
        <v>25</v>
      </c>
      <c r="AG281" s="121">
        <f t="shared" si="95"/>
        <v>0</v>
      </c>
    </row>
    <row r="282" spans="2:33" x14ac:dyDescent="0.25">
      <c r="B282" s="128">
        <v>6</v>
      </c>
      <c r="C282" s="151" t="str">
        <f>T(Contaminantes!C$11)</f>
        <v/>
      </c>
      <c r="D282" s="159"/>
      <c r="E282" s="153"/>
      <c r="F282" s="159"/>
      <c r="G282" s="153"/>
      <c r="H282" s="159"/>
      <c r="I282" s="154"/>
      <c r="K282" s="128">
        <v>26</v>
      </c>
      <c r="L282" s="151" t="str">
        <f>T(Contaminantes!C$31)</f>
        <v/>
      </c>
      <c r="M282" s="159"/>
      <c r="N282" s="153"/>
      <c r="O282" s="159"/>
      <c r="P282" s="153"/>
      <c r="Q282" s="159"/>
      <c r="R282" s="154"/>
      <c r="T282" s="128">
        <v>6</v>
      </c>
      <c r="U282" s="155">
        <f t="shared" si="88"/>
        <v>0</v>
      </c>
      <c r="V282" s="156">
        <f t="shared" si="89"/>
        <v>0</v>
      </c>
      <c r="W282" s="157">
        <f t="shared" si="90"/>
        <v>0</v>
      </c>
      <c r="Y282" s="128">
        <v>26</v>
      </c>
      <c r="Z282" s="155">
        <f t="shared" si="91"/>
        <v>0</v>
      </c>
      <c r="AA282" s="156">
        <f t="shared" si="92"/>
        <v>0</v>
      </c>
      <c r="AB282" s="157">
        <f t="shared" si="93"/>
        <v>0</v>
      </c>
      <c r="AD282" s="128">
        <v>6</v>
      </c>
      <c r="AE282" s="120">
        <f t="shared" si="94"/>
        <v>0</v>
      </c>
      <c r="AF282" s="131">
        <v>26</v>
      </c>
      <c r="AG282" s="121">
        <f t="shared" si="95"/>
        <v>0</v>
      </c>
    </row>
    <row r="283" spans="2:33" x14ac:dyDescent="0.25">
      <c r="B283" s="128">
        <v>7</v>
      </c>
      <c r="C283" s="151" t="str">
        <f>T(Contaminantes!C$12)</f>
        <v/>
      </c>
      <c r="D283" s="159"/>
      <c r="E283" s="153"/>
      <c r="F283" s="159"/>
      <c r="G283" s="153"/>
      <c r="H283" s="159"/>
      <c r="I283" s="154"/>
      <c r="K283" s="128">
        <v>27</v>
      </c>
      <c r="L283" s="151" t="str">
        <f>T(Contaminantes!C$32)</f>
        <v/>
      </c>
      <c r="M283" s="159"/>
      <c r="N283" s="153"/>
      <c r="O283" s="159"/>
      <c r="P283" s="153"/>
      <c r="Q283" s="159"/>
      <c r="R283" s="154"/>
      <c r="T283" s="128">
        <v>7</v>
      </c>
      <c r="U283" s="155">
        <f t="shared" si="88"/>
        <v>0</v>
      </c>
      <c r="V283" s="156">
        <f t="shared" si="89"/>
        <v>0</v>
      </c>
      <c r="W283" s="157">
        <f t="shared" si="90"/>
        <v>0</v>
      </c>
      <c r="Y283" s="128">
        <v>27</v>
      </c>
      <c r="Z283" s="155">
        <f t="shared" si="91"/>
        <v>0</v>
      </c>
      <c r="AA283" s="156">
        <f t="shared" si="92"/>
        <v>0</v>
      </c>
      <c r="AB283" s="157">
        <f t="shared" si="93"/>
        <v>0</v>
      </c>
      <c r="AD283" s="128">
        <v>7</v>
      </c>
      <c r="AE283" s="120">
        <f t="shared" si="94"/>
        <v>0</v>
      </c>
      <c r="AF283" s="131">
        <v>27</v>
      </c>
      <c r="AG283" s="121">
        <f t="shared" si="95"/>
        <v>0</v>
      </c>
    </row>
    <row r="284" spans="2:33" x14ac:dyDescent="0.25">
      <c r="B284" s="128">
        <v>8</v>
      </c>
      <c r="C284" s="151" t="str">
        <f>T(Contaminantes!C$13)</f>
        <v/>
      </c>
      <c r="D284" s="159"/>
      <c r="E284" s="153"/>
      <c r="F284" s="159"/>
      <c r="G284" s="153"/>
      <c r="H284" s="159"/>
      <c r="I284" s="154"/>
      <c r="K284" s="128">
        <v>28</v>
      </c>
      <c r="L284" s="151" t="str">
        <f>T(Contaminantes!C$33)</f>
        <v/>
      </c>
      <c r="M284" s="159"/>
      <c r="N284" s="153"/>
      <c r="O284" s="159"/>
      <c r="P284" s="153"/>
      <c r="Q284" s="159"/>
      <c r="R284" s="154"/>
      <c r="T284" s="128">
        <v>8</v>
      </c>
      <c r="U284" s="155">
        <f t="shared" si="88"/>
        <v>0</v>
      </c>
      <c r="V284" s="156">
        <f t="shared" si="89"/>
        <v>0</v>
      </c>
      <c r="W284" s="157">
        <f t="shared" si="90"/>
        <v>0</v>
      </c>
      <c r="Y284" s="128">
        <v>28</v>
      </c>
      <c r="Z284" s="155">
        <f t="shared" si="91"/>
        <v>0</v>
      </c>
      <c r="AA284" s="156">
        <f t="shared" si="92"/>
        <v>0</v>
      </c>
      <c r="AB284" s="157">
        <f t="shared" si="93"/>
        <v>0</v>
      </c>
      <c r="AD284" s="128">
        <v>8</v>
      </c>
      <c r="AE284" s="120">
        <f>(V284*W284*P$274)/1000000</f>
        <v>0</v>
      </c>
      <c r="AF284" s="131">
        <v>28</v>
      </c>
      <c r="AG284" s="121">
        <f t="shared" si="95"/>
        <v>0</v>
      </c>
    </row>
    <row r="285" spans="2:33" x14ac:dyDescent="0.25">
      <c r="B285" s="128">
        <v>9</v>
      </c>
      <c r="C285" s="151" t="str">
        <f>T(Contaminantes!C$14)</f>
        <v/>
      </c>
      <c r="D285" s="152"/>
      <c r="E285" s="153"/>
      <c r="F285" s="152"/>
      <c r="G285" s="153"/>
      <c r="H285" s="152"/>
      <c r="I285" s="154"/>
      <c r="K285" s="128">
        <v>29</v>
      </c>
      <c r="L285" s="151" t="str">
        <f>T(Contaminantes!C$34)</f>
        <v/>
      </c>
      <c r="M285" s="152"/>
      <c r="N285" s="153"/>
      <c r="O285" s="152"/>
      <c r="P285" s="153"/>
      <c r="Q285" s="152"/>
      <c r="R285" s="154"/>
      <c r="T285" s="128">
        <v>9</v>
      </c>
      <c r="U285" s="155">
        <f t="shared" si="88"/>
        <v>0</v>
      </c>
      <c r="V285" s="156">
        <f t="shared" si="89"/>
        <v>0</v>
      </c>
      <c r="W285" s="157">
        <f t="shared" si="90"/>
        <v>0</v>
      </c>
      <c r="Y285" s="128">
        <v>29</v>
      </c>
      <c r="Z285" s="155">
        <f t="shared" si="91"/>
        <v>0</v>
      </c>
      <c r="AA285" s="156">
        <f t="shared" si="92"/>
        <v>0</v>
      </c>
      <c r="AB285" s="157">
        <f t="shared" si="93"/>
        <v>0</v>
      </c>
      <c r="AD285" s="128">
        <v>9</v>
      </c>
      <c r="AE285" s="120">
        <f t="shared" si="94"/>
        <v>0</v>
      </c>
      <c r="AF285" s="131">
        <v>29</v>
      </c>
      <c r="AG285" s="121">
        <f t="shared" si="95"/>
        <v>0</v>
      </c>
    </row>
    <row r="286" spans="2:33" x14ac:dyDescent="0.25">
      <c r="B286" s="128">
        <v>10</v>
      </c>
      <c r="C286" s="151" t="str">
        <f>T(Contaminantes!C$15)</f>
        <v/>
      </c>
      <c r="D286" s="152"/>
      <c r="E286" s="153"/>
      <c r="F286" s="152"/>
      <c r="G286" s="153"/>
      <c r="H286" s="152"/>
      <c r="I286" s="154"/>
      <c r="K286" s="128">
        <v>30</v>
      </c>
      <c r="L286" s="151" t="str">
        <f>T(Contaminantes!C$35)</f>
        <v/>
      </c>
      <c r="M286" s="152"/>
      <c r="N286" s="153"/>
      <c r="O286" s="152"/>
      <c r="P286" s="153"/>
      <c r="Q286" s="152"/>
      <c r="R286" s="154"/>
      <c r="T286" s="128">
        <v>10</v>
      </c>
      <c r="U286" s="155">
        <f t="shared" si="88"/>
        <v>0</v>
      </c>
      <c r="V286" s="156">
        <f t="shared" si="89"/>
        <v>0</v>
      </c>
      <c r="W286" s="157">
        <f t="shared" si="90"/>
        <v>0</v>
      </c>
      <c r="Y286" s="128">
        <v>30</v>
      </c>
      <c r="Z286" s="155">
        <f t="shared" si="91"/>
        <v>0</v>
      </c>
      <c r="AA286" s="156">
        <f t="shared" si="92"/>
        <v>0</v>
      </c>
      <c r="AB286" s="157">
        <f t="shared" si="93"/>
        <v>0</v>
      </c>
      <c r="AD286" s="128">
        <v>10</v>
      </c>
      <c r="AE286" s="120">
        <f t="shared" si="94"/>
        <v>0</v>
      </c>
      <c r="AF286" s="131">
        <v>30</v>
      </c>
      <c r="AG286" s="121">
        <f t="shared" si="95"/>
        <v>0</v>
      </c>
    </row>
    <row r="287" spans="2:33" x14ac:dyDescent="0.25">
      <c r="B287" s="128">
        <v>11</v>
      </c>
      <c r="C287" s="151" t="str">
        <f>T(Contaminantes!C$16)</f>
        <v/>
      </c>
      <c r="D287" s="158"/>
      <c r="E287" s="153"/>
      <c r="F287" s="158"/>
      <c r="G287" s="153"/>
      <c r="H287" s="158"/>
      <c r="I287" s="154"/>
      <c r="K287" s="128">
        <v>31</v>
      </c>
      <c r="L287" s="151" t="str">
        <f>T(Contaminantes!C$36)</f>
        <v/>
      </c>
      <c r="M287" s="158"/>
      <c r="N287" s="153"/>
      <c r="O287" s="158"/>
      <c r="P287" s="153"/>
      <c r="Q287" s="158"/>
      <c r="R287" s="154"/>
      <c r="T287" s="128">
        <v>11</v>
      </c>
      <c r="U287" s="155">
        <f t="shared" si="88"/>
        <v>0</v>
      </c>
      <c r="V287" s="156">
        <f t="shared" si="89"/>
        <v>0</v>
      </c>
      <c r="W287" s="157">
        <f t="shared" si="90"/>
        <v>0</v>
      </c>
      <c r="Y287" s="128">
        <v>31</v>
      </c>
      <c r="Z287" s="155">
        <f t="shared" si="91"/>
        <v>0</v>
      </c>
      <c r="AA287" s="156">
        <f t="shared" si="92"/>
        <v>0</v>
      </c>
      <c r="AB287" s="157">
        <f t="shared" si="93"/>
        <v>0</v>
      </c>
      <c r="AD287" s="128">
        <v>11</v>
      </c>
      <c r="AE287" s="120">
        <f t="shared" si="94"/>
        <v>0</v>
      </c>
      <c r="AF287" s="131">
        <v>31</v>
      </c>
      <c r="AG287" s="121">
        <f t="shared" si="95"/>
        <v>0</v>
      </c>
    </row>
    <row r="288" spans="2:33" x14ac:dyDescent="0.25">
      <c r="B288" s="128">
        <v>12</v>
      </c>
      <c r="C288" s="151" t="str">
        <f>T(Contaminantes!C$17)</f>
        <v/>
      </c>
      <c r="D288" s="159"/>
      <c r="E288" s="153"/>
      <c r="F288" s="159"/>
      <c r="G288" s="153"/>
      <c r="H288" s="159"/>
      <c r="I288" s="154"/>
      <c r="K288" s="128">
        <v>32</v>
      </c>
      <c r="L288" s="151" t="str">
        <f>T(Contaminantes!C$37)</f>
        <v/>
      </c>
      <c r="M288" s="159"/>
      <c r="N288" s="153"/>
      <c r="O288" s="159"/>
      <c r="P288" s="153"/>
      <c r="Q288" s="159"/>
      <c r="R288" s="154"/>
      <c r="T288" s="128">
        <v>12</v>
      </c>
      <c r="U288" s="155">
        <f t="shared" si="88"/>
        <v>0</v>
      </c>
      <c r="V288" s="156">
        <f t="shared" si="89"/>
        <v>0</v>
      </c>
      <c r="W288" s="157">
        <f t="shared" si="90"/>
        <v>0</v>
      </c>
      <c r="Y288" s="128">
        <v>32</v>
      </c>
      <c r="Z288" s="155">
        <f t="shared" si="91"/>
        <v>0</v>
      </c>
      <c r="AA288" s="156">
        <f t="shared" si="92"/>
        <v>0</v>
      </c>
      <c r="AB288" s="157">
        <f t="shared" si="93"/>
        <v>0</v>
      </c>
      <c r="AD288" s="128">
        <v>12</v>
      </c>
      <c r="AE288" s="120">
        <f t="shared" si="94"/>
        <v>0</v>
      </c>
      <c r="AF288" s="131">
        <v>32</v>
      </c>
      <c r="AG288" s="121">
        <f t="shared" si="95"/>
        <v>0</v>
      </c>
    </row>
    <row r="289" spans="2:33" x14ac:dyDescent="0.25">
      <c r="B289" s="128">
        <v>13</v>
      </c>
      <c r="C289" s="151" t="str">
        <f>T(Contaminantes!C$18)</f>
        <v/>
      </c>
      <c r="D289" s="159"/>
      <c r="E289" s="153"/>
      <c r="F289" s="159"/>
      <c r="G289" s="153"/>
      <c r="H289" s="159"/>
      <c r="I289" s="154"/>
      <c r="K289" s="128">
        <v>33</v>
      </c>
      <c r="L289" s="151" t="str">
        <f>T(Contaminantes!C$38)</f>
        <v/>
      </c>
      <c r="M289" s="159"/>
      <c r="N289" s="153"/>
      <c r="O289" s="159"/>
      <c r="P289" s="153"/>
      <c r="Q289" s="159"/>
      <c r="R289" s="154"/>
      <c r="T289" s="128">
        <v>13</v>
      </c>
      <c r="U289" s="155">
        <f t="shared" si="88"/>
        <v>0</v>
      </c>
      <c r="V289" s="156">
        <f t="shared" si="89"/>
        <v>0</v>
      </c>
      <c r="W289" s="157">
        <f t="shared" si="90"/>
        <v>0</v>
      </c>
      <c r="Y289" s="128">
        <v>33</v>
      </c>
      <c r="Z289" s="155">
        <f t="shared" si="91"/>
        <v>0</v>
      </c>
      <c r="AA289" s="156">
        <f t="shared" si="92"/>
        <v>0</v>
      </c>
      <c r="AB289" s="157">
        <f t="shared" si="93"/>
        <v>0</v>
      </c>
      <c r="AD289" s="128">
        <v>13</v>
      </c>
      <c r="AE289" s="120">
        <f t="shared" si="94"/>
        <v>0</v>
      </c>
      <c r="AF289" s="131">
        <v>33</v>
      </c>
      <c r="AG289" s="121">
        <f t="shared" si="95"/>
        <v>0</v>
      </c>
    </row>
    <row r="290" spans="2:33" x14ac:dyDescent="0.25">
      <c r="B290" s="128">
        <v>14</v>
      </c>
      <c r="C290" s="151" t="str">
        <f>T(Contaminantes!C$19)</f>
        <v/>
      </c>
      <c r="D290" s="152"/>
      <c r="E290" s="153"/>
      <c r="F290" s="152"/>
      <c r="G290" s="153"/>
      <c r="H290" s="152"/>
      <c r="I290" s="154"/>
      <c r="K290" s="128">
        <v>34</v>
      </c>
      <c r="L290" s="151" t="str">
        <f>T(Contaminantes!C$39)</f>
        <v/>
      </c>
      <c r="M290" s="152"/>
      <c r="N290" s="153"/>
      <c r="O290" s="152"/>
      <c r="P290" s="153"/>
      <c r="Q290" s="152"/>
      <c r="R290" s="154"/>
      <c r="T290" s="128">
        <v>14</v>
      </c>
      <c r="U290" s="155">
        <f t="shared" si="88"/>
        <v>0</v>
      </c>
      <c r="V290" s="156">
        <f t="shared" si="89"/>
        <v>0</v>
      </c>
      <c r="W290" s="157">
        <f t="shared" si="90"/>
        <v>0</v>
      </c>
      <c r="Y290" s="128">
        <v>34</v>
      </c>
      <c r="Z290" s="155">
        <f t="shared" si="91"/>
        <v>0</v>
      </c>
      <c r="AA290" s="156">
        <f t="shared" si="92"/>
        <v>0</v>
      </c>
      <c r="AB290" s="157">
        <f t="shared" si="93"/>
        <v>0</v>
      </c>
      <c r="AD290" s="128">
        <v>14</v>
      </c>
      <c r="AE290" s="120">
        <f t="shared" si="94"/>
        <v>0</v>
      </c>
      <c r="AF290" s="131">
        <v>34</v>
      </c>
      <c r="AG290" s="121">
        <f t="shared" si="95"/>
        <v>0</v>
      </c>
    </row>
    <row r="291" spans="2:33" x14ac:dyDescent="0.25">
      <c r="B291" s="128">
        <v>15</v>
      </c>
      <c r="C291" s="151" t="str">
        <f>T(Contaminantes!C$20)</f>
        <v/>
      </c>
      <c r="D291" s="158"/>
      <c r="E291" s="153"/>
      <c r="F291" s="158"/>
      <c r="G291" s="153"/>
      <c r="H291" s="158"/>
      <c r="I291" s="154"/>
      <c r="K291" s="128">
        <v>35</v>
      </c>
      <c r="L291" s="151" t="str">
        <f>T(Contaminantes!C$40)</f>
        <v/>
      </c>
      <c r="M291" s="158"/>
      <c r="N291" s="153"/>
      <c r="O291" s="158"/>
      <c r="P291" s="153"/>
      <c r="Q291" s="158"/>
      <c r="R291" s="154"/>
      <c r="T291" s="128">
        <v>15</v>
      </c>
      <c r="U291" s="155">
        <f t="shared" si="88"/>
        <v>0</v>
      </c>
      <c r="V291" s="156">
        <f t="shared" si="89"/>
        <v>0</v>
      </c>
      <c r="W291" s="157">
        <f t="shared" si="90"/>
        <v>0</v>
      </c>
      <c r="Y291" s="128">
        <v>35</v>
      </c>
      <c r="Z291" s="155">
        <f t="shared" si="91"/>
        <v>0</v>
      </c>
      <c r="AA291" s="156">
        <f t="shared" si="92"/>
        <v>0</v>
      </c>
      <c r="AB291" s="157">
        <f t="shared" si="93"/>
        <v>0</v>
      </c>
      <c r="AD291" s="128">
        <v>15</v>
      </c>
      <c r="AE291" s="120">
        <f t="shared" si="94"/>
        <v>0</v>
      </c>
      <c r="AF291" s="131">
        <v>35</v>
      </c>
      <c r="AG291" s="121">
        <f t="shared" si="95"/>
        <v>0</v>
      </c>
    </row>
    <row r="292" spans="2:33" x14ac:dyDescent="0.25">
      <c r="B292" s="128">
        <v>16</v>
      </c>
      <c r="C292" s="151" t="str">
        <f>T(Contaminantes!C$21)</f>
        <v/>
      </c>
      <c r="D292" s="159"/>
      <c r="E292" s="153"/>
      <c r="F292" s="159"/>
      <c r="G292" s="153"/>
      <c r="H292" s="159"/>
      <c r="I292" s="154"/>
      <c r="K292" s="128">
        <v>36</v>
      </c>
      <c r="L292" s="151" t="str">
        <f>T(Contaminantes!C$41)</f>
        <v/>
      </c>
      <c r="M292" s="159"/>
      <c r="N292" s="153"/>
      <c r="O292" s="159"/>
      <c r="P292" s="153"/>
      <c r="Q292" s="159"/>
      <c r="R292" s="154"/>
      <c r="T292" s="128">
        <v>16</v>
      </c>
      <c r="U292" s="155">
        <f t="shared" si="88"/>
        <v>0</v>
      </c>
      <c r="V292" s="156">
        <f t="shared" si="89"/>
        <v>0</v>
      </c>
      <c r="W292" s="157">
        <f t="shared" si="90"/>
        <v>0</v>
      </c>
      <c r="Y292" s="128">
        <v>36</v>
      </c>
      <c r="Z292" s="155">
        <f t="shared" si="91"/>
        <v>0</v>
      </c>
      <c r="AA292" s="156">
        <f t="shared" si="92"/>
        <v>0</v>
      </c>
      <c r="AB292" s="157">
        <f t="shared" si="93"/>
        <v>0</v>
      </c>
      <c r="AD292" s="128">
        <v>16</v>
      </c>
      <c r="AE292" s="120">
        <f t="shared" si="94"/>
        <v>0</v>
      </c>
      <c r="AF292" s="131">
        <v>36</v>
      </c>
      <c r="AG292" s="121">
        <f t="shared" si="95"/>
        <v>0</v>
      </c>
    </row>
    <row r="293" spans="2:33" x14ac:dyDescent="0.25">
      <c r="B293" s="128">
        <v>17</v>
      </c>
      <c r="C293" s="151" t="str">
        <f>T(Contaminantes!C$22)</f>
        <v/>
      </c>
      <c r="D293" s="159"/>
      <c r="E293" s="153"/>
      <c r="F293" s="159"/>
      <c r="G293" s="153"/>
      <c r="H293" s="159"/>
      <c r="I293" s="154"/>
      <c r="K293" s="128">
        <v>37</v>
      </c>
      <c r="L293" s="151" t="str">
        <f>T(Contaminantes!C$42)</f>
        <v/>
      </c>
      <c r="M293" s="159"/>
      <c r="N293" s="153"/>
      <c r="O293" s="159"/>
      <c r="P293" s="153"/>
      <c r="Q293" s="159"/>
      <c r="R293" s="154"/>
      <c r="T293" s="128">
        <v>17</v>
      </c>
      <c r="U293" s="155">
        <f t="shared" si="88"/>
        <v>0</v>
      </c>
      <c r="V293" s="156">
        <f t="shared" si="89"/>
        <v>0</v>
      </c>
      <c r="W293" s="157">
        <f t="shared" si="90"/>
        <v>0</v>
      </c>
      <c r="Y293" s="128">
        <v>37</v>
      </c>
      <c r="Z293" s="155">
        <f t="shared" si="91"/>
        <v>0</v>
      </c>
      <c r="AA293" s="156">
        <f t="shared" si="92"/>
        <v>0</v>
      </c>
      <c r="AB293" s="157">
        <f t="shared" si="93"/>
        <v>0</v>
      </c>
      <c r="AD293" s="128">
        <v>17</v>
      </c>
      <c r="AE293" s="120">
        <f t="shared" si="94"/>
        <v>0</v>
      </c>
      <c r="AF293" s="131">
        <v>37</v>
      </c>
      <c r="AG293" s="121">
        <f t="shared" si="95"/>
        <v>0</v>
      </c>
    </row>
    <row r="294" spans="2:33" x14ac:dyDescent="0.25">
      <c r="B294" s="128">
        <v>18</v>
      </c>
      <c r="C294" s="151" t="str">
        <f>T(Contaminantes!C$23)</f>
        <v/>
      </c>
      <c r="D294" s="152"/>
      <c r="E294" s="153"/>
      <c r="F294" s="152"/>
      <c r="G294" s="153"/>
      <c r="H294" s="152"/>
      <c r="I294" s="154"/>
      <c r="K294" s="128">
        <v>38</v>
      </c>
      <c r="L294" s="151" t="str">
        <f>T(Contaminantes!C$43)</f>
        <v/>
      </c>
      <c r="M294" s="152"/>
      <c r="N294" s="153"/>
      <c r="O294" s="152"/>
      <c r="P294" s="153"/>
      <c r="Q294" s="152"/>
      <c r="R294" s="154"/>
      <c r="T294" s="128">
        <v>18</v>
      </c>
      <c r="U294" s="155">
        <f t="shared" si="88"/>
        <v>0</v>
      </c>
      <c r="V294" s="156">
        <f t="shared" si="89"/>
        <v>0</v>
      </c>
      <c r="W294" s="157">
        <f t="shared" si="90"/>
        <v>0</v>
      </c>
      <c r="Y294" s="128">
        <v>38</v>
      </c>
      <c r="Z294" s="155">
        <f t="shared" si="91"/>
        <v>0</v>
      </c>
      <c r="AA294" s="156">
        <f t="shared" si="92"/>
        <v>0</v>
      </c>
      <c r="AB294" s="157">
        <f t="shared" si="93"/>
        <v>0</v>
      </c>
      <c r="AD294" s="128">
        <v>18</v>
      </c>
      <c r="AE294" s="120">
        <f t="shared" si="94"/>
        <v>0</v>
      </c>
      <c r="AF294" s="131">
        <v>38</v>
      </c>
      <c r="AG294" s="121">
        <f t="shared" si="95"/>
        <v>0</v>
      </c>
    </row>
    <row r="295" spans="2:33" x14ac:dyDescent="0.25">
      <c r="B295" s="128">
        <v>19</v>
      </c>
      <c r="C295" s="151" t="str">
        <f>T(Contaminantes!C$24)</f>
        <v/>
      </c>
      <c r="D295" s="152"/>
      <c r="E295" s="153"/>
      <c r="F295" s="152"/>
      <c r="G295" s="153"/>
      <c r="H295" s="152"/>
      <c r="I295" s="154"/>
      <c r="K295" s="128">
        <v>39</v>
      </c>
      <c r="L295" s="151" t="str">
        <f>T(Contaminantes!C$44)</f>
        <v/>
      </c>
      <c r="M295" s="152"/>
      <c r="N295" s="153"/>
      <c r="O295" s="152"/>
      <c r="P295" s="153"/>
      <c r="Q295" s="152"/>
      <c r="R295" s="154"/>
      <c r="T295" s="128">
        <v>19</v>
      </c>
      <c r="U295" s="155">
        <f t="shared" si="88"/>
        <v>0</v>
      </c>
      <c r="V295" s="156">
        <f t="shared" si="89"/>
        <v>0</v>
      </c>
      <c r="W295" s="157">
        <f t="shared" si="90"/>
        <v>0</v>
      </c>
      <c r="Y295" s="128">
        <v>39</v>
      </c>
      <c r="Z295" s="155">
        <f t="shared" si="91"/>
        <v>0</v>
      </c>
      <c r="AA295" s="156">
        <f t="shared" si="92"/>
        <v>0</v>
      </c>
      <c r="AB295" s="157">
        <f t="shared" si="93"/>
        <v>0</v>
      </c>
      <c r="AD295" s="128">
        <v>19</v>
      </c>
      <c r="AE295" s="120">
        <f t="shared" si="94"/>
        <v>0</v>
      </c>
      <c r="AF295" s="131">
        <v>39</v>
      </c>
      <c r="AG295" s="121">
        <f t="shared" si="95"/>
        <v>0</v>
      </c>
    </row>
    <row r="296" spans="2:33" ht="15.75" thickBot="1" x14ac:dyDescent="0.3">
      <c r="B296" s="129">
        <v>20</v>
      </c>
      <c r="C296" s="160" t="str">
        <f>T(Contaminantes!C$25)</f>
        <v/>
      </c>
      <c r="D296" s="162"/>
      <c r="E296" s="163"/>
      <c r="F296" s="162"/>
      <c r="G296" s="163"/>
      <c r="H296" s="162"/>
      <c r="I296" s="164"/>
      <c r="K296" s="129">
        <v>40</v>
      </c>
      <c r="L296" s="160" t="str">
        <f>T(Contaminantes!C$45)</f>
        <v/>
      </c>
      <c r="M296" s="162"/>
      <c r="N296" s="163"/>
      <c r="O296" s="162"/>
      <c r="P296" s="163"/>
      <c r="Q296" s="162"/>
      <c r="R296" s="164"/>
      <c r="T296" s="129">
        <v>20</v>
      </c>
      <c r="U296" s="165">
        <f t="shared" si="88"/>
        <v>0</v>
      </c>
      <c r="V296" s="166">
        <f t="shared" si="89"/>
        <v>0</v>
      </c>
      <c r="W296" s="167">
        <f t="shared" si="90"/>
        <v>0</v>
      </c>
      <c r="Y296" s="129">
        <v>40</v>
      </c>
      <c r="Z296" s="165">
        <f t="shared" si="91"/>
        <v>0</v>
      </c>
      <c r="AA296" s="166">
        <f t="shared" si="92"/>
        <v>0</v>
      </c>
      <c r="AB296" s="167">
        <f t="shared" si="93"/>
        <v>0</v>
      </c>
      <c r="AD296" s="129">
        <v>20</v>
      </c>
      <c r="AE296" s="132">
        <f t="shared" si="94"/>
        <v>0</v>
      </c>
      <c r="AF296" s="133">
        <v>40</v>
      </c>
      <c r="AG296" s="122">
        <f t="shared" si="95"/>
        <v>0</v>
      </c>
    </row>
    <row r="297" spans="2:33" ht="15.75" thickBot="1" x14ac:dyDescent="0.3"/>
    <row r="298" spans="2:33" ht="15.75" customHeight="1" thickBot="1" x14ac:dyDescent="0.3">
      <c r="D298" s="391" t="s">
        <v>139</v>
      </c>
      <c r="E298" s="392"/>
      <c r="F298" s="393" t="str">
        <f>T('Focos atmósfera'!B19)</f>
        <v/>
      </c>
      <c r="G298" s="393"/>
      <c r="H298" s="394" t="s">
        <v>141</v>
      </c>
      <c r="I298" s="395"/>
      <c r="J298" s="135"/>
      <c r="K298" s="396" t="str">
        <f>T('Focos atmósfera'!C19)</f>
        <v/>
      </c>
      <c r="L298" s="393"/>
      <c r="M298" s="393"/>
      <c r="N298" s="415" t="s">
        <v>140</v>
      </c>
      <c r="O298" s="416"/>
      <c r="P298" s="136">
        <f>'Focos atmósfera'!D19</f>
        <v>0</v>
      </c>
      <c r="Q298" s="205" t="s">
        <v>210</v>
      </c>
      <c r="R298" s="136">
        <f>'Focos atmósfera'!F19</f>
        <v>0</v>
      </c>
      <c r="V298" s="399" t="s">
        <v>189</v>
      </c>
      <c r="W298" s="400"/>
      <c r="X298" s="137"/>
      <c r="AA298" s="399" t="s">
        <v>189</v>
      </c>
      <c r="AB298" s="400"/>
      <c r="AC298" s="137"/>
      <c r="AE298" s="399" t="s">
        <v>192</v>
      </c>
      <c r="AF298" s="403"/>
      <c r="AG298" s="400"/>
    </row>
    <row r="299" spans="2:33" ht="15.75" thickBot="1" x14ac:dyDescent="0.3">
      <c r="B299" s="407" t="s">
        <v>133</v>
      </c>
      <c r="C299" s="408"/>
      <c r="D299" s="411" t="s">
        <v>134</v>
      </c>
      <c r="E299" s="411"/>
      <c r="F299" s="411" t="s">
        <v>135</v>
      </c>
      <c r="G299" s="411"/>
      <c r="H299" s="411" t="s">
        <v>136</v>
      </c>
      <c r="I299" s="412"/>
      <c r="J299" s="138"/>
      <c r="K299" s="409" t="s">
        <v>133</v>
      </c>
      <c r="L299" s="410"/>
      <c r="M299" s="413" t="s">
        <v>134</v>
      </c>
      <c r="N299" s="411"/>
      <c r="O299" s="411" t="s">
        <v>135</v>
      </c>
      <c r="P299" s="411"/>
      <c r="Q299" s="411" t="s">
        <v>136</v>
      </c>
      <c r="R299" s="414"/>
      <c r="S299" s="138"/>
      <c r="T299" s="138"/>
      <c r="V299" s="401"/>
      <c r="W299" s="402"/>
      <c r="X299" s="137"/>
      <c r="AA299" s="401"/>
      <c r="AB299" s="402"/>
      <c r="AC299" s="137"/>
      <c r="AE299" s="404"/>
      <c r="AF299" s="405"/>
      <c r="AG299" s="406"/>
    </row>
    <row r="300" spans="2:33" ht="32.25" customHeight="1" thickBot="1" x14ac:dyDescent="0.3">
      <c r="B300" s="409"/>
      <c r="C300" s="410"/>
      <c r="D300" s="139" t="s">
        <v>137</v>
      </c>
      <c r="E300" s="139" t="s">
        <v>138</v>
      </c>
      <c r="F300" s="139" t="s">
        <v>137</v>
      </c>
      <c r="G300" s="139" t="s">
        <v>138</v>
      </c>
      <c r="H300" s="139" t="s">
        <v>137</v>
      </c>
      <c r="I300" s="140" t="s">
        <v>138</v>
      </c>
      <c r="J300" s="141"/>
      <c r="K300" s="409"/>
      <c r="L300" s="410"/>
      <c r="M300" s="139" t="s">
        <v>137</v>
      </c>
      <c r="N300" s="139" t="s">
        <v>138</v>
      </c>
      <c r="O300" s="139" t="s">
        <v>137</v>
      </c>
      <c r="P300" s="139" t="s">
        <v>138</v>
      </c>
      <c r="Q300" s="139" t="s">
        <v>137</v>
      </c>
      <c r="R300" s="140" t="s">
        <v>138</v>
      </c>
      <c r="S300" s="141"/>
      <c r="T300" s="141"/>
      <c r="V300" s="142" t="s">
        <v>190</v>
      </c>
      <c r="W300" s="143" t="s">
        <v>191</v>
      </c>
      <c r="X300" s="141"/>
      <c r="AA300" s="142" t="s">
        <v>190</v>
      </c>
      <c r="AB300" s="143" t="s">
        <v>191</v>
      </c>
      <c r="AC300" s="141"/>
      <c r="AE300" s="124" t="s">
        <v>193</v>
      </c>
      <c r="AG300" s="125" t="s">
        <v>193</v>
      </c>
    </row>
    <row r="301" spans="2:33" x14ac:dyDescent="0.25">
      <c r="B301" s="126">
        <v>1</v>
      </c>
      <c r="C301" s="151" t="str">
        <f>T(Contaminantes!C$6)</f>
        <v/>
      </c>
      <c r="D301" s="145"/>
      <c r="E301" s="146"/>
      <c r="F301" s="145"/>
      <c r="G301" s="146"/>
      <c r="H301" s="145"/>
      <c r="I301" s="147"/>
      <c r="K301" s="126">
        <v>21</v>
      </c>
      <c r="L301" s="144" t="str">
        <f>T(Contaminantes!C$26)</f>
        <v/>
      </c>
      <c r="M301" s="145"/>
      <c r="N301" s="146"/>
      <c r="O301" s="145"/>
      <c r="P301" s="146"/>
      <c r="Q301" s="145"/>
      <c r="R301" s="147"/>
      <c r="T301" s="126">
        <v>1</v>
      </c>
      <c r="U301" s="148">
        <f>IF(COUNT(E301,G301,I301)=0,0,COUNT(E301,G301,I301))</f>
        <v>0</v>
      </c>
      <c r="V301" s="149">
        <f>IF(U301&gt;0,((D301*E301)+(F301*G301)+(H301*I301))/(E301+G301+I301),0)</f>
        <v>0</v>
      </c>
      <c r="W301" s="150">
        <f>IF(U301&lt;&gt;0,(E301+G301+I301)/U301,0)</f>
        <v>0</v>
      </c>
      <c r="Y301" s="126">
        <v>21</v>
      </c>
      <c r="Z301" s="148">
        <f>IF(COUNT(N301,P301,R301)=0,0,COUNT(N301,P301,R301))</f>
        <v>0</v>
      </c>
      <c r="AA301" s="149">
        <f>IF(Z301&gt;0,((M301*N301)+(O301*P301)+(Q301*R301))/(N301+P301+R301),0)</f>
        <v>0</v>
      </c>
      <c r="AB301" s="150">
        <f>IF(Z301&lt;&gt;0,(N301+P301+R301)/Z301,0)</f>
        <v>0</v>
      </c>
      <c r="AD301" s="126">
        <v>1</v>
      </c>
      <c r="AE301" s="127">
        <f>(V301*W301*P$298)/1000000</f>
        <v>0</v>
      </c>
      <c r="AF301" s="130">
        <v>21</v>
      </c>
      <c r="AG301" s="127">
        <f>(AA301*AB301*P$298)/1000000</f>
        <v>0</v>
      </c>
    </row>
    <row r="302" spans="2:33" x14ac:dyDescent="0.25">
      <c r="B302" s="128">
        <v>2</v>
      </c>
      <c r="C302" s="151" t="str">
        <f>T(Contaminantes!C$7)</f>
        <v/>
      </c>
      <c r="D302" s="152"/>
      <c r="E302" s="153"/>
      <c r="F302" s="152"/>
      <c r="G302" s="153"/>
      <c r="H302" s="152"/>
      <c r="I302" s="154"/>
      <c r="K302" s="128">
        <v>22</v>
      </c>
      <c r="L302" s="151" t="str">
        <f>T(Contaminantes!C$27)</f>
        <v/>
      </c>
      <c r="M302" s="152"/>
      <c r="N302" s="153"/>
      <c r="O302" s="152"/>
      <c r="P302" s="153"/>
      <c r="Q302" s="152"/>
      <c r="R302" s="154"/>
      <c r="T302" s="128">
        <v>2</v>
      </c>
      <c r="U302" s="155">
        <f t="shared" ref="U302:U320" si="96">IF(COUNT(E302,G302,I302)=0,0,COUNT(E302,G302,I302))</f>
        <v>0</v>
      </c>
      <c r="V302" s="156">
        <f t="shared" ref="V302:V320" si="97">IF(U302&gt;0,((D302*E302)+(F302*G302)+(H302*I302))/(E302+G302+I302),0)</f>
        <v>0</v>
      </c>
      <c r="W302" s="157">
        <f t="shared" ref="W302:W320" si="98">IF(U302&lt;&gt;0,(E302+G302+I302)/U302,0)</f>
        <v>0</v>
      </c>
      <c r="Y302" s="128">
        <v>22</v>
      </c>
      <c r="Z302" s="155">
        <f t="shared" ref="Z302:Z320" si="99">IF(COUNT(N302,P302,R302)=0,0,COUNT(N302,P302,R302))</f>
        <v>0</v>
      </c>
      <c r="AA302" s="156">
        <f t="shared" ref="AA302:AA320" si="100">IF(Z302&gt;0,((M302*N302)+(O302*P302)+(Q302*R302))/(N302+P302+R302),0)</f>
        <v>0</v>
      </c>
      <c r="AB302" s="157">
        <f t="shared" ref="AB302:AB320" si="101">IF(Z302&lt;&gt;0,(N302+P302+R302)/Z302,0)</f>
        <v>0</v>
      </c>
      <c r="AD302" s="128">
        <v>2</v>
      </c>
      <c r="AE302" s="120">
        <f t="shared" ref="AE302:AE320" si="102">(V302*W302*P$298)/1000000</f>
        <v>0</v>
      </c>
      <c r="AF302" s="131">
        <v>22</v>
      </c>
      <c r="AG302" s="121">
        <f t="shared" ref="AG302:AG320" si="103">(AA302*AB302*P$298)/1000000</f>
        <v>0</v>
      </c>
    </row>
    <row r="303" spans="2:33" x14ac:dyDescent="0.25">
      <c r="B303" s="128">
        <v>3</v>
      </c>
      <c r="C303" s="151" t="str">
        <f>T(Contaminantes!C$8)</f>
        <v/>
      </c>
      <c r="D303" s="158"/>
      <c r="E303" s="153"/>
      <c r="F303" s="158"/>
      <c r="G303" s="153"/>
      <c r="H303" s="158"/>
      <c r="I303" s="154"/>
      <c r="K303" s="128">
        <v>23</v>
      </c>
      <c r="L303" s="151" t="str">
        <f>T(Contaminantes!C$28)</f>
        <v/>
      </c>
      <c r="M303" s="158"/>
      <c r="N303" s="153"/>
      <c r="O303" s="158"/>
      <c r="P303" s="153"/>
      <c r="Q303" s="158"/>
      <c r="R303" s="154"/>
      <c r="T303" s="128">
        <v>3</v>
      </c>
      <c r="U303" s="155">
        <f t="shared" si="96"/>
        <v>0</v>
      </c>
      <c r="V303" s="156">
        <f t="shared" si="97"/>
        <v>0</v>
      </c>
      <c r="W303" s="157">
        <f t="shared" si="98"/>
        <v>0</v>
      </c>
      <c r="Y303" s="128">
        <v>23</v>
      </c>
      <c r="Z303" s="155">
        <f t="shared" si="99"/>
        <v>0</v>
      </c>
      <c r="AA303" s="156">
        <f t="shared" si="100"/>
        <v>0</v>
      </c>
      <c r="AB303" s="157">
        <f t="shared" si="101"/>
        <v>0</v>
      </c>
      <c r="AD303" s="128">
        <v>3</v>
      </c>
      <c r="AE303" s="120">
        <f t="shared" si="102"/>
        <v>0</v>
      </c>
      <c r="AF303" s="131">
        <v>23</v>
      </c>
      <c r="AG303" s="121">
        <f t="shared" si="103"/>
        <v>0</v>
      </c>
    </row>
    <row r="304" spans="2:33" x14ac:dyDescent="0.25">
      <c r="B304" s="128">
        <v>4</v>
      </c>
      <c r="C304" s="151" t="str">
        <f>T(Contaminantes!C$9)</f>
        <v/>
      </c>
      <c r="D304" s="159"/>
      <c r="E304" s="153"/>
      <c r="F304" s="159"/>
      <c r="G304" s="153"/>
      <c r="H304" s="159"/>
      <c r="I304" s="154"/>
      <c r="K304" s="128">
        <v>24</v>
      </c>
      <c r="L304" s="151" t="str">
        <f>T(Contaminantes!C$29)</f>
        <v/>
      </c>
      <c r="M304" s="159"/>
      <c r="N304" s="153"/>
      <c r="O304" s="159"/>
      <c r="P304" s="153"/>
      <c r="Q304" s="159"/>
      <c r="R304" s="154"/>
      <c r="T304" s="128">
        <v>4</v>
      </c>
      <c r="U304" s="155">
        <f t="shared" si="96"/>
        <v>0</v>
      </c>
      <c r="V304" s="156">
        <f t="shared" si="97"/>
        <v>0</v>
      </c>
      <c r="W304" s="157">
        <f t="shared" si="98"/>
        <v>0</v>
      </c>
      <c r="Y304" s="128">
        <v>24</v>
      </c>
      <c r="Z304" s="155">
        <f t="shared" si="99"/>
        <v>0</v>
      </c>
      <c r="AA304" s="156">
        <f t="shared" si="100"/>
        <v>0</v>
      </c>
      <c r="AB304" s="157">
        <f t="shared" si="101"/>
        <v>0</v>
      </c>
      <c r="AD304" s="128">
        <v>4</v>
      </c>
      <c r="AE304" s="120">
        <f t="shared" si="102"/>
        <v>0</v>
      </c>
      <c r="AF304" s="131">
        <v>24</v>
      </c>
      <c r="AG304" s="121">
        <f t="shared" si="103"/>
        <v>0</v>
      </c>
    </row>
    <row r="305" spans="2:33" x14ac:dyDescent="0.25">
      <c r="B305" s="128">
        <v>5</v>
      </c>
      <c r="C305" s="151" t="str">
        <f>T(Contaminantes!C$10)</f>
        <v/>
      </c>
      <c r="D305" s="159"/>
      <c r="E305" s="153"/>
      <c r="F305" s="159"/>
      <c r="G305" s="153"/>
      <c r="H305" s="159"/>
      <c r="I305" s="154"/>
      <c r="K305" s="128">
        <v>25</v>
      </c>
      <c r="L305" s="151" t="str">
        <f>T(Contaminantes!C$30)</f>
        <v/>
      </c>
      <c r="M305" s="159"/>
      <c r="N305" s="153"/>
      <c r="O305" s="159"/>
      <c r="P305" s="153"/>
      <c r="Q305" s="159"/>
      <c r="R305" s="154"/>
      <c r="T305" s="128">
        <v>5</v>
      </c>
      <c r="U305" s="155">
        <f t="shared" si="96"/>
        <v>0</v>
      </c>
      <c r="V305" s="156">
        <f t="shared" si="97"/>
        <v>0</v>
      </c>
      <c r="W305" s="157">
        <f t="shared" si="98"/>
        <v>0</v>
      </c>
      <c r="Y305" s="128">
        <v>25</v>
      </c>
      <c r="Z305" s="155">
        <f t="shared" si="99"/>
        <v>0</v>
      </c>
      <c r="AA305" s="156">
        <f t="shared" si="100"/>
        <v>0</v>
      </c>
      <c r="AB305" s="157">
        <f t="shared" si="101"/>
        <v>0</v>
      </c>
      <c r="AD305" s="128">
        <v>5</v>
      </c>
      <c r="AE305" s="120">
        <f t="shared" si="102"/>
        <v>0</v>
      </c>
      <c r="AF305" s="131">
        <v>25</v>
      </c>
      <c r="AG305" s="121">
        <f t="shared" si="103"/>
        <v>0</v>
      </c>
    </row>
    <row r="306" spans="2:33" x14ac:dyDescent="0.25">
      <c r="B306" s="128">
        <v>6</v>
      </c>
      <c r="C306" s="151" t="str">
        <f>T(Contaminantes!C$11)</f>
        <v/>
      </c>
      <c r="D306" s="159"/>
      <c r="E306" s="153"/>
      <c r="F306" s="159"/>
      <c r="G306" s="153"/>
      <c r="H306" s="159"/>
      <c r="I306" s="154"/>
      <c r="K306" s="128">
        <v>26</v>
      </c>
      <c r="L306" s="151" t="str">
        <f>T(Contaminantes!C$31)</f>
        <v/>
      </c>
      <c r="M306" s="159"/>
      <c r="N306" s="153"/>
      <c r="O306" s="159"/>
      <c r="P306" s="153"/>
      <c r="Q306" s="159"/>
      <c r="R306" s="154"/>
      <c r="T306" s="128">
        <v>6</v>
      </c>
      <c r="U306" s="155">
        <f t="shared" si="96"/>
        <v>0</v>
      </c>
      <c r="V306" s="156">
        <f t="shared" si="97"/>
        <v>0</v>
      </c>
      <c r="W306" s="157">
        <f t="shared" si="98"/>
        <v>0</v>
      </c>
      <c r="Y306" s="128">
        <v>26</v>
      </c>
      <c r="Z306" s="155">
        <f t="shared" si="99"/>
        <v>0</v>
      </c>
      <c r="AA306" s="156">
        <f t="shared" si="100"/>
        <v>0</v>
      </c>
      <c r="AB306" s="157">
        <f t="shared" si="101"/>
        <v>0</v>
      </c>
      <c r="AD306" s="128">
        <v>6</v>
      </c>
      <c r="AE306" s="120">
        <f t="shared" si="102"/>
        <v>0</v>
      </c>
      <c r="AF306" s="131">
        <v>26</v>
      </c>
      <c r="AG306" s="121">
        <f t="shared" si="103"/>
        <v>0</v>
      </c>
    </row>
    <row r="307" spans="2:33" x14ac:dyDescent="0.25">
      <c r="B307" s="128">
        <v>7</v>
      </c>
      <c r="C307" s="151" t="str">
        <f>T(Contaminantes!C$12)</f>
        <v/>
      </c>
      <c r="D307" s="159"/>
      <c r="E307" s="153"/>
      <c r="F307" s="159"/>
      <c r="G307" s="153"/>
      <c r="H307" s="159"/>
      <c r="I307" s="154"/>
      <c r="K307" s="128">
        <v>27</v>
      </c>
      <c r="L307" s="151" t="str">
        <f>T(Contaminantes!C$32)</f>
        <v/>
      </c>
      <c r="M307" s="159"/>
      <c r="N307" s="153"/>
      <c r="O307" s="159"/>
      <c r="P307" s="153"/>
      <c r="Q307" s="159"/>
      <c r="R307" s="154"/>
      <c r="T307" s="128">
        <v>7</v>
      </c>
      <c r="U307" s="155">
        <f t="shared" si="96"/>
        <v>0</v>
      </c>
      <c r="V307" s="156">
        <f t="shared" si="97"/>
        <v>0</v>
      </c>
      <c r="W307" s="157">
        <f t="shared" si="98"/>
        <v>0</v>
      </c>
      <c r="Y307" s="128">
        <v>27</v>
      </c>
      <c r="Z307" s="155">
        <f t="shared" si="99"/>
        <v>0</v>
      </c>
      <c r="AA307" s="156">
        <f t="shared" si="100"/>
        <v>0</v>
      </c>
      <c r="AB307" s="157">
        <f t="shared" si="101"/>
        <v>0</v>
      </c>
      <c r="AD307" s="128">
        <v>7</v>
      </c>
      <c r="AE307" s="120">
        <f t="shared" si="102"/>
        <v>0</v>
      </c>
      <c r="AF307" s="131">
        <v>27</v>
      </c>
      <c r="AG307" s="121">
        <f t="shared" si="103"/>
        <v>0</v>
      </c>
    </row>
    <row r="308" spans="2:33" x14ac:dyDescent="0.25">
      <c r="B308" s="128">
        <v>8</v>
      </c>
      <c r="C308" s="151" t="str">
        <f>T(Contaminantes!C$13)</f>
        <v/>
      </c>
      <c r="D308" s="159"/>
      <c r="E308" s="153"/>
      <c r="F308" s="159"/>
      <c r="G308" s="153"/>
      <c r="H308" s="159"/>
      <c r="I308" s="154"/>
      <c r="K308" s="128">
        <v>28</v>
      </c>
      <c r="L308" s="151" t="str">
        <f>T(Contaminantes!C$33)</f>
        <v/>
      </c>
      <c r="M308" s="159"/>
      <c r="N308" s="153"/>
      <c r="O308" s="159"/>
      <c r="P308" s="153"/>
      <c r="Q308" s="159"/>
      <c r="R308" s="154"/>
      <c r="T308" s="128">
        <v>8</v>
      </c>
      <c r="U308" s="155">
        <f t="shared" si="96"/>
        <v>0</v>
      </c>
      <c r="V308" s="156">
        <f t="shared" si="97"/>
        <v>0</v>
      </c>
      <c r="W308" s="157">
        <f t="shared" si="98"/>
        <v>0</v>
      </c>
      <c r="Y308" s="128">
        <v>28</v>
      </c>
      <c r="Z308" s="155">
        <f t="shared" si="99"/>
        <v>0</v>
      </c>
      <c r="AA308" s="156">
        <f t="shared" si="100"/>
        <v>0</v>
      </c>
      <c r="AB308" s="157">
        <f t="shared" si="101"/>
        <v>0</v>
      </c>
      <c r="AD308" s="128">
        <v>8</v>
      </c>
      <c r="AE308" s="120">
        <f>(V308*W308*P$298)/1000000</f>
        <v>0</v>
      </c>
      <c r="AF308" s="131">
        <v>28</v>
      </c>
      <c r="AG308" s="121">
        <f t="shared" si="103"/>
        <v>0</v>
      </c>
    </row>
    <row r="309" spans="2:33" x14ac:dyDescent="0.25">
      <c r="B309" s="128">
        <v>9</v>
      </c>
      <c r="C309" s="151" t="str">
        <f>T(Contaminantes!C$14)</f>
        <v/>
      </c>
      <c r="D309" s="152"/>
      <c r="E309" s="153"/>
      <c r="F309" s="152"/>
      <c r="G309" s="153"/>
      <c r="H309" s="152"/>
      <c r="I309" s="154"/>
      <c r="K309" s="128">
        <v>29</v>
      </c>
      <c r="L309" s="151" t="str">
        <f>T(Contaminantes!C$34)</f>
        <v/>
      </c>
      <c r="M309" s="152"/>
      <c r="N309" s="153"/>
      <c r="O309" s="152"/>
      <c r="P309" s="153"/>
      <c r="Q309" s="152"/>
      <c r="R309" s="154"/>
      <c r="T309" s="128">
        <v>9</v>
      </c>
      <c r="U309" s="155">
        <f t="shared" si="96"/>
        <v>0</v>
      </c>
      <c r="V309" s="156">
        <f t="shared" si="97"/>
        <v>0</v>
      </c>
      <c r="W309" s="157">
        <f t="shared" si="98"/>
        <v>0</v>
      </c>
      <c r="Y309" s="128">
        <v>29</v>
      </c>
      <c r="Z309" s="155">
        <f t="shared" si="99"/>
        <v>0</v>
      </c>
      <c r="AA309" s="156">
        <f t="shared" si="100"/>
        <v>0</v>
      </c>
      <c r="AB309" s="157">
        <f t="shared" si="101"/>
        <v>0</v>
      </c>
      <c r="AD309" s="128">
        <v>9</v>
      </c>
      <c r="AE309" s="120">
        <f t="shared" si="102"/>
        <v>0</v>
      </c>
      <c r="AF309" s="131">
        <v>29</v>
      </c>
      <c r="AG309" s="121">
        <f t="shared" si="103"/>
        <v>0</v>
      </c>
    </row>
    <row r="310" spans="2:33" x14ac:dyDescent="0.25">
      <c r="B310" s="128">
        <v>10</v>
      </c>
      <c r="C310" s="151" t="str">
        <f>T(Contaminantes!C$15)</f>
        <v/>
      </c>
      <c r="D310" s="152"/>
      <c r="E310" s="153"/>
      <c r="F310" s="152"/>
      <c r="G310" s="153"/>
      <c r="H310" s="152"/>
      <c r="I310" s="154"/>
      <c r="K310" s="128">
        <v>30</v>
      </c>
      <c r="L310" s="151" t="str">
        <f>T(Contaminantes!C$35)</f>
        <v/>
      </c>
      <c r="M310" s="152"/>
      <c r="N310" s="153"/>
      <c r="O310" s="152"/>
      <c r="P310" s="153"/>
      <c r="Q310" s="152"/>
      <c r="R310" s="154"/>
      <c r="T310" s="128">
        <v>10</v>
      </c>
      <c r="U310" s="155">
        <f t="shared" si="96"/>
        <v>0</v>
      </c>
      <c r="V310" s="156">
        <f t="shared" si="97"/>
        <v>0</v>
      </c>
      <c r="W310" s="157">
        <f t="shared" si="98"/>
        <v>0</v>
      </c>
      <c r="Y310" s="128">
        <v>30</v>
      </c>
      <c r="Z310" s="155">
        <f t="shared" si="99"/>
        <v>0</v>
      </c>
      <c r="AA310" s="156">
        <f t="shared" si="100"/>
        <v>0</v>
      </c>
      <c r="AB310" s="157">
        <f t="shared" si="101"/>
        <v>0</v>
      </c>
      <c r="AD310" s="128">
        <v>10</v>
      </c>
      <c r="AE310" s="120">
        <f t="shared" si="102"/>
        <v>0</v>
      </c>
      <c r="AF310" s="131">
        <v>30</v>
      </c>
      <c r="AG310" s="121">
        <f t="shared" si="103"/>
        <v>0</v>
      </c>
    </row>
    <row r="311" spans="2:33" x14ac:dyDescent="0.25">
      <c r="B311" s="128">
        <v>11</v>
      </c>
      <c r="C311" s="151" t="str">
        <f>T(Contaminantes!C$16)</f>
        <v/>
      </c>
      <c r="D311" s="158"/>
      <c r="E311" s="153"/>
      <c r="F311" s="158"/>
      <c r="G311" s="153"/>
      <c r="H311" s="158"/>
      <c r="I311" s="154"/>
      <c r="K311" s="128">
        <v>31</v>
      </c>
      <c r="L311" s="151" t="str">
        <f>T(Contaminantes!C$36)</f>
        <v/>
      </c>
      <c r="M311" s="158"/>
      <c r="N311" s="153"/>
      <c r="O311" s="158"/>
      <c r="P311" s="153"/>
      <c r="Q311" s="158"/>
      <c r="R311" s="154"/>
      <c r="T311" s="128">
        <v>11</v>
      </c>
      <c r="U311" s="155">
        <f t="shared" si="96"/>
        <v>0</v>
      </c>
      <c r="V311" s="156">
        <f t="shared" si="97"/>
        <v>0</v>
      </c>
      <c r="W311" s="157">
        <f t="shared" si="98"/>
        <v>0</v>
      </c>
      <c r="Y311" s="128">
        <v>31</v>
      </c>
      <c r="Z311" s="155">
        <f t="shared" si="99"/>
        <v>0</v>
      </c>
      <c r="AA311" s="156">
        <f t="shared" si="100"/>
        <v>0</v>
      </c>
      <c r="AB311" s="157">
        <f t="shared" si="101"/>
        <v>0</v>
      </c>
      <c r="AD311" s="128">
        <v>11</v>
      </c>
      <c r="AE311" s="120">
        <f t="shared" si="102"/>
        <v>0</v>
      </c>
      <c r="AF311" s="131">
        <v>31</v>
      </c>
      <c r="AG311" s="121">
        <f t="shared" si="103"/>
        <v>0</v>
      </c>
    </row>
    <row r="312" spans="2:33" x14ac:dyDescent="0.25">
      <c r="B312" s="128">
        <v>12</v>
      </c>
      <c r="C312" s="151" t="str">
        <f>T(Contaminantes!C$17)</f>
        <v/>
      </c>
      <c r="D312" s="159"/>
      <c r="E312" s="153"/>
      <c r="F312" s="159"/>
      <c r="G312" s="153"/>
      <c r="H312" s="159"/>
      <c r="I312" s="154"/>
      <c r="K312" s="128">
        <v>32</v>
      </c>
      <c r="L312" s="151" t="str">
        <f>T(Contaminantes!C$37)</f>
        <v/>
      </c>
      <c r="M312" s="159"/>
      <c r="N312" s="153"/>
      <c r="O312" s="159"/>
      <c r="P312" s="153"/>
      <c r="Q312" s="159"/>
      <c r="R312" s="154"/>
      <c r="T312" s="128">
        <v>12</v>
      </c>
      <c r="U312" s="155">
        <f t="shared" si="96"/>
        <v>0</v>
      </c>
      <c r="V312" s="156">
        <f t="shared" si="97"/>
        <v>0</v>
      </c>
      <c r="W312" s="157">
        <f t="shared" si="98"/>
        <v>0</v>
      </c>
      <c r="Y312" s="128">
        <v>32</v>
      </c>
      <c r="Z312" s="155">
        <f t="shared" si="99"/>
        <v>0</v>
      </c>
      <c r="AA312" s="156">
        <f t="shared" si="100"/>
        <v>0</v>
      </c>
      <c r="AB312" s="157">
        <f t="shared" si="101"/>
        <v>0</v>
      </c>
      <c r="AD312" s="128">
        <v>12</v>
      </c>
      <c r="AE312" s="120">
        <f t="shared" si="102"/>
        <v>0</v>
      </c>
      <c r="AF312" s="131">
        <v>32</v>
      </c>
      <c r="AG312" s="121">
        <f t="shared" si="103"/>
        <v>0</v>
      </c>
    </row>
    <row r="313" spans="2:33" x14ac:dyDescent="0.25">
      <c r="B313" s="128">
        <v>13</v>
      </c>
      <c r="C313" s="151" t="str">
        <f>T(Contaminantes!C$18)</f>
        <v/>
      </c>
      <c r="D313" s="159"/>
      <c r="E313" s="153"/>
      <c r="F313" s="159"/>
      <c r="G313" s="153"/>
      <c r="H313" s="159"/>
      <c r="I313" s="154"/>
      <c r="K313" s="128">
        <v>33</v>
      </c>
      <c r="L313" s="151" t="str">
        <f>T(Contaminantes!C$38)</f>
        <v/>
      </c>
      <c r="M313" s="159"/>
      <c r="N313" s="153"/>
      <c r="O313" s="159"/>
      <c r="P313" s="153"/>
      <c r="Q313" s="159"/>
      <c r="R313" s="154"/>
      <c r="T313" s="128">
        <v>13</v>
      </c>
      <c r="U313" s="155">
        <f t="shared" si="96"/>
        <v>0</v>
      </c>
      <c r="V313" s="156">
        <f t="shared" si="97"/>
        <v>0</v>
      </c>
      <c r="W313" s="157">
        <f t="shared" si="98"/>
        <v>0</v>
      </c>
      <c r="Y313" s="128">
        <v>33</v>
      </c>
      <c r="Z313" s="155">
        <f t="shared" si="99"/>
        <v>0</v>
      </c>
      <c r="AA313" s="156">
        <f t="shared" si="100"/>
        <v>0</v>
      </c>
      <c r="AB313" s="157">
        <f t="shared" si="101"/>
        <v>0</v>
      </c>
      <c r="AD313" s="128">
        <v>13</v>
      </c>
      <c r="AE313" s="120">
        <f t="shared" si="102"/>
        <v>0</v>
      </c>
      <c r="AF313" s="131">
        <v>33</v>
      </c>
      <c r="AG313" s="121">
        <f t="shared" si="103"/>
        <v>0</v>
      </c>
    </row>
    <row r="314" spans="2:33" x14ac:dyDescent="0.25">
      <c r="B314" s="128">
        <v>14</v>
      </c>
      <c r="C314" s="151" t="str">
        <f>T(Contaminantes!C$19)</f>
        <v/>
      </c>
      <c r="D314" s="152"/>
      <c r="E314" s="153"/>
      <c r="F314" s="152"/>
      <c r="G314" s="153"/>
      <c r="H314" s="152"/>
      <c r="I314" s="154"/>
      <c r="K314" s="128">
        <v>34</v>
      </c>
      <c r="L314" s="151" t="str">
        <f>T(Contaminantes!C$39)</f>
        <v/>
      </c>
      <c r="M314" s="152"/>
      <c r="N314" s="153"/>
      <c r="O314" s="152"/>
      <c r="P314" s="153"/>
      <c r="Q314" s="152"/>
      <c r="R314" s="154"/>
      <c r="T314" s="128">
        <v>14</v>
      </c>
      <c r="U314" s="155">
        <f t="shared" si="96"/>
        <v>0</v>
      </c>
      <c r="V314" s="156">
        <f t="shared" si="97"/>
        <v>0</v>
      </c>
      <c r="W314" s="157">
        <f t="shared" si="98"/>
        <v>0</v>
      </c>
      <c r="Y314" s="128">
        <v>34</v>
      </c>
      <c r="Z314" s="155">
        <f t="shared" si="99"/>
        <v>0</v>
      </c>
      <c r="AA314" s="156">
        <f t="shared" si="100"/>
        <v>0</v>
      </c>
      <c r="AB314" s="157">
        <f t="shared" si="101"/>
        <v>0</v>
      </c>
      <c r="AD314" s="128">
        <v>14</v>
      </c>
      <c r="AE314" s="120">
        <f t="shared" si="102"/>
        <v>0</v>
      </c>
      <c r="AF314" s="131">
        <v>34</v>
      </c>
      <c r="AG314" s="121">
        <f t="shared" si="103"/>
        <v>0</v>
      </c>
    </row>
    <row r="315" spans="2:33" x14ac:dyDescent="0.25">
      <c r="B315" s="128">
        <v>15</v>
      </c>
      <c r="C315" s="151" t="str">
        <f>T(Contaminantes!C$20)</f>
        <v/>
      </c>
      <c r="D315" s="158"/>
      <c r="E315" s="153"/>
      <c r="F315" s="158"/>
      <c r="G315" s="153"/>
      <c r="H315" s="158"/>
      <c r="I315" s="154"/>
      <c r="K315" s="128">
        <v>35</v>
      </c>
      <c r="L315" s="151" t="str">
        <f>T(Contaminantes!C$40)</f>
        <v/>
      </c>
      <c r="M315" s="158"/>
      <c r="N315" s="153"/>
      <c r="O315" s="158"/>
      <c r="P315" s="153"/>
      <c r="Q315" s="158"/>
      <c r="R315" s="154"/>
      <c r="T315" s="128">
        <v>15</v>
      </c>
      <c r="U315" s="155">
        <f t="shared" si="96"/>
        <v>0</v>
      </c>
      <c r="V315" s="156">
        <f t="shared" si="97"/>
        <v>0</v>
      </c>
      <c r="W315" s="157">
        <f t="shared" si="98"/>
        <v>0</v>
      </c>
      <c r="Y315" s="128">
        <v>35</v>
      </c>
      <c r="Z315" s="155">
        <f t="shared" si="99"/>
        <v>0</v>
      </c>
      <c r="AA315" s="156">
        <f t="shared" si="100"/>
        <v>0</v>
      </c>
      <c r="AB315" s="157">
        <f t="shared" si="101"/>
        <v>0</v>
      </c>
      <c r="AD315" s="128">
        <v>15</v>
      </c>
      <c r="AE315" s="120">
        <f t="shared" si="102"/>
        <v>0</v>
      </c>
      <c r="AF315" s="131">
        <v>35</v>
      </c>
      <c r="AG315" s="121">
        <f t="shared" si="103"/>
        <v>0</v>
      </c>
    </row>
    <row r="316" spans="2:33" x14ac:dyDescent="0.25">
      <c r="B316" s="128">
        <v>16</v>
      </c>
      <c r="C316" s="151" t="str">
        <f>T(Contaminantes!C$21)</f>
        <v/>
      </c>
      <c r="D316" s="159"/>
      <c r="E316" s="153"/>
      <c r="F316" s="159"/>
      <c r="G316" s="153"/>
      <c r="H316" s="159"/>
      <c r="I316" s="154"/>
      <c r="K316" s="128">
        <v>36</v>
      </c>
      <c r="L316" s="151" t="str">
        <f>T(Contaminantes!C$41)</f>
        <v/>
      </c>
      <c r="M316" s="159"/>
      <c r="N316" s="153"/>
      <c r="O316" s="159"/>
      <c r="P316" s="153"/>
      <c r="Q316" s="159"/>
      <c r="R316" s="154"/>
      <c r="T316" s="128">
        <v>16</v>
      </c>
      <c r="U316" s="155">
        <f t="shared" si="96"/>
        <v>0</v>
      </c>
      <c r="V316" s="156">
        <f t="shared" si="97"/>
        <v>0</v>
      </c>
      <c r="W316" s="157">
        <f t="shared" si="98"/>
        <v>0</v>
      </c>
      <c r="Y316" s="128">
        <v>36</v>
      </c>
      <c r="Z316" s="155">
        <f t="shared" si="99"/>
        <v>0</v>
      </c>
      <c r="AA316" s="156">
        <f t="shared" si="100"/>
        <v>0</v>
      </c>
      <c r="AB316" s="157">
        <f t="shared" si="101"/>
        <v>0</v>
      </c>
      <c r="AD316" s="128">
        <v>16</v>
      </c>
      <c r="AE316" s="120">
        <f t="shared" si="102"/>
        <v>0</v>
      </c>
      <c r="AF316" s="131">
        <v>36</v>
      </c>
      <c r="AG316" s="121">
        <f t="shared" si="103"/>
        <v>0</v>
      </c>
    </row>
    <row r="317" spans="2:33" x14ac:dyDescent="0.25">
      <c r="B317" s="128">
        <v>17</v>
      </c>
      <c r="C317" s="151" t="str">
        <f>T(Contaminantes!C$22)</f>
        <v/>
      </c>
      <c r="D317" s="159"/>
      <c r="E317" s="153"/>
      <c r="F317" s="159"/>
      <c r="G317" s="153"/>
      <c r="H317" s="159"/>
      <c r="I317" s="154"/>
      <c r="K317" s="128">
        <v>37</v>
      </c>
      <c r="L317" s="151" t="str">
        <f>T(Contaminantes!C$42)</f>
        <v/>
      </c>
      <c r="M317" s="159"/>
      <c r="N317" s="153"/>
      <c r="O317" s="159"/>
      <c r="P317" s="153"/>
      <c r="Q317" s="159"/>
      <c r="R317" s="154"/>
      <c r="T317" s="128">
        <v>17</v>
      </c>
      <c r="U317" s="155">
        <f t="shared" si="96"/>
        <v>0</v>
      </c>
      <c r="V317" s="156">
        <f t="shared" si="97"/>
        <v>0</v>
      </c>
      <c r="W317" s="157">
        <f t="shared" si="98"/>
        <v>0</v>
      </c>
      <c r="Y317" s="128">
        <v>37</v>
      </c>
      <c r="Z317" s="155">
        <f t="shared" si="99"/>
        <v>0</v>
      </c>
      <c r="AA317" s="156">
        <f t="shared" si="100"/>
        <v>0</v>
      </c>
      <c r="AB317" s="157">
        <f t="shared" si="101"/>
        <v>0</v>
      </c>
      <c r="AD317" s="128">
        <v>17</v>
      </c>
      <c r="AE317" s="120">
        <f t="shared" si="102"/>
        <v>0</v>
      </c>
      <c r="AF317" s="131">
        <v>37</v>
      </c>
      <c r="AG317" s="121">
        <f t="shared" si="103"/>
        <v>0</v>
      </c>
    </row>
    <row r="318" spans="2:33" x14ac:dyDescent="0.25">
      <c r="B318" s="128">
        <v>18</v>
      </c>
      <c r="C318" s="151" t="str">
        <f>T(Contaminantes!C$23)</f>
        <v/>
      </c>
      <c r="D318" s="152"/>
      <c r="E318" s="153"/>
      <c r="F318" s="152"/>
      <c r="G318" s="153"/>
      <c r="H318" s="152"/>
      <c r="I318" s="154"/>
      <c r="K318" s="128">
        <v>38</v>
      </c>
      <c r="L318" s="151" t="str">
        <f>T(Contaminantes!C$43)</f>
        <v/>
      </c>
      <c r="M318" s="152"/>
      <c r="N318" s="153"/>
      <c r="O318" s="152"/>
      <c r="P318" s="153"/>
      <c r="Q318" s="152"/>
      <c r="R318" s="154"/>
      <c r="T318" s="128">
        <v>18</v>
      </c>
      <c r="U318" s="155">
        <f t="shared" si="96"/>
        <v>0</v>
      </c>
      <c r="V318" s="156">
        <f t="shared" si="97"/>
        <v>0</v>
      </c>
      <c r="W318" s="157">
        <f t="shared" si="98"/>
        <v>0</v>
      </c>
      <c r="Y318" s="128">
        <v>38</v>
      </c>
      <c r="Z318" s="155">
        <f t="shared" si="99"/>
        <v>0</v>
      </c>
      <c r="AA318" s="156">
        <f t="shared" si="100"/>
        <v>0</v>
      </c>
      <c r="AB318" s="157">
        <f t="shared" si="101"/>
        <v>0</v>
      </c>
      <c r="AD318" s="128">
        <v>18</v>
      </c>
      <c r="AE318" s="120">
        <f t="shared" si="102"/>
        <v>0</v>
      </c>
      <c r="AF318" s="131">
        <v>38</v>
      </c>
      <c r="AG318" s="121">
        <f t="shared" si="103"/>
        <v>0</v>
      </c>
    </row>
    <row r="319" spans="2:33" x14ac:dyDescent="0.25">
      <c r="B319" s="128">
        <v>19</v>
      </c>
      <c r="C319" s="151" t="str">
        <f>T(Contaminantes!C$24)</f>
        <v/>
      </c>
      <c r="D319" s="152"/>
      <c r="E319" s="153"/>
      <c r="F319" s="152"/>
      <c r="G319" s="153"/>
      <c r="H319" s="152"/>
      <c r="I319" s="154"/>
      <c r="K319" s="128">
        <v>39</v>
      </c>
      <c r="L319" s="151" t="str">
        <f>T(Contaminantes!C$44)</f>
        <v/>
      </c>
      <c r="M319" s="152"/>
      <c r="N319" s="153"/>
      <c r="O319" s="152"/>
      <c r="P319" s="153"/>
      <c r="Q319" s="152"/>
      <c r="R319" s="154"/>
      <c r="T319" s="128">
        <v>19</v>
      </c>
      <c r="U319" s="155">
        <f t="shared" si="96"/>
        <v>0</v>
      </c>
      <c r="V319" s="156">
        <f t="shared" si="97"/>
        <v>0</v>
      </c>
      <c r="W319" s="157">
        <f t="shared" si="98"/>
        <v>0</v>
      </c>
      <c r="Y319" s="128">
        <v>39</v>
      </c>
      <c r="Z319" s="155">
        <f t="shared" si="99"/>
        <v>0</v>
      </c>
      <c r="AA319" s="156">
        <f t="shared" si="100"/>
        <v>0</v>
      </c>
      <c r="AB319" s="157">
        <f t="shared" si="101"/>
        <v>0</v>
      </c>
      <c r="AD319" s="128">
        <v>19</v>
      </c>
      <c r="AE319" s="120">
        <f t="shared" si="102"/>
        <v>0</v>
      </c>
      <c r="AF319" s="131">
        <v>39</v>
      </c>
      <c r="AG319" s="121">
        <f t="shared" si="103"/>
        <v>0</v>
      </c>
    </row>
    <row r="320" spans="2:33" ht="15.75" thickBot="1" x14ac:dyDescent="0.3">
      <c r="B320" s="129">
        <v>20</v>
      </c>
      <c r="C320" s="160" t="str">
        <f>T(Contaminantes!C$25)</f>
        <v/>
      </c>
      <c r="D320" s="162"/>
      <c r="E320" s="163"/>
      <c r="F320" s="162"/>
      <c r="G320" s="163"/>
      <c r="H320" s="162"/>
      <c r="I320" s="164"/>
      <c r="K320" s="129">
        <v>40</v>
      </c>
      <c r="L320" s="160" t="str">
        <f>T(Contaminantes!C$45)</f>
        <v/>
      </c>
      <c r="M320" s="162"/>
      <c r="N320" s="163"/>
      <c r="O320" s="162"/>
      <c r="P320" s="163"/>
      <c r="Q320" s="162"/>
      <c r="R320" s="164"/>
      <c r="T320" s="129">
        <v>20</v>
      </c>
      <c r="U320" s="165">
        <f t="shared" si="96"/>
        <v>0</v>
      </c>
      <c r="V320" s="166">
        <f t="shared" si="97"/>
        <v>0</v>
      </c>
      <c r="W320" s="167">
        <f t="shared" si="98"/>
        <v>0</v>
      </c>
      <c r="Y320" s="129">
        <v>40</v>
      </c>
      <c r="Z320" s="165">
        <f t="shared" si="99"/>
        <v>0</v>
      </c>
      <c r="AA320" s="166">
        <f t="shared" si="100"/>
        <v>0</v>
      </c>
      <c r="AB320" s="167">
        <f t="shared" si="101"/>
        <v>0</v>
      </c>
      <c r="AD320" s="129">
        <v>20</v>
      </c>
      <c r="AE320" s="132">
        <f t="shared" si="102"/>
        <v>0</v>
      </c>
      <c r="AF320" s="133">
        <v>40</v>
      </c>
      <c r="AG320" s="122">
        <f t="shared" si="103"/>
        <v>0</v>
      </c>
    </row>
    <row r="321" spans="2:33" ht="15.75" thickBot="1" x14ac:dyDescent="0.3"/>
    <row r="322" spans="2:33" ht="15.75" customHeight="1" thickBot="1" x14ac:dyDescent="0.3">
      <c r="D322" s="391" t="s">
        <v>139</v>
      </c>
      <c r="E322" s="392"/>
      <c r="F322" s="393" t="str">
        <f>T('Focos atmósfera'!B20)</f>
        <v/>
      </c>
      <c r="G322" s="393"/>
      <c r="H322" s="394" t="s">
        <v>141</v>
      </c>
      <c r="I322" s="395"/>
      <c r="J322" s="135"/>
      <c r="K322" s="396" t="str">
        <f>T('Focos atmósfera'!C20)</f>
        <v/>
      </c>
      <c r="L322" s="393"/>
      <c r="M322" s="393"/>
      <c r="N322" s="415" t="s">
        <v>140</v>
      </c>
      <c r="O322" s="416"/>
      <c r="P322" s="136">
        <f>'Focos atmósfera'!D20</f>
        <v>0</v>
      </c>
      <c r="Q322" s="205" t="s">
        <v>210</v>
      </c>
      <c r="R322" s="136">
        <f>'Focos atmósfera'!F20</f>
        <v>0</v>
      </c>
      <c r="V322" s="399" t="s">
        <v>189</v>
      </c>
      <c r="W322" s="400"/>
      <c r="X322" s="137"/>
      <c r="AA322" s="399" t="s">
        <v>189</v>
      </c>
      <c r="AB322" s="400"/>
      <c r="AC322" s="137"/>
      <c r="AE322" s="399" t="s">
        <v>192</v>
      </c>
      <c r="AF322" s="403"/>
      <c r="AG322" s="400"/>
    </row>
    <row r="323" spans="2:33" ht="15.75" thickBot="1" x14ac:dyDescent="0.3">
      <c r="B323" s="407" t="s">
        <v>133</v>
      </c>
      <c r="C323" s="408"/>
      <c r="D323" s="411" t="s">
        <v>134</v>
      </c>
      <c r="E323" s="411"/>
      <c r="F323" s="411" t="s">
        <v>135</v>
      </c>
      <c r="G323" s="411"/>
      <c r="H323" s="411" t="s">
        <v>136</v>
      </c>
      <c r="I323" s="412"/>
      <c r="J323" s="138"/>
      <c r="K323" s="409" t="s">
        <v>133</v>
      </c>
      <c r="L323" s="410"/>
      <c r="M323" s="413" t="s">
        <v>134</v>
      </c>
      <c r="N323" s="411"/>
      <c r="O323" s="411" t="s">
        <v>135</v>
      </c>
      <c r="P323" s="411"/>
      <c r="Q323" s="411" t="s">
        <v>136</v>
      </c>
      <c r="R323" s="414"/>
      <c r="S323" s="138"/>
      <c r="T323" s="138"/>
      <c r="V323" s="401"/>
      <c r="W323" s="402"/>
      <c r="X323" s="137"/>
      <c r="AA323" s="401"/>
      <c r="AB323" s="402"/>
      <c r="AC323" s="137"/>
      <c r="AE323" s="404"/>
      <c r="AF323" s="405"/>
      <c r="AG323" s="406"/>
    </row>
    <row r="324" spans="2:33" ht="32.25" customHeight="1" thickBot="1" x14ac:dyDescent="0.3">
      <c r="B324" s="409"/>
      <c r="C324" s="410"/>
      <c r="D324" s="139" t="s">
        <v>137</v>
      </c>
      <c r="E324" s="139" t="s">
        <v>138</v>
      </c>
      <c r="F324" s="139" t="s">
        <v>137</v>
      </c>
      <c r="G324" s="139" t="s">
        <v>138</v>
      </c>
      <c r="H324" s="139" t="s">
        <v>137</v>
      </c>
      <c r="I324" s="140" t="s">
        <v>138</v>
      </c>
      <c r="J324" s="141"/>
      <c r="K324" s="409"/>
      <c r="L324" s="410"/>
      <c r="M324" s="139" t="s">
        <v>137</v>
      </c>
      <c r="N324" s="139" t="s">
        <v>138</v>
      </c>
      <c r="O324" s="139" t="s">
        <v>137</v>
      </c>
      <c r="P324" s="139" t="s">
        <v>138</v>
      </c>
      <c r="Q324" s="139" t="s">
        <v>137</v>
      </c>
      <c r="R324" s="140" t="s">
        <v>138</v>
      </c>
      <c r="S324" s="141"/>
      <c r="T324" s="141"/>
      <c r="V324" s="142" t="s">
        <v>190</v>
      </c>
      <c r="W324" s="143" t="s">
        <v>191</v>
      </c>
      <c r="X324" s="141"/>
      <c r="AA324" s="142" t="s">
        <v>190</v>
      </c>
      <c r="AB324" s="143" t="s">
        <v>191</v>
      </c>
      <c r="AC324" s="141"/>
      <c r="AE324" s="124" t="s">
        <v>193</v>
      </c>
      <c r="AG324" s="125" t="s">
        <v>193</v>
      </c>
    </row>
    <row r="325" spans="2:33" x14ac:dyDescent="0.25">
      <c r="B325" s="126">
        <v>1</v>
      </c>
      <c r="C325" s="151" t="str">
        <f>T(Contaminantes!C$6)</f>
        <v/>
      </c>
      <c r="D325" s="145"/>
      <c r="E325" s="146"/>
      <c r="F325" s="145"/>
      <c r="G325" s="146"/>
      <c r="H325" s="145"/>
      <c r="I325" s="147"/>
      <c r="K325" s="126">
        <v>21</v>
      </c>
      <c r="L325" s="144" t="str">
        <f>T(Contaminantes!C$26)</f>
        <v/>
      </c>
      <c r="M325" s="145"/>
      <c r="N325" s="146"/>
      <c r="O325" s="145"/>
      <c r="P325" s="146"/>
      <c r="Q325" s="145"/>
      <c r="R325" s="147"/>
      <c r="T325" s="126">
        <v>1</v>
      </c>
      <c r="U325" s="148">
        <f>IF(COUNT(E325,G325,I325)=0,0,COUNT(E325,G325,I325))</f>
        <v>0</v>
      </c>
      <c r="V325" s="149">
        <f>IF(U325&gt;0,((D325*E325)+(F325*G325)+(H325*I325))/(E325+G325+I325),0)</f>
        <v>0</v>
      </c>
      <c r="W325" s="150">
        <f>IF(U325&lt;&gt;0,(E325+G325+I325)/U325,0)</f>
        <v>0</v>
      </c>
      <c r="Y325" s="126">
        <v>21</v>
      </c>
      <c r="Z325" s="148">
        <f>IF(COUNT(N325,P325,R325)=0,0,COUNT(N325,P325,R325))</f>
        <v>0</v>
      </c>
      <c r="AA325" s="149">
        <f>IF(Z325&gt;0,((M325*N325)+(O325*P325)+(Q325*R325))/(N325+P325+R325),0)</f>
        <v>0</v>
      </c>
      <c r="AB325" s="150">
        <f>IF(Z325&lt;&gt;0,(N325+P325+R325)/Z325,0)</f>
        <v>0</v>
      </c>
      <c r="AD325" s="126">
        <v>1</v>
      </c>
      <c r="AE325" s="127">
        <f>(V325*W325*P$322)/1000000</f>
        <v>0</v>
      </c>
      <c r="AF325" s="130">
        <v>21</v>
      </c>
      <c r="AG325" s="127">
        <f>(AA325*AB325*P$322)/1000000</f>
        <v>0</v>
      </c>
    </row>
    <row r="326" spans="2:33" x14ac:dyDescent="0.25">
      <c r="B326" s="128">
        <v>2</v>
      </c>
      <c r="C326" s="151" t="str">
        <f>T(Contaminantes!C$7)</f>
        <v/>
      </c>
      <c r="D326" s="152"/>
      <c r="E326" s="153"/>
      <c r="F326" s="152"/>
      <c r="G326" s="153"/>
      <c r="H326" s="152"/>
      <c r="I326" s="154"/>
      <c r="K326" s="128">
        <v>22</v>
      </c>
      <c r="L326" s="151" t="str">
        <f>T(Contaminantes!C$27)</f>
        <v/>
      </c>
      <c r="M326" s="152"/>
      <c r="N326" s="153"/>
      <c r="O326" s="152"/>
      <c r="P326" s="153"/>
      <c r="Q326" s="152"/>
      <c r="R326" s="154"/>
      <c r="T326" s="128">
        <v>2</v>
      </c>
      <c r="U326" s="155">
        <f t="shared" ref="U326:U344" si="104">IF(COUNT(E326,G326,I326)=0,0,COUNT(E326,G326,I326))</f>
        <v>0</v>
      </c>
      <c r="V326" s="156">
        <f t="shared" ref="V326:V344" si="105">IF(U326&gt;0,((D326*E326)+(F326*G326)+(H326*I326))/(E326+G326+I326),0)</f>
        <v>0</v>
      </c>
      <c r="W326" s="157">
        <f t="shared" ref="W326:W344" si="106">IF(U326&lt;&gt;0,(E326+G326+I326)/U326,0)</f>
        <v>0</v>
      </c>
      <c r="Y326" s="128">
        <v>22</v>
      </c>
      <c r="Z326" s="155">
        <f t="shared" ref="Z326:Z344" si="107">IF(COUNT(N326,P326,R326)=0,0,COUNT(N326,P326,R326))</f>
        <v>0</v>
      </c>
      <c r="AA326" s="156">
        <f t="shared" ref="AA326:AA344" si="108">IF(Z326&gt;0,((M326*N326)+(O326*P326)+(Q326*R326))/(N326+P326+R326),0)</f>
        <v>0</v>
      </c>
      <c r="AB326" s="157">
        <f t="shared" ref="AB326:AB344" si="109">IF(Z326&lt;&gt;0,(N326+P326+R326)/Z326,0)</f>
        <v>0</v>
      </c>
      <c r="AD326" s="128">
        <v>2</v>
      </c>
      <c r="AE326" s="120">
        <f t="shared" ref="AE326:AE344" si="110">(V326*W326*P$322)/1000000</f>
        <v>0</v>
      </c>
      <c r="AF326" s="131">
        <v>22</v>
      </c>
      <c r="AG326" s="121">
        <f t="shared" ref="AG326:AG344" si="111">(AA326*AB326*P$322)/1000000</f>
        <v>0</v>
      </c>
    </row>
    <row r="327" spans="2:33" x14ac:dyDescent="0.25">
      <c r="B327" s="128">
        <v>3</v>
      </c>
      <c r="C327" s="151" t="str">
        <f>T(Contaminantes!C$8)</f>
        <v/>
      </c>
      <c r="D327" s="158"/>
      <c r="E327" s="153"/>
      <c r="F327" s="158"/>
      <c r="G327" s="153"/>
      <c r="H327" s="158"/>
      <c r="I327" s="154"/>
      <c r="K327" s="128">
        <v>23</v>
      </c>
      <c r="L327" s="151" t="str">
        <f>T(Contaminantes!C$28)</f>
        <v/>
      </c>
      <c r="M327" s="158"/>
      <c r="N327" s="153"/>
      <c r="O327" s="158"/>
      <c r="P327" s="153"/>
      <c r="Q327" s="158"/>
      <c r="R327" s="154"/>
      <c r="T327" s="128">
        <v>3</v>
      </c>
      <c r="U327" s="155">
        <f t="shared" si="104"/>
        <v>0</v>
      </c>
      <c r="V327" s="156">
        <f t="shared" si="105"/>
        <v>0</v>
      </c>
      <c r="W327" s="157">
        <f t="shared" si="106"/>
        <v>0</v>
      </c>
      <c r="Y327" s="128">
        <v>23</v>
      </c>
      <c r="Z327" s="155">
        <f t="shared" si="107"/>
        <v>0</v>
      </c>
      <c r="AA327" s="156">
        <f t="shared" si="108"/>
        <v>0</v>
      </c>
      <c r="AB327" s="157">
        <f t="shared" si="109"/>
        <v>0</v>
      </c>
      <c r="AD327" s="128">
        <v>3</v>
      </c>
      <c r="AE327" s="120">
        <f t="shared" si="110"/>
        <v>0</v>
      </c>
      <c r="AF327" s="131">
        <v>23</v>
      </c>
      <c r="AG327" s="121">
        <f t="shared" si="111"/>
        <v>0</v>
      </c>
    </row>
    <row r="328" spans="2:33" x14ac:dyDescent="0.25">
      <c r="B328" s="128">
        <v>4</v>
      </c>
      <c r="C328" s="151" t="str">
        <f>T(Contaminantes!C$9)</f>
        <v/>
      </c>
      <c r="D328" s="159"/>
      <c r="E328" s="153"/>
      <c r="F328" s="159"/>
      <c r="G328" s="153"/>
      <c r="H328" s="159"/>
      <c r="I328" s="154"/>
      <c r="K328" s="128">
        <v>24</v>
      </c>
      <c r="L328" s="151" t="str">
        <f>T(Contaminantes!C$29)</f>
        <v/>
      </c>
      <c r="M328" s="159"/>
      <c r="N328" s="153"/>
      <c r="O328" s="159"/>
      <c r="P328" s="153"/>
      <c r="Q328" s="159"/>
      <c r="R328" s="154"/>
      <c r="T328" s="128">
        <v>4</v>
      </c>
      <c r="U328" s="155">
        <f t="shared" si="104"/>
        <v>0</v>
      </c>
      <c r="V328" s="156">
        <f t="shared" si="105"/>
        <v>0</v>
      </c>
      <c r="W328" s="157">
        <f t="shared" si="106"/>
        <v>0</v>
      </c>
      <c r="Y328" s="128">
        <v>24</v>
      </c>
      <c r="Z328" s="155">
        <f t="shared" si="107"/>
        <v>0</v>
      </c>
      <c r="AA328" s="156">
        <f t="shared" si="108"/>
        <v>0</v>
      </c>
      <c r="AB328" s="157">
        <f t="shared" si="109"/>
        <v>0</v>
      </c>
      <c r="AD328" s="128">
        <v>4</v>
      </c>
      <c r="AE328" s="120">
        <f>(V328*W328*P$322)/1000000</f>
        <v>0</v>
      </c>
      <c r="AF328" s="131">
        <v>24</v>
      </c>
      <c r="AG328" s="121">
        <f t="shared" si="111"/>
        <v>0</v>
      </c>
    </row>
    <row r="329" spans="2:33" x14ac:dyDescent="0.25">
      <c r="B329" s="128">
        <v>5</v>
      </c>
      <c r="C329" s="151" t="str">
        <f>T(Contaminantes!C$10)</f>
        <v/>
      </c>
      <c r="D329" s="159"/>
      <c r="E329" s="153"/>
      <c r="F329" s="159"/>
      <c r="G329" s="153"/>
      <c r="H329" s="159"/>
      <c r="I329" s="154"/>
      <c r="K329" s="128">
        <v>25</v>
      </c>
      <c r="L329" s="151" t="str">
        <f>T(Contaminantes!C$30)</f>
        <v/>
      </c>
      <c r="M329" s="159"/>
      <c r="N329" s="153"/>
      <c r="O329" s="159"/>
      <c r="P329" s="153"/>
      <c r="Q329" s="159"/>
      <c r="R329" s="154"/>
      <c r="T329" s="128">
        <v>5</v>
      </c>
      <c r="U329" s="155">
        <f t="shared" si="104"/>
        <v>0</v>
      </c>
      <c r="V329" s="156">
        <f t="shared" si="105"/>
        <v>0</v>
      </c>
      <c r="W329" s="157">
        <f t="shared" si="106"/>
        <v>0</v>
      </c>
      <c r="Y329" s="128">
        <v>25</v>
      </c>
      <c r="Z329" s="155">
        <f t="shared" si="107"/>
        <v>0</v>
      </c>
      <c r="AA329" s="156">
        <f t="shared" si="108"/>
        <v>0</v>
      </c>
      <c r="AB329" s="157">
        <f t="shared" si="109"/>
        <v>0</v>
      </c>
      <c r="AD329" s="128">
        <v>5</v>
      </c>
      <c r="AE329" s="120">
        <f t="shared" si="110"/>
        <v>0</v>
      </c>
      <c r="AF329" s="131">
        <v>25</v>
      </c>
      <c r="AG329" s="121">
        <f t="shared" si="111"/>
        <v>0</v>
      </c>
    </row>
    <row r="330" spans="2:33" x14ac:dyDescent="0.25">
      <c r="B330" s="128">
        <v>6</v>
      </c>
      <c r="C330" s="151" t="str">
        <f>T(Contaminantes!C$11)</f>
        <v/>
      </c>
      <c r="D330" s="159"/>
      <c r="E330" s="153"/>
      <c r="F330" s="159"/>
      <c r="G330" s="153"/>
      <c r="H330" s="159"/>
      <c r="I330" s="154"/>
      <c r="K330" s="128">
        <v>26</v>
      </c>
      <c r="L330" s="151" t="str">
        <f>T(Contaminantes!C$31)</f>
        <v/>
      </c>
      <c r="M330" s="159"/>
      <c r="N330" s="153"/>
      <c r="O330" s="159"/>
      <c r="P330" s="153"/>
      <c r="Q330" s="159"/>
      <c r="R330" s="154"/>
      <c r="T330" s="128">
        <v>6</v>
      </c>
      <c r="U330" s="155">
        <f t="shared" si="104"/>
        <v>0</v>
      </c>
      <c r="V330" s="156">
        <f t="shared" si="105"/>
        <v>0</v>
      </c>
      <c r="W330" s="157">
        <f t="shared" si="106"/>
        <v>0</v>
      </c>
      <c r="Y330" s="128">
        <v>26</v>
      </c>
      <c r="Z330" s="155">
        <f t="shared" si="107"/>
        <v>0</v>
      </c>
      <c r="AA330" s="156">
        <f t="shared" si="108"/>
        <v>0</v>
      </c>
      <c r="AB330" s="157">
        <f t="shared" si="109"/>
        <v>0</v>
      </c>
      <c r="AD330" s="128">
        <v>6</v>
      </c>
      <c r="AE330" s="120">
        <f t="shared" si="110"/>
        <v>0</v>
      </c>
      <c r="AF330" s="131">
        <v>26</v>
      </c>
      <c r="AG330" s="121">
        <f t="shared" si="111"/>
        <v>0</v>
      </c>
    </row>
    <row r="331" spans="2:33" x14ac:dyDescent="0.25">
      <c r="B331" s="128">
        <v>7</v>
      </c>
      <c r="C331" s="151" t="str">
        <f>T(Contaminantes!C$12)</f>
        <v/>
      </c>
      <c r="D331" s="159"/>
      <c r="E331" s="153"/>
      <c r="F331" s="159"/>
      <c r="G331" s="153"/>
      <c r="H331" s="159"/>
      <c r="I331" s="154"/>
      <c r="K331" s="128">
        <v>27</v>
      </c>
      <c r="L331" s="151" t="str">
        <f>T(Contaminantes!C$32)</f>
        <v/>
      </c>
      <c r="M331" s="159"/>
      <c r="N331" s="153"/>
      <c r="O331" s="159"/>
      <c r="P331" s="153"/>
      <c r="Q331" s="159"/>
      <c r="R331" s="154"/>
      <c r="T331" s="128">
        <v>7</v>
      </c>
      <c r="U331" s="155">
        <f t="shared" si="104"/>
        <v>0</v>
      </c>
      <c r="V331" s="156">
        <f t="shared" si="105"/>
        <v>0</v>
      </c>
      <c r="W331" s="157">
        <f t="shared" si="106"/>
        <v>0</v>
      </c>
      <c r="Y331" s="128">
        <v>27</v>
      </c>
      <c r="Z331" s="155">
        <f t="shared" si="107"/>
        <v>0</v>
      </c>
      <c r="AA331" s="156">
        <f t="shared" si="108"/>
        <v>0</v>
      </c>
      <c r="AB331" s="157">
        <f t="shared" si="109"/>
        <v>0</v>
      </c>
      <c r="AD331" s="128">
        <v>7</v>
      </c>
      <c r="AE331" s="120">
        <f t="shared" si="110"/>
        <v>0</v>
      </c>
      <c r="AF331" s="131">
        <v>27</v>
      </c>
      <c r="AG331" s="121">
        <f t="shared" si="111"/>
        <v>0</v>
      </c>
    </row>
    <row r="332" spans="2:33" x14ac:dyDescent="0.25">
      <c r="B332" s="128">
        <v>8</v>
      </c>
      <c r="C332" s="151" t="str">
        <f>T(Contaminantes!C$13)</f>
        <v/>
      </c>
      <c r="D332" s="159"/>
      <c r="E332" s="153"/>
      <c r="F332" s="159"/>
      <c r="G332" s="153"/>
      <c r="H332" s="159"/>
      <c r="I332" s="154"/>
      <c r="K332" s="128">
        <v>28</v>
      </c>
      <c r="L332" s="151" t="str">
        <f>T(Contaminantes!C$33)</f>
        <v/>
      </c>
      <c r="M332" s="159"/>
      <c r="N332" s="153"/>
      <c r="O332" s="159"/>
      <c r="P332" s="153"/>
      <c r="Q332" s="159"/>
      <c r="R332" s="154"/>
      <c r="T332" s="128">
        <v>8</v>
      </c>
      <c r="U332" s="155">
        <f t="shared" si="104"/>
        <v>0</v>
      </c>
      <c r="V332" s="156">
        <f t="shared" si="105"/>
        <v>0</v>
      </c>
      <c r="W332" s="157">
        <f t="shared" si="106"/>
        <v>0</v>
      </c>
      <c r="Y332" s="128">
        <v>28</v>
      </c>
      <c r="Z332" s="155">
        <f t="shared" si="107"/>
        <v>0</v>
      </c>
      <c r="AA332" s="156">
        <f t="shared" si="108"/>
        <v>0</v>
      </c>
      <c r="AB332" s="157">
        <f t="shared" si="109"/>
        <v>0</v>
      </c>
      <c r="AD332" s="128">
        <v>8</v>
      </c>
      <c r="AE332" s="120">
        <f t="shared" si="110"/>
        <v>0</v>
      </c>
      <c r="AF332" s="131">
        <v>28</v>
      </c>
      <c r="AG332" s="121">
        <f t="shared" si="111"/>
        <v>0</v>
      </c>
    </row>
    <row r="333" spans="2:33" x14ac:dyDescent="0.25">
      <c r="B333" s="128">
        <v>9</v>
      </c>
      <c r="C333" s="151" t="str">
        <f>T(Contaminantes!C$14)</f>
        <v/>
      </c>
      <c r="D333" s="152"/>
      <c r="E333" s="153"/>
      <c r="F333" s="152"/>
      <c r="G333" s="153"/>
      <c r="H333" s="152"/>
      <c r="I333" s="154"/>
      <c r="K333" s="128">
        <v>29</v>
      </c>
      <c r="L333" s="151" t="str">
        <f>T(Contaminantes!C$34)</f>
        <v/>
      </c>
      <c r="M333" s="152"/>
      <c r="N333" s="153"/>
      <c r="O333" s="152"/>
      <c r="P333" s="153"/>
      <c r="Q333" s="152"/>
      <c r="R333" s="154"/>
      <c r="T333" s="128">
        <v>9</v>
      </c>
      <c r="U333" s="155">
        <f t="shared" si="104"/>
        <v>0</v>
      </c>
      <c r="V333" s="156">
        <f t="shared" si="105"/>
        <v>0</v>
      </c>
      <c r="W333" s="157">
        <f t="shared" si="106"/>
        <v>0</v>
      </c>
      <c r="Y333" s="128">
        <v>29</v>
      </c>
      <c r="Z333" s="155">
        <f t="shared" si="107"/>
        <v>0</v>
      </c>
      <c r="AA333" s="156">
        <f t="shared" si="108"/>
        <v>0</v>
      </c>
      <c r="AB333" s="157">
        <f t="shared" si="109"/>
        <v>0</v>
      </c>
      <c r="AD333" s="128">
        <v>9</v>
      </c>
      <c r="AE333" s="120">
        <f t="shared" si="110"/>
        <v>0</v>
      </c>
      <c r="AF333" s="131">
        <v>29</v>
      </c>
      <c r="AG333" s="121">
        <f t="shared" si="111"/>
        <v>0</v>
      </c>
    </row>
    <row r="334" spans="2:33" x14ac:dyDescent="0.25">
      <c r="B334" s="128">
        <v>10</v>
      </c>
      <c r="C334" s="151" t="str">
        <f>T(Contaminantes!C$15)</f>
        <v/>
      </c>
      <c r="D334" s="152"/>
      <c r="E334" s="153"/>
      <c r="F334" s="152"/>
      <c r="G334" s="153"/>
      <c r="H334" s="152"/>
      <c r="I334" s="154"/>
      <c r="K334" s="128">
        <v>30</v>
      </c>
      <c r="L334" s="151" t="str">
        <f>T(Contaminantes!C$35)</f>
        <v/>
      </c>
      <c r="M334" s="152"/>
      <c r="N334" s="153"/>
      <c r="O334" s="152"/>
      <c r="P334" s="153"/>
      <c r="Q334" s="152"/>
      <c r="R334" s="154"/>
      <c r="T334" s="128">
        <v>10</v>
      </c>
      <c r="U334" s="155">
        <f t="shared" si="104"/>
        <v>0</v>
      </c>
      <c r="V334" s="156">
        <f t="shared" si="105"/>
        <v>0</v>
      </c>
      <c r="W334" s="157">
        <f t="shared" si="106"/>
        <v>0</v>
      </c>
      <c r="Y334" s="128">
        <v>30</v>
      </c>
      <c r="Z334" s="155">
        <f t="shared" si="107"/>
        <v>0</v>
      </c>
      <c r="AA334" s="156">
        <f t="shared" si="108"/>
        <v>0</v>
      </c>
      <c r="AB334" s="157">
        <f t="shared" si="109"/>
        <v>0</v>
      </c>
      <c r="AD334" s="128">
        <v>10</v>
      </c>
      <c r="AE334" s="120">
        <f t="shared" si="110"/>
        <v>0</v>
      </c>
      <c r="AF334" s="131">
        <v>30</v>
      </c>
      <c r="AG334" s="121">
        <f t="shared" si="111"/>
        <v>0</v>
      </c>
    </row>
    <row r="335" spans="2:33" x14ac:dyDescent="0.25">
      <c r="B335" s="128">
        <v>11</v>
      </c>
      <c r="C335" s="151" t="str">
        <f>T(Contaminantes!C$16)</f>
        <v/>
      </c>
      <c r="D335" s="158"/>
      <c r="E335" s="153"/>
      <c r="F335" s="158"/>
      <c r="G335" s="153"/>
      <c r="H335" s="158"/>
      <c r="I335" s="154"/>
      <c r="K335" s="128">
        <v>31</v>
      </c>
      <c r="L335" s="151" t="str">
        <f>T(Contaminantes!C$36)</f>
        <v/>
      </c>
      <c r="M335" s="158"/>
      <c r="N335" s="153"/>
      <c r="O335" s="158"/>
      <c r="P335" s="153"/>
      <c r="Q335" s="158"/>
      <c r="R335" s="154"/>
      <c r="T335" s="128">
        <v>11</v>
      </c>
      <c r="U335" s="155">
        <f t="shared" si="104"/>
        <v>0</v>
      </c>
      <c r="V335" s="156">
        <f t="shared" si="105"/>
        <v>0</v>
      </c>
      <c r="W335" s="157">
        <f t="shared" si="106"/>
        <v>0</v>
      </c>
      <c r="Y335" s="128">
        <v>31</v>
      </c>
      <c r="Z335" s="155">
        <f t="shared" si="107"/>
        <v>0</v>
      </c>
      <c r="AA335" s="156">
        <f t="shared" si="108"/>
        <v>0</v>
      </c>
      <c r="AB335" s="157">
        <f t="shared" si="109"/>
        <v>0</v>
      </c>
      <c r="AD335" s="128">
        <v>11</v>
      </c>
      <c r="AE335" s="120">
        <f t="shared" si="110"/>
        <v>0</v>
      </c>
      <c r="AF335" s="131">
        <v>31</v>
      </c>
      <c r="AG335" s="121">
        <f t="shared" si="111"/>
        <v>0</v>
      </c>
    </row>
    <row r="336" spans="2:33" x14ac:dyDescent="0.25">
      <c r="B336" s="128">
        <v>12</v>
      </c>
      <c r="C336" s="151" t="str">
        <f>T(Contaminantes!C$17)</f>
        <v/>
      </c>
      <c r="D336" s="159"/>
      <c r="E336" s="153"/>
      <c r="F336" s="159"/>
      <c r="G336" s="153"/>
      <c r="H336" s="159"/>
      <c r="I336" s="154"/>
      <c r="K336" s="128">
        <v>32</v>
      </c>
      <c r="L336" s="151" t="str">
        <f>T(Contaminantes!C$37)</f>
        <v/>
      </c>
      <c r="M336" s="159"/>
      <c r="N336" s="153"/>
      <c r="O336" s="159"/>
      <c r="P336" s="153"/>
      <c r="Q336" s="159"/>
      <c r="R336" s="154"/>
      <c r="T336" s="128">
        <v>12</v>
      </c>
      <c r="U336" s="155">
        <f t="shared" si="104"/>
        <v>0</v>
      </c>
      <c r="V336" s="156">
        <f t="shared" si="105"/>
        <v>0</v>
      </c>
      <c r="W336" s="157">
        <f t="shared" si="106"/>
        <v>0</v>
      </c>
      <c r="Y336" s="128">
        <v>32</v>
      </c>
      <c r="Z336" s="155">
        <f t="shared" si="107"/>
        <v>0</v>
      </c>
      <c r="AA336" s="156">
        <f t="shared" si="108"/>
        <v>0</v>
      </c>
      <c r="AB336" s="157">
        <f t="shared" si="109"/>
        <v>0</v>
      </c>
      <c r="AD336" s="128">
        <v>12</v>
      </c>
      <c r="AE336" s="120">
        <f t="shared" si="110"/>
        <v>0</v>
      </c>
      <c r="AF336" s="131">
        <v>32</v>
      </c>
      <c r="AG336" s="121">
        <f t="shared" si="111"/>
        <v>0</v>
      </c>
    </row>
    <row r="337" spans="2:33" x14ac:dyDescent="0.25">
      <c r="B337" s="128">
        <v>13</v>
      </c>
      <c r="C337" s="151" t="str">
        <f>T(Contaminantes!C$18)</f>
        <v/>
      </c>
      <c r="D337" s="159"/>
      <c r="E337" s="153"/>
      <c r="F337" s="159"/>
      <c r="G337" s="153"/>
      <c r="H337" s="159"/>
      <c r="I337" s="154"/>
      <c r="K337" s="128">
        <v>33</v>
      </c>
      <c r="L337" s="151" t="str">
        <f>T(Contaminantes!C$38)</f>
        <v/>
      </c>
      <c r="M337" s="159"/>
      <c r="N337" s="153"/>
      <c r="O337" s="159"/>
      <c r="P337" s="153"/>
      <c r="Q337" s="159"/>
      <c r="R337" s="154"/>
      <c r="T337" s="128">
        <v>13</v>
      </c>
      <c r="U337" s="155">
        <f t="shared" si="104"/>
        <v>0</v>
      </c>
      <c r="V337" s="156">
        <f t="shared" si="105"/>
        <v>0</v>
      </c>
      <c r="W337" s="157">
        <f t="shared" si="106"/>
        <v>0</v>
      </c>
      <c r="Y337" s="128">
        <v>33</v>
      </c>
      <c r="Z337" s="155">
        <f t="shared" si="107"/>
        <v>0</v>
      </c>
      <c r="AA337" s="156">
        <f t="shared" si="108"/>
        <v>0</v>
      </c>
      <c r="AB337" s="157">
        <f t="shared" si="109"/>
        <v>0</v>
      </c>
      <c r="AD337" s="128">
        <v>13</v>
      </c>
      <c r="AE337" s="120">
        <f t="shared" si="110"/>
        <v>0</v>
      </c>
      <c r="AF337" s="131">
        <v>33</v>
      </c>
      <c r="AG337" s="121">
        <f t="shared" si="111"/>
        <v>0</v>
      </c>
    </row>
    <row r="338" spans="2:33" x14ac:dyDescent="0.25">
      <c r="B338" s="128">
        <v>14</v>
      </c>
      <c r="C338" s="151" t="str">
        <f>T(Contaminantes!C$19)</f>
        <v/>
      </c>
      <c r="D338" s="152"/>
      <c r="E338" s="153"/>
      <c r="F338" s="152"/>
      <c r="G338" s="153"/>
      <c r="H338" s="152"/>
      <c r="I338" s="154"/>
      <c r="K338" s="128">
        <v>34</v>
      </c>
      <c r="L338" s="151" t="str">
        <f>T(Contaminantes!C$39)</f>
        <v/>
      </c>
      <c r="M338" s="152"/>
      <c r="N338" s="153"/>
      <c r="O338" s="152"/>
      <c r="P338" s="153"/>
      <c r="Q338" s="152"/>
      <c r="R338" s="154"/>
      <c r="T338" s="128">
        <v>14</v>
      </c>
      <c r="U338" s="155">
        <f t="shared" si="104"/>
        <v>0</v>
      </c>
      <c r="V338" s="156">
        <f t="shared" si="105"/>
        <v>0</v>
      </c>
      <c r="W338" s="157">
        <f t="shared" si="106"/>
        <v>0</v>
      </c>
      <c r="Y338" s="128">
        <v>34</v>
      </c>
      <c r="Z338" s="155">
        <f t="shared" si="107"/>
        <v>0</v>
      </c>
      <c r="AA338" s="156">
        <f t="shared" si="108"/>
        <v>0</v>
      </c>
      <c r="AB338" s="157">
        <f t="shared" si="109"/>
        <v>0</v>
      </c>
      <c r="AD338" s="128">
        <v>14</v>
      </c>
      <c r="AE338" s="120">
        <f t="shared" si="110"/>
        <v>0</v>
      </c>
      <c r="AF338" s="131">
        <v>34</v>
      </c>
      <c r="AG338" s="121">
        <f t="shared" si="111"/>
        <v>0</v>
      </c>
    </row>
    <row r="339" spans="2:33" x14ac:dyDescent="0.25">
      <c r="B339" s="128">
        <v>15</v>
      </c>
      <c r="C339" s="151" t="str">
        <f>T(Contaminantes!C$20)</f>
        <v/>
      </c>
      <c r="D339" s="158"/>
      <c r="E339" s="153"/>
      <c r="F339" s="158"/>
      <c r="G339" s="153"/>
      <c r="H339" s="158"/>
      <c r="I339" s="154"/>
      <c r="K339" s="128">
        <v>35</v>
      </c>
      <c r="L339" s="151" t="str">
        <f>T(Contaminantes!C$40)</f>
        <v/>
      </c>
      <c r="M339" s="158"/>
      <c r="N339" s="153"/>
      <c r="O339" s="158"/>
      <c r="P339" s="153"/>
      <c r="Q339" s="158"/>
      <c r="R339" s="154"/>
      <c r="T339" s="128">
        <v>15</v>
      </c>
      <c r="U339" s="155">
        <f t="shared" si="104"/>
        <v>0</v>
      </c>
      <c r="V339" s="156">
        <f t="shared" si="105"/>
        <v>0</v>
      </c>
      <c r="W339" s="157">
        <f t="shared" si="106"/>
        <v>0</v>
      </c>
      <c r="Y339" s="128">
        <v>35</v>
      </c>
      <c r="Z339" s="155">
        <f t="shared" si="107"/>
        <v>0</v>
      </c>
      <c r="AA339" s="156">
        <f t="shared" si="108"/>
        <v>0</v>
      </c>
      <c r="AB339" s="157">
        <f t="shared" si="109"/>
        <v>0</v>
      </c>
      <c r="AD339" s="128">
        <v>15</v>
      </c>
      <c r="AE339" s="120">
        <f t="shared" si="110"/>
        <v>0</v>
      </c>
      <c r="AF339" s="131">
        <v>35</v>
      </c>
      <c r="AG339" s="121">
        <f t="shared" si="111"/>
        <v>0</v>
      </c>
    </row>
    <row r="340" spans="2:33" x14ac:dyDescent="0.25">
      <c r="B340" s="128">
        <v>16</v>
      </c>
      <c r="C340" s="151" t="str">
        <f>T(Contaminantes!C$21)</f>
        <v/>
      </c>
      <c r="D340" s="159"/>
      <c r="E340" s="153"/>
      <c r="F340" s="159"/>
      <c r="G340" s="153"/>
      <c r="H340" s="159"/>
      <c r="I340" s="154"/>
      <c r="K340" s="128">
        <v>36</v>
      </c>
      <c r="L340" s="151" t="str">
        <f>T(Contaminantes!C$41)</f>
        <v/>
      </c>
      <c r="M340" s="159"/>
      <c r="N340" s="153"/>
      <c r="O340" s="159"/>
      <c r="P340" s="153"/>
      <c r="Q340" s="159"/>
      <c r="R340" s="154"/>
      <c r="T340" s="128">
        <v>16</v>
      </c>
      <c r="U340" s="155">
        <f t="shared" si="104"/>
        <v>0</v>
      </c>
      <c r="V340" s="156">
        <f t="shared" si="105"/>
        <v>0</v>
      </c>
      <c r="W340" s="157">
        <f t="shared" si="106"/>
        <v>0</v>
      </c>
      <c r="Y340" s="128">
        <v>36</v>
      </c>
      <c r="Z340" s="155">
        <f t="shared" si="107"/>
        <v>0</v>
      </c>
      <c r="AA340" s="156">
        <f t="shared" si="108"/>
        <v>0</v>
      </c>
      <c r="AB340" s="157">
        <f t="shared" si="109"/>
        <v>0</v>
      </c>
      <c r="AD340" s="128">
        <v>16</v>
      </c>
      <c r="AE340" s="120">
        <f t="shared" si="110"/>
        <v>0</v>
      </c>
      <c r="AF340" s="131">
        <v>36</v>
      </c>
      <c r="AG340" s="121">
        <f t="shared" si="111"/>
        <v>0</v>
      </c>
    </row>
    <row r="341" spans="2:33" x14ac:dyDescent="0.25">
      <c r="B341" s="128">
        <v>17</v>
      </c>
      <c r="C341" s="151" t="str">
        <f>T(Contaminantes!C$22)</f>
        <v/>
      </c>
      <c r="D341" s="159"/>
      <c r="E341" s="153"/>
      <c r="F341" s="159"/>
      <c r="G341" s="153"/>
      <c r="H341" s="159"/>
      <c r="I341" s="154"/>
      <c r="K341" s="128">
        <v>37</v>
      </c>
      <c r="L341" s="151" t="str">
        <f>T(Contaminantes!C$42)</f>
        <v/>
      </c>
      <c r="M341" s="159"/>
      <c r="N341" s="153"/>
      <c r="O341" s="159"/>
      <c r="P341" s="153"/>
      <c r="Q341" s="159"/>
      <c r="R341" s="154"/>
      <c r="T341" s="128">
        <v>17</v>
      </c>
      <c r="U341" s="155">
        <f t="shared" si="104"/>
        <v>0</v>
      </c>
      <c r="V341" s="156">
        <f t="shared" si="105"/>
        <v>0</v>
      </c>
      <c r="W341" s="157">
        <f t="shared" si="106"/>
        <v>0</v>
      </c>
      <c r="Y341" s="128">
        <v>37</v>
      </c>
      <c r="Z341" s="155">
        <f t="shared" si="107"/>
        <v>0</v>
      </c>
      <c r="AA341" s="156">
        <f t="shared" si="108"/>
        <v>0</v>
      </c>
      <c r="AB341" s="157">
        <f t="shared" si="109"/>
        <v>0</v>
      </c>
      <c r="AD341" s="128">
        <v>17</v>
      </c>
      <c r="AE341" s="120">
        <f t="shared" si="110"/>
        <v>0</v>
      </c>
      <c r="AF341" s="131">
        <v>37</v>
      </c>
      <c r="AG341" s="121">
        <f t="shared" si="111"/>
        <v>0</v>
      </c>
    </row>
    <row r="342" spans="2:33" x14ac:dyDescent="0.25">
      <c r="B342" s="128">
        <v>18</v>
      </c>
      <c r="C342" s="151" t="str">
        <f>T(Contaminantes!C$23)</f>
        <v/>
      </c>
      <c r="D342" s="152"/>
      <c r="E342" s="153"/>
      <c r="F342" s="152"/>
      <c r="G342" s="153"/>
      <c r="H342" s="152"/>
      <c r="I342" s="154"/>
      <c r="K342" s="128">
        <v>38</v>
      </c>
      <c r="L342" s="151" t="str">
        <f>T(Contaminantes!C$43)</f>
        <v/>
      </c>
      <c r="M342" s="152"/>
      <c r="N342" s="153"/>
      <c r="O342" s="152"/>
      <c r="P342" s="153"/>
      <c r="Q342" s="152"/>
      <c r="R342" s="154"/>
      <c r="T342" s="128">
        <v>18</v>
      </c>
      <c r="U342" s="155">
        <f t="shared" si="104"/>
        <v>0</v>
      </c>
      <c r="V342" s="156">
        <f t="shared" si="105"/>
        <v>0</v>
      </c>
      <c r="W342" s="157">
        <f t="shared" si="106"/>
        <v>0</v>
      </c>
      <c r="Y342" s="128">
        <v>38</v>
      </c>
      <c r="Z342" s="155">
        <f t="shared" si="107"/>
        <v>0</v>
      </c>
      <c r="AA342" s="156">
        <f t="shared" si="108"/>
        <v>0</v>
      </c>
      <c r="AB342" s="157">
        <f t="shared" si="109"/>
        <v>0</v>
      </c>
      <c r="AD342" s="128">
        <v>18</v>
      </c>
      <c r="AE342" s="120">
        <f t="shared" si="110"/>
        <v>0</v>
      </c>
      <c r="AF342" s="131">
        <v>38</v>
      </c>
      <c r="AG342" s="121">
        <f t="shared" si="111"/>
        <v>0</v>
      </c>
    </row>
    <row r="343" spans="2:33" x14ac:dyDescent="0.25">
      <c r="B343" s="128">
        <v>19</v>
      </c>
      <c r="C343" s="151" t="str">
        <f>T(Contaminantes!C$24)</f>
        <v/>
      </c>
      <c r="D343" s="152"/>
      <c r="E343" s="153"/>
      <c r="F343" s="152"/>
      <c r="G343" s="153"/>
      <c r="H343" s="152"/>
      <c r="I343" s="154"/>
      <c r="K343" s="128">
        <v>39</v>
      </c>
      <c r="L343" s="151" t="str">
        <f>T(Contaminantes!C$44)</f>
        <v/>
      </c>
      <c r="M343" s="152"/>
      <c r="N343" s="153"/>
      <c r="O343" s="152"/>
      <c r="P343" s="153"/>
      <c r="Q343" s="152"/>
      <c r="R343" s="154"/>
      <c r="T343" s="128">
        <v>19</v>
      </c>
      <c r="U343" s="155">
        <f t="shared" si="104"/>
        <v>0</v>
      </c>
      <c r="V343" s="156">
        <f t="shared" si="105"/>
        <v>0</v>
      </c>
      <c r="W343" s="157">
        <f t="shared" si="106"/>
        <v>0</v>
      </c>
      <c r="Y343" s="128">
        <v>39</v>
      </c>
      <c r="Z343" s="155">
        <f t="shared" si="107"/>
        <v>0</v>
      </c>
      <c r="AA343" s="156">
        <f t="shared" si="108"/>
        <v>0</v>
      </c>
      <c r="AB343" s="157">
        <f t="shared" si="109"/>
        <v>0</v>
      </c>
      <c r="AD343" s="128">
        <v>19</v>
      </c>
      <c r="AE343" s="120">
        <f t="shared" si="110"/>
        <v>0</v>
      </c>
      <c r="AF343" s="131">
        <v>39</v>
      </c>
      <c r="AG343" s="121">
        <f t="shared" si="111"/>
        <v>0</v>
      </c>
    </row>
    <row r="344" spans="2:33" ht="15.75" thickBot="1" x14ac:dyDescent="0.3">
      <c r="B344" s="129">
        <v>20</v>
      </c>
      <c r="C344" s="160" t="str">
        <f>T(Contaminantes!C$25)</f>
        <v/>
      </c>
      <c r="D344" s="162"/>
      <c r="E344" s="163"/>
      <c r="F344" s="162"/>
      <c r="G344" s="163"/>
      <c r="H344" s="162"/>
      <c r="I344" s="164"/>
      <c r="K344" s="129">
        <v>40</v>
      </c>
      <c r="L344" s="160" t="str">
        <f>T(Contaminantes!C$45)</f>
        <v/>
      </c>
      <c r="M344" s="162"/>
      <c r="N344" s="163"/>
      <c r="O344" s="162"/>
      <c r="P344" s="163"/>
      <c r="Q344" s="162"/>
      <c r="R344" s="164"/>
      <c r="T344" s="129">
        <v>20</v>
      </c>
      <c r="U344" s="165">
        <f t="shared" si="104"/>
        <v>0</v>
      </c>
      <c r="V344" s="166">
        <f t="shared" si="105"/>
        <v>0</v>
      </c>
      <c r="W344" s="167">
        <f t="shared" si="106"/>
        <v>0</v>
      </c>
      <c r="Y344" s="129">
        <v>40</v>
      </c>
      <c r="Z344" s="165">
        <f t="shared" si="107"/>
        <v>0</v>
      </c>
      <c r="AA344" s="166">
        <f t="shared" si="108"/>
        <v>0</v>
      </c>
      <c r="AB344" s="167">
        <f t="shared" si="109"/>
        <v>0</v>
      </c>
      <c r="AD344" s="129">
        <v>20</v>
      </c>
      <c r="AE344" s="132">
        <f t="shared" si="110"/>
        <v>0</v>
      </c>
      <c r="AF344" s="133">
        <v>40</v>
      </c>
      <c r="AG344" s="122">
        <f t="shared" si="111"/>
        <v>0</v>
      </c>
    </row>
    <row r="345" spans="2:33" ht="15.75" thickBot="1" x14ac:dyDescent="0.3"/>
    <row r="346" spans="2:33" ht="15.75" customHeight="1" thickBot="1" x14ac:dyDescent="0.3">
      <c r="D346" s="391" t="s">
        <v>139</v>
      </c>
      <c r="E346" s="392"/>
      <c r="F346" s="393" t="str">
        <f>T('Focos atmósfera'!B21)</f>
        <v/>
      </c>
      <c r="G346" s="393"/>
      <c r="H346" s="394" t="s">
        <v>141</v>
      </c>
      <c r="I346" s="395"/>
      <c r="J346" s="135"/>
      <c r="K346" s="396" t="str">
        <f>T('Focos atmósfera'!C21)</f>
        <v/>
      </c>
      <c r="L346" s="393"/>
      <c r="M346" s="393"/>
      <c r="N346" s="415" t="s">
        <v>140</v>
      </c>
      <c r="O346" s="416"/>
      <c r="P346" s="136">
        <f>'Focos atmósfera'!D21</f>
        <v>0</v>
      </c>
      <c r="Q346" s="205" t="s">
        <v>210</v>
      </c>
      <c r="R346" s="136">
        <f>'Focos atmósfera'!F21</f>
        <v>0</v>
      </c>
      <c r="V346" s="399" t="s">
        <v>189</v>
      </c>
      <c r="W346" s="400"/>
      <c r="X346" s="137"/>
      <c r="AA346" s="399" t="s">
        <v>189</v>
      </c>
      <c r="AB346" s="400"/>
      <c r="AC346" s="137"/>
      <c r="AE346" s="399" t="s">
        <v>192</v>
      </c>
      <c r="AF346" s="403"/>
      <c r="AG346" s="400"/>
    </row>
    <row r="347" spans="2:33" ht="15.75" thickBot="1" x14ac:dyDescent="0.3">
      <c r="B347" s="407" t="s">
        <v>133</v>
      </c>
      <c r="C347" s="408"/>
      <c r="D347" s="411" t="s">
        <v>134</v>
      </c>
      <c r="E347" s="411"/>
      <c r="F347" s="411" t="s">
        <v>135</v>
      </c>
      <c r="G347" s="411"/>
      <c r="H347" s="411" t="s">
        <v>136</v>
      </c>
      <c r="I347" s="412"/>
      <c r="J347" s="138"/>
      <c r="K347" s="409" t="s">
        <v>133</v>
      </c>
      <c r="L347" s="410"/>
      <c r="M347" s="413" t="s">
        <v>134</v>
      </c>
      <c r="N347" s="411"/>
      <c r="O347" s="411" t="s">
        <v>135</v>
      </c>
      <c r="P347" s="411"/>
      <c r="Q347" s="411" t="s">
        <v>136</v>
      </c>
      <c r="R347" s="414"/>
      <c r="S347" s="138"/>
      <c r="T347" s="138"/>
      <c r="V347" s="401"/>
      <c r="W347" s="402"/>
      <c r="X347" s="137"/>
      <c r="AA347" s="401"/>
      <c r="AB347" s="402"/>
      <c r="AC347" s="137"/>
      <c r="AE347" s="404"/>
      <c r="AF347" s="405"/>
      <c r="AG347" s="406"/>
    </row>
    <row r="348" spans="2:33" ht="32.25" customHeight="1" thickBot="1" x14ac:dyDescent="0.3">
      <c r="B348" s="409"/>
      <c r="C348" s="410"/>
      <c r="D348" s="139" t="s">
        <v>137</v>
      </c>
      <c r="E348" s="139" t="s">
        <v>138</v>
      </c>
      <c r="F348" s="139" t="s">
        <v>137</v>
      </c>
      <c r="G348" s="139" t="s">
        <v>138</v>
      </c>
      <c r="H348" s="139" t="s">
        <v>137</v>
      </c>
      <c r="I348" s="140" t="s">
        <v>138</v>
      </c>
      <c r="J348" s="141"/>
      <c r="K348" s="409"/>
      <c r="L348" s="410"/>
      <c r="M348" s="139" t="s">
        <v>137</v>
      </c>
      <c r="N348" s="139" t="s">
        <v>138</v>
      </c>
      <c r="O348" s="139" t="s">
        <v>137</v>
      </c>
      <c r="P348" s="139" t="s">
        <v>138</v>
      </c>
      <c r="Q348" s="139" t="s">
        <v>137</v>
      </c>
      <c r="R348" s="140" t="s">
        <v>138</v>
      </c>
      <c r="S348" s="141"/>
      <c r="T348" s="141"/>
      <c r="V348" s="142" t="s">
        <v>190</v>
      </c>
      <c r="W348" s="143" t="s">
        <v>191</v>
      </c>
      <c r="X348" s="141"/>
      <c r="AA348" s="142" t="s">
        <v>190</v>
      </c>
      <c r="AB348" s="143" t="s">
        <v>191</v>
      </c>
      <c r="AC348" s="141"/>
      <c r="AE348" s="124" t="s">
        <v>193</v>
      </c>
      <c r="AG348" s="125" t="s">
        <v>193</v>
      </c>
    </row>
    <row r="349" spans="2:33" x14ac:dyDescent="0.25">
      <c r="B349" s="126">
        <v>1</v>
      </c>
      <c r="C349" s="151" t="str">
        <f>T(Contaminantes!C$6)</f>
        <v/>
      </c>
      <c r="D349" s="145"/>
      <c r="E349" s="146"/>
      <c r="F349" s="145"/>
      <c r="G349" s="146"/>
      <c r="H349" s="145"/>
      <c r="I349" s="147"/>
      <c r="K349" s="126">
        <v>21</v>
      </c>
      <c r="L349" s="144" t="str">
        <f>T(Contaminantes!C$26)</f>
        <v/>
      </c>
      <c r="M349" s="145"/>
      <c r="N349" s="146"/>
      <c r="O349" s="145"/>
      <c r="P349" s="146"/>
      <c r="Q349" s="145"/>
      <c r="R349" s="147"/>
      <c r="T349" s="126">
        <v>1</v>
      </c>
      <c r="U349" s="148">
        <f>IF(COUNT(E349,G349,I349)=0,0,COUNT(E349,G349,I349))</f>
        <v>0</v>
      </c>
      <c r="V349" s="149">
        <f>IF(U349&gt;0,((D349*E349)+(F349*G349)+(H349*I349))/(E349+G349+I349),0)</f>
        <v>0</v>
      </c>
      <c r="W349" s="150">
        <f>IF(U349&lt;&gt;0,(E349+G349+I349)/U349,0)</f>
        <v>0</v>
      </c>
      <c r="Y349" s="126">
        <v>21</v>
      </c>
      <c r="Z349" s="148">
        <f>IF(COUNT(N349,P349,R349)=0,0,COUNT(N349,P349,R349))</f>
        <v>0</v>
      </c>
      <c r="AA349" s="149">
        <f>IF(Z349&gt;0,((M349*N349)+(O349*P349)+(Q349*R349))/(N349+P349+R349),0)</f>
        <v>0</v>
      </c>
      <c r="AB349" s="150">
        <f>IF(Z349&lt;&gt;0,(N349+P349+R349)/Z349,0)</f>
        <v>0</v>
      </c>
      <c r="AD349" s="126">
        <v>1</v>
      </c>
      <c r="AE349" s="127">
        <f>(V349*W349*P$346)/1000000</f>
        <v>0</v>
      </c>
      <c r="AF349" s="130">
        <v>21</v>
      </c>
      <c r="AG349" s="127">
        <f>(AA349*AB349*P$346)/1000000</f>
        <v>0</v>
      </c>
    </row>
    <row r="350" spans="2:33" x14ac:dyDescent="0.25">
      <c r="B350" s="128">
        <v>2</v>
      </c>
      <c r="C350" s="151" t="str">
        <f>T(Contaminantes!C$7)</f>
        <v/>
      </c>
      <c r="D350" s="152"/>
      <c r="E350" s="153"/>
      <c r="F350" s="152"/>
      <c r="G350" s="153"/>
      <c r="H350" s="152"/>
      <c r="I350" s="154"/>
      <c r="K350" s="128">
        <v>22</v>
      </c>
      <c r="L350" s="151" t="str">
        <f>T(Contaminantes!C$27)</f>
        <v/>
      </c>
      <c r="M350" s="152"/>
      <c r="N350" s="153"/>
      <c r="O350" s="152"/>
      <c r="P350" s="153"/>
      <c r="Q350" s="152"/>
      <c r="R350" s="154"/>
      <c r="T350" s="128">
        <v>2</v>
      </c>
      <c r="U350" s="155">
        <f t="shared" ref="U350:U368" si="112">IF(COUNT(E350,G350,I350)=0,0,COUNT(E350,G350,I350))</f>
        <v>0</v>
      </c>
      <c r="V350" s="156">
        <f t="shared" ref="V350:V368" si="113">IF(U350&gt;0,((D350*E350)+(F350*G350)+(H350*I350))/(E350+G350+I350),0)</f>
        <v>0</v>
      </c>
      <c r="W350" s="157">
        <f t="shared" ref="W350:W368" si="114">IF(U350&lt;&gt;0,(E350+G350+I350)/U350,0)</f>
        <v>0</v>
      </c>
      <c r="Y350" s="128">
        <v>22</v>
      </c>
      <c r="Z350" s="155">
        <f t="shared" ref="Z350:Z368" si="115">IF(COUNT(N350,P350,R350)=0,0,COUNT(N350,P350,R350))</f>
        <v>0</v>
      </c>
      <c r="AA350" s="156">
        <f t="shared" ref="AA350:AA368" si="116">IF(Z350&gt;0,((M350*N350)+(O350*P350)+(Q350*R350))/(N350+P350+R350),0)</f>
        <v>0</v>
      </c>
      <c r="AB350" s="157">
        <f t="shared" ref="AB350:AB368" si="117">IF(Z350&lt;&gt;0,(N350+P350+R350)/Z350,0)</f>
        <v>0</v>
      </c>
      <c r="AD350" s="128">
        <v>2</v>
      </c>
      <c r="AE350" s="120">
        <f t="shared" ref="AE350:AE368" si="118">(V350*W350*P$346)/1000000</f>
        <v>0</v>
      </c>
      <c r="AF350" s="131">
        <v>22</v>
      </c>
      <c r="AG350" s="121">
        <f t="shared" ref="AG350:AG368" si="119">(AA350*AB350*P$346)/1000000</f>
        <v>0</v>
      </c>
    </row>
    <row r="351" spans="2:33" x14ac:dyDescent="0.25">
      <c r="B351" s="128">
        <v>3</v>
      </c>
      <c r="C351" s="151" t="str">
        <f>T(Contaminantes!C$8)</f>
        <v/>
      </c>
      <c r="D351" s="158"/>
      <c r="E351" s="153"/>
      <c r="F351" s="158"/>
      <c r="G351" s="153"/>
      <c r="H351" s="158"/>
      <c r="I351" s="154"/>
      <c r="K351" s="128">
        <v>23</v>
      </c>
      <c r="L351" s="151" t="str">
        <f>T(Contaminantes!C$28)</f>
        <v/>
      </c>
      <c r="M351" s="158"/>
      <c r="N351" s="153"/>
      <c r="O351" s="158"/>
      <c r="P351" s="153"/>
      <c r="Q351" s="158"/>
      <c r="R351" s="154"/>
      <c r="T351" s="128">
        <v>3</v>
      </c>
      <c r="U351" s="155">
        <f t="shared" si="112"/>
        <v>0</v>
      </c>
      <c r="V351" s="156">
        <f t="shared" si="113"/>
        <v>0</v>
      </c>
      <c r="W351" s="157">
        <f t="shared" si="114"/>
        <v>0</v>
      </c>
      <c r="Y351" s="128">
        <v>23</v>
      </c>
      <c r="Z351" s="155">
        <f t="shared" si="115"/>
        <v>0</v>
      </c>
      <c r="AA351" s="156">
        <f t="shared" si="116"/>
        <v>0</v>
      </c>
      <c r="AB351" s="157">
        <f t="shared" si="117"/>
        <v>0</v>
      </c>
      <c r="AD351" s="128">
        <v>3</v>
      </c>
      <c r="AE351" s="120">
        <f t="shared" si="118"/>
        <v>0</v>
      </c>
      <c r="AF351" s="131">
        <v>23</v>
      </c>
      <c r="AG351" s="121">
        <f t="shared" si="119"/>
        <v>0</v>
      </c>
    </row>
    <row r="352" spans="2:33" x14ac:dyDescent="0.25">
      <c r="B352" s="128">
        <v>4</v>
      </c>
      <c r="C352" s="151" t="str">
        <f>T(Contaminantes!C$9)</f>
        <v/>
      </c>
      <c r="D352" s="159"/>
      <c r="E352" s="153"/>
      <c r="F352" s="159"/>
      <c r="G352" s="153"/>
      <c r="H352" s="159"/>
      <c r="I352" s="154"/>
      <c r="K352" s="128">
        <v>24</v>
      </c>
      <c r="L352" s="151" t="str">
        <f>T(Contaminantes!C$29)</f>
        <v/>
      </c>
      <c r="M352" s="159"/>
      <c r="N352" s="153"/>
      <c r="O352" s="159"/>
      <c r="P352" s="153"/>
      <c r="Q352" s="159"/>
      <c r="R352" s="154"/>
      <c r="T352" s="128">
        <v>4</v>
      </c>
      <c r="U352" s="155">
        <f t="shared" si="112"/>
        <v>0</v>
      </c>
      <c r="V352" s="156">
        <f t="shared" si="113"/>
        <v>0</v>
      </c>
      <c r="W352" s="157">
        <f t="shared" si="114"/>
        <v>0</v>
      </c>
      <c r="Y352" s="128">
        <v>24</v>
      </c>
      <c r="Z352" s="155">
        <f t="shared" si="115"/>
        <v>0</v>
      </c>
      <c r="AA352" s="156">
        <f t="shared" si="116"/>
        <v>0</v>
      </c>
      <c r="AB352" s="157">
        <f t="shared" si="117"/>
        <v>0</v>
      </c>
      <c r="AD352" s="128">
        <v>4</v>
      </c>
      <c r="AE352" s="120">
        <f t="shared" si="118"/>
        <v>0</v>
      </c>
      <c r="AF352" s="131">
        <v>24</v>
      </c>
      <c r="AG352" s="121">
        <f t="shared" si="119"/>
        <v>0</v>
      </c>
    </row>
    <row r="353" spans="2:33" x14ac:dyDescent="0.25">
      <c r="B353" s="128">
        <v>5</v>
      </c>
      <c r="C353" s="151" t="str">
        <f>T(Contaminantes!C$10)</f>
        <v/>
      </c>
      <c r="D353" s="159"/>
      <c r="E353" s="153"/>
      <c r="F353" s="159"/>
      <c r="G353" s="153"/>
      <c r="H353" s="159"/>
      <c r="I353" s="154"/>
      <c r="K353" s="128">
        <v>25</v>
      </c>
      <c r="L353" s="151" t="str">
        <f>T(Contaminantes!C$30)</f>
        <v/>
      </c>
      <c r="M353" s="159"/>
      <c r="N353" s="153"/>
      <c r="O353" s="159"/>
      <c r="P353" s="153"/>
      <c r="Q353" s="159"/>
      <c r="R353" s="154"/>
      <c r="T353" s="128">
        <v>5</v>
      </c>
      <c r="U353" s="155">
        <f t="shared" si="112"/>
        <v>0</v>
      </c>
      <c r="V353" s="156">
        <f t="shared" si="113"/>
        <v>0</v>
      </c>
      <c r="W353" s="157">
        <f t="shared" si="114"/>
        <v>0</v>
      </c>
      <c r="Y353" s="128">
        <v>25</v>
      </c>
      <c r="Z353" s="155">
        <f t="shared" si="115"/>
        <v>0</v>
      </c>
      <c r="AA353" s="156">
        <f t="shared" si="116"/>
        <v>0</v>
      </c>
      <c r="AB353" s="157">
        <f t="shared" si="117"/>
        <v>0</v>
      </c>
      <c r="AD353" s="128">
        <v>5</v>
      </c>
      <c r="AE353" s="120">
        <f t="shared" si="118"/>
        <v>0</v>
      </c>
      <c r="AF353" s="131">
        <v>25</v>
      </c>
      <c r="AG353" s="121">
        <f t="shared" si="119"/>
        <v>0</v>
      </c>
    </row>
    <row r="354" spans="2:33" x14ac:dyDescent="0.25">
      <c r="B354" s="128">
        <v>6</v>
      </c>
      <c r="C354" s="151" t="str">
        <f>T(Contaminantes!C$11)</f>
        <v/>
      </c>
      <c r="D354" s="159"/>
      <c r="E354" s="153"/>
      <c r="F354" s="159"/>
      <c r="G354" s="153"/>
      <c r="H354" s="159"/>
      <c r="I354" s="154"/>
      <c r="K354" s="128">
        <v>26</v>
      </c>
      <c r="L354" s="151" t="str">
        <f>T(Contaminantes!C$31)</f>
        <v/>
      </c>
      <c r="M354" s="159"/>
      <c r="N354" s="153"/>
      <c r="O354" s="159"/>
      <c r="P354" s="153"/>
      <c r="Q354" s="159"/>
      <c r="R354" s="154"/>
      <c r="T354" s="128">
        <v>6</v>
      </c>
      <c r="U354" s="155">
        <f t="shared" si="112"/>
        <v>0</v>
      </c>
      <c r="V354" s="156">
        <f t="shared" si="113"/>
        <v>0</v>
      </c>
      <c r="W354" s="157">
        <f t="shared" si="114"/>
        <v>0</v>
      </c>
      <c r="Y354" s="128">
        <v>26</v>
      </c>
      <c r="Z354" s="155">
        <f t="shared" si="115"/>
        <v>0</v>
      </c>
      <c r="AA354" s="156">
        <f t="shared" si="116"/>
        <v>0</v>
      </c>
      <c r="AB354" s="157">
        <f t="shared" si="117"/>
        <v>0</v>
      </c>
      <c r="AD354" s="128">
        <v>6</v>
      </c>
      <c r="AE354" s="120">
        <f t="shared" si="118"/>
        <v>0</v>
      </c>
      <c r="AF354" s="131">
        <v>26</v>
      </c>
      <c r="AG354" s="121">
        <f t="shared" si="119"/>
        <v>0</v>
      </c>
    </row>
    <row r="355" spans="2:33" x14ac:dyDescent="0.25">
      <c r="B355" s="128">
        <v>7</v>
      </c>
      <c r="C355" s="151" t="str">
        <f>T(Contaminantes!C$12)</f>
        <v/>
      </c>
      <c r="D355" s="159"/>
      <c r="E355" s="153"/>
      <c r="F355" s="159"/>
      <c r="G355" s="153"/>
      <c r="H355" s="159"/>
      <c r="I355" s="154"/>
      <c r="K355" s="128">
        <v>27</v>
      </c>
      <c r="L355" s="151" t="str">
        <f>T(Contaminantes!C$32)</f>
        <v/>
      </c>
      <c r="M355" s="159"/>
      <c r="N355" s="153"/>
      <c r="O355" s="159"/>
      <c r="P355" s="153"/>
      <c r="Q355" s="159"/>
      <c r="R355" s="154"/>
      <c r="T355" s="128">
        <v>7</v>
      </c>
      <c r="U355" s="155">
        <f t="shared" si="112"/>
        <v>0</v>
      </c>
      <c r="V355" s="156">
        <f t="shared" si="113"/>
        <v>0</v>
      </c>
      <c r="W355" s="157">
        <f t="shared" si="114"/>
        <v>0</v>
      </c>
      <c r="Y355" s="128">
        <v>27</v>
      </c>
      <c r="Z355" s="155">
        <f t="shared" si="115"/>
        <v>0</v>
      </c>
      <c r="AA355" s="156">
        <f t="shared" si="116"/>
        <v>0</v>
      </c>
      <c r="AB355" s="157">
        <f t="shared" si="117"/>
        <v>0</v>
      </c>
      <c r="AD355" s="128">
        <v>7</v>
      </c>
      <c r="AE355" s="120">
        <f t="shared" si="118"/>
        <v>0</v>
      </c>
      <c r="AF355" s="131">
        <v>27</v>
      </c>
      <c r="AG355" s="121">
        <f t="shared" si="119"/>
        <v>0</v>
      </c>
    </row>
    <row r="356" spans="2:33" x14ac:dyDescent="0.25">
      <c r="B356" s="128">
        <v>8</v>
      </c>
      <c r="C356" s="151" t="str">
        <f>T(Contaminantes!C$13)</f>
        <v/>
      </c>
      <c r="D356" s="159"/>
      <c r="E356" s="153"/>
      <c r="F356" s="159"/>
      <c r="G356" s="153"/>
      <c r="H356" s="159"/>
      <c r="I356" s="154"/>
      <c r="K356" s="128">
        <v>28</v>
      </c>
      <c r="L356" s="151" t="str">
        <f>T(Contaminantes!C$33)</f>
        <v/>
      </c>
      <c r="M356" s="159"/>
      <c r="N356" s="153"/>
      <c r="O356" s="159"/>
      <c r="P356" s="153"/>
      <c r="Q356" s="159"/>
      <c r="R356" s="154"/>
      <c r="T356" s="128">
        <v>8</v>
      </c>
      <c r="U356" s="155">
        <f t="shared" si="112"/>
        <v>0</v>
      </c>
      <c r="V356" s="156">
        <f t="shared" si="113"/>
        <v>0</v>
      </c>
      <c r="W356" s="157">
        <f t="shared" si="114"/>
        <v>0</v>
      </c>
      <c r="Y356" s="128">
        <v>28</v>
      </c>
      <c r="Z356" s="155">
        <f t="shared" si="115"/>
        <v>0</v>
      </c>
      <c r="AA356" s="156">
        <f t="shared" si="116"/>
        <v>0</v>
      </c>
      <c r="AB356" s="157">
        <f t="shared" si="117"/>
        <v>0</v>
      </c>
      <c r="AD356" s="128">
        <v>8</v>
      </c>
      <c r="AE356" s="120">
        <f t="shared" si="118"/>
        <v>0</v>
      </c>
      <c r="AF356" s="131">
        <v>28</v>
      </c>
      <c r="AG356" s="121">
        <f t="shared" si="119"/>
        <v>0</v>
      </c>
    </row>
    <row r="357" spans="2:33" x14ac:dyDescent="0.25">
      <c r="B357" s="128">
        <v>9</v>
      </c>
      <c r="C357" s="151" t="str">
        <f>T(Contaminantes!C$14)</f>
        <v/>
      </c>
      <c r="D357" s="152"/>
      <c r="E357" s="153"/>
      <c r="F357" s="152"/>
      <c r="G357" s="153"/>
      <c r="H357" s="152"/>
      <c r="I357" s="154"/>
      <c r="K357" s="128">
        <v>29</v>
      </c>
      <c r="L357" s="151" t="str">
        <f>T(Contaminantes!C$34)</f>
        <v/>
      </c>
      <c r="M357" s="152"/>
      <c r="N357" s="153"/>
      <c r="O357" s="152"/>
      <c r="P357" s="153"/>
      <c r="Q357" s="152"/>
      <c r="R357" s="154"/>
      <c r="T357" s="128">
        <v>9</v>
      </c>
      <c r="U357" s="155">
        <f t="shared" si="112"/>
        <v>0</v>
      </c>
      <c r="V357" s="156">
        <f t="shared" si="113"/>
        <v>0</v>
      </c>
      <c r="W357" s="157">
        <f t="shared" si="114"/>
        <v>0</v>
      </c>
      <c r="Y357" s="128">
        <v>29</v>
      </c>
      <c r="Z357" s="155">
        <f t="shared" si="115"/>
        <v>0</v>
      </c>
      <c r="AA357" s="156">
        <f t="shared" si="116"/>
        <v>0</v>
      </c>
      <c r="AB357" s="157">
        <f t="shared" si="117"/>
        <v>0</v>
      </c>
      <c r="AD357" s="128">
        <v>9</v>
      </c>
      <c r="AE357" s="120">
        <f t="shared" si="118"/>
        <v>0</v>
      </c>
      <c r="AF357" s="131">
        <v>29</v>
      </c>
      <c r="AG357" s="121">
        <f t="shared" si="119"/>
        <v>0</v>
      </c>
    </row>
    <row r="358" spans="2:33" x14ac:dyDescent="0.25">
      <c r="B358" s="128">
        <v>10</v>
      </c>
      <c r="C358" s="151" t="str">
        <f>T(Contaminantes!C$15)</f>
        <v/>
      </c>
      <c r="D358" s="152"/>
      <c r="E358" s="153"/>
      <c r="F358" s="152"/>
      <c r="G358" s="153"/>
      <c r="H358" s="152"/>
      <c r="I358" s="154"/>
      <c r="K358" s="128">
        <v>30</v>
      </c>
      <c r="L358" s="151" t="str">
        <f>T(Contaminantes!C$35)</f>
        <v/>
      </c>
      <c r="M358" s="152"/>
      <c r="N358" s="153"/>
      <c r="O358" s="152"/>
      <c r="P358" s="153"/>
      <c r="Q358" s="152"/>
      <c r="R358" s="154"/>
      <c r="T358" s="128">
        <v>10</v>
      </c>
      <c r="U358" s="155">
        <f t="shared" si="112"/>
        <v>0</v>
      </c>
      <c r="V358" s="156">
        <f t="shared" si="113"/>
        <v>0</v>
      </c>
      <c r="W358" s="157">
        <f t="shared" si="114"/>
        <v>0</v>
      </c>
      <c r="Y358" s="128">
        <v>30</v>
      </c>
      <c r="Z358" s="155">
        <f t="shared" si="115"/>
        <v>0</v>
      </c>
      <c r="AA358" s="156">
        <f t="shared" si="116"/>
        <v>0</v>
      </c>
      <c r="AB358" s="157">
        <f t="shared" si="117"/>
        <v>0</v>
      </c>
      <c r="AD358" s="128">
        <v>10</v>
      </c>
      <c r="AE358" s="120">
        <f t="shared" si="118"/>
        <v>0</v>
      </c>
      <c r="AF358" s="131">
        <v>30</v>
      </c>
      <c r="AG358" s="121">
        <f t="shared" si="119"/>
        <v>0</v>
      </c>
    </row>
    <row r="359" spans="2:33" x14ac:dyDescent="0.25">
      <c r="B359" s="128">
        <v>11</v>
      </c>
      <c r="C359" s="151" t="str">
        <f>T(Contaminantes!C$16)</f>
        <v/>
      </c>
      <c r="D359" s="158"/>
      <c r="E359" s="153"/>
      <c r="F359" s="158"/>
      <c r="G359" s="153"/>
      <c r="H359" s="158"/>
      <c r="I359" s="154"/>
      <c r="K359" s="128">
        <v>31</v>
      </c>
      <c r="L359" s="151" t="str">
        <f>T(Contaminantes!C$36)</f>
        <v/>
      </c>
      <c r="M359" s="158"/>
      <c r="N359" s="153"/>
      <c r="O359" s="158"/>
      <c r="P359" s="153"/>
      <c r="Q359" s="158"/>
      <c r="R359" s="154"/>
      <c r="T359" s="128">
        <v>11</v>
      </c>
      <c r="U359" s="155">
        <f t="shared" si="112"/>
        <v>0</v>
      </c>
      <c r="V359" s="156">
        <f t="shared" si="113"/>
        <v>0</v>
      </c>
      <c r="W359" s="157">
        <f t="shared" si="114"/>
        <v>0</v>
      </c>
      <c r="Y359" s="128">
        <v>31</v>
      </c>
      <c r="Z359" s="155">
        <f t="shared" si="115"/>
        <v>0</v>
      </c>
      <c r="AA359" s="156">
        <f t="shared" si="116"/>
        <v>0</v>
      </c>
      <c r="AB359" s="157">
        <f t="shared" si="117"/>
        <v>0</v>
      </c>
      <c r="AD359" s="128">
        <v>11</v>
      </c>
      <c r="AE359" s="120">
        <f t="shared" si="118"/>
        <v>0</v>
      </c>
      <c r="AF359" s="131">
        <v>31</v>
      </c>
      <c r="AG359" s="121">
        <f t="shared" si="119"/>
        <v>0</v>
      </c>
    </row>
    <row r="360" spans="2:33" x14ac:dyDescent="0.25">
      <c r="B360" s="128">
        <v>12</v>
      </c>
      <c r="C360" s="151" t="str">
        <f>T(Contaminantes!C$17)</f>
        <v/>
      </c>
      <c r="D360" s="159"/>
      <c r="E360" s="153"/>
      <c r="F360" s="159"/>
      <c r="G360" s="153"/>
      <c r="H360" s="159"/>
      <c r="I360" s="154"/>
      <c r="K360" s="128">
        <v>32</v>
      </c>
      <c r="L360" s="151" t="str">
        <f>T(Contaminantes!C$37)</f>
        <v/>
      </c>
      <c r="M360" s="159"/>
      <c r="N360" s="153"/>
      <c r="O360" s="159"/>
      <c r="P360" s="153"/>
      <c r="Q360" s="159"/>
      <c r="R360" s="154"/>
      <c r="T360" s="128">
        <v>12</v>
      </c>
      <c r="U360" s="155">
        <f t="shared" si="112"/>
        <v>0</v>
      </c>
      <c r="V360" s="156">
        <f t="shared" si="113"/>
        <v>0</v>
      </c>
      <c r="W360" s="157">
        <f t="shared" si="114"/>
        <v>0</v>
      </c>
      <c r="Y360" s="128">
        <v>32</v>
      </c>
      <c r="Z360" s="155">
        <f t="shared" si="115"/>
        <v>0</v>
      </c>
      <c r="AA360" s="156">
        <f t="shared" si="116"/>
        <v>0</v>
      </c>
      <c r="AB360" s="157">
        <f t="shared" si="117"/>
        <v>0</v>
      </c>
      <c r="AD360" s="128">
        <v>12</v>
      </c>
      <c r="AE360" s="120">
        <f t="shared" si="118"/>
        <v>0</v>
      </c>
      <c r="AF360" s="131">
        <v>32</v>
      </c>
      <c r="AG360" s="121">
        <f t="shared" si="119"/>
        <v>0</v>
      </c>
    </row>
    <row r="361" spans="2:33" x14ac:dyDescent="0.25">
      <c r="B361" s="128">
        <v>13</v>
      </c>
      <c r="C361" s="151" t="str">
        <f>T(Contaminantes!C$18)</f>
        <v/>
      </c>
      <c r="D361" s="159"/>
      <c r="E361" s="153"/>
      <c r="F361" s="159"/>
      <c r="G361" s="153"/>
      <c r="H361" s="159"/>
      <c r="I361" s="154"/>
      <c r="K361" s="128">
        <v>33</v>
      </c>
      <c r="L361" s="151" t="str">
        <f>T(Contaminantes!C$38)</f>
        <v/>
      </c>
      <c r="M361" s="159"/>
      <c r="N361" s="153"/>
      <c r="O361" s="159"/>
      <c r="P361" s="153"/>
      <c r="Q361" s="159"/>
      <c r="R361" s="154"/>
      <c r="T361" s="128">
        <v>13</v>
      </c>
      <c r="U361" s="155">
        <f t="shared" si="112"/>
        <v>0</v>
      </c>
      <c r="V361" s="156">
        <f t="shared" si="113"/>
        <v>0</v>
      </c>
      <c r="W361" s="157">
        <f t="shared" si="114"/>
        <v>0</v>
      </c>
      <c r="Y361" s="128">
        <v>33</v>
      </c>
      <c r="Z361" s="155">
        <f t="shared" si="115"/>
        <v>0</v>
      </c>
      <c r="AA361" s="156">
        <f t="shared" si="116"/>
        <v>0</v>
      </c>
      <c r="AB361" s="157">
        <f t="shared" si="117"/>
        <v>0</v>
      </c>
      <c r="AD361" s="128">
        <v>13</v>
      </c>
      <c r="AE361" s="120">
        <f t="shared" si="118"/>
        <v>0</v>
      </c>
      <c r="AF361" s="131">
        <v>33</v>
      </c>
      <c r="AG361" s="121">
        <f t="shared" si="119"/>
        <v>0</v>
      </c>
    </row>
    <row r="362" spans="2:33" x14ac:dyDescent="0.25">
      <c r="B362" s="128">
        <v>14</v>
      </c>
      <c r="C362" s="151" t="str">
        <f>T(Contaminantes!C$19)</f>
        <v/>
      </c>
      <c r="D362" s="152"/>
      <c r="E362" s="153"/>
      <c r="F362" s="152"/>
      <c r="G362" s="153"/>
      <c r="H362" s="152"/>
      <c r="I362" s="154"/>
      <c r="K362" s="128">
        <v>34</v>
      </c>
      <c r="L362" s="151" t="str">
        <f>T(Contaminantes!C$39)</f>
        <v/>
      </c>
      <c r="M362" s="152"/>
      <c r="N362" s="153"/>
      <c r="O362" s="152"/>
      <c r="P362" s="153"/>
      <c r="Q362" s="152"/>
      <c r="R362" s="154"/>
      <c r="T362" s="128">
        <v>14</v>
      </c>
      <c r="U362" s="155">
        <f t="shared" si="112"/>
        <v>0</v>
      </c>
      <c r="V362" s="156">
        <f t="shared" si="113"/>
        <v>0</v>
      </c>
      <c r="W362" s="157">
        <f t="shared" si="114"/>
        <v>0</v>
      </c>
      <c r="Y362" s="128">
        <v>34</v>
      </c>
      <c r="Z362" s="155">
        <f t="shared" si="115"/>
        <v>0</v>
      </c>
      <c r="AA362" s="156">
        <f t="shared" si="116"/>
        <v>0</v>
      </c>
      <c r="AB362" s="157">
        <f t="shared" si="117"/>
        <v>0</v>
      </c>
      <c r="AD362" s="128">
        <v>14</v>
      </c>
      <c r="AE362" s="120">
        <f t="shared" si="118"/>
        <v>0</v>
      </c>
      <c r="AF362" s="131">
        <v>34</v>
      </c>
      <c r="AG362" s="121">
        <f t="shared" si="119"/>
        <v>0</v>
      </c>
    </row>
    <row r="363" spans="2:33" x14ac:dyDescent="0.25">
      <c r="B363" s="128">
        <v>15</v>
      </c>
      <c r="C363" s="151" t="str">
        <f>T(Contaminantes!C$20)</f>
        <v/>
      </c>
      <c r="D363" s="158"/>
      <c r="E363" s="153"/>
      <c r="F363" s="158"/>
      <c r="G363" s="153"/>
      <c r="H363" s="158"/>
      <c r="I363" s="154"/>
      <c r="K363" s="128">
        <v>35</v>
      </c>
      <c r="L363" s="151" t="str">
        <f>T(Contaminantes!C$40)</f>
        <v/>
      </c>
      <c r="M363" s="158"/>
      <c r="N363" s="153"/>
      <c r="O363" s="158"/>
      <c r="P363" s="153"/>
      <c r="Q363" s="158"/>
      <c r="R363" s="154"/>
      <c r="T363" s="128">
        <v>15</v>
      </c>
      <c r="U363" s="155">
        <f t="shared" si="112"/>
        <v>0</v>
      </c>
      <c r="V363" s="156">
        <f t="shared" si="113"/>
        <v>0</v>
      </c>
      <c r="W363" s="157">
        <f t="shared" si="114"/>
        <v>0</v>
      </c>
      <c r="Y363" s="128">
        <v>35</v>
      </c>
      <c r="Z363" s="155">
        <f t="shared" si="115"/>
        <v>0</v>
      </c>
      <c r="AA363" s="156">
        <f t="shared" si="116"/>
        <v>0</v>
      </c>
      <c r="AB363" s="157">
        <f t="shared" si="117"/>
        <v>0</v>
      </c>
      <c r="AD363" s="128">
        <v>15</v>
      </c>
      <c r="AE363" s="120">
        <f t="shared" si="118"/>
        <v>0</v>
      </c>
      <c r="AF363" s="131">
        <v>35</v>
      </c>
      <c r="AG363" s="121">
        <f t="shared" si="119"/>
        <v>0</v>
      </c>
    </row>
    <row r="364" spans="2:33" x14ac:dyDescent="0.25">
      <c r="B364" s="128">
        <v>16</v>
      </c>
      <c r="C364" s="151" t="str">
        <f>T(Contaminantes!C$21)</f>
        <v/>
      </c>
      <c r="D364" s="159"/>
      <c r="E364" s="153"/>
      <c r="F364" s="159"/>
      <c r="G364" s="153"/>
      <c r="H364" s="159"/>
      <c r="I364" s="154"/>
      <c r="K364" s="128">
        <v>36</v>
      </c>
      <c r="L364" s="151" t="str">
        <f>T(Contaminantes!C$41)</f>
        <v/>
      </c>
      <c r="M364" s="159"/>
      <c r="N364" s="153"/>
      <c r="O364" s="159"/>
      <c r="P364" s="153"/>
      <c r="Q364" s="159"/>
      <c r="R364" s="154"/>
      <c r="T364" s="128">
        <v>16</v>
      </c>
      <c r="U364" s="155">
        <f t="shared" si="112"/>
        <v>0</v>
      </c>
      <c r="V364" s="156">
        <f t="shared" si="113"/>
        <v>0</v>
      </c>
      <c r="W364" s="157">
        <f t="shared" si="114"/>
        <v>0</v>
      </c>
      <c r="Y364" s="128">
        <v>36</v>
      </c>
      <c r="Z364" s="155">
        <f t="shared" si="115"/>
        <v>0</v>
      </c>
      <c r="AA364" s="156">
        <f t="shared" si="116"/>
        <v>0</v>
      </c>
      <c r="AB364" s="157">
        <f t="shared" si="117"/>
        <v>0</v>
      </c>
      <c r="AD364" s="128">
        <v>16</v>
      </c>
      <c r="AE364" s="120">
        <f t="shared" si="118"/>
        <v>0</v>
      </c>
      <c r="AF364" s="131">
        <v>36</v>
      </c>
      <c r="AG364" s="121">
        <f t="shared" si="119"/>
        <v>0</v>
      </c>
    </row>
    <row r="365" spans="2:33" x14ac:dyDescent="0.25">
      <c r="B365" s="128">
        <v>17</v>
      </c>
      <c r="C365" s="151" t="str">
        <f>T(Contaminantes!C$22)</f>
        <v/>
      </c>
      <c r="D365" s="159"/>
      <c r="E365" s="153"/>
      <c r="F365" s="159"/>
      <c r="G365" s="153"/>
      <c r="H365" s="159"/>
      <c r="I365" s="154"/>
      <c r="K365" s="128">
        <v>37</v>
      </c>
      <c r="L365" s="151" t="str">
        <f>T(Contaminantes!C$42)</f>
        <v/>
      </c>
      <c r="M365" s="159"/>
      <c r="N365" s="153"/>
      <c r="O365" s="159"/>
      <c r="P365" s="153"/>
      <c r="Q365" s="159"/>
      <c r="R365" s="154"/>
      <c r="T365" s="128">
        <v>17</v>
      </c>
      <c r="U365" s="155">
        <f t="shared" si="112"/>
        <v>0</v>
      </c>
      <c r="V365" s="156">
        <f t="shared" si="113"/>
        <v>0</v>
      </c>
      <c r="W365" s="157">
        <f t="shared" si="114"/>
        <v>0</v>
      </c>
      <c r="Y365" s="128">
        <v>37</v>
      </c>
      <c r="Z365" s="155">
        <f t="shared" si="115"/>
        <v>0</v>
      </c>
      <c r="AA365" s="156">
        <f t="shared" si="116"/>
        <v>0</v>
      </c>
      <c r="AB365" s="157">
        <f t="shared" si="117"/>
        <v>0</v>
      </c>
      <c r="AD365" s="128">
        <v>17</v>
      </c>
      <c r="AE365" s="120">
        <f t="shared" si="118"/>
        <v>0</v>
      </c>
      <c r="AF365" s="131">
        <v>37</v>
      </c>
      <c r="AG365" s="121">
        <f t="shared" si="119"/>
        <v>0</v>
      </c>
    </row>
    <row r="366" spans="2:33" x14ac:dyDescent="0.25">
      <c r="B366" s="128">
        <v>18</v>
      </c>
      <c r="C366" s="151" t="str">
        <f>T(Contaminantes!C$23)</f>
        <v/>
      </c>
      <c r="D366" s="152"/>
      <c r="E366" s="153"/>
      <c r="F366" s="152"/>
      <c r="G366" s="153"/>
      <c r="H366" s="152"/>
      <c r="I366" s="154"/>
      <c r="K366" s="128">
        <v>38</v>
      </c>
      <c r="L366" s="151" t="str">
        <f>T(Contaminantes!C$43)</f>
        <v/>
      </c>
      <c r="M366" s="152"/>
      <c r="N366" s="153"/>
      <c r="O366" s="152"/>
      <c r="P366" s="153"/>
      <c r="Q366" s="152"/>
      <c r="R366" s="154"/>
      <c r="T366" s="128">
        <v>18</v>
      </c>
      <c r="U366" s="155">
        <f t="shared" si="112"/>
        <v>0</v>
      </c>
      <c r="V366" s="156">
        <f t="shared" si="113"/>
        <v>0</v>
      </c>
      <c r="W366" s="157">
        <f t="shared" si="114"/>
        <v>0</v>
      </c>
      <c r="Y366" s="128">
        <v>38</v>
      </c>
      <c r="Z366" s="155">
        <f t="shared" si="115"/>
        <v>0</v>
      </c>
      <c r="AA366" s="156">
        <f t="shared" si="116"/>
        <v>0</v>
      </c>
      <c r="AB366" s="157">
        <f t="shared" si="117"/>
        <v>0</v>
      </c>
      <c r="AD366" s="128">
        <v>18</v>
      </c>
      <c r="AE366" s="120">
        <f t="shared" si="118"/>
        <v>0</v>
      </c>
      <c r="AF366" s="131">
        <v>38</v>
      </c>
      <c r="AG366" s="121">
        <f t="shared" si="119"/>
        <v>0</v>
      </c>
    </row>
    <row r="367" spans="2:33" x14ac:dyDescent="0.25">
      <c r="B367" s="128">
        <v>19</v>
      </c>
      <c r="C367" s="151" t="str">
        <f>T(Contaminantes!C$24)</f>
        <v/>
      </c>
      <c r="D367" s="152"/>
      <c r="E367" s="153"/>
      <c r="F367" s="152"/>
      <c r="G367" s="153"/>
      <c r="H367" s="152"/>
      <c r="I367" s="154"/>
      <c r="K367" s="128">
        <v>39</v>
      </c>
      <c r="L367" s="151" t="str">
        <f>T(Contaminantes!C$44)</f>
        <v/>
      </c>
      <c r="M367" s="152"/>
      <c r="N367" s="153"/>
      <c r="O367" s="152"/>
      <c r="P367" s="153"/>
      <c r="Q367" s="152"/>
      <c r="R367" s="154"/>
      <c r="T367" s="128">
        <v>19</v>
      </c>
      <c r="U367" s="155">
        <f t="shared" si="112"/>
        <v>0</v>
      </c>
      <c r="V367" s="156">
        <f t="shared" si="113"/>
        <v>0</v>
      </c>
      <c r="W367" s="157">
        <f t="shared" si="114"/>
        <v>0</v>
      </c>
      <c r="Y367" s="128">
        <v>39</v>
      </c>
      <c r="Z367" s="155">
        <f t="shared" si="115"/>
        <v>0</v>
      </c>
      <c r="AA367" s="156">
        <f t="shared" si="116"/>
        <v>0</v>
      </c>
      <c r="AB367" s="157">
        <f t="shared" si="117"/>
        <v>0</v>
      </c>
      <c r="AD367" s="128">
        <v>19</v>
      </c>
      <c r="AE367" s="120">
        <f t="shared" si="118"/>
        <v>0</v>
      </c>
      <c r="AF367" s="131">
        <v>39</v>
      </c>
      <c r="AG367" s="121">
        <f t="shared" si="119"/>
        <v>0</v>
      </c>
    </row>
    <row r="368" spans="2:33" ht="15.75" thickBot="1" x14ac:dyDescent="0.3">
      <c r="B368" s="129">
        <v>20</v>
      </c>
      <c r="C368" s="160" t="str">
        <f>T(Contaminantes!C$25)</f>
        <v/>
      </c>
      <c r="D368" s="162"/>
      <c r="E368" s="163"/>
      <c r="F368" s="162"/>
      <c r="G368" s="163"/>
      <c r="H368" s="162"/>
      <c r="I368" s="164"/>
      <c r="K368" s="129">
        <v>40</v>
      </c>
      <c r="L368" s="160" t="str">
        <f>T(Contaminantes!C$45)</f>
        <v/>
      </c>
      <c r="M368" s="162"/>
      <c r="N368" s="163"/>
      <c r="O368" s="162"/>
      <c r="P368" s="163"/>
      <c r="Q368" s="162"/>
      <c r="R368" s="164"/>
      <c r="T368" s="129">
        <v>20</v>
      </c>
      <c r="U368" s="165">
        <f t="shared" si="112"/>
        <v>0</v>
      </c>
      <c r="V368" s="166">
        <f t="shared" si="113"/>
        <v>0</v>
      </c>
      <c r="W368" s="167">
        <f t="shared" si="114"/>
        <v>0</v>
      </c>
      <c r="Y368" s="129">
        <v>40</v>
      </c>
      <c r="Z368" s="165">
        <f t="shared" si="115"/>
        <v>0</v>
      </c>
      <c r="AA368" s="166">
        <f t="shared" si="116"/>
        <v>0</v>
      </c>
      <c r="AB368" s="167">
        <f t="shared" si="117"/>
        <v>0</v>
      </c>
      <c r="AD368" s="129">
        <v>20</v>
      </c>
      <c r="AE368" s="132">
        <f t="shared" si="118"/>
        <v>0</v>
      </c>
      <c r="AF368" s="133">
        <v>40</v>
      </c>
      <c r="AG368" s="122">
        <f t="shared" si="119"/>
        <v>0</v>
      </c>
    </row>
    <row r="369" spans="2:33" ht="15.75" thickBot="1" x14ac:dyDescent="0.3"/>
    <row r="370" spans="2:33" ht="15.75" customHeight="1" thickBot="1" x14ac:dyDescent="0.3">
      <c r="D370" s="391" t="s">
        <v>139</v>
      </c>
      <c r="E370" s="392"/>
      <c r="F370" s="393" t="str">
        <f>T('Focos atmósfera'!B22)</f>
        <v/>
      </c>
      <c r="G370" s="393"/>
      <c r="H370" s="394" t="s">
        <v>141</v>
      </c>
      <c r="I370" s="395"/>
      <c r="J370" s="135"/>
      <c r="K370" s="396" t="str">
        <f>T('Focos atmósfera'!C22)</f>
        <v/>
      </c>
      <c r="L370" s="393"/>
      <c r="M370" s="393"/>
      <c r="N370" s="415" t="s">
        <v>140</v>
      </c>
      <c r="O370" s="416"/>
      <c r="P370" s="136">
        <f>'Focos atmósfera'!D22</f>
        <v>0</v>
      </c>
      <c r="Q370" s="205" t="s">
        <v>210</v>
      </c>
      <c r="R370" s="136">
        <f>'Focos atmósfera'!F22</f>
        <v>0</v>
      </c>
      <c r="V370" s="399" t="s">
        <v>189</v>
      </c>
      <c r="W370" s="400"/>
      <c r="X370" s="137"/>
      <c r="AA370" s="399" t="s">
        <v>189</v>
      </c>
      <c r="AB370" s="400"/>
      <c r="AC370" s="137"/>
      <c r="AE370" s="399" t="s">
        <v>192</v>
      </c>
      <c r="AF370" s="403"/>
      <c r="AG370" s="400"/>
    </row>
    <row r="371" spans="2:33" ht="15.75" thickBot="1" x14ac:dyDescent="0.3">
      <c r="B371" s="407" t="s">
        <v>133</v>
      </c>
      <c r="C371" s="408"/>
      <c r="D371" s="411" t="s">
        <v>134</v>
      </c>
      <c r="E371" s="411"/>
      <c r="F371" s="411" t="s">
        <v>135</v>
      </c>
      <c r="G371" s="411"/>
      <c r="H371" s="411" t="s">
        <v>136</v>
      </c>
      <c r="I371" s="412"/>
      <c r="J371" s="138"/>
      <c r="K371" s="409" t="s">
        <v>133</v>
      </c>
      <c r="L371" s="410"/>
      <c r="M371" s="413" t="s">
        <v>134</v>
      </c>
      <c r="N371" s="411"/>
      <c r="O371" s="411" t="s">
        <v>135</v>
      </c>
      <c r="P371" s="411"/>
      <c r="Q371" s="411" t="s">
        <v>136</v>
      </c>
      <c r="R371" s="414"/>
      <c r="S371" s="138"/>
      <c r="T371" s="138"/>
      <c r="V371" s="401"/>
      <c r="W371" s="402"/>
      <c r="X371" s="137"/>
      <c r="AA371" s="401"/>
      <c r="AB371" s="402"/>
      <c r="AC371" s="137"/>
      <c r="AE371" s="404"/>
      <c r="AF371" s="405"/>
      <c r="AG371" s="406"/>
    </row>
    <row r="372" spans="2:33" ht="32.25" customHeight="1" thickBot="1" x14ac:dyDescent="0.3">
      <c r="B372" s="409"/>
      <c r="C372" s="410"/>
      <c r="D372" s="139" t="s">
        <v>137</v>
      </c>
      <c r="E372" s="139" t="s">
        <v>138</v>
      </c>
      <c r="F372" s="139" t="s">
        <v>137</v>
      </c>
      <c r="G372" s="139" t="s">
        <v>138</v>
      </c>
      <c r="H372" s="139" t="s">
        <v>137</v>
      </c>
      <c r="I372" s="140" t="s">
        <v>138</v>
      </c>
      <c r="J372" s="141"/>
      <c r="K372" s="409"/>
      <c r="L372" s="410"/>
      <c r="M372" s="139" t="s">
        <v>137</v>
      </c>
      <c r="N372" s="139" t="s">
        <v>138</v>
      </c>
      <c r="O372" s="139" t="s">
        <v>137</v>
      </c>
      <c r="P372" s="139" t="s">
        <v>138</v>
      </c>
      <c r="Q372" s="139" t="s">
        <v>137</v>
      </c>
      <c r="R372" s="140" t="s">
        <v>138</v>
      </c>
      <c r="S372" s="141"/>
      <c r="T372" s="141"/>
      <c r="V372" s="142" t="s">
        <v>190</v>
      </c>
      <c r="W372" s="143" t="s">
        <v>191</v>
      </c>
      <c r="X372" s="141"/>
      <c r="AA372" s="142" t="s">
        <v>190</v>
      </c>
      <c r="AB372" s="143" t="s">
        <v>191</v>
      </c>
      <c r="AC372" s="141"/>
      <c r="AE372" s="124" t="s">
        <v>193</v>
      </c>
      <c r="AG372" s="125" t="s">
        <v>193</v>
      </c>
    </row>
    <row r="373" spans="2:33" x14ac:dyDescent="0.25">
      <c r="B373" s="126">
        <v>1</v>
      </c>
      <c r="C373" s="151" t="str">
        <f>T(Contaminantes!C$6)</f>
        <v/>
      </c>
      <c r="D373" s="145"/>
      <c r="E373" s="146"/>
      <c r="F373" s="145"/>
      <c r="G373" s="146"/>
      <c r="H373" s="145"/>
      <c r="I373" s="147"/>
      <c r="K373" s="126">
        <v>21</v>
      </c>
      <c r="L373" s="144" t="str">
        <f>T(Contaminantes!C$26)</f>
        <v/>
      </c>
      <c r="M373" s="145"/>
      <c r="N373" s="146"/>
      <c r="O373" s="145"/>
      <c r="P373" s="146"/>
      <c r="Q373" s="145"/>
      <c r="R373" s="147"/>
      <c r="T373" s="126">
        <v>1</v>
      </c>
      <c r="U373" s="148">
        <f>IF(COUNT(E373,G373,I373)=0,0,COUNT(E373,G373,I373))</f>
        <v>0</v>
      </c>
      <c r="V373" s="149">
        <f>IF(U373&gt;0,((D373*E373)+(F373*G373)+(H373*I373))/(E373+G373+I373),0)</f>
        <v>0</v>
      </c>
      <c r="W373" s="150">
        <f>IF(U373&lt;&gt;0,(E373+G373+I373)/U373,0)</f>
        <v>0</v>
      </c>
      <c r="Y373" s="126">
        <v>21</v>
      </c>
      <c r="Z373" s="148">
        <f>IF(COUNT(N373,P373,R373)=0,0,COUNT(N373,P373,R373))</f>
        <v>0</v>
      </c>
      <c r="AA373" s="149">
        <f>IF(Z373&gt;0,((M373*N373)+(O373*P373)+(Q373*R373))/(N373+P373+R373),0)</f>
        <v>0</v>
      </c>
      <c r="AB373" s="150">
        <f>IF(Z373&lt;&gt;0,(N373+P373+R373)/Z373,0)</f>
        <v>0</v>
      </c>
      <c r="AD373" s="126">
        <v>1</v>
      </c>
      <c r="AE373" s="127">
        <f>(V373*W373*P$370)/1000000</f>
        <v>0</v>
      </c>
      <c r="AF373" s="130">
        <v>21</v>
      </c>
      <c r="AG373" s="127">
        <f>(AA373*AB373*P$370)/1000000</f>
        <v>0</v>
      </c>
    </row>
    <row r="374" spans="2:33" x14ac:dyDescent="0.25">
      <c r="B374" s="128">
        <v>2</v>
      </c>
      <c r="C374" s="151" t="str">
        <f>T(Contaminantes!C$7)</f>
        <v/>
      </c>
      <c r="D374" s="152"/>
      <c r="E374" s="153"/>
      <c r="F374" s="152"/>
      <c r="G374" s="153"/>
      <c r="H374" s="152"/>
      <c r="I374" s="154"/>
      <c r="K374" s="128">
        <v>22</v>
      </c>
      <c r="L374" s="151" t="str">
        <f>T(Contaminantes!C$27)</f>
        <v/>
      </c>
      <c r="M374" s="152"/>
      <c r="N374" s="153"/>
      <c r="O374" s="152"/>
      <c r="P374" s="153"/>
      <c r="Q374" s="152"/>
      <c r="R374" s="154"/>
      <c r="T374" s="128">
        <v>2</v>
      </c>
      <c r="U374" s="155">
        <f t="shared" ref="U374:U392" si="120">IF(COUNT(E374,G374,I374)=0,0,COUNT(E374,G374,I374))</f>
        <v>0</v>
      </c>
      <c r="V374" s="156">
        <f t="shared" ref="V374:V392" si="121">IF(U374&gt;0,((D374*E374)+(F374*G374)+(H374*I374))/(E374+G374+I374),0)</f>
        <v>0</v>
      </c>
      <c r="W374" s="157">
        <f t="shared" ref="W374:W392" si="122">IF(U374&lt;&gt;0,(E374+G374+I374)/U374,0)</f>
        <v>0</v>
      </c>
      <c r="Y374" s="128">
        <v>22</v>
      </c>
      <c r="Z374" s="155">
        <f t="shared" ref="Z374:Z392" si="123">IF(COUNT(N374,P374,R374)=0,0,COUNT(N374,P374,R374))</f>
        <v>0</v>
      </c>
      <c r="AA374" s="156">
        <f t="shared" ref="AA374:AA392" si="124">IF(Z374&gt;0,((M374*N374)+(O374*P374)+(Q374*R374))/(N374+P374+R374),0)</f>
        <v>0</v>
      </c>
      <c r="AB374" s="157">
        <f t="shared" ref="AB374:AB392" si="125">IF(Z374&lt;&gt;0,(N374+P374+R374)/Z374,0)</f>
        <v>0</v>
      </c>
      <c r="AD374" s="128">
        <v>2</v>
      </c>
      <c r="AE374" s="120">
        <f t="shared" ref="AE374:AE392" si="126">(V374*W374*P$370)/1000000</f>
        <v>0</v>
      </c>
      <c r="AF374" s="131">
        <v>22</v>
      </c>
      <c r="AG374" s="121">
        <f t="shared" ref="AG374:AG392" si="127">(AA374*AB374*P$370)/1000000</f>
        <v>0</v>
      </c>
    </row>
    <row r="375" spans="2:33" x14ac:dyDescent="0.25">
      <c r="B375" s="128">
        <v>3</v>
      </c>
      <c r="C375" s="151" t="str">
        <f>T(Contaminantes!C$8)</f>
        <v/>
      </c>
      <c r="D375" s="158"/>
      <c r="E375" s="153"/>
      <c r="F375" s="158"/>
      <c r="G375" s="153"/>
      <c r="H375" s="158"/>
      <c r="I375" s="154"/>
      <c r="K375" s="128">
        <v>23</v>
      </c>
      <c r="L375" s="151" t="str">
        <f>T(Contaminantes!C$28)</f>
        <v/>
      </c>
      <c r="M375" s="158"/>
      <c r="N375" s="153"/>
      <c r="O375" s="158"/>
      <c r="P375" s="153"/>
      <c r="Q375" s="158"/>
      <c r="R375" s="154"/>
      <c r="T375" s="128">
        <v>3</v>
      </c>
      <c r="U375" s="155">
        <f t="shared" si="120"/>
        <v>0</v>
      </c>
      <c r="V375" s="156">
        <f t="shared" si="121"/>
        <v>0</v>
      </c>
      <c r="W375" s="157">
        <f t="shared" si="122"/>
        <v>0</v>
      </c>
      <c r="Y375" s="128">
        <v>23</v>
      </c>
      <c r="Z375" s="155">
        <f t="shared" si="123"/>
        <v>0</v>
      </c>
      <c r="AA375" s="156">
        <f t="shared" si="124"/>
        <v>0</v>
      </c>
      <c r="AB375" s="157">
        <f t="shared" si="125"/>
        <v>0</v>
      </c>
      <c r="AD375" s="128">
        <v>3</v>
      </c>
      <c r="AE375" s="120">
        <f t="shared" si="126"/>
        <v>0</v>
      </c>
      <c r="AF375" s="131">
        <v>23</v>
      </c>
      <c r="AG375" s="121">
        <f t="shared" si="127"/>
        <v>0</v>
      </c>
    </row>
    <row r="376" spans="2:33" x14ac:dyDescent="0.25">
      <c r="B376" s="128">
        <v>4</v>
      </c>
      <c r="C376" s="151" t="str">
        <f>T(Contaminantes!C$9)</f>
        <v/>
      </c>
      <c r="D376" s="159"/>
      <c r="E376" s="153"/>
      <c r="F376" s="159"/>
      <c r="G376" s="153"/>
      <c r="H376" s="159"/>
      <c r="I376" s="154"/>
      <c r="K376" s="128">
        <v>24</v>
      </c>
      <c r="L376" s="151" t="str">
        <f>T(Contaminantes!C$29)</f>
        <v/>
      </c>
      <c r="M376" s="159"/>
      <c r="N376" s="153"/>
      <c r="O376" s="159"/>
      <c r="P376" s="153"/>
      <c r="Q376" s="159"/>
      <c r="R376" s="154"/>
      <c r="T376" s="128">
        <v>4</v>
      </c>
      <c r="U376" s="155">
        <f t="shared" si="120"/>
        <v>0</v>
      </c>
      <c r="V376" s="156">
        <f t="shared" si="121"/>
        <v>0</v>
      </c>
      <c r="W376" s="157">
        <f t="shared" si="122"/>
        <v>0</v>
      </c>
      <c r="Y376" s="128">
        <v>24</v>
      </c>
      <c r="Z376" s="155">
        <f t="shared" si="123"/>
        <v>0</v>
      </c>
      <c r="AA376" s="156">
        <f t="shared" si="124"/>
        <v>0</v>
      </c>
      <c r="AB376" s="157">
        <f t="shared" si="125"/>
        <v>0</v>
      </c>
      <c r="AD376" s="128">
        <v>4</v>
      </c>
      <c r="AE376" s="120">
        <f t="shared" si="126"/>
        <v>0</v>
      </c>
      <c r="AF376" s="131">
        <v>24</v>
      </c>
      <c r="AG376" s="121">
        <f t="shared" si="127"/>
        <v>0</v>
      </c>
    </row>
    <row r="377" spans="2:33" x14ac:dyDescent="0.25">
      <c r="B377" s="128">
        <v>5</v>
      </c>
      <c r="C377" s="151" t="str">
        <f>T(Contaminantes!C$10)</f>
        <v/>
      </c>
      <c r="D377" s="159"/>
      <c r="E377" s="153"/>
      <c r="F377" s="159"/>
      <c r="G377" s="153"/>
      <c r="H377" s="159"/>
      <c r="I377" s="154"/>
      <c r="K377" s="128">
        <v>25</v>
      </c>
      <c r="L377" s="151" t="str">
        <f>T(Contaminantes!C$30)</f>
        <v/>
      </c>
      <c r="M377" s="159"/>
      <c r="N377" s="153"/>
      <c r="O377" s="159"/>
      <c r="P377" s="153"/>
      <c r="Q377" s="159"/>
      <c r="R377" s="154"/>
      <c r="T377" s="128">
        <v>5</v>
      </c>
      <c r="U377" s="155">
        <f t="shared" si="120"/>
        <v>0</v>
      </c>
      <c r="V377" s="156">
        <f t="shared" si="121"/>
        <v>0</v>
      </c>
      <c r="W377" s="157">
        <f t="shared" si="122"/>
        <v>0</v>
      </c>
      <c r="Y377" s="128">
        <v>25</v>
      </c>
      <c r="Z377" s="155">
        <f t="shared" si="123"/>
        <v>0</v>
      </c>
      <c r="AA377" s="156">
        <f t="shared" si="124"/>
        <v>0</v>
      </c>
      <c r="AB377" s="157">
        <f t="shared" si="125"/>
        <v>0</v>
      </c>
      <c r="AD377" s="128">
        <v>5</v>
      </c>
      <c r="AE377" s="120">
        <f>(V377*W377*P$370)/1000000</f>
        <v>0</v>
      </c>
      <c r="AF377" s="131">
        <v>25</v>
      </c>
      <c r="AG377" s="121">
        <f t="shared" si="127"/>
        <v>0</v>
      </c>
    </row>
    <row r="378" spans="2:33" x14ac:dyDescent="0.25">
      <c r="B378" s="128">
        <v>6</v>
      </c>
      <c r="C378" s="151" t="str">
        <f>T(Contaminantes!C$11)</f>
        <v/>
      </c>
      <c r="D378" s="159"/>
      <c r="E378" s="153"/>
      <c r="F378" s="159"/>
      <c r="G378" s="153"/>
      <c r="H378" s="159"/>
      <c r="I378" s="154"/>
      <c r="K378" s="128">
        <v>26</v>
      </c>
      <c r="L378" s="151" t="str">
        <f>T(Contaminantes!C$31)</f>
        <v/>
      </c>
      <c r="M378" s="159"/>
      <c r="N378" s="153"/>
      <c r="O378" s="159"/>
      <c r="P378" s="153"/>
      <c r="Q378" s="159"/>
      <c r="R378" s="154"/>
      <c r="T378" s="128">
        <v>6</v>
      </c>
      <c r="U378" s="155">
        <f t="shared" si="120"/>
        <v>0</v>
      </c>
      <c r="V378" s="156">
        <f t="shared" si="121"/>
        <v>0</v>
      </c>
      <c r="W378" s="157">
        <f t="shared" si="122"/>
        <v>0</v>
      </c>
      <c r="Y378" s="128">
        <v>26</v>
      </c>
      <c r="Z378" s="155">
        <f t="shared" si="123"/>
        <v>0</v>
      </c>
      <c r="AA378" s="156">
        <f t="shared" si="124"/>
        <v>0</v>
      </c>
      <c r="AB378" s="157">
        <f t="shared" si="125"/>
        <v>0</v>
      </c>
      <c r="AD378" s="128">
        <v>6</v>
      </c>
      <c r="AE378" s="120">
        <f t="shared" si="126"/>
        <v>0</v>
      </c>
      <c r="AF378" s="131">
        <v>26</v>
      </c>
      <c r="AG378" s="121">
        <f t="shared" si="127"/>
        <v>0</v>
      </c>
    </row>
    <row r="379" spans="2:33" x14ac:dyDescent="0.25">
      <c r="B379" s="128">
        <v>7</v>
      </c>
      <c r="C379" s="151" t="str">
        <f>T(Contaminantes!C$12)</f>
        <v/>
      </c>
      <c r="D379" s="159"/>
      <c r="E379" s="153"/>
      <c r="F379" s="159"/>
      <c r="G379" s="153"/>
      <c r="H379" s="159"/>
      <c r="I379" s="154"/>
      <c r="K379" s="128">
        <v>27</v>
      </c>
      <c r="L379" s="151" t="str">
        <f>T(Contaminantes!C$32)</f>
        <v/>
      </c>
      <c r="M379" s="159"/>
      <c r="N379" s="153"/>
      <c r="O379" s="159"/>
      <c r="P379" s="153"/>
      <c r="Q379" s="159"/>
      <c r="R379" s="154"/>
      <c r="T379" s="128">
        <v>7</v>
      </c>
      <c r="U379" s="155">
        <f t="shared" si="120"/>
        <v>0</v>
      </c>
      <c r="V379" s="156">
        <f t="shared" si="121"/>
        <v>0</v>
      </c>
      <c r="W379" s="157">
        <f t="shared" si="122"/>
        <v>0</v>
      </c>
      <c r="Y379" s="128">
        <v>27</v>
      </c>
      <c r="Z379" s="155">
        <f t="shared" si="123"/>
        <v>0</v>
      </c>
      <c r="AA379" s="156">
        <f t="shared" si="124"/>
        <v>0</v>
      </c>
      <c r="AB379" s="157">
        <f t="shared" si="125"/>
        <v>0</v>
      </c>
      <c r="AD379" s="128">
        <v>7</v>
      </c>
      <c r="AE379" s="120">
        <f t="shared" si="126"/>
        <v>0</v>
      </c>
      <c r="AF379" s="131">
        <v>27</v>
      </c>
      <c r="AG379" s="121">
        <f t="shared" si="127"/>
        <v>0</v>
      </c>
    </row>
    <row r="380" spans="2:33" x14ac:dyDescent="0.25">
      <c r="B380" s="128">
        <v>8</v>
      </c>
      <c r="C380" s="151" t="str">
        <f>T(Contaminantes!C$13)</f>
        <v/>
      </c>
      <c r="D380" s="159"/>
      <c r="E380" s="153"/>
      <c r="F380" s="159"/>
      <c r="G380" s="153"/>
      <c r="H380" s="159"/>
      <c r="I380" s="154"/>
      <c r="K380" s="128">
        <v>28</v>
      </c>
      <c r="L380" s="151" t="str">
        <f>T(Contaminantes!C$33)</f>
        <v/>
      </c>
      <c r="M380" s="159"/>
      <c r="N380" s="153"/>
      <c r="O380" s="159"/>
      <c r="P380" s="153"/>
      <c r="Q380" s="159"/>
      <c r="R380" s="154"/>
      <c r="T380" s="128">
        <v>8</v>
      </c>
      <c r="U380" s="155">
        <f t="shared" si="120"/>
        <v>0</v>
      </c>
      <c r="V380" s="156">
        <f t="shared" si="121"/>
        <v>0</v>
      </c>
      <c r="W380" s="157">
        <f t="shared" si="122"/>
        <v>0</v>
      </c>
      <c r="Y380" s="128">
        <v>28</v>
      </c>
      <c r="Z380" s="155">
        <f t="shared" si="123"/>
        <v>0</v>
      </c>
      <c r="AA380" s="156">
        <f t="shared" si="124"/>
        <v>0</v>
      </c>
      <c r="AB380" s="157">
        <f t="shared" si="125"/>
        <v>0</v>
      </c>
      <c r="AD380" s="128">
        <v>8</v>
      </c>
      <c r="AE380" s="120">
        <f t="shared" si="126"/>
        <v>0</v>
      </c>
      <c r="AF380" s="131">
        <v>28</v>
      </c>
      <c r="AG380" s="121">
        <f t="shared" si="127"/>
        <v>0</v>
      </c>
    </row>
    <row r="381" spans="2:33" x14ac:dyDescent="0.25">
      <c r="B381" s="128">
        <v>9</v>
      </c>
      <c r="C381" s="151" t="str">
        <f>T(Contaminantes!C$14)</f>
        <v/>
      </c>
      <c r="D381" s="152"/>
      <c r="E381" s="153"/>
      <c r="F381" s="152"/>
      <c r="G381" s="153"/>
      <c r="H381" s="152"/>
      <c r="I381" s="154"/>
      <c r="K381" s="128">
        <v>29</v>
      </c>
      <c r="L381" s="151" t="str">
        <f>T(Contaminantes!C$34)</f>
        <v/>
      </c>
      <c r="M381" s="152"/>
      <c r="N381" s="153"/>
      <c r="O381" s="152"/>
      <c r="P381" s="153"/>
      <c r="Q381" s="152"/>
      <c r="R381" s="154"/>
      <c r="T381" s="128">
        <v>9</v>
      </c>
      <c r="U381" s="155">
        <f t="shared" si="120"/>
        <v>0</v>
      </c>
      <c r="V381" s="156">
        <f t="shared" si="121"/>
        <v>0</v>
      </c>
      <c r="W381" s="157">
        <f t="shared" si="122"/>
        <v>0</v>
      </c>
      <c r="Y381" s="128">
        <v>29</v>
      </c>
      <c r="Z381" s="155">
        <f t="shared" si="123"/>
        <v>0</v>
      </c>
      <c r="AA381" s="156">
        <f t="shared" si="124"/>
        <v>0</v>
      </c>
      <c r="AB381" s="157">
        <f t="shared" si="125"/>
        <v>0</v>
      </c>
      <c r="AD381" s="128">
        <v>9</v>
      </c>
      <c r="AE381" s="120">
        <f t="shared" si="126"/>
        <v>0</v>
      </c>
      <c r="AF381" s="131">
        <v>29</v>
      </c>
      <c r="AG381" s="121">
        <f t="shared" si="127"/>
        <v>0</v>
      </c>
    </row>
    <row r="382" spans="2:33" x14ac:dyDescent="0.25">
      <c r="B382" s="128">
        <v>10</v>
      </c>
      <c r="C382" s="151" t="str">
        <f>T(Contaminantes!C$15)</f>
        <v/>
      </c>
      <c r="D382" s="152"/>
      <c r="E382" s="153"/>
      <c r="F382" s="152"/>
      <c r="G382" s="153"/>
      <c r="H382" s="152"/>
      <c r="I382" s="154"/>
      <c r="K382" s="128">
        <v>30</v>
      </c>
      <c r="L382" s="151" t="str">
        <f>T(Contaminantes!C$35)</f>
        <v/>
      </c>
      <c r="M382" s="152"/>
      <c r="N382" s="153"/>
      <c r="O382" s="152"/>
      <c r="P382" s="153"/>
      <c r="Q382" s="152"/>
      <c r="R382" s="154"/>
      <c r="T382" s="128">
        <v>10</v>
      </c>
      <c r="U382" s="155">
        <f t="shared" si="120"/>
        <v>0</v>
      </c>
      <c r="V382" s="156">
        <f t="shared" si="121"/>
        <v>0</v>
      </c>
      <c r="W382" s="157">
        <f t="shared" si="122"/>
        <v>0</v>
      </c>
      <c r="Y382" s="128">
        <v>30</v>
      </c>
      <c r="Z382" s="155">
        <f t="shared" si="123"/>
        <v>0</v>
      </c>
      <c r="AA382" s="156">
        <f t="shared" si="124"/>
        <v>0</v>
      </c>
      <c r="AB382" s="157">
        <f t="shared" si="125"/>
        <v>0</v>
      </c>
      <c r="AD382" s="128">
        <v>10</v>
      </c>
      <c r="AE382" s="120">
        <f t="shared" si="126"/>
        <v>0</v>
      </c>
      <c r="AF382" s="131">
        <v>30</v>
      </c>
      <c r="AG382" s="121">
        <f t="shared" si="127"/>
        <v>0</v>
      </c>
    </row>
    <row r="383" spans="2:33" x14ac:dyDescent="0.25">
      <c r="B383" s="128">
        <v>11</v>
      </c>
      <c r="C383" s="151" t="str">
        <f>T(Contaminantes!C$16)</f>
        <v/>
      </c>
      <c r="D383" s="158"/>
      <c r="E383" s="153"/>
      <c r="F383" s="158"/>
      <c r="G383" s="153"/>
      <c r="H383" s="158"/>
      <c r="I383" s="154"/>
      <c r="K383" s="128">
        <v>31</v>
      </c>
      <c r="L383" s="151" t="str">
        <f>T(Contaminantes!C$36)</f>
        <v/>
      </c>
      <c r="M383" s="158"/>
      <c r="N383" s="153"/>
      <c r="O383" s="158"/>
      <c r="P383" s="153"/>
      <c r="Q383" s="158"/>
      <c r="R383" s="154"/>
      <c r="T383" s="128">
        <v>11</v>
      </c>
      <c r="U383" s="155">
        <f t="shared" si="120"/>
        <v>0</v>
      </c>
      <c r="V383" s="156">
        <f t="shared" si="121"/>
        <v>0</v>
      </c>
      <c r="W383" s="157">
        <f t="shared" si="122"/>
        <v>0</v>
      </c>
      <c r="Y383" s="128">
        <v>31</v>
      </c>
      <c r="Z383" s="155">
        <f t="shared" si="123"/>
        <v>0</v>
      </c>
      <c r="AA383" s="156">
        <f t="shared" si="124"/>
        <v>0</v>
      </c>
      <c r="AB383" s="157">
        <f t="shared" si="125"/>
        <v>0</v>
      </c>
      <c r="AD383" s="128">
        <v>11</v>
      </c>
      <c r="AE383" s="120">
        <f t="shared" si="126"/>
        <v>0</v>
      </c>
      <c r="AF383" s="131">
        <v>31</v>
      </c>
      <c r="AG383" s="121">
        <f t="shared" si="127"/>
        <v>0</v>
      </c>
    </row>
    <row r="384" spans="2:33" x14ac:dyDescent="0.25">
      <c r="B384" s="128">
        <v>12</v>
      </c>
      <c r="C384" s="151" t="str">
        <f>T(Contaminantes!C$17)</f>
        <v/>
      </c>
      <c r="D384" s="159"/>
      <c r="E384" s="153"/>
      <c r="F384" s="159"/>
      <c r="G384" s="153"/>
      <c r="H384" s="159"/>
      <c r="I384" s="154"/>
      <c r="K384" s="128">
        <v>32</v>
      </c>
      <c r="L384" s="151" t="str">
        <f>T(Contaminantes!C$37)</f>
        <v/>
      </c>
      <c r="M384" s="159"/>
      <c r="N384" s="153"/>
      <c r="O384" s="159"/>
      <c r="P384" s="153"/>
      <c r="Q384" s="159"/>
      <c r="R384" s="154"/>
      <c r="T384" s="128">
        <v>12</v>
      </c>
      <c r="U384" s="155">
        <f t="shared" si="120"/>
        <v>0</v>
      </c>
      <c r="V384" s="156">
        <f t="shared" si="121"/>
        <v>0</v>
      </c>
      <c r="W384" s="157">
        <f t="shared" si="122"/>
        <v>0</v>
      </c>
      <c r="Y384" s="128">
        <v>32</v>
      </c>
      <c r="Z384" s="155">
        <f t="shared" si="123"/>
        <v>0</v>
      </c>
      <c r="AA384" s="156">
        <f t="shared" si="124"/>
        <v>0</v>
      </c>
      <c r="AB384" s="157">
        <f t="shared" si="125"/>
        <v>0</v>
      </c>
      <c r="AD384" s="128">
        <v>12</v>
      </c>
      <c r="AE384" s="120">
        <f t="shared" si="126"/>
        <v>0</v>
      </c>
      <c r="AF384" s="131">
        <v>32</v>
      </c>
      <c r="AG384" s="121">
        <f t="shared" si="127"/>
        <v>0</v>
      </c>
    </row>
    <row r="385" spans="2:33" x14ac:dyDescent="0.25">
      <c r="B385" s="128">
        <v>13</v>
      </c>
      <c r="C385" s="151" t="str">
        <f>T(Contaminantes!C$18)</f>
        <v/>
      </c>
      <c r="D385" s="159"/>
      <c r="E385" s="153"/>
      <c r="F385" s="159"/>
      <c r="G385" s="153"/>
      <c r="H385" s="159"/>
      <c r="I385" s="154"/>
      <c r="K385" s="128">
        <v>33</v>
      </c>
      <c r="L385" s="151" t="str">
        <f>T(Contaminantes!C$38)</f>
        <v/>
      </c>
      <c r="M385" s="159"/>
      <c r="N385" s="153"/>
      <c r="O385" s="159"/>
      <c r="P385" s="153"/>
      <c r="Q385" s="159"/>
      <c r="R385" s="154"/>
      <c r="T385" s="128">
        <v>13</v>
      </c>
      <c r="U385" s="155">
        <f t="shared" si="120"/>
        <v>0</v>
      </c>
      <c r="V385" s="156">
        <f t="shared" si="121"/>
        <v>0</v>
      </c>
      <c r="W385" s="157">
        <f t="shared" si="122"/>
        <v>0</v>
      </c>
      <c r="Y385" s="128">
        <v>33</v>
      </c>
      <c r="Z385" s="155">
        <f t="shared" si="123"/>
        <v>0</v>
      </c>
      <c r="AA385" s="156">
        <f t="shared" si="124"/>
        <v>0</v>
      </c>
      <c r="AB385" s="157">
        <f t="shared" si="125"/>
        <v>0</v>
      </c>
      <c r="AD385" s="128">
        <v>13</v>
      </c>
      <c r="AE385" s="120">
        <f t="shared" si="126"/>
        <v>0</v>
      </c>
      <c r="AF385" s="131">
        <v>33</v>
      </c>
      <c r="AG385" s="121">
        <f t="shared" si="127"/>
        <v>0</v>
      </c>
    </row>
    <row r="386" spans="2:33" x14ac:dyDescent="0.25">
      <c r="B386" s="128">
        <v>14</v>
      </c>
      <c r="C386" s="151" t="str">
        <f>T(Contaminantes!C$19)</f>
        <v/>
      </c>
      <c r="D386" s="152"/>
      <c r="E386" s="153"/>
      <c r="F386" s="152"/>
      <c r="G386" s="153"/>
      <c r="H386" s="152"/>
      <c r="I386" s="154"/>
      <c r="K386" s="128">
        <v>34</v>
      </c>
      <c r="L386" s="151" t="str">
        <f>T(Contaminantes!C$39)</f>
        <v/>
      </c>
      <c r="M386" s="152"/>
      <c r="N386" s="153"/>
      <c r="O386" s="152"/>
      <c r="P386" s="153"/>
      <c r="Q386" s="152"/>
      <c r="R386" s="154"/>
      <c r="T386" s="128">
        <v>14</v>
      </c>
      <c r="U386" s="155">
        <f t="shared" si="120"/>
        <v>0</v>
      </c>
      <c r="V386" s="156">
        <f t="shared" si="121"/>
        <v>0</v>
      </c>
      <c r="W386" s="157">
        <f t="shared" si="122"/>
        <v>0</v>
      </c>
      <c r="Y386" s="128">
        <v>34</v>
      </c>
      <c r="Z386" s="155">
        <f t="shared" si="123"/>
        <v>0</v>
      </c>
      <c r="AA386" s="156">
        <f t="shared" si="124"/>
        <v>0</v>
      </c>
      <c r="AB386" s="157">
        <f t="shared" si="125"/>
        <v>0</v>
      </c>
      <c r="AD386" s="128">
        <v>14</v>
      </c>
      <c r="AE386" s="120">
        <f t="shared" si="126"/>
        <v>0</v>
      </c>
      <c r="AF386" s="131">
        <v>34</v>
      </c>
      <c r="AG386" s="121">
        <f t="shared" si="127"/>
        <v>0</v>
      </c>
    </row>
    <row r="387" spans="2:33" x14ac:dyDescent="0.25">
      <c r="B387" s="128">
        <v>15</v>
      </c>
      <c r="C387" s="151" t="str">
        <f>T(Contaminantes!C$20)</f>
        <v/>
      </c>
      <c r="D387" s="158"/>
      <c r="E387" s="153"/>
      <c r="F387" s="158"/>
      <c r="G387" s="153"/>
      <c r="H387" s="158"/>
      <c r="I387" s="154"/>
      <c r="K387" s="128">
        <v>35</v>
      </c>
      <c r="L387" s="151" t="str">
        <f>T(Contaminantes!C$40)</f>
        <v/>
      </c>
      <c r="M387" s="158"/>
      <c r="N387" s="153"/>
      <c r="O387" s="158"/>
      <c r="P387" s="153"/>
      <c r="Q387" s="158"/>
      <c r="R387" s="154"/>
      <c r="T387" s="128">
        <v>15</v>
      </c>
      <c r="U387" s="155">
        <f t="shared" si="120"/>
        <v>0</v>
      </c>
      <c r="V387" s="156">
        <f t="shared" si="121"/>
        <v>0</v>
      </c>
      <c r="W387" s="157">
        <f t="shared" si="122"/>
        <v>0</v>
      </c>
      <c r="Y387" s="128">
        <v>35</v>
      </c>
      <c r="Z387" s="155">
        <f t="shared" si="123"/>
        <v>0</v>
      </c>
      <c r="AA387" s="156">
        <f t="shared" si="124"/>
        <v>0</v>
      </c>
      <c r="AB387" s="157">
        <f t="shared" si="125"/>
        <v>0</v>
      </c>
      <c r="AD387" s="128">
        <v>15</v>
      </c>
      <c r="AE387" s="120">
        <f t="shared" si="126"/>
        <v>0</v>
      </c>
      <c r="AF387" s="131">
        <v>35</v>
      </c>
      <c r="AG387" s="121">
        <f t="shared" si="127"/>
        <v>0</v>
      </c>
    </row>
    <row r="388" spans="2:33" x14ac:dyDescent="0.25">
      <c r="B388" s="128">
        <v>16</v>
      </c>
      <c r="C388" s="151" t="str">
        <f>T(Contaminantes!C$21)</f>
        <v/>
      </c>
      <c r="D388" s="159"/>
      <c r="E388" s="153"/>
      <c r="F388" s="159"/>
      <c r="G388" s="153"/>
      <c r="H388" s="159"/>
      <c r="I388" s="154"/>
      <c r="K388" s="128">
        <v>36</v>
      </c>
      <c r="L388" s="151" t="str">
        <f>T(Contaminantes!C$41)</f>
        <v/>
      </c>
      <c r="M388" s="159"/>
      <c r="N388" s="153"/>
      <c r="O388" s="159"/>
      <c r="P388" s="153"/>
      <c r="Q388" s="159"/>
      <c r="R388" s="154"/>
      <c r="T388" s="128">
        <v>16</v>
      </c>
      <c r="U388" s="155">
        <f t="shared" si="120"/>
        <v>0</v>
      </c>
      <c r="V388" s="156">
        <f t="shared" si="121"/>
        <v>0</v>
      </c>
      <c r="W388" s="157">
        <f t="shared" si="122"/>
        <v>0</v>
      </c>
      <c r="Y388" s="128">
        <v>36</v>
      </c>
      <c r="Z388" s="155">
        <f t="shared" si="123"/>
        <v>0</v>
      </c>
      <c r="AA388" s="156">
        <f t="shared" si="124"/>
        <v>0</v>
      </c>
      <c r="AB388" s="157">
        <f t="shared" si="125"/>
        <v>0</v>
      </c>
      <c r="AD388" s="128">
        <v>16</v>
      </c>
      <c r="AE388" s="120">
        <f t="shared" si="126"/>
        <v>0</v>
      </c>
      <c r="AF388" s="131">
        <v>36</v>
      </c>
      <c r="AG388" s="121">
        <f t="shared" si="127"/>
        <v>0</v>
      </c>
    </row>
    <row r="389" spans="2:33" x14ac:dyDescent="0.25">
      <c r="B389" s="128">
        <v>17</v>
      </c>
      <c r="C389" s="151" t="str">
        <f>T(Contaminantes!C$22)</f>
        <v/>
      </c>
      <c r="D389" s="159"/>
      <c r="E389" s="153"/>
      <c r="F389" s="159"/>
      <c r="G389" s="153"/>
      <c r="H389" s="159"/>
      <c r="I389" s="154"/>
      <c r="K389" s="128">
        <v>37</v>
      </c>
      <c r="L389" s="151" t="str">
        <f>T(Contaminantes!C$42)</f>
        <v/>
      </c>
      <c r="M389" s="159"/>
      <c r="N389" s="153"/>
      <c r="O389" s="159"/>
      <c r="P389" s="153"/>
      <c r="Q389" s="159"/>
      <c r="R389" s="154"/>
      <c r="T389" s="128">
        <v>17</v>
      </c>
      <c r="U389" s="155">
        <f t="shared" si="120"/>
        <v>0</v>
      </c>
      <c r="V389" s="156">
        <f t="shared" si="121"/>
        <v>0</v>
      </c>
      <c r="W389" s="157">
        <f t="shared" si="122"/>
        <v>0</v>
      </c>
      <c r="Y389" s="128">
        <v>37</v>
      </c>
      <c r="Z389" s="155">
        <f t="shared" si="123"/>
        <v>0</v>
      </c>
      <c r="AA389" s="156">
        <f t="shared" si="124"/>
        <v>0</v>
      </c>
      <c r="AB389" s="157">
        <f t="shared" si="125"/>
        <v>0</v>
      </c>
      <c r="AD389" s="128">
        <v>17</v>
      </c>
      <c r="AE389" s="120">
        <f t="shared" si="126"/>
        <v>0</v>
      </c>
      <c r="AF389" s="131">
        <v>37</v>
      </c>
      <c r="AG389" s="121">
        <f t="shared" si="127"/>
        <v>0</v>
      </c>
    </row>
    <row r="390" spans="2:33" x14ac:dyDescent="0.25">
      <c r="B390" s="128">
        <v>18</v>
      </c>
      <c r="C390" s="151" t="str">
        <f>T(Contaminantes!C$23)</f>
        <v/>
      </c>
      <c r="D390" s="152"/>
      <c r="E390" s="153"/>
      <c r="F390" s="152"/>
      <c r="G390" s="153"/>
      <c r="H390" s="152"/>
      <c r="I390" s="154"/>
      <c r="K390" s="128">
        <v>38</v>
      </c>
      <c r="L390" s="151" t="str">
        <f>T(Contaminantes!C$43)</f>
        <v/>
      </c>
      <c r="M390" s="152"/>
      <c r="N390" s="153"/>
      <c r="O390" s="152"/>
      <c r="P390" s="153"/>
      <c r="Q390" s="152"/>
      <c r="R390" s="154"/>
      <c r="T390" s="128">
        <v>18</v>
      </c>
      <c r="U390" s="155">
        <f t="shared" si="120"/>
        <v>0</v>
      </c>
      <c r="V390" s="156">
        <f t="shared" si="121"/>
        <v>0</v>
      </c>
      <c r="W390" s="157">
        <f t="shared" si="122"/>
        <v>0</v>
      </c>
      <c r="Y390" s="128">
        <v>38</v>
      </c>
      <c r="Z390" s="155">
        <f t="shared" si="123"/>
        <v>0</v>
      </c>
      <c r="AA390" s="156">
        <f t="shared" si="124"/>
        <v>0</v>
      </c>
      <c r="AB390" s="157">
        <f t="shared" si="125"/>
        <v>0</v>
      </c>
      <c r="AD390" s="128">
        <v>18</v>
      </c>
      <c r="AE390" s="120">
        <f t="shared" si="126"/>
        <v>0</v>
      </c>
      <c r="AF390" s="131">
        <v>38</v>
      </c>
      <c r="AG390" s="121">
        <f t="shared" si="127"/>
        <v>0</v>
      </c>
    </row>
    <row r="391" spans="2:33" x14ac:dyDescent="0.25">
      <c r="B391" s="128">
        <v>19</v>
      </c>
      <c r="C391" s="151" t="str">
        <f>T(Contaminantes!C$24)</f>
        <v/>
      </c>
      <c r="D391" s="152"/>
      <c r="E391" s="153"/>
      <c r="F391" s="152"/>
      <c r="G391" s="153"/>
      <c r="H391" s="152"/>
      <c r="I391" s="154"/>
      <c r="K391" s="128">
        <v>39</v>
      </c>
      <c r="L391" s="151" t="str">
        <f>T(Contaminantes!C$44)</f>
        <v/>
      </c>
      <c r="M391" s="152"/>
      <c r="N391" s="153"/>
      <c r="O391" s="152"/>
      <c r="P391" s="153"/>
      <c r="Q391" s="152"/>
      <c r="R391" s="154"/>
      <c r="T391" s="128">
        <v>19</v>
      </c>
      <c r="U391" s="155">
        <f t="shared" si="120"/>
        <v>0</v>
      </c>
      <c r="V391" s="156">
        <f t="shared" si="121"/>
        <v>0</v>
      </c>
      <c r="W391" s="157">
        <f t="shared" si="122"/>
        <v>0</v>
      </c>
      <c r="Y391" s="128">
        <v>39</v>
      </c>
      <c r="Z391" s="155">
        <f t="shared" si="123"/>
        <v>0</v>
      </c>
      <c r="AA391" s="156">
        <f t="shared" si="124"/>
        <v>0</v>
      </c>
      <c r="AB391" s="157">
        <f t="shared" si="125"/>
        <v>0</v>
      </c>
      <c r="AD391" s="128">
        <v>19</v>
      </c>
      <c r="AE391" s="120">
        <f t="shared" si="126"/>
        <v>0</v>
      </c>
      <c r="AF391" s="131">
        <v>39</v>
      </c>
      <c r="AG391" s="121">
        <f t="shared" si="127"/>
        <v>0</v>
      </c>
    </row>
    <row r="392" spans="2:33" ht="15.75" thickBot="1" x14ac:dyDescent="0.3">
      <c r="B392" s="129">
        <v>20</v>
      </c>
      <c r="C392" s="160" t="str">
        <f>T(Contaminantes!C$25)</f>
        <v/>
      </c>
      <c r="D392" s="162"/>
      <c r="E392" s="163"/>
      <c r="F392" s="162"/>
      <c r="G392" s="163"/>
      <c r="H392" s="162"/>
      <c r="I392" s="164"/>
      <c r="K392" s="129">
        <v>40</v>
      </c>
      <c r="L392" s="160" t="str">
        <f>T(Contaminantes!C$45)</f>
        <v/>
      </c>
      <c r="M392" s="162"/>
      <c r="N392" s="163"/>
      <c r="O392" s="162"/>
      <c r="P392" s="163"/>
      <c r="Q392" s="162"/>
      <c r="R392" s="164"/>
      <c r="T392" s="129">
        <v>20</v>
      </c>
      <c r="U392" s="165">
        <f t="shared" si="120"/>
        <v>0</v>
      </c>
      <c r="V392" s="166">
        <f t="shared" si="121"/>
        <v>0</v>
      </c>
      <c r="W392" s="167">
        <f t="shared" si="122"/>
        <v>0</v>
      </c>
      <c r="Y392" s="129">
        <v>40</v>
      </c>
      <c r="Z392" s="165">
        <f t="shared" si="123"/>
        <v>0</v>
      </c>
      <c r="AA392" s="166">
        <f t="shared" si="124"/>
        <v>0</v>
      </c>
      <c r="AB392" s="167">
        <f t="shared" si="125"/>
        <v>0</v>
      </c>
      <c r="AD392" s="129">
        <v>20</v>
      </c>
      <c r="AE392" s="132">
        <f t="shared" si="126"/>
        <v>0</v>
      </c>
      <c r="AF392" s="133">
        <v>40</v>
      </c>
      <c r="AG392" s="122">
        <f t="shared" si="127"/>
        <v>0</v>
      </c>
    </row>
    <row r="393" spans="2:33" ht="15.75" thickBot="1" x14ac:dyDescent="0.3"/>
    <row r="394" spans="2:33" ht="15.75" customHeight="1" thickBot="1" x14ac:dyDescent="0.3">
      <c r="D394" s="391" t="s">
        <v>139</v>
      </c>
      <c r="E394" s="392"/>
      <c r="F394" s="393" t="str">
        <f>T('Focos atmósfera'!B23)</f>
        <v/>
      </c>
      <c r="G394" s="393"/>
      <c r="H394" s="394" t="s">
        <v>141</v>
      </c>
      <c r="I394" s="395"/>
      <c r="J394" s="135"/>
      <c r="K394" s="396" t="str">
        <f>T('Focos atmósfera'!C23)</f>
        <v/>
      </c>
      <c r="L394" s="393"/>
      <c r="M394" s="393"/>
      <c r="N394" s="415" t="s">
        <v>140</v>
      </c>
      <c r="O394" s="416"/>
      <c r="P394" s="136">
        <f>'Focos atmósfera'!D23</f>
        <v>0</v>
      </c>
      <c r="Q394" s="205" t="s">
        <v>210</v>
      </c>
      <c r="R394" s="136">
        <f>'Focos atmósfera'!F23</f>
        <v>0</v>
      </c>
      <c r="V394" s="399" t="s">
        <v>189</v>
      </c>
      <c r="W394" s="400"/>
      <c r="X394" s="137"/>
      <c r="AA394" s="399" t="s">
        <v>189</v>
      </c>
      <c r="AB394" s="400"/>
      <c r="AC394" s="137"/>
      <c r="AE394" s="399" t="s">
        <v>192</v>
      </c>
      <c r="AF394" s="403"/>
      <c r="AG394" s="400"/>
    </row>
    <row r="395" spans="2:33" ht="15.75" thickBot="1" x14ac:dyDescent="0.3">
      <c r="B395" s="407" t="s">
        <v>133</v>
      </c>
      <c r="C395" s="408"/>
      <c r="D395" s="411" t="s">
        <v>134</v>
      </c>
      <c r="E395" s="411"/>
      <c r="F395" s="411" t="s">
        <v>135</v>
      </c>
      <c r="G395" s="411"/>
      <c r="H395" s="411" t="s">
        <v>136</v>
      </c>
      <c r="I395" s="412"/>
      <c r="J395" s="138"/>
      <c r="K395" s="409" t="s">
        <v>133</v>
      </c>
      <c r="L395" s="410"/>
      <c r="M395" s="413" t="s">
        <v>134</v>
      </c>
      <c r="N395" s="411"/>
      <c r="O395" s="411" t="s">
        <v>135</v>
      </c>
      <c r="P395" s="411"/>
      <c r="Q395" s="411" t="s">
        <v>136</v>
      </c>
      <c r="R395" s="414"/>
      <c r="S395" s="138"/>
      <c r="T395" s="138"/>
      <c r="V395" s="401"/>
      <c r="W395" s="402"/>
      <c r="X395" s="137"/>
      <c r="AA395" s="401"/>
      <c r="AB395" s="402"/>
      <c r="AC395" s="137"/>
      <c r="AE395" s="404"/>
      <c r="AF395" s="405"/>
      <c r="AG395" s="406"/>
    </row>
    <row r="396" spans="2:33" ht="32.25" customHeight="1" thickBot="1" x14ac:dyDescent="0.3">
      <c r="B396" s="409"/>
      <c r="C396" s="410"/>
      <c r="D396" s="139" t="s">
        <v>137</v>
      </c>
      <c r="E396" s="139" t="s">
        <v>138</v>
      </c>
      <c r="F396" s="139" t="s">
        <v>137</v>
      </c>
      <c r="G396" s="139" t="s">
        <v>138</v>
      </c>
      <c r="H396" s="139" t="s">
        <v>137</v>
      </c>
      <c r="I396" s="140" t="s">
        <v>138</v>
      </c>
      <c r="J396" s="141"/>
      <c r="K396" s="409"/>
      <c r="L396" s="410"/>
      <c r="M396" s="139" t="s">
        <v>137</v>
      </c>
      <c r="N396" s="139" t="s">
        <v>138</v>
      </c>
      <c r="O396" s="139" t="s">
        <v>137</v>
      </c>
      <c r="P396" s="139" t="s">
        <v>138</v>
      </c>
      <c r="Q396" s="139" t="s">
        <v>137</v>
      </c>
      <c r="R396" s="140" t="s">
        <v>138</v>
      </c>
      <c r="S396" s="141"/>
      <c r="T396" s="141"/>
      <c r="V396" s="142" t="s">
        <v>190</v>
      </c>
      <c r="W396" s="143" t="s">
        <v>191</v>
      </c>
      <c r="X396" s="141"/>
      <c r="AA396" s="142" t="s">
        <v>190</v>
      </c>
      <c r="AB396" s="143" t="s">
        <v>191</v>
      </c>
      <c r="AC396" s="141"/>
      <c r="AE396" s="124" t="s">
        <v>193</v>
      </c>
      <c r="AG396" s="125" t="s">
        <v>193</v>
      </c>
    </row>
    <row r="397" spans="2:33" x14ac:dyDescent="0.25">
      <c r="B397" s="126">
        <v>1</v>
      </c>
      <c r="C397" s="151" t="str">
        <f>T(Contaminantes!C$6)</f>
        <v/>
      </c>
      <c r="D397" s="145"/>
      <c r="E397" s="146"/>
      <c r="F397" s="145"/>
      <c r="G397" s="146"/>
      <c r="H397" s="145"/>
      <c r="I397" s="147"/>
      <c r="K397" s="126">
        <v>21</v>
      </c>
      <c r="L397" s="144" t="str">
        <f>T(Contaminantes!C$26)</f>
        <v/>
      </c>
      <c r="M397" s="145"/>
      <c r="N397" s="146"/>
      <c r="O397" s="145"/>
      <c r="P397" s="146"/>
      <c r="Q397" s="145"/>
      <c r="R397" s="147"/>
      <c r="T397" s="126">
        <v>1</v>
      </c>
      <c r="U397" s="148">
        <f>IF(COUNT(E397,G397,I397)=0,0,COUNT(E397,G397,I397))</f>
        <v>0</v>
      </c>
      <c r="V397" s="149">
        <f>IF(U397&gt;0,((D397*E397)+(F397*G397)+(H397*I397))/(E397+G397+I397),0)</f>
        <v>0</v>
      </c>
      <c r="W397" s="150">
        <f>IF(U397&lt;&gt;0,(E397+G397+I397)/U397,0)</f>
        <v>0</v>
      </c>
      <c r="Y397" s="126">
        <v>21</v>
      </c>
      <c r="Z397" s="148">
        <f>IF(COUNT(N397,P397,R397)=0,0,COUNT(N397,P397,R397))</f>
        <v>0</v>
      </c>
      <c r="AA397" s="149">
        <f>IF(Z397&gt;0,((M397*N397)+(O397*P397)+(Q397*R397))/(N397+P397+R397),0)</f>
        <v>0</v>
      </c>
      <c r="AB397" s="150">
        <f>IF(Z397&lt;&gt;0,(N397+P397+R397)/Z397,0)</f>
        <v>0</v>
      </c>
      <c r="AD397" s="126">
        <v>1</v>
      </c>
      <c r="AE397" s="127">
        <f>(V397*W397*P$394)/1000000</f>
        <v>0</v>
      </c>
      <c r="AF397" s="130">
        <v>21</v>
      </c>
      <c r="AG397" s="127">
        <f>(AA397*AB397*P$394)/1000000</f>
        <v>0</v>
      </c>
    </row>
    <row r="398" spans="2:33" x14ac:dyDescent="0.25">
      <c r="B398" s="128">
        <v>2</v>
      </c>
      <c r="C398" s="151" t="str">
        <f>T(Contaminantes!C$7)</f>
        <v/>
      </c>
      <c r="D398" s="152"/>
      <c r="E398" s="153"/>
      <c r="F398" s="152"/>
      <c r="G398" s="153"/>
      <c r="H398" s="152"/>
      <c r="I398" s="154"/>
      <c r="K398" s="128">
        <v>22</v>
      </c>
      <c r="L398" s="151" t="str">
        <f>T(Contaminantes!C$27)</f>
        <v/>
      </c>
      <c r="M398" s="152"/>
      <c r="N398" s="153"/>
      <c r="O398" s="152"/>
      <c r="P398" s="153"/>
      <c r="Q398" s="152"/>
      <c r="R398" s="154"/>
      <c r="T398" s="128">
        <v>2</v>
      </c>
      <c r="U398" s="155">
        <f t="shared" ref="U398:U416" si="128">IF(COUNT(E398,G398,I398)=0,0,COUNT(E398,G398,I398))</f>
        <v>0</v>
      </c>
      <c r="V398" s="156">
        <f t="shared" ref="V398:V416" si="129">IF(U398&gt;0,((D398*E398)+(F398*G398)+(H398*I398))/(E398+G398+I398),0)</f>
        <v>0</v>
      </c>
      <c r="W398" s="157">
        <f t="shared" ref="W398:W416" si="130">IF(U398&lt;&gt;0,(E398+G398+I398)/U398,0)</f>
        <v>0</v>
      </c>
      <c r="Y398" s="128">
        <v>22</v>
      </c>
      <c r="Z398" s="155">
        <f t="shared" ref="Z398:Z416" si="131">IF(COUNT(N398,P398,R398)=0,0,COUNT(N398,P398,R398))</f>
        <v>0</v>
      </c>
      <c r="AA398" s="156">
        <f t="shared" ref="AA398:AA416" si="132">IF(Z398&gt;0,((M398*N398)+(O398*P398)+(Q398*R398))/(N398+P398+R398),0)</f>
        <v>0</v>
      </c>
      <c r="AB398" s="157">
        <f t="shared" ref="AB398:AB416" si="133">IF(Z398&lt;&gt;0,(N398+P398+R398)/Z398,0)</f>
        <v>0</v>
      </c>
      <c r="AD398" s="128">
        <v>2</v>
      </c>
      <c r="AE398" s="120">
        <f t="shared" ref="AE398:AE416" si="134">(V398*W398*P$394)/1000000</f>
        <v>0</v>
      </c>
      <c r="AF398" s="131">
        <v>22</v>
      </c>
      <c r="AG398" s="121">
        <f t="shared" ref="AG398:AG416" si="135">(AA398*AB398*P$394)/1000000</f>
        <v>0</v>
      </c>
    </row>
    <row r="399" spans="2:33" x14ac:dyDescent="0.25">
      <c r="B399" s="128">
        <v>3</v>
      </c>
      <c r="C399" s="151" t="str">
        <f>T(Contaminantes!C$8)</f>
        <v/>
      </c>
      <c r="D399" s="158"/>
      <c r="E399" s="153"/>
      <c r="F399" s="158"/>
      <c r="G399" s="153"/>
      <c r="H399" s="158"/>
      <c r="I399" s="154"/>
      <c r="K399" s="128">
        <v>23</v>
      </c>
      <c r="L399" s="151" t="str">
        <f>T(Contaminantes!C$28)</f>
        <v/>
      </c>
      <c r="M399" s="158"/>
      <c r="N399" s="153"/>
      <c r="O399" s="158"/>
      <c r="P399" s="153"/>
      <c r="Q399" s="158"/>
      <c r="R399" s="154"/>
      <c r="T399" s="128">
        <v>3</v>
      </c>
      <c r="U399" s="155">
        <f t="shared" si="128"/>
        <v>0</v>
      </c>
      <c r="V399" s="156">
        <f t="shared" si="129"/>
        <v>0</v>
      </c>
      <c r="W399" s="157">
        <f t="shared" si="130"/>
        <v>0</v>
      </c>
      <c r="Y399" s="128">
        <v>23</v>
      </c>
      <c r="Z399" s="155">
        <f t="shared" si="131"/>
        <v>0</v>
      </c>
      <c r="AA399" s="156">
        <f t="shared" si="132"/>
        <v>0</v>
      </c>
      <c r="AB399" s="157">
        <f t="shared" si="133"/>
        <v>0</v>
      </c>
      <c r="AD399" s="128">
        <v>3</v>
      </c>
      <c r="AE399" s="120">
        <f t="shared" si="134"/>
        <v>0</v>
      </c>
      <c r="AF399" s="131">
        <v>23</v>
      </c>
      <c r="AG399" s="121">
        <f t="shared" si="135"/>
        <v>0</v>
      </c>
    </row>
    <row r="400" spans="2:33" x14ac:dyDescent="0.25">
      <c r="B400" s="128">
        <v>4</v>
      </c>
      <c r="C400" s="151" t="str">
        <f>T(Contaminantes!C$9)</f>
        <v/>
      </c>
      <c r="D400" s="159"/>
      <c r="E400" s="153"/>
      <c r="F400" s="159"/>
      <c r="G400" s="153"/>
      <c r="H400" s="159"/>
      <c r="I400" s="154"/>
      <c r="K400" s="128">
        <v>24</v>
      </c>
      <c r="L400" s="151" t="str">
        <f>T(Contaminantes!C$29)</f>
        <v/>
      </c>
      <c r="M400" s="159"/>
      <c r="N400" s="153"/>
      <c r="O400" s="159"/>
      <c r="P400" s="153"/>
      <c r="Q400" s="159"/>
      <c r="R400" s="154"/>
      <c r="T400" s="128">
        <v>4</v>
      </c>
      <c r="U400" s="155">
        <f t="shared" si="128"/>
        <v>0</v>
      </c>
      <c r="V400" s="156">
        <f t="shared" si="129"/>
        <v>0</v>
      </c>
      <c r="W400" s="157">
        <f t="shared" si="130"/>
        <v>0</v>
      </c>
      <c r="Y400" s="128">
        <v>24</v>
      </c>
      <c r="Z400" s="155">
        <f t="shared" si="131"/>
        <v>0</v>
      </c>
      <c r="AA400" s="156">
        <f t="shared" si="132"/>
        <v>0</v>
      </c>
      <c r="AB400" s="157">
        <f t="shared" si="133"/>
        <v>0</v>
      </c>
      <c r="AD400" s="128">
        <v>4</v>
      </c>
      <c r="AE400" s="120">
        <f t="shared" si="134"/>
        <v>0</v>
      </c>
      <c r="AF400" s="131">
        <v>24</v>
      </c>
      <c r="AG400" s="121">
        <f t="shared" si="135"/>
        <v>0</v>
      </c>
    </row>
    <row r="401" spans="2:33" x14ac:dyDescent="0.25">
      <c r="B401" s="128">
        <v>5</v>
      </c>
      <c r="C401" s="151" t="str">
        <f>T(Contaminantes!C$10)</f>
        <v/>
      </c>
      <c r="D401" s="159"/>
      <c r="E401" s="153"/>
      <c r="F401" s="159"/>
      <c r="G401" s="153"/>
      <c r="H401" s="159"/>
      <c r="I401" s="154"/>
      <c r="K401" s="128">
        <v>25</v>
      </c>
      <c r="L401" s="151" t="str">
        <f>T(Contaminantes!C$30)</f>
        <v/>
      </c>
      <c r="M401" s="159"/>
      <c r="N401" s="153"/>
      <c r="O401" s="159"/>
      <c r="P401" s="153"/>
      <c r="Q401" s="159"/>
      <c r="R401" s="154"/>
      <c r="T401" s="128">
        <v>5</v>
      </c>
      <c r="U401" s="155">
        <f t="shared" si="128"/>
        <v>0</v>
      </c>
      <c r="V401" s="156">
        <f t="shared" si="129"/>
        <v>0</v>
      </c>
      <c r="W401" s="157">
        <f t="shared" si="130"/>
        <v>0</v>
      </c>
      <c r="Y401" s="128">
        <v>25</v>
      </c>
      <c r="Z401" s="155">
        <f t="shared" si="131"/>
        <v>0</v>
      </c>
      <c r="AA401" s="156">
        <f t="shared" si="132"/>
        <v>0</v>
      </c>
      <c r="AB401" s="157">
        <f t="shared" si="133"/>
        <v>0</v>
      </c>
      <c r="AD401" s="128">
        <v>5</v>
      </c>
      <c r="AE401" s="120">
        <f t="shared" si="134"/>
        <v>0</v>
      </c>
      <c r="AF401" s="131">
        <v>25</v>
      </c>
      <c r="AG401" s="121">
        <f t="shared" si="135"/>
        <v>0</v>
      </c>
    </row>
    <row r="402" spans="2:33" x14ac:dyDescent="0.25">
      <c r="B402" s="128">
        <v>6</v>
      </c>
      <c r="C402" s="151" t="str">
        <f>T(Contaminantes!C$11)</f>
        <v/>
      </c>
      <c r="D402" s="159"/>
      <c r="E402" s="153"/>
      <c r="F402" s="159"/>
      <c r="G402" s="153"/>
      <c r="H402" s="159"/>
      <c r="I402" s="154"/>
      <c r="K402" s="128">
        <v>26</v>
      </c>
      <c r="L402" s="151" t="str">
        <f>T(Contaminantes!C$31)</f>
        <v/>
      </c>
      <c r="M402" s="159"/>
      <c r="N402" s="153"/>
      <c r="O402" s="159"/>
      <c r="P402" s="153"/>
      <c r="Q402" s="159"/>
      <c r="R402" s="154"/>
      <c r="T402" s="128">
        <v>6</v>
      </c>
      <c r="U402" s="155">
        <f t="shared" si="128"/>
        <v>0</v>
      </c>
      <c r="V402" s="156">
        <f t="shared" si="129"/>
        <v>0</v>
      </c>
      <c r="W402" s="157">
        <f t="shared" si="130"/>
        <v>0</v>
      </c>
      <c r="Y402" s="128">
        <v>26</v>
      </c>
      <c r="Z402" s="155">
        <f t="shared" si="131"/>
        <v>0</v>
      </c>
      <c r="AA402" s="156">
        <f t="shared" si="132"/>
        <v>0</v>
      </c>
      <c r="AB402" s="157">
        <f t="shared" si="133"/>
        <v>0</v>
      </c>
      <c r="AD402" s="128">
        <v>6</v>
      </c>
      <c r="AE402" s="120">
        <f t="shared" si="134"/>
        <v>0</v>
      </c>
      <c r="AF402" s="131">
        <v>26</v>
      </c>
      <c r="AG402" s="121">
        <f t="shared" si="135"/>
        <v>0</v>
      </c>
    </row>
    <row r="403" spans="2:33" x14ac:dyDescent="0.25">
      <c r="B403" s="128">
        <v>7</v>
      </c>
      <c r="C403" s="151" t="str">
        <f>T(Contaminantes!C$12)</f>
        <v/>
      </c>
      <c r="D403" s="159"/>
      <c r="E403" s="153"/>
      <c r="F403" s="159"/>
      <c r="G403" s="153"/>
      <c r="H403" s="159"/>
      <c r="I403" s="154"/>
      <c r="K403" s="128">
        <v>27</v>
      </c>
      <c r="L403" s="151" t="str">
        <f>T(Contaminantes!C$32)</f>
        <v/>
      </c>
      <c r="M403" s="159"/>
      <c r="N403" s="153"/>
      <c r="O403" s="159"/>
      <c r="P403" s="153"/>
      <c r="Q403" s="159"/>
      <c r="R403" s="154"/>
      <c r="T403" s="128">
        <v>7</v>
      </c>
      <c r="U403" s="155">
        <f t="shared" si="128"/>
        <v>0</v>
      </c>
      <c r="V403" s="156">
        <f t="shared" si="129"/>
        <v>0</v>
      </c>
      <c r="W403" s="157">
        <f t="shared" si="130"/>
        <v>0</v>
      </c>
      <c r="Y403" s="128">
        <v>27</v>
      </c>
      <c r="Z403" s="155">
        <f t="shared" si="131"/>
        <v>0</v>
      </c>
      <c r="AA403" s="156">
        <f t="shared" si="132"/>
        <v>0</v>
      </c>
      <c r="AB403" s="157">
        <f t="shared" si="133"/>
        <v>0</v>
      </c>
      <c r="AD403" s="128">
        <v>7</v>
      </c>
      <c r="AE403" s="120">
        <f t="shared" si="134"/>
        <v>0</v>
      </c>
      <c r="AF403" s="131">
        <v>27</v>
      </c>
      <c r="AG403" s="121">
        <f t="shared" si="135"/>
        <v>0</v>
      </c>
    </row>
    <row r="404" spans="2:33" x14ac:dyDescent="0.25">
      <c r="B404" s="128">
        <v>8</v>
      </c>
      <c r="C404" s="151" t="str">
        <f>T(Contaminantes!C$13)</f>
        <v/>
      </c>
      <c r="D404" s="159"/>
      <c r="E404" s="153"/>
      <c r="F404" s="159"/>
      <c r="G404" s="153"/>
      <c r="H404" s="159"/>
      <c r="I404" s="154"/>
      <c r="K404" s="128">
        <v>28</v>
      </c>
      <c r="L404" s="151" t="str">
        <f>T(Contaminantes!C$33)</f>
        <v/>
      </c>
      <c r="M404" s="159"/>
      <c r="N404" s="153"/>
      <c r="O404" s="159"/>
      <c r="P404" s="153"/>
      <c r="Q404" s="159"/>
      <c r="R404" s="154"/>
      <c r="T404" s="128">
        <v>8</v>
      </c>
      <c r="U404" s="155">
        <f t="shared" si="128"/>
        <v>0</v>
      </c>
      <c r="V404" s="156">
        <f t="shared" si="129"/>
        <v>0</v>
      </c>
      <c r="W404" s="157">
        <f t="shared" si="130"/>
        <v>0</v>
      </c>
      <c r="Y404" s="128">
        <v>28</v>
      </c>
      <c r="Z404" s="155">
        <f t="shared" si="131"/>
        <v>0</v>
      </c>
      <c r="AA404" s="156">
        <f t="shared" si="132"/>
        <v>0</v>
      </c>
      <c r="AB404" s="157">
        <f t="shared" si="133"/>
        <v>0</v>
      </c>
      <c r="AD404" s="128">
        <v>8</v>
      </c>
      <c r="AE404" s="120">
        <f t="shared" si="134"/>
        <v>0</v>
      </c>
      <c r="AF404" s="131">
        <v>28</v>
      </c>
      <c r="AG404" s="121">
        <f t="shared" si="135"/>
        <v>0</v>
      </c>
    </row>
    <row r="405" spans="2:33" x14ac:dyDescent="0.25">
      <c r="B405" s="128">
        <v>9</v>
      </c>
      <c r="C405" s="151" t="str">
        <f>T(Contaminantes!C$14)</f>
        <v/>
      </c>
      <c r="D405" s="152"/>
      <c r="E405" s="153"/>
      <c r="F405" s="152"/>
      <c r="G405" s="153"/>
      <c r="H405" s="152"/>
      <c r="I405" s="154"/>
      <c r="K405" s="128">
        <v>29</v>
      </c>
      <c r="L405" s="151" t="str">
        <f>T(Contaminantes!C$34)</f>
        <v/>
      </c>
      <c r="M405" s="152"/>
      <c r="N405" s="153"/>
      <c r="O405" s="152"/>
      <c r="P405" s="153"/>
      <c r="Q405" s="152"/>
      <c r="R405" s="154"/>
      <c r="T405" s="128">
        <v>9</v>
      </c>
      <c r="U405" s="155">
        <f t="shared" si="128"/>
        <v>0</v>
      </c>
      <c r="V405" s="156">
        <f t="shared" si="129"/>
        <v>0</v>
      </c>
      <c r="W405" s="157">
        <f t="shared" si="130"/>
        <v>0</v>
      </c>
      <c r="Y405" s="128">
        <v>29</v>
      </c>
      <c r="Z405" s="155">
        <f t="shared" si="131"/>
        <v>0</v>
      </c>
      <c r="AA405" s="156">
        <f t="shared" si="132"/>
        <v>0</v>
      </c>
      <c r="AB405" s="157">
        <f t="shared" si="133"/>
        <v>0</v>
      </c>
      <c r="AD405" s="128">
        <v>9</v>
      </c>
      <c r="AE405" s="120">
        <f t="shared" si="134"/>
        <v>0</v>
      </c>
      <c r="AF405" s="131">
        <v>29</v>
      </c>
      <c r="AG405" s="121">
        <f t="shared" si="135"/>
        <v>0</v>
      </c>
    </row>
    <row r="406" spans="2:33" x14ac:dyDescent="0.25">
      <c r="B406" s="128">
        <v>10</v>
      </c>
      <c r="C406" s="151" t="str">
        <f>T(Contaminantes!C$15)</f>
        <v/>
      </c>
      <c r="D406" s="152"/>
      <c r="E406" s="153"/>
      <c r="F406" s="152"/>
      <c r="G406" s="153"/>
      <c r="H406" s="152"/>
      <c r="I406" s="154"/>
      <c r="K406" s="128">
        <v>30</v>
      </c>
      <c r="L406" s="151" t="str">
        <f>T(Contaminantes!C$35)</f>
        <v/>
      </c>
      <c r="M406" s="152"/>
      <c r="N406" s="153"/>
      <c r="O406" s="152"/>
      <c r="P406" s="153"/>
      <c r="Q406" s="152"/>
      <c r="R406" s="154"/>
      <c r="T406" s="128">
        <v>10</v>
      </c>
      <c r="U406" s="155">
        <f t="shared" si="128"/>
        <v>0</v>
      </c>
      <c r="V406" s="156">
        <f t="shared" si="129"/>
        <v>0</v>
      </c>
      <c r="W406" s="157">
        <f t="shared" si="130"/>
        <v>0</v>
      </c>
      <c r="Y406" s="128">
        <v>30</v>
      </c>
      <c r="Z406" s="155">
        <f t="shared" si="131"/>
        <v>0</v>
      </c>
      <c r="AA406" s="156">
        <f t="shared" si="132"/>
        <v>0</v>
      </c>
      <c r="AB406" s="157">
        <f t="shared" si="133"/>
        <v>0</v>
      </c>
      <c r="AD406" s="128">
        <v>10</v>
      </c>
      <c r="AE406" s="120">
        <f t="shared" si="134"/>
        <v>0</v>
      </c>
      <c r="AF406" s="131">
        <v>30</v>
      </c>
      <c r="AG406" s="121">
        <f t="shared" si="135"/>
        <v>0</v>
      </c>
    </row>
    <row r="407" spans="2:33" x14ac:dyDescent="0.25">
      <c r="B407" s="128">
        <v>11</v>
      </c>
      <c r="C407" s="151" t="str">
        <f>T(Contaminantes!C$16)</f>
        <v/>
      </c>
      <c r="D407" s="158"/>
      <c r="E407" s="153"/>
      <c r="F407" s="158"/>
      <c r="G407" s="153"/>
      <c r="H407" s="158"/>
      <c r="I407" s="154"/>
      <c r="K407" s="128">
        <v>31</v>
      </c>
      <c r="L407" s="151" t="str">
        <f>T(Contaminantes!C$36)</f>
        <v/>
      </c>
      <c r="M407" s="158"/>
      <c r="N407" s="153"/>
      <c r="O407" s="158"/>
      <c r="P407" s="153"/>
      <c r="Q407" s="158"/>
      <c r="R407" s="154"/>
      <c r="T407" s="128">
        <v>11</v>
      </c>
      <c r="U407" s="155">
        <f t="shared" si="128"/>
        <v>0</v>
      </c>
      <c r="V407" s="156">
        <f t="shared" si="129"/>
        <v>0</v>
      </c>
      <c r="W407" s="157">
        <f t="shared" si="130"/>
        <v>0</v>
      </c>
      <c r="Y407" s="128">
        <v>31</v>
      </c>
      <c r="Z407" s="155">
        <f t="shared" si="131"/>
        <v>0</v>
      </c>
      <c r="AA407" s="156">
        <f t="shared" si="132"/>
        <v>0</v>
      </c>
      <c r="AB407" s="157">
        <f t="shared" si="133"/>
        <v>0</v>
      </c>
      <c r="AD407" s="128">
        <v>11</v>
      </c>
      <c r="AE407" s="120">
        <f t="shared" si="134"/>
        <v>0</v>
      </c>
      <c r="AF407" s="131">
        <v>31</v>
      </c>
      <c r="AG407" s="121">
        <f t="shared" si="135"/>
        <v>0</v>
      </c>
    </row>
    <row r="408" spans="2:33" x14ac:dyDescent="0.25">
      <c r="B408" s="128">
        <v>12</v>
      </c>
      <c r="C408" s="151" t="str">
        <f>T(Contaminantes!C$17)</f>
        <v/>
      </c>
      <c r="D408" s="159"/>
      <c r="E408" s="153"/>
      <c r="F408" s="159"/>
      <c r="G408" s="153"/>
      <c r="H408" s="159"/>
      <c r="I408" s="154"/>
      <c r="K408" s="128">
        <v>32</v>
      </c>
      <c r="L408" s="151" t="str">
        <f>T(Contaminantes!C$37)</f>
        <v/>
      </c>
      <c r="M408" s="159"/>
      <c r="N408" s="153"/>
      <c r="O408" s="159"/>
      <c r="P408" s="153"/>
      <c r="Q408" s="159"/>
      <c r="R408" s="154"/>
      <c r="T408" s="128">
        <v>12</v>
      </c>
      <c r="U408" s="155">
        <f t="shared" si="128"/>
        <v>0</v>
      </c>
      <c r="V408" s="156">
        <f t="shared" si="129"/>
        <v>0</v>
      </c>
      <c r="W408" s="157">
        <f t="shared" si="130"/>
        <v>0</v>
      </c>
      <c r="Y408" s="128">
        <v>32</v>
      </c>
      <c r="Z408" s="155">
        <f t="shared" si="131"/>
        <v>0</v>
      </c>
      <c r="AA408" s="156">
        <f t="shared" si="132"/>
        <v>0</v>
      </c>
      <c r="AB408" s="157">
        <f t="shared" si="133"/>
        <v>0</v>
      </c>
      <c r="AD408" s="128">
        <v>12</v>
      </c>
      <c r="AE408" s="120">
        <f t="shared" si="134"/>
        <v>0</v>
      </c>
      <c r="AF408" s="131">
        <v>32</v>
      </c>
      <c r="AG408" s="121">
        <f t="shared" si="135"/>
        <v>0</v>
      </c>
    </row>
    <row r="409" spans="2:33" x14ac:dyDescent="0.25">
      <c r="B409" s="128">
        <v>13</v>
      </c>
      <c r="C409" s="151" t="str">
        <f>T(Contaminantes!C$18)</f>
        <v/>
      </c>
      <c r="D409" s="159"/>
      <c r="E409" s="153"/>
      <c r="F409" s="159"/>
      <c r="G409" s="153"/>
      <c r="H409" s="159"/>
      <c r="I409" s="154"/>
      <c r="K409" s="128">
        <v>33</v>
      </c>
      <c r="L409" s="151" t="str">
        <f>T(Contaminantes!C$38)</f>
        <v/>
      </c>
      <c r="M409" s="159"/>
      <c r="N409" s="153"/>
      <c r="O409" s="159"/>
      <c r="P409" s="153"/>
      <c r="Q409" s="159"/>
      <c r="R409" s="154"/>
      <c r="T409" s="128">
        <v>13</v>
      </c>
      <c r="U409" s="155">
        <f t="shared" si="128"/>
        <v>0</v>
      </c>
      <c r="V409" s="156">
        <f t="shared" si="129"/>
        <v>0</v>
      </c>
      <c r="W409" s="157">
        <f t="shared" si="130"/>
        <v>0</v>
      </c>
      <c r="Y409" s="128">
        <v>33</v>
      </c>
      <c r="Z409" s="155">
        <f t="shared" si="131"/>
        <v>0</v>
      </c>
      <c r="AA409" s="156">
        <f t="shared" si="132"/>
        <v>0</v>
      </c>
      <c r="AB409" s="157">
        <f t="shared" si="133"/>
        <v>0</v>
      </c>
      <c r="AD409" s="128">
        <v>13</v>
      </c>
      <c r="AE409" s="120">
        <f t="shared" si="134"/>
        <v>0</v>
      </c>
      <c r="AF409" s="131">
        <v>33</v>
      </c>
      <c r="AG409" s="121">
        <f t="shared" si="135"/>
        <v>0</v>
      </c>
    </row>
    <row r="410" spans="2:33" x14ac:dyDescent="0.25">
      <c r="B410" s="128">
        <v>14</v>
      </c>
      <c r="C410" s="151" t="str">
        <f>T(Contaminantes!C$19)</f>
        <v/>
      </c>
      <c r="D410" s="152"/>
      <c r="E410" s="153"/>
      <c r="F410" s="152"/>
      <c r="G410" s="153"/>
      <c r="H410" s="152"/>
      <c r="I410" s="154"/>
      <c r="K410" s="128">
        <v>34</v>
      </c>
      <c r="L410" s="151" t="str">
        <f>T(Contaminantes!C$39)</f>
        <v/>
      </c>
      <c r="M410" s="152"/>
      <c r="N410" s="153"/>
      <c r="O410" s="152"/>
      <c r="P410" s="153"/>
      <c r="Q410" s="152"/>
      <c r="R410" s="154"/>
      <c r="T410" s="128">
        <v>14</v>
      </c>
      <c r="U410" s="155">
        <f t="shared" si="128"/>
        <v>0</v>
      </c>
      <c r="V410" s="156">
        <f t="shared" si="129"/>
        <v>0</v>
      </c>
      <c r="W410" s="157">
        <f t="shared" si="130"/>
        <v>0</v>
      </c>
      <c r="Y410" s="128">
        <v>34</v>
      </c>
      <c r="Z410" s="155">
        <f t="shared" si="131"/>
        <v>0</v>
      </c>
      <c r="AA410" s="156">
        <f t="shared" si="132"/>
        <v>0</v>
      </c>
      <c r="AB410" s="157">
        <f t="shared" si="133"/>
        <v>0</v>
      </c>
      <c r="AD410" s="128">
        <v>14</v>
      </c>
      <c r="AE410" s="120">
        <f t="shared" si="134"/>
        <v>0</v>
      </c>
      <c r="AF410" s="131">
        <v>34</v>
      </c>
      <c r="AG410" s="121">
        <f t="shared" si="135"/>
        <v>0</v>
      </c>
    </row>
    <row r="411" spans="2:33" x14ac:dyDescent="0.25">
      <c r="B411" s="128">
        <v>15</v>
      </c>
      <c r="C411" s="151" t="str">
        <f>T(Contaminantes!C$20)</f>
        <v/>
      </c>
      <c r="D411" s="158"/>
      <c r="E411" s="153"/>
      <c r="F411" s="158"/>
      <c r="G411" s="153"/>
      <c r="H411" s="158"/>
      <c r="I411" s="154"/>
      <c r="K411" s="128">
        <v>35</v>
      </c>
      <c r="L411" s="151" t="str">
        <f>T(Contaminantes!C$40)</f>
        <v/>
      </c>
      <c r="M411" s="158"/>
      <c r="N411" s="153"/>
      <c r="O411" s="158"/>
      <c r="P411" s="153"/>
      <c r="Q411" s="158"/>
      <c r="R411" s="154"/>
      <c r="T411" s="128">
        <v>15</v>
      </c>
      <c r="U411" s="155">
        <f t="shared" si="128"/>
        <v>0</v>
      </c>
      <c r="V411" s="156">
        <f t="shared" si="129"/>
        <v>0</v>
      </c>
      <c r="W411" s="157">
        <f t="shared" si="130"/>
        <v>0</v>
      </c>
      <c r="Y411" s="128">
        <v>35</v>
      </c>
      <c r="Z411" s="155">
        <f t="shared" si="131"/>
        <v>0</v>
      </c>
      <c r="AA411" s="156">
        <f t="shared" si="132"/>
        <v>0</v>
      </c>
      <c r="AB411" s="157">
        <f t="shared" si="133"/>
        <v>0</v>
      </c>
      <c r="AD411" s="128">
        <v>15</v>
      </c>
      <c r="AE411" s="120">
        <f t="shared" si="134"/>
        <v>0</v>
      </c>
      <c r="AF411" s="131">
        <v>35</v>
      </c>
      <c r="AG411" s="121">
        <f t="shared" si="135"/>
        <v>0</v>
      </c>
    </row>
    <row r="412" spans="2:33" x14ac:dyDescent="0.25">
      <c r="B412" s="128">
        <v>16</v>
      </c>
      <c r="C412" s="151" t="str">
        <f>T(Contaminantes!C$21)</f>
        <v/>
      </c>
      <c r="D412" s="159"/>
      <c r="E412" s="153"/>
      <c r="F412" s="159"/>
      <c r="G412" s="153"/>
      <c r="H412" s="159"/>
      <c r="I412" s="154"/>
      <c r="K412" s="128">
        <v>36</v>
      </c>
      <c r="L412" s="151" t="str">
        <f>T(Contaminantes!C$41)</f>
        <v/>
      </c>
      <c r="M412" s="159"/>
      <c r="N412" s="153"/>
      <c r="O412" s="159"/>
      <c r="P412" s="153"/>
      <c r="Q412" s="159"/>
      <c r="R412" s="154"/>
      <c r="T412" s="128">
        <v>16</v>
      </c>
      <c r="U412" s="155">
        <f t="shared" si="128"/>
        <v>0</v>
      </c>
      <c r="V412" s="156">
        <f t="shared" si="129"/>
        <v>0</v>
      </c>
      <c r="W412" s="157">
        <f t="shared" si="130"/>
        <v>0</v>
      </c>
      <c r="Y412" s="128">
        <v>36</v>
      </c>
      <c r="Z412" s="155">
        <f t="shared" si="131"/>
        <v>0</v>
      </c>
      <c r="AA412" s="156">
        <f t="shared" si="132"/>
        <v>0</v>
      </c>
      <c r="AB412" s="157">
        <f t="shared" si="133"/>
        <v>0</v>
      </c>
      <c r="AD412" s="128">
        <v>16</v>
      </c>
      <c r="AE412" s="120">
        <f t="shared" si="134"/>
        <v>0</v>
      </c>
      <c r="AF412" s="131">
        <v>36</v>
      </c>
      <c r="AG412" s="121">
        <f t="shared" si="135"/>
        <v>0</v>
      </c>
    </row>
    <row r="413" spans="2:33" x14ac:dyDescent="0.25">
      <c r="B413" s="128">
        <v>17</v>
      </c>
      <c r="C413" s="151" t="str">
        <f>T(Contaminantes!C$22)</f>
        <v/>
      </c>
      <c r="D413" s="159"/>
      <c r="E413" s="153"/>
      <c r="F413" s="159"/>
      <c r="G413" s="153"/>
      <c r="H413" s="159"/>
      <c r="I413" s="154"/>
      <c r="K413" s="128">
        <v>37</v>
      </c>
      <c r="L413" s="151" t="str">
        <f>T(Contaminantes!C$42)</f>
        <v/>
      </c>
      <c r="M413" s="159"/>
      <c r="N413" s="153"/>
      <c r="O413" s="159"/>
      <c r="P413" s="153"/>
      <c r="Q413" s="159"/>
      <c r="R413" s="154"/>
      <c r="T413" s="128">
        <v>17</v>
      </c>
      <c r="U413" s="155">
        <f t="shared" si="128"/>
        <v>0</v>
      </c>
      <c r="V413" s="156">
        <f t="shared" si="129"/>
        <v>0</v>
      </c>
      <c r="W413" s="157">
        <f t="shared" si="130"/>
        <v>0</v>
      </c>
      <c r="Y413" s="128">
        <v>37</v>
      </c>
      <c r="Z413" s="155">
        <f t="shared" si="131"/>
        <v>0</v>
      </c>
      <c r="AA413" s="156">
        <f t="shared" si="132"/>
        <v>0</v>
      </c>
      <c r="AB413" s="157">
        <f t="shared" si="133"/>
        <v>0</v>
      </c>
      <c r="AD413" s="128">
        <v>17</v>
      </c>
      <c r="AE413" s="120">
        <f t="shared" si="134"/>
        <v>0</v>
      </c>
      <c r="AF413" s="131">
        <v>37</v>
      </c>
      <c r="AG413" s="121">
        <f t="shared" si="135"/>
        <v>0</v>
      </c>
    </row>
    <row r="414" spans="2:33" x14ac:dyDescent="0.25">
      <c r="B414" s="128">
        <v>18</v>
      </c>
      <c r="C414" s="151" t="str">
        <f>T(Contaminantes!C$23)</f>
        <v/>
      </c>
      <c r="D414" s="152"/>
      <c r="E414" s="153"/>
      <c r="F414" s="152"/>
      <c r="G414" s="153"/>
      <c r="H414" s="152"/>
      <c r="I414" s="154"/>
      <c r="K414" s="128">
        <v>38</v>
      </c>
      <c r="L414" s="151" t="str">
        <f>T(Contaminantes!C$43)</f>
        <v/>
      </c>
      <c r="M414" s="152"/>
      <c r="N414" s="153"/>
      <c r="O414" s="152"/>
      <c r="P414" s="153"/>
      <c r="Q414" s="152"/>
      <c r="R414" s="154"/>
      <c r="T414" s="128">
        <v>18</v>
      </c>
      <c r="U414" s="155">
        <f t="shared" si="128"/>
        <v>0</v>
      </c>
      <c r="V414" s="156">
        <f t="shared" si="129"/>
        <v>0</v>
      </c>
      <c r="W414" s="157">
        <f t="shared" si="130"/>
        <v>0</v>
      </c>
      <c r="Y414" s="128">
        <v>38</v>
      </c>
      <c r="Z414" s="155">
        <f t="shared" si="131"/>
        <v>0</v>
      </c>
      <c r="AA414" s="156">
        <f t="shared" si="132"/>
        <v>0</v>
      </c>
      <c r="AB414" s="157">
        <f t="shared" si="133"/>
        <v>0</v>
      </c>
      <c r="AD414" s="128">
        <v>18</v>
      </c>
      <c r="AE414" s="120">
        <f t="shared" si="134"/>
        <v>0</v>
      </c>
      <c r="AF414" s="131">
        <v>38</v>
      </c>
      <c r="AG414" s="121">
        <f t="shared" si="135"/>
        <v>0</v>
      </c>
    </row>
    <row r="415" spans="2:33" x14ac:dyDescent="0.25">
      <c r="B415" s="128">
        <v>19</v>
      </c>
      <c r="C415" s="151" t="str">
        <f>T(Contaminantes!C$24)</f>
        <v/>
      </c>
      <c r="D415" s="152"/>
      <c r="E415" s="153"/>
      <c r="F415" s="152"/>
      <c r="G415" s="153"/>
      <c r="H415" s="152"/>
      <c r="I415" s="154"/>
      <c r="K415" s="128">
        <v>39</v>
      </c>
      <c r="L415" s="151" t="str">
        <f>T(Contaminantes!C$44)</f>
        <v/>
      </c>
      <c r="M415" s="152"/>
      <c r="N415" s="153"/>
      <c r="O415" s="152"/>
      <c r="P415" s="153"/>
      <c r="Q415" s="152"/>
      <c r="R415" s="154"/>
      <c r="T415" s="128">
        <v>19</v>
      </c>
      <c r="U415" s="155">
        <f t="shared" si="128"/>
        <v>0</v>
      </c>
      <c r="V415" s="156">
        <f t="shared" si="129"/>
        <v>0</v>
      </c>
      <c r="W415" s="157">
        <f t="shared" si="130"/>
        <v>0</v>
      </c>
      <c r="Y415" s="128">
        <v>39</v>
      </c>
      <c r="Z415" s="155">
        <f t="shared" si="131"/>
        <v>0</v>
      </c>
      <c r="AA415" s="156">
        <f t="shared" si="132"/>
        <v>0</v>
      </c>
      <c r="AB415" s="157">
        <f t="shared" si="133"/>
        <v>0</v>
      </c>
      <c r="AD415" s="128">
        <v>19</v>
      </c>
      <c r="AE415" s="120">
        <f t="shared" si="134"/>
        <v>0</v>
      </c>
      <c r="AF415" s="131">
        <v>39</v>
      </c>
      <c r="AG415" s="121">
        <f t="shared" si="135"/>
        <v>0</v>
      </c>
    </row>
    <row r="416" spans="2:33" ht="15.75" thickBot="1" x14ac:dyDescent="0.3">
      <c r="B416" s="129">
        <v>20</v>
      </c>
      <c r="C416" s="160" t="str">
        <f>T(Contaminantes!C$25)</f>
        <v/>
      </c>
      <c r="D416" s="162"/>
      <c r="E416" s="163"/>
      <c r="F416" s="162"/>
      <c r="G416" s="163"/>
      <c r="H416" s="162"/>
      <c r="I416" s="164"/>
      <c r="K416" s="129">
        <v>40</v>
      </c>
      <c r="L416" s="160" t="str">
        <f>T(Contaminantes!C$45)</f>
        <v/>
      </c>
      <c r="M416" s="162"/>
      <c r="N416" s="163"/>
      <c r="O416" s="162"/>
      <c r="P416" s="163"/>
      <c r="Q416" s="162"/>
      <c r="R416" s="164"/>
      <c r="T416" s="129">
        <v>20</v>
      </c>
      <c r="U416" s="165">
        <f t="shared" si="128"/>
        <v>0</v>
      </c>
      <c r="V416" s="166">
        <f t="shared" si="129"/>
        <v>0</v>
      </c>
      <c r="W416" s="167">
        <f t="shared" si="130"/>
        <v>0</v>
      </c>
      <c r="Y416" s="129">
        <v>40</v>
      </c>
      <c r="Z416" s="165">
        <f t="shared" si="131"/>
        <v>0</v>
      </c>
      <c r="AA416" s="166">
        <f t="shared" si="132"/>
        <v>0</v>
      </c>
      <c r="AB416" s="167">
        <f t="shared" si="133"/>
        <v>0</v>
      </c>
      <c r="AD416" s="129">
        <v>20</v>
      </c>
      <c r="AE416" s="132">
        <f t="shared" si="134"/>
        <v>0</v>
      </c>
      <c r="AF416" s="133">
        <v>40</v>
      </c>
      <c r="AG416" s="122">
        <f t="shared" si="135"/>
        <v>0</v>
      </c>
    </row>
    <row r="417" spans="2:33" ht="15.75" thickBot="1" x14ac:dyDescent="0.3"/>
    <row r="418" spans="2:33" ht="15.75" customHeight="1" thickBot="1" x14ac:dyDescent="0.3">
      <c r="D418" s="391" t="s">
        <v>139</v>
      </c>
      <c r="E418" s="392"/>
      <c r="F418" s="393" t="str">
        <f>T('Focos atmósfera'!B24)</f>
        <v/>
      </c>
      <c r="G418" s="393"/>
      <c r="H418" s="394" t="s">
        <v>141</v>
      </c>
      <c r="I418" s="395"/>
      <c r="J418" s="135"/>
      <c r="K418" s="396" t="str">
        <f>T('Focos atmósfera'!C24)</f>
        <v/>
      </c>
      <c r="L418" s="393"/>
      <c r="M418" s="393"/>
      <c r="N418" s="415" t="s">
        <v>140</v>
      </c>
      <c r="O418" s="416"/>
      <c r="P418" s="136">
        <f>'Focos atmósfera'!D24</f>
        <v>0</v>
      </c>
      <c r="Q418" s="205" t="s">
        <v>210</v>
      </c>
      <c r="R418" s="136">
        <f>'Focos atmósfera'!F24</f>
        <v>0</v>
      </c>
      <c r="V418" s="399" t="s">
        <v>189</v>
      </c>
      <c r="W418" s="400"/>
      <c r="X418" s="137"/>
      <c r="AA418" s="399" t="s">
        <v>189</v>
      </c>
      <c r="AB418" s="400"/>
      <c r="AC418" s="137"/>
      <c r="AE418" s="399" t="s">
        <v>192</v>
      </c>
      <c r="AF418" s="403"/>
      <c r="AG418" s="400"/>
    </row>
    <row r="419" spans="2:33" ht="15.75" thickBot="1" x14ac:dyDescent="0.3">
      <c r="B419" s="407" t="s">
        <v>133</v>
      </c>
      <c r="C419" s="408"/>
      <c r="D419" s="411" t="s">
        <v>134</v>
      </c>
      <c r="E419" s="411"/>
      <c r="F419" s="411" t="s">
        <v>135</v>
      </c>
      <c r="G419" s="411"/>
      <c r="H419" s="411" t="s">
        <v>136</v>
      </c>
      <c r="I419" s="412"/>
      <c r="J419" s="138"/>
      <c r="K419" s="409" t="s">
        <v>133</v>
      </c>
      <c r="L419" s="410"/>
      <c r="M419" s="413" t="s">
        <v>134</v>
      </c>
      <c r="N419" s="411"/>
      <c r="O419" s="411" t="s">
        <v>135</v>
      </c>
      <c r="P419" s="411"/>
      <c r="Q419" s="411" t="s">
        <v>136</v>
      </c>
      <c r="R419" s="414"/>
      <c r="S419" s="138"/>
      <c r="T419" s="138"/>
      <c r="V419" s="401"/>
      <c r="W419" s="402"/>
      <c r="X419" s="137"/>
      <c r="AA419" s="401"/>
      <c r="AB419" s="402"/>
      <c r="AC419" s="137"/>
      <c r="AE419" s="404"/>
      <c r="AF419" s="405"/>
      <c r="AG419" s="406"/>
    </row>
    <row r="420" spans="2:33" ht="32.25" customHeight="1" thickBot="1" x14ac:dyDescent="0.3">
      <c r="B420" s="409"/>
      <c r="C420" s="410"/>
      <c r="D420" s="139" t="s">
        <v>137</v>
      </c>
      <c r="E420" s="139" t="s">
        <v>138</v>
      </c>
      <c r="F420" s="139" t="s">
        <v>137</v>
      </c>
      <c r="G420" s="139" t="s">
        <v>138</v>
      </c>
      <c r="H420" s="139" t="s">
        <v>137</v>
      </c>
      <c r="I420" s="140" t="s">
        <v>138</v>
      </c>
      <c r="J420" s="141"/>
      <c r="K420" s="409"/>
      <c r="L420" s="410"/>
      <c r="M420" s="139" t="s">
        <v>137</v>
      </c>
      <c r="N420" s="139" t="s">
        <v>138</v>
      </c>
      <c r="O420" s="139" t="s">
        <v>137</v>
      </c>
      <c r="P420" s="139" t="s">
        <v>138</v>
      </c>
      <c r="Q420" s="139" t="s">
        <v>137</v>
      </c>
      <c r="R420" s="140" t="s">
        <v>138</v>
      </c>
      <c r="S420" s="141"/>
      <c r="T420" s="141"/>
      <c r="V420" s="142" t="s">
        <v>190</v>
      </c>
      <c r="W420" s="143" t="s">
        <v>191</v>
      </c>
      <c r="X420" s="141"/>
      <c r="AA420" s="142" t="s">
        <v>190</v>
      </c>
      <c r="AB420" s="143" t="s">
        <v>191</v>
      </c>
      <c r="AC420" s="141"/>
      <c r="AE420" s="124" t="s">
        <v>193</v>
      </c>
      <c r="AG420" s="125" t="s">
        <v>193</v>
      </c>
    </row>
    <row r="421" spans="2:33" x14ac:dyDescent="0.25">
      <c r="B421" s="126">
        <v>1</v>
      </c>
      <c r="C421" s="151" t="str">
        <f>T(Contaminantes!C$6)</f>
        <v/>
      </c>
      <c r="D421" s="145"/>
      <c r="E421" s="146"/>
      <c r="F421" s="145"/>
      <c r="G421" s="146"/>
      <c r="H421" s="145"/>
      <c r="I421" s="147"/>
      <c r="K421" s="126">
        <v>21</v>
      </c>
      <c r="L421" s="144" t="str">
        <f>T(Contaminantes!C$26)</f>
        <v/>
      </c>
      <c r="M421" s="145"/>
      <c r="N421" s="146"/>
      <c r="O421" s="145"/>
      <c r="P421" s="146"/>
      <c r="Q421" s="145"/>
      <c r="R421" s="147"/>
      <c r="T421" s="126">
        <v>1</v>
      </c>
      <c r="U421" s="148">
        <f>IF(COUNT(E421,G421,I421)=0,0,COUNT(E421,G421,I421))</f>
        <v>0</v>
      </c>
      <c r="V421" s="149">
        <f>IF(U421&gt;0,((D421*E421)+(F421*G421)+(H421*I421))/(E421+G421+I421),0)</f>
        <v>0</v>
      </c>
      <c r="W421" s="150">
        <f>IF(U421&lt;&gt;0,(E421+G421+I421)/U421,0)</f>
        <v>0</v>
      </c>
      <c r="Y421" s="126">
        <v>21</v>
      </c>
      <c r="Z421" s="148">
        <f>IF(COUNT(N421,P421,R421)=0,0,COUNT(N421,P421,R421))</f>
        <v>0</v>
      </c>
      <c r="AA421" s="149">
        <f>IF(Z421&gt;0,((M421*N421)+(O421*P421)+(Q421*R421))/(N421+P421+R421),0)</f>
        <v>0</v>
      </c>
      <c r="AB421" s="150">
        <f>IF(Z421&lt;&gt;0,(N421+P421+R421)/Z421,0)</f>
        <v>0</v>
      </c>
      <c r="AD421" s="126">
        <v>1</v>
      </c>
      <c r="AE421" s="127">
        <f>(V421*W421*P$418)/1000000</f>
        <v>0</v>
      </c>
      <c r="AF421" s="130">
        <v>21</v>
      </c>
      <c r="AG421" s="127">
        <f>(AA421*AB421*P$418)/1000000</f>
        <v>0</v>
      </c>
    </row>
    <row r="422" spans="2:33" x14ac:dyDescent="0.25">
      <c r="B422" s="128">
        <v>2</v>
      </c>
      <c r="C422" s="151" t="str">
        <f>T(Contaminantes!C$7)</f>
        <v/>
      </c>
      <c r="D422" s="152"/>
      <c r="E422" s="153"/>
      <c r="F422" s="152"/>
      <c r="G422" s="153"/>
      <c r="H422" s="152"/>
      <c r="I422" s="154"/>
      <c r="K422" s="128">
        <v>22</v>
      </c>
      <c r="L422" s="151" t="str">
        <f>T(Contaminantes!C$27)</f>
        <v/>
      </c>
      <c r="M422" s="152"/>
      <c r="N422" s="153"/>
      <c r="O422" s="152"/>
      <c r="P422" s="153"/>
      <c r="Q422" s="152"/>
      <c r="R422" s="154"/>
      <c r="T422" s="128">
        <v>2</v>
      </c>
      <c r="U422" s="155">
        <f t="shared" ref="U422:U440" si="136">IF(COUNT(E422,G422,I422)=0,0,COUNT(E422,G422,I422))</f>
        <v>0</v>
      </c>
      <c r="V422" s="156">
        <f t="shared" ref="V422:V440" si="137">IF(U422&gt;0,((D422*E422)+(F422*G422)+(H422*I422))/(E422+G422+I422),0)</f>
        <v>0</v>
      </c>
      <c r="W422" s="157">
        <f t="shared" ref="W422:W440" si="138">IF(U422&lt;&gt;0,(E422+G422+I422)/U422,0)</f>
        <v>0</v>
      </c>
      <c r="Y422" s="128">
        <v>22</v>
      </c>
      <c r="Z422" s="155">
        <f t="shared" ref="Z422:Z440" si="139">IF(COUNT(N422,P422,R422)=0,0,COUNT(N422,P422,R422))</f>
        <v>0</v>
      </c>
      <c r="AA422" s="156">
        <f t="shared" ref="AA422:AA440" si="140">IF(Z422&gt;0,((M422*N422)+(O422*P422)+(Q422*R422))/(N422+P422+R422),0)</f>
        <v>0</v>
      </c>
      <c r="AB422" s="157">
        <f t="shared" ref="AB422:AB440" si="141">IF(Z422&lt;&gt;0,(N422+P422+R422)/Z422,0)</f>
        <v>0</v>
      </c>
      <c r="AD422" s="128">
        <v>2</v>
      </c>
      <c r="AE422" s="120">
        <f t="shared" ref="AE422:AE440" si="142">(V422*W422*P$418)/1000000</f>
        <v>0</v>
      </c>
      <c r="AF422" s="131">
        <v>22</v>
      </c>
      <c r="AG422" s="121">
        <f t="shared" ref="AG422:AG440" si="143">(AA422*AB422*P$418)/1000000</f>
        <v>0</v>
      </c>
    </row>
    <row r="423" spans="2:33" x14ac:dyDescent="0.25">
      <c r="B423" s="128">
        <v>3</v>
      </c>
      <c r="C423" s="151" t="str">
        <f>T(Contaminantes!C$8)</f>
        <v/>
      </c>
      <c r="D423" s="158"/>
      <c r="E423" s="153"/>
      <c r="F423" s="158"/>
      <c r="G423" s="153"/>
      <c r="H423" s="158"/>
      <c r="I423" s="154"/>
      <c r="K423" s="128">
        <v>23</v>
      </c>
      <c r="L423" s="151" t="str">
        <f>T(Contaminantes!C$28)</f>
        <v/>
      </c>
      <c r="M423" s="158"/>
      <c r="N423" s="153"/>
      <c r="O423" s="158"/>
      <c r="P423" s="153"/>
      <c r="Q423" s="158"/>
      <c r="R423" s="154"/>
      <c r="T423" s="128">
        <v>3</v>
      </c>
      <c r="U423" s="155">
        <f t="shared" si="136"/>
        <v>0</v>
      </c>
      <c r="V423" s="156">
        <f t="shared" si="137"/>
        <v>0</v>
      </c>
      <c r="W423" s="157">
        <f t="shared" si="138"/>
        <v>0</v>
      </c>
      <c r="Y423" s="128">
        <v>23</v>
      </c>
      <c r="Z423" s="155">
        <f t="shared" si="139"/>
        <v>0</v>
      </c>
      <c r="AA423" s="156">
        <f t="shared" si="140"/>
        <v>0</v>
      </c>
      <c r="AB423" s="157">
        <f t="shared" si="141"/>
        <v>0</v>
      </c>
      <c r="AD423" s="128">
        <v>3</v>
      </c>
      <c r="AE423" s="120">
        <f t="shared" si="142"/>
        <v>0</v>
      </c>
      <c r="AF423" s="131">
        <v>23</v>
      </c>
      <c r="AG423" s="121">
        <f t="shared" si="143"/>
        <v>0</v>
      </c>
    </row>
    <row r="424" spans="2:33" x14ac:dyDescent="0.25">
      <c r="B424" s="128">
        <v>4</v>
      </c>
      <c r="C424" s="151" t="str">
        <f>T(Contaminantes!C$9)</f>
        <v/>
      </c>
      <c r="D424" s="159"/>
      <c r="E424" s="153"/>
      <c r="F424" s="159"/>
      <c r="G424" s="153"/>
      <c r="H424" s="159"/>
      <c r="I424" s="154"/>
      <c r="K424" s="128">
        <v>24</v>
      </c>
      <c r="L424" s="151" t="str">
        <f>T(Contaminantes!C$29)</f>
        <v/>
      </c>
      <c r="M424" s="159"/>
      <c r="N424" s="153"/>
      <c r="O424" s="159"/>
      <c r="P424" s="153"/>
      <c r="Q424" s="159"/>
      <c r="R424" s="154"/>
      <c r="T424" s="128">
        <v>4</v>
      </c>
      <c r="U424" s="155">
        <f t="shared" si="136"/>
        <v>0</v>
      </c>
      <c r="V424" s="156">
        <f t="shared" si="137"/>
        <v>0</v>
      </c>
      <c r="W424" s="157">
        <f t="shared" si="138"/>
        <v>0</v>
      </c>
      <c r="Y424" s="128">
        <v>24</v>
      </c>
      <c r="Z424" s="155">
        <f t="shared" si="139"/>
        <v>0</v>
      </c>
      <c r="AA424" s="156">
        <f t="shared" si="140"/>
        <v>0</v>
      </c>
      <c r="AB424" s="157">
        <f t="shared" si="141"/>
        <v>0</v>
      </c>
      <c r="AD424" s="128">
        <v>4</v>
      </c>
      <c r="AE424" s="120">
        <f t="shared" si="142"/>
        <v>0</v>
      </c>
      <c r="AF424" s="131">
        <v>24</v>
      </c>
      <c r="AG424" s="121">
        <f t="shared" si="143"/>
        <v>0</v>
      </c>
    </row>
    <row r="425" spans="2:33" x14ac:dyDescent="0.25">
      <c r="B425" s="128">
        <v>5</v>
      </c>
      <c r="C425" s="151" t="str">
        <f>T(Contaminantes!C$10)</f>
        <v/>
      </c>
      <c r="D425" s="159"/>
      <c r="E425" s="153"/>
      <c r="F425" s="159"/>
      <c r="G425" s="153"/>
      <c r="H425" s="159"/>
      <c r="I425" s="154"/>
      <c r="K425" s="128">
        <v>25</v>
      </c>
      <c r="L425" s="151" t="str">
        <f>T(Contaminantes!C$30)</f>
        <v/>
      </c>
      <c r="M425" s="159"/>
      <c r="N425" s="153"/>
      <c r="O425" s="159"/>
      <c r="P425" s="153"/>
      <c r="Q425" s="159"/>
      <c r="R425" s="154"/>
      <c r="T425" s="128">
        <v>5</v>
      </c>
      <c r="U425" s="155">
        <f t="shared" si="136"/>
        <v>0</v>
      </c>
      <c r="V425" s="156">
        <f t="shared" si="137"/>
        <v>0</v>
      </c>
      <c r="W425" s="157">
        <f t="shared" si="138"/>
        <v>0</v>
      </c>
      <c r="Y425" s="128">
        <v>25</v>
      </c>
      <c r="Z425" s="155">
        <f t="shared" si="139"/>
        <v>0</v>
      </c>
      <c r="AA425" s="156">
        <f t="shared" si="140"/>
        <v>0</v>
      </c>
      <c r="AB425" s="157">
        <f t="shared" si="141"/>
        <v>0</v>
      </c>
      <c r="AD425" s="128">
        <v>5</v>
      </c>
      <c r="AE425" s="120">
        <f t="shared" si="142"/>
        <v>0</v>
      </c>
      <c r="AF425" s="131">
        <v>25</v>
      </c>
      <c r="AG425" s="121">
        <f t="shared" si="143"/>
        <v>0</v>
      </c>
    </row>
    <row r="426" spans="2:33" x14ac:dyDescent="0.25">
      <c r="B426" s="128">
        <v>6</v>
      </c>
      <c r="C426" s="151" t="str">
        <f>T(Contaminantes!C$11)</f>
        <v/>
      </c>
      <c r="D426" s="159"/>
      <c r="E426" s="153"/>
      <c r="F426" s="159"/>
      <c r="G426" s="153"/>
      <c r="H426" s="159"/>
      <c r="I426" s="154"/>
      <c r="K426" s="128">
        <v>26</v>
      </c>
      <c r="L426" s="151" t="str">
        <f>T(Contaminantes!C$31)</f>
        <v/>
      </c>
      <c r="M426" s="159"/>
      <c r="N426" s="153"/>
      <c r="O426" s="159"/>
      <c r="P426" s="153"/>
      <c r="Q426" s="159"/>
      <c r="R426" s="154"/>
      <c r="T426" s="128">
        <v>6</v>
      </c>
      <c r="U426" s="155">
        <f t="shared" si="136"/>
        <v>0</v>
      </c>
      <c r="V426" s="156">
        <f t="shared" si="137"/>
        <v>0</v>
      </c>
      <c r="W426" s="157">
        <f t="shared" si="138"/>
        <v>0</v>
      </c>
      <c r="Y426" s="128">
        <v>26</v>
      </c>
      <c r="Z426" s="155">
        <f t="shared" si="139"/>
        <v>0</v>
      </c>
      <c r="AA426" s="156">
        <f t="shared" si="140"/>
        <v>0</v>
      </c>
      <c r="AB426" s="157">
        <f t="shared" si="141"/>
        <v>0</v>
      </c>
      <c r="AD426" s="128">
        <v>6</v>
      </c>
      <c r="AE426" s="120">
        <f t="shared" si="142"/>
        <v>0</v>
      </c>
      <c r="AF426" s="131">
        <v>26</v>
      </c>
      <c r="AG426" s="121">
        <f t="shared" si="143"/>
        <v>0</v>
      </c>
    </row>
    <row r="427" spans="2:33" x14ac:dyDescent="0.25">
      <c r="B427" s="128">
        <v>7</v>
      </c>
      <c r="C427" s="151" t="str">
        <f>T(Contaminantes!C$12)</f>
        <v/>
      </c>
      <c r="D427" s="159"/>
      <c r="E427" s="153"/>
      <c r="F427" s="159"/>
      <c r="G427" s="153"/>
      <c r="H427" s="159"/>
      <c r="I427" s="154"/>
      <c r="K427" s="128">
        <v>27</v>
      </c>
      <c r="L427" s="151" t="str">
        <f>T(Contaminantes!C$32)</f>
        <v/>
      </c>
      <c r="M427" s="159"/>
      <c r="N427" s="153"/>
      <c r="O427" s="159"/>
      <c r="P427" s="153"/>
      <c r="Q427" s="159"/>
      <c r="R427" s="154"/>
      <c r="T427" s="128">
        <v>7</v>
      </c>
      <c r="U427" s="155">
        <f t="shared" si="136"/>
        <v>0</v>
      </c>
      <c r="V427" s="156">
        <f t="shared" si="137"/>
        <v>0</v>
      </c>
      <c r="W427" s="157">
        <f t="shared" si="138"/>
        <v>0</v>
      </c>
      <c r="Y427" s="128">
        <v>27</v>
      </c>
      <c r="Z427" s="155">
        <f t="shared" si="139"/>
        <v>0</v>
      </c>
      <c r="AA427" s="156">
        <f t="shared" si="140"/>
        <v>0</v>
      </c>
      <c r="AB427" s="157">
        <f t="shared" si="141"/>
        <v>0</v>
      </c>
      <c r="AD427" s="128">
        <v>7</v>
      </c>
      <c r="AE427" s="120">
        <f t="shared" si="142"/>
        <v>0</v>
      </c>
      <c r="AF427" s="131">
        <v>27</v>
      </c>
      <c r="AG427" s="121">
        <f t="shared" si="143"/>
        <v>0</v>
      </c>
    </row>
    <row r="428" spans="2:33" x14ac:dyDescent="0.25">
      <c r="B428" s="128">
        <v>8</v>
      </c>
      <c r="C428" s="151" t="str">
        <f>T(Contaminantes!C$13)</f>
        <v/>
      </c>
      <c r="D428" s="159"/>
      <c r="E428" s="153"/>
      <c r="F428" s="159"/>
      <c r="G428" s="153"/>
      <c r="H428" s="159"/>
      <c r="I428" s="154"/>
      <c r="K428" s="128">
        <v>28</v>
      </c>
      <c r="L428" s="151" t="str">
        <f>T(Contaminantes!C$33)</f>
        <v/>
      </c>
      <c r="M428" s="159"/>
      <c r="N428" s="153"/>
      <c r="O428" s="159"/>
      <c r="P428" s="153"/>
      <c r="Q428" s="159"/>
      <c r="R428" s="154"/>
      <c r="T428" s="128">
        <v>8</v>
      </c>
      <c r="U428" s="155">
        <f t="shared" si="136"/>
        <v>0</v>
      </c>
      <c r="V428" s="156">
        <f t="shared" si="137"/>
        <v>0</v>
      </c>
      <c r="W428" s="157">
        <f t="shared" si="138"/>
        <v>0</v>
      </c>
      <c r="Y428" s="128">
        <v>28</v>
      </c>
      <c r="Z428" s="155">
        <f t="shared" si="139"/>
        <v>0</v>
      </c>
      <c r="AA428" s="156">
        <f t="shared" si="140"/>
        <v>0</v>
      </c>
      <c r="AB428" s="157">
        <f t="shared" si="141"/>
        <v>0</v>
      </c>
      <c r="AD428" s="128">
        <v>8</v>
      </c>
      <c r="AE428" s="120">
        <f t="shared" si="142"/>
        <v>0</v>
      </c>
      <c r="AF428" s="131">
        <v>28</v>
      </c>
      <c r="AG428" s="121">
        <f t="shared" si="143"/>
        <v>0</v>
      </c>
    </row>
    <row r="429" spans="2:33" x14ac:dyDescent="0.25">
      <c r="B429" s="128">
        <v>9</v>
      </c>
      <c r="C429" s="151" t="str">
        <f>T(Contaminantes!C$14)</f>
        <v/>
      </c>
      <c r="D429" s="152"/>
      <c r="E429" s="153"/>
      <c r="F429" s="152"/>
      <c r="G429" s="153"/>
      <c r="H429" s="152"/>
      <c r="I429" s="154"/>
      <c r="K429" s="128">
        <v>29</v>
      </c>
      <c r="L429" s="151" t="str">
        <f>T(Contaminantes!C$34)</f>
        <v/>
      </c>
      <c r="M429" s="152"/>
      <c r="N429" s="153"/>
      <c r="O429" s="152"/>
      <c r="P429" s="153"/>
      <c r="Q429" s="152"/>
      <c r="R429" s="154"/>
      <c r="T429" s="128">
        <v>9</v>
      </c>
      <c r="U429" s="155">
        <f t="shared" si="136"/>
        <v>0</v>
      </c>
      <c r="V429" s="156">
        <f t="shared" si="137"/>
        <v>0</v>
      </c>
      <c r="W429" s="157">
        <f t="shared" si="138"/>
        <v>0</v>
      </c>
      <c r="Y429" s="128">
        <v>29</v>
      </c>
      <c r="Z429" s="155">
        <f t="shared" si="139"/>
        <v>0</v>
      </c>
      <c r="AA429" s="156">
        <f t="shared" si="140"/>
        <v>0</v>
      </c>
      <c r="AB429" s="157">
        <f t="shared" si="141"/>
        <v>0</v>
      </c>
      <c r="AD429" s="128">
        <v>9</v>
      </c>
      <c r="AE429" s="120">
        <f t="shared" si="142"/>
        <v>0</v>
      </c>
      <c r="AF429" s="131">
        <v>29</v>
      </c>
      <c r="AG429" s="121">
        <f t="shared" si="143"/>
        <v>0</v>
      </c>
    </row>
    <row r="430" spans="2:33" x14ac:dyDescent="0.25">
      <c r="B430" s="128">
        <v>10</v>
      </c>
      <c r="C430" s="151" t="str">
        <f>T(Contaminantes!C$15)</f>
        <v/>
      </c>
      <c r="D430" s="152"/>
      <c r="E430" s="153"/>
      <c r="F430" s="152"/>
      <c r="G430" s="153"/>
      <c r="H430" s="152"/>
      <c r="I430" s="154"/>
      <c r="K430" s="128">
        <v>30</v>
      </c>
      <c r="L430" s="151" t="str">
        <f>T(Contaminantes!C$35)</f>
        <v/>
      </c>
      <c r="M430" s="152"/>
      <c r="N430" s="153"/>
      <c r="O430" s="152"/>
      <c r="P430" s="153"/>
      <c r="Q430" s="152"/>
      <c r="R430" s="154"/>
      <c r="T430" s="128">
        <v>10</v>
      </c>
      <c r="U430" s="155">
        <f t="shared" si="136"/>
        <v>0</v>
      </c>
      <c r="V430" s="156">
        <f t="shared" si="137"/>
        <v>0</v>
      </c>
      <c r="W430" s="157">
        <f t="shared" si="138"/>
        <v>0</v>
      </c>
      <c r="Y430" s="128">
        <v>30</v>
      </c>
      <c r="Z430" s="155">
        <f t="shared" si="139"/>
        <v>0</v>
      </c>
      <c r="AA430" s="156">
        <f t="shared" si="140"/>
        <v>0</v>
      </c>
      <c r="AB430" s="157">
        <f t="shared" si="141"/>
        <v>0</v>
      </c>
      <c r="AD430" s="128">
        <v>10</v>
      </c>
      <c r="AE430" s="120">
        <f t="shared" si="142"/>
        <v>0</v>
      </c>
      <c r="AF430" s="131">
        <v>30</v>
      </c>
      <c r="AG430" s="121">
        <f t="shared" si="143"/>
        <v>0</v>
      </c>
    </row>
    <row r="431" spans="2:33" x14ac:dyDescent="0.25">
      <c r="B431" s="128">
        <v>11</v>
      </c>
      <c r="C431" s="151" t="str">
        <f>T(Contaminantes!C$16)</f>
        <v/>
      </c>
      <c r="D431" s="158"/>
      <c r="E431" s="153"/>
      <c r="F431" s="158"/>
      <c r="G431" s="153"/>
      <c r="H431" s="158"/>
      <c r="I431" s="154"/>
      <c r="K431" s="128">
        <v>31</v>
      </c>
      <c r="L431" s="151" t="str">
        <f>T(Contaminantes!C$36)</f>
        <v/>
      </c>
      <c r="M431" s="158"/>
      <c r="N431" s="153"/>
      <c r="O431" s="158"/>
      <c r="P431" s="153"/>
      <c r="Q431" s="158"/>
      <c r="R431" s="154"/>
      <c r="T431" s="128">
        <v>11</v>
      </c>
      <c r="U431" s="155">
        <f t="shared" si="136"/>
        <v>0</v>
      </c>
      <c r="V431" s="156">
        <f t="shared" si="137"/>
        <v>0</v>
      </c>
      <c r="W431" s="157">
        <f t="shared" si="138"/>
        <v>0</v>
      </c>
      <c r="Y431" s="128">
        <v>31</v>
      </c>
      <c r="Z431" s="155">
        <f t="shared" si="139"/>
        <v>0</v>
      </c>
      <c r="AA431" s="156">
        <f t="shared" si="140"/>
        <v>0</v>
      </c>
      <c r="AB431" s="157">
        <f t="shared" si="141"/>
        <v>0</v>
      </c>
      <c r="AD431" s="128">
        <v>11</v>
      </c>
      <c r="AE431" s="120">
        <f t="shared" si="142"/>
        <v>0</v>
      </c>
      <c r="AF431" s="131">
        <v>31</v>
      </c>
      <c r="AG431" s="121">
        <f t="shared" si="143"/>
        <v>0</v>
      </c>
    </row>
    <row r="432" spans="2:33" x14ac:dyDescent="0.25">
      <c r="B432" s="128">
        <v>12</v>
      </c>
      <c r="C432" s="151" t="str">
        <f>T(Contaminantes!C$17)</f>
        <v/>
      </c>
      <c r="D432" s="159"/>
      <c r="E432" s="153"/>
      <c r="F432" s="159"/>
      <c r="G432" s="153"/>
      <c r="H432" s="159"/>
      <c r="I432" s="154"/>
      <c r="K432" s="128">
        <v>32</v>
      </c>
      <c r="L432" s="151" t="str">
        <f>T(Contaminantes!C$37)</f>
        <v/>
      </c>
      <c r="M432" s="159"/>
      <c r="N432" s="153"/>
      <c r="O432" s="159"/>
      <c r="P432" s="153"/>
      <c r="Q432" s="159"/>
      <c r="R432" s="154"/>
      <c r="T432" s="128">
        <v>12</v>
      </c>
      <c r="U432" s="155">
        <f t="shared" si="136"/>
        <v>0</v>
      </c>
      <c r="V432" s="156">
        <f t="shared" si="137"/>
        <v>0</v>
      </c>
      <c r="W432" s="157">
        <f t="shared" si="138"/>
        <v>0</v>
      </c>
      <c r="Y432" s="128">
        <v>32</v>
      </c>
      <c r="Z432" s="155">
        <f t="shared" si="139"/>
        <v>0</v>
      </c>
      <c r="AA432" s="156">
        <f t="shared" si="140"/>
        <v>0</v>
      </c>
      <c r="AB432" s="157">
        <f t="shared" si="141"/>
        <v>0</v>
      </c>
      <c r="AD432" s="128">
        <v>12</v>
      </c>
      <c r="AE432" s="120">
        <f t="shared" si="142"/>
        <v>0</v>
      </c>
      <c r="AF432" s="131">
        <v>32</v>
      </c>
      <c r="AG432" s="121">
        <f t="shared" si="143"/>
        <v>0</v>
      </c>
    </row>
    <row r="433" spans="2:33" x14ac:dyDescent="0.25">
      <c r="B433" s="128">
        <v>13</v>
      </c>
      <c r="C433" s="151" t="str">
        <f>T(Contaminantes!C$18)</f>
        <v/>
      </c>
      <c r="D433" s="159"/>
      <c r="E433" s="153"/>
      <c r="F433" s="159"/>
      <c r="G433" s="153"/>
      <c r="H433" s="159"/>
      <c r="I433" s="154"/>
      <c r="K433" s="128">
        <v>33</v>
      </c>
      <c r="L433" s="151" t="str">
        <f>T(Contaminantes!C$38)</f>
        <v/>
      </c>
      <c r="M433" s="159"/>
      <c r="N433" s="153"/>
      <c r="O433" s="159"/>
      <c r="P433" s="153"/>
      <c r="Q433" s="159"/>
      <c r="R433" s="154"/>
      <c r="T433" s="128">
        <v>13</v>
      </c>
      <c r="U433" s="155">
        <f t="shared" si="136"/>
        <v>0</v>
      </c>
      <c r="V433" s="156">
        <f t="shared" si="137"/>
        <v>0</v>
      </c>
      <c r="W433" s="157">
        <f t="shared" si="138"/>
        <v>0</v>
      </c>
      <c r="Y433" s="128">
        <v>33</v>
      </c>
      <c r="Z433" s="155">
        <f t="shared" si="139"/>
        <v>0</v>
      </c>
      <c r="AA433" s="156">
        <f t="shared" si="140"/>
        <v>0</v>
      </c>
      <c r="AB433" s="157">
        <f t="shared" si="141"/>
        <v>0</v>
      </c>
      <c r="AD433" s="128">
        <v>13</v>
      </c>
      <c r="AE433" s="120">
        <f t="shared" si="142"/>
        <v>0</v>
      </c>
      <c r="AF433" s="131">
        <v>33</v>
      </c>
      <c r="AG433" s="121">
        <f t="shared" si="143"/>
        <v>0</v>
      </c>
    </row>
    <row r="434" spans="2:33" x14ac:dyDescent="0.25">
      <c r="B434" s="128">
        <v>14</v>
      </c>
      <c r="C434" s="151" t="str">
        <f>T(Contaminantes!C$19)</f>
        <v/>
      </c>
      <c r="D434" s="152"/>
      <c r="E434" s="153"/>
      <c r="F434" s="152"/>
      <c r="G434" s="153"/>
      <c r="H434" s="152"/>
      <c r="I434" s="154"/>
      <c r="K434" s="128">
        <v>34</v>
      </c>
      <c r="L434" s="151" t="str">
        <f>T(Contaminantes!C$39)</f>
        <v/>
      </c>
      <c r="M434" s="152"/>
      <c r="N434" s="153"/>
      <c r="O434" s="152"/>
      <c r="P434" s="153"/>
      <c r="Q434" s="152"/>
      <c r="R434" s="154"/>
      <c r="T434" s="128">
        <v>14</v>
      </c>
      <c r="U434" s="155">
        <f t="shared" si="136"/>
        <v>0</v>
      </c>
      <c r="V434" s="156">
        <f t="shared" si="137"/>
        <v>0</v>
      </c>
      <c r="W434" s="157">
        <f t="shared" si="138"/>
        <v>0</v>
      </c>
      <c r="Y434" s="128">
        <v>34</v>
      </c>
      <c r="Z434" s="155">
        <f t="shared" si="139"/>
        <v>0</v>
      </c>
      <c r="AA434" s="156">
        <f t="shared" si="140"/>
        <v>0</v>
      </c>
      <c r="AB434" s="157">
        <f t="shared" si="141"/>
        <v>0</v>
      </c>
      <c r="AD434" s="128">
        <v>14</v>
      </c>
      <c r="AE434" s="120">
        <f t="shared" si="142"/>
        <v>0</v>
      </c>
      <c r="AF434" s="131">
        <v>34</v>
      </c>
      <c r="AG434" s="121">
        <f t="shared" si="143"/>
        <v>0</v>
      </c>
    </row>
    <row r="435" spans="2:33" x14ac:dyDescent="0.25">
      <c r="B435" s="128">
        <v>15</v>
      </c>
      <c r="C435" s="151" t="str">
        <f>T(Contaminantes!C$20)</f>
        <v/>
      </c>
      <c r="D435" s="158"/>
      <c r="E435" s="153"/>
      <c r="F435" s="158"/>
      <c r="G435" s="153"/>
      <c r="H435" s="158"/>
      <c r="I435" s="154"/>
      <c r="K435" s="128">
        <v>35</v>
      </c>
      <c r="L435" s="151" t="str">
        <f>T(Contaminantes!C$40)</f>
        <v/>
      </c>
      <c r="M435" s="158"/>
      <c r="N435" s="153"/>
      <c r="O435" s="158"/>
      <c r="P435" s="153"/>
      <c r="Q435" s="158"/>
      <c r="R435" s="154"/>
      <c r="T435" s="128">
        <v>15</v>
      </c>
      <c r="U435" s="155">
        <f t="shared" si="136"/>
        <v>0</v>
      </c>
      <c r="V435" s="156">
        <f t="shared" si="137"/>
        <v>0</v>
      </c>
      <c r="W435" s="157">
        <f t="shared" si="138"/>
        <v>0</v>
      </c>
      <c r="Y435" s="128">
        <v>35</v>
      </c>
      <c r="Z435" s="155">
        <f t="shared" si="139"/>
        <v>0</v>
      </c>
      <c r="AA435" s="156">
        <f t="shared" si="140"/>
        <v>0</v>
      </c>
      <c r="AB435" s="157">
        <f t="shared" si="141"/>
        <v>0</v>
      </c>
      <c r="AD435" s="128">
        <v>15</v>
      </c>
      <c r="AE435" s="120">
        <f t="shared" si="142"/>
        <v>0</v>
      </c>
      <c r="AF435" s="131">
        <v>35</v>
      </c>
      <c r="AG435" s="121">
        <f t="shared" si="143"/>
        <v>0</v>
      </c>
    </row>
    <row r="436" spans="2:33" x14ac:dyDescent="0.25">
      <c r="B436" s="128">
        <v>16</v>
      </c>
      <c r="C436" s="151" t="str">
        <f>T(Contaminantes!C$21)</f>
        <v/>
      </c>
      <c r="D436" s="159"/>
      <c r="E436" s="153"/>
      <c r="F436" s="159"/>
      <c r="G436" s="153"/>
      <c r="H436" s="159"/>
      <c r="I436" s="154"/>
      <c r="K436" s="128">
        <v>36</v>
      </c>
      <c r="L436" s="151" t="str">
        <f>T(Contaminantes!C$41)</f>
        <v/>
      </c>
      <c r="M436" s="159"/>
      <c r="N436" s="153"/>
      <c r="O436" s="159"/>
      <c r="P436" s="153"/>
      <c r="Q436" s="159"/>
      <c r="R436" s="154"/>
      <c r="T436" s="128">
        <v>16</v>
      </c>
      <c r="U436" s="155">
        <f t="shared" si="136"/>
        <v>0</v>
      </c>
      <c r="V436" s="156">
        <f t="shared" si="137"/>
        <v>0</v>
      </c>
      <c r="W436" s="157">
        <f t="shared" si="138"/>
        <v>0</v>
      </c>
      <c r="Y436" s="128">
        <v>36</v>
      </c>
      <c r="Z436" s="155">
        <f t="shared" si="139"/>
        <v>0</v>
      </c>
      <c r="AA436" s="156">
        <f t="shared" si="140"/>
        <v>0</v>
      </c>
      <c r="AB436" s="157">
        <f t="shared" si="141"/>
        <v>0</v>
      </c>
      <c r="AD436" s="128">
        <v>16</v>
      </c>
      <c r="AE436" s="120">
        <f t="shared" si="142"/>
        <v>0</v>
      </c>
      <c r="AF436" s="131">
        <v>36</v>
      </c>
      <c r="AG436" s="121">
        <f t="shared" si="143"/>
        <v>0</v>
      </c>
    </row>
    <row r="437" spans="2:33" x14ac:dyDescent="0.25">
      <c r="B437" s="128">
        <v>17</v>
      </c>
      <c r="C437" s="151" t="str">
        <f>T(Contaminantes!C$22)</f>
        <v/>
      </c>
      <c r="D437" s="159"/>
      <c r="E437" s="153"/>
      <c r="F437" s="159"/>
      <c r="G437" s="153"/>
      <c r="H437" s="159"/>
      <c r="I437" s="154"/>
      <c r="K437" s="128">
        <v>37</v>
      </c>
      <c r="L437" s="151" t="str">
        <f>T(Contaminantes!C$42)</f>
        <v/>
      </c>
      <c r="M437" s="159"/>
      <c r="N437" s="153"/>
      <c r="O437" s="159"/>
      <c r="P437" s="153"/>
      <c r="Q437" s="159"/>
      <c r="R437" s="154"/>
      <c r="T437" s="128">
        <v>17</v>
      </c>
      <c r="U437" s="155">
        <f t="shared" si="136"/>
        <v>0</v>
      </c>
      <c r="V437" s="156">
        <f t="shared" si="137"/>
        <v>0</v>
      </c>
      <c r="W437" s="157">
        <f t="shared" si="138"/>
        <v>0</v>
      </c>
      <c r="Y437" s="128">
        <v>37</v>
      </c>
      <c r="Z437" s="155">
        <f t="shared" si="139"/>
        <v>0</v>
      </c>
      <c r="AA437" s="156">
        <f t="shared" si="140"/>
        <v>0</v>
      </c>
      <c r="AB437" s="157">
        <f t="shared" si="141"/>
        <v>0</v>
      </c>
      <c r="AD437" s="128">
        <v>17</v>
      </c>
      <c r="AE437" s="120">
        <f t="shared" si="142"/>
        <v>0</v>
      </c>
      <c r="AF437" s="131">
        <v>37</v>
      </c>
      <c r="AG437" s="121">
        <f t="shared" si="143"/>
        <v>0</v>
      </c>
    </row>
    <row r="438" spans="2:33" x14ac:dyDescent="0.25">
      <c r="B438" s="128">
        <v>18</v>
      </c>
      <c r="C438" s="151" t="str">
        <f>T(Contaminantes!C$23)</f>
        <v/>
      </c>
      <c r="D438" s="152"/>
      <c r="E438" s="153"/>
      <c r="F438" s="152"/>
      <c r="G438" s="153"/>
      <c r="H438" s="152"/>
      <c r="I438" s="154"/>
      <c r="K438" s="128">
        <v>38</v>
      </c>
      <c r="L438" s="151" t="str">
        <f>T(Contaminantes!C$43)</f>
        <v/>
      </c>
      <c r="M438" s="152"/>
      <c r="N438" s="153"/>
      <c r="O438" s="152"/>
      <c r="P438" s="153"/>
      <c r="Q438" s="152"/>
      <c r="R438" s="154"/>
      <c r="T438" s="128">
        <v>18</v>
      </c>
      <c r="U438" s="155">
        <f t="shared" si="136"/>
        <v>0</v>
      </c>
      <c r="V438" s="156">
        <f t="shared" si="137"/>
        <v>0</v>
      </c>
      <c r="W438" s="157">
        <f t="shared" si="138"/>
        <v>0</v>
      </c>
      <c r="Y438" s="128">
        <v>38</v>
      </c>
      <c r="Z438" s="155">
        <f t="shared" si="139"/>
        <v>0</v>
      </c>
      <c r="AA438" s="156">
        <f t="shared" si="140"/>
        <v>0</v>
      </c>
      <c r="AB438" s="157">
        <f t="shared" si="141"/>
        <v>0</v>
      </c>
      <c r="AD438" s="128">
        <v>18</v>
      </c>
      <c r="AE438" s="120">
        <f t="shared" si="142"/>
        <v>0</v>
      </c>
      <c r="AF438" s="131">
        <v>38</v>
      </c>
      <c r="AG438" s="121">
        <f t="shared" si="143"/>
        <v>0</v>
      </c>
    </row>
    <row r="439" spans="2:33" x14ac:dyDescent="0.25">
      <c r="B439" s="128">
        <v>19</v>
      </c>
      <c r="C439" s="151" t="str">
        <f>T(Contaminantes!C$24)</f>
        <v/>
      </c>
      <c r="D439" s="152"/>
      <c r="E439" s="153"/>
      <c r="F439" s="152"/>
      <c r="G439" s="153"/>
      <c r="H439" s="152"/>
      <c r="I439" s="154"/>
      <c r="K439" s="128">
        <v>39</v>
      </c>
      <c r="L439" s="151" t="str">
        <f>T(Contaminantes!C$44)</f>
        <v/>
      </c>
      <c r="M439" s="152"/>
      <c r="N439" s="153"/>
      <c r="O439" s="152"/>
      <c r="P439" s="153"/>
      <c r="Q439" s="152"/>
      <c r="R439" s="154"/>
      <c r="T439" s="128">
        <v>19</v>
      </c>
      <c r="U439" s="155">
        <f t="shared" si="136"/>
        <v>0</v>
      </c>
      <c r="V439" s="156">
        <f t="shared" si="137"/>
        <v>0</v>
      </c>
      <c r="W439" s="157">
        <f t="shared" si="138"/>
        <v>0</v>
      </c>
      <c r="Y439" s="128">
        <v>39</v>
      </c>
      <c r="Z439" s="155">
        <f t="shared" si="139"/>
        <v>0</v>
      </c>
      <c r="AA439" s="156">
        <f t="shared" si="140"/>
        <v>0</v>
      </c>
      <c r="AB439" s="157">
        <f t="shared" si="141"/>
        <v>0</v>
      </c>
      <c r="AD439" s="128">
        <v>19</v>
      </c>
      <c r="AE439" s="120">
        <f t="shared" si="142"/>
        <v>0</v>
      </c>
      <c r="AF439" s="131">
        <v>39</v>
      </c>
      <c r="AG439" s="121">
        <f t="shared" si="143"/>
        <v>0</v>
      </c>
    </row>
    <row r="440" spans="2:33" ht="15.75" thickBot="1" x14ac:dyDescent="0.3">
      <c r="B440" s="129">
        <v>20</v>
      </c>
      <c r="C440" s="160" t="str">
        <f>T(Contaminantes!C$25)</f>
        <v/>
      </c>
      <c r="D440" s="162"/>
      <c r="E440" s="163"/>
      <c r="F440" s="162"/>
      <c r="G440" s="163"/>
      <c r="H440" s="162"/>
      <c r="I440" s="164"/>
      <c r="K440" s="129">
        <v>40</v>
      </c>
      <c r="L440" s="160" t="str">
        <f>T(Contaminantes!C$45)</f>
        <v/>
      </c>
      <c r="M440" s="162"/>
      <c r="N440" s="163"/>
      <c r="O440" s="162"/>
      <c r="P440" s="163"/>
      <c r="Q440" s="162"/>
      <c r="R440" s="164"/>
      <c r="T440" s="129">
        <v>20</v>
      </c>
      <c r="U440" s="165">
        <f t="shared" si="136"/>
        <v>0</v>
      </c>
      <c r="V440" s="166">
        <f t="shared" si="137"/>
        <v>0</v>
      </c>
      <c r="W440" s="167">
        <f t="shared" si="138"/>
        <v>0</v>
      </c>
      <c r="Y440" s="129">
        <v>40</v>
      </c>
      <c r="Z440" s="165">
        <f t="shared" si="139"/>
        <v>0</v>
      </c>
      <c r="AA440" s="166">
        <f t="shared" si="140"/>
        <v>0</v>
      </c>
      <c r="AB440" s="167">
        <f t="shared" si="141"/>
        <v>0</v>
      </c>
      <c r="AD440" s="129">
        <v>20</v>
      </c>
      <c r="AE440" s="132">
        <f t="shared" si="142"/>
        <v>0</v>
      </c>
      <c r="AF440" s="133">
        <v>40</v>
      </c>
      <c r="AG440" s="122">
        <f t="shared" si="143"/>
        <v>0</v>
      </c>
    </row>
    <row r="441" spans="2:33" ht="15.75" thickBot="1" x14ac:dyDescent="0.3"/>
    <row r="442" spans="2:33" ht="15.75" customHeight="1" thickBot="1" x14ac:dyDescent="0.3">
      <c r="D442" s="391" t="s">
        <v>139</v>
      </c>
      <c r="E442" s="392"/>
      <c r="F442" s="393" t="str">
        <f>T('Focos atmósfera'!B25)</f>
        <v/>
      </c>
      <c r="G442" s="393"/>
      <c r="H442" s="394" t="s">
        <v>141</v>
      </c>
      <c r="I442" s="395"/>
      <c r="J442" s="135"/>
      <c r="K442" s="396" t="str">
        <f>T('Focos atmósfera'!C25)</f>
        <v/>
      </c>
      <c r="L442" s="393"/>
      <c r="M442" s="393"/>
      <c r="N442" s="415" t="s">
        <v>140</v>
      </c>
      <c r="O442" s="416"/>
      <c r="P442" s="136">
        <f>'Focos atmósfera'!D25</f>
        <v>0</v>
      </c>
      <c r="Q442" s="205" t="s">
        <v>210</v>
      </c>
      <c r="R442" s="136">
        <f>'Focos atmósfera'!F25</f>
        <v>0</v>
      </c>
      <c r="V442" s="399" t="s">
        <v>189</v>
      </c>
      <c r="W442" s="400"/>
      <c r="X442" s="137"/>
      <c r="AA442" s="399" t="s">
        <v>189</v>
      </c>
      <c r="AB442" s="400"/>
      <c r="AC442" s="137"/>
      <c r="AE442" s="399" t="s">
        <v>192</v>
      </c>
      <c r="AF442" s="403"/>
      <c r="AG442" s="400"/>
    </row>
    <row r="443" spans="2:33" ht="15.75" thickBot="1" x14ac:dyDescent="0.3">
      <c r="B443" s="407" t="s">
        <v>133</v>
      </c>
      <c r="C443" s="408"/>
      <c r="D443" s="411" t="s">
        <v>134</v>
      </c>
      <c r="E443" s="411"/>
      <c r="F443" s="411" t="s">
        <v>135</v>
      </c>
      <c r="G443" s="411"/>
      <c r="H443" s="411" t="s">
        <v>136</v>
      </c>
      <c r="I443" s="412"/>
      <c r="J443" s="138"/>
      <c r="K443" s="409" t="s">
        <v>133</v>
      </c>
      <c r="L443" s="410"/>
      <c r="M443" s="413" t="s">
        <v>134</v>
      </c>
      <c r="N443" s="411"/>
      <c r="O443" s="411" t="s">
        <v>135</v>
      </c>
      <c r="P443" s="411"/>
      <c r="Q443" s="411" t="s">
        <v>136</v>
      </c>
      <c r="R443" s="414"/>
      <c r="S443" s="138"/>
      <c r="T443" s="138"/>
      <c r="V443" s="401"/>
      <c r="W443" s="402"/>
      <c r="X443" s="137"/>
      <c r="AA443" s="401"/>
      <c r="AB443" s="402"/>
      <c r="AC443" s="137"/>
      <c r="AE443" s="404"/>
      <c r="AF443" s="405"/>
      <c r="AG443" s="406"/>
    </row>
    <row r="444" spans="2:33" ht="32.25" customHeight="1" thickBot="1" x14ac:dyDescent="0.3">
      <c r="B444" s="409"/>
      <c r="C444" s="410"/>
      <c r="D444" s="139" t="s">
        <v>137</v>
      </c>
      <c r="E444" s="139" t="s">
        <v>138</v>
      </c>
      <c r="F444" s="139" t="s">
        <v>137</v>
      </c>
      <c r="G444" s="139" t="s">
        <v>138</v>
      </c>
      <c r="H444" s="139" t="s">
        <v>137</v>
      </c>
      <c r="I444" s="140" t="s">
        <v>138</v>
      </c>
      <c r="J444" s="141"/>
      <c r="K444" s="409"/>
      <c r="L444" s="410"/>
      <c r="M444" s="139" t="s">
        <v>137</v>
      </c>
      <c r="N444" s="139" t="s">
        <v>138</v>
      </c>
      <c r="O444" s="139" t="s">
        <v>137</v>
      </c>
      <c r="P444" s="139" t="s">
        <v>138</v>
      </c>
      <c r="Q444" s="139" t="s">
        <v>137</v>
      </c>
      <c r="R444" s="140" t="s">
        <v>138</v>
      </c>
      <c r="S444" s="141"/>
      <c r="T444" s="141"/>
      <c r="V444" s="142" t="s">
        <v>190</v>
      </c>
      <c r="W444" s="143" t="s">
        <v>191</v>
      </c>
      <c r="X444" s="141"/>
      <c r="AA444" s="142" t="s">
        <v>190</v>
      </c>
      <c r="AB444" s="143" t="s">
        <v>191</v>
      </c>
      <c r="AC444" s="141"/>
      <c r="AE444" s="124" t="s">
        <v>193</v>
      </c>
      <c r="AG444" s="125" t="s">
        <v>193</v>
      </c>
    </row>
    <row r="445" spans="2:33" x14ac:dyDescent="0.25">
      <c r="B445" s="126">
        <v>1</v>
      </c>
      <c r="C445" s="151" t="str">
        <f>T(Contaminantes!C$6)</f>
        <v/>
      </c>
      <c r="D445" s="145"/>
      <c r="E445" s="146"/>
      <c r="F445" s="145"/>
      <c r="G445" s="146"/>
      <c r="H445" s="145"/>
      <c r="I445" s="147"/>
      <c r="K445" s="126">
        <v>21</v>
      </c>
      <c r="L445" s="144" t="str">
        <f>T(Contaminantes!C$26)</f>
        <v/>
      </c>
      <c r="M445" s="145"/>
      <c r="N445" s="146"/>
      <c r="O445" s="145"/>
      <c r="P445" s="146"/>
      <c r="Q445" s="145"/>
      <c r="R445" s="147"/>
      <c r="T445" s="126">
        <v>1</v>
      </c>
      <c r="U445" s="148">
        <f>IF(COUNT(E445,G445,I445)=0,0,COUNT(E445,G445,I445))</f>
        <v>0</v>
      </c>
      <c r="V445" s="149">
        <f>IF(U445&gt;0,((D445*E445)+(F445*G445)+(H445*I445))/(E445+G445+I445),0)</f>
        <v>0</v>
      </c>
      <c r="W445" s="150">
        <f>IF(U445&lt;&gt;0,(E445+G445+I445)/U445,0)</f>
        <v>0</v>
      </c>
      <c r="Y445" s="126">
        <v>21</v>
      </c>
      <c r="Z445" s="148">
        <f>IF(COUNT(N445,P445,R445)=0,0,COUNT(N445,P445,R445))</f>
        <v>0</v>
      </c>
      <c r="AA445" s="149">
        <f>IF(Z445&gt;0,((M445*N445)+(O445*P445)+(Q445*R445))/(N445+P445+R445),0)</f>
        <v>0</v>
      </c>
      <c r="AB445" s="150">
        <f>IF(Z445&lt;&gt;0,(N445+P445+R445)/Z445,0)</f>
        <v>0</v>
      </c>
      <c r="AD445" s="126">
        <v>1</v>
      </c>
      <c r="AE445" s="127">
        <f>(V445*W445*P$442)/1000000</f>
        <v>0</v>
      </c>
      <c r="AF445" s="130">
        <v>21</v>
      </c>
      <c r="AG445" s="127">
        <f>(AA445*AB445*P$442)/1000000</f>
        <v>0</v>
      </c>
    </row>
    <row r="446" spans="2:33" x14ac:dyDescent="0.25">
      <c r="B446" s="128">
        <v>2</v>
      </c>
      <c r="C446" s="151" t="str">
        <f>T(Contaminantes!C$7)</f>
        <v/>
      </c>
      <c r="D446" s="152"/>
      <c r="E446" s="153"/>
      <c r="F446" s="152"/>
      <c r="G446" s="153"/>
      <c r="H446" s="152"/>
      <c r="I446" s="154"/>
      <c r="K446" s="128">
        <v>22</v>
      </c>
      <c r="L446" s="151" t="str">
        <f>T(Contaminantes!C$27)</f>
        <v/>
      </c>
      <c r="M446" s="152"/>
      <c r="N446" s="153"/>
      <c r="O446" s="152"/>
      <c r="P446" s="153"/>
      <c r="Q446" s="152"/>
      <c r="R446" s="154"/>
      <c r="T446" s="128">
        <v>2</v>
      </c>
      <c r="U446" s="155">
        <f t="shared" ref="U446:U464" si="144">IF(COUNT(E446,G446,I446)=0,0,COUNT(E446,G446,I446))</f>
        <v>0</v>
      </c>
      <c r="V446" s="156">
        <f t="shared" ref="V446:V464" si="145">IF(U446&gt;0,((D446*E446)+(F446*G446)+(H446*I446))/(E446+G446+I446),0)</f>
        <v>0</v>
      </c>
      <c r="W446" s="157">
        <f t="shared" ref="W446:W464" si="146">IF(U446&lt;&gt;0,(E446+G446+I446)/U446,0)</f>
        <v>0</v>
      </c>
      <c r="Y446" s="128">
        <v>22</v>
      </c>
      <c r="Z446" s="155">
        <f t="shared" ref="Z446:Z464" si="147">IF(COUNT(N446,P446,R446)=0,0,COUNT(N446,P446,R446))</f>
        <v>0</v>
      </c>
      <c r="AA446" s="156">
        <f t="shared" ref="AA446:AA464" si="148">IF(Z446&gt;0,((M446*N446)+(O446*P446)+(Q446*R446))/(N446+P446+R446),0)</f>
        <v>0</v>
      </c>
      <c r="AB446" s="157">
        <f t="shared" ref="AB446:AB464" si="149">IF(Z446&lt;&gt;0,(N446+P446+R446)/Z446,0)</f>
        <v>0</v>
      </c>
      <c r="AD446" s="128">
        <v>2</v>
      </c>
      <c r="AE446" s="120">
        <f t="shared" ref="AE446:AE464" si="150">(V446*W446*P$442)/1000000</f>
        <v>0</v>
      </c>
      <c r="AF446" s="131">
        <v>22</v>
      </c>
      <c r="AG446" s="121">
        <f t="shared" ref="AG446:AG464" si="151">(AA446*AB446*P$442)/1000000</f>
        <v>0</v>
      </c>
    </row>
    <row r="447" spans="2:33" x14ac:dyDescent="0.25">
      <c r="B447" s="128">
        <v>3</v>
      </c>
      <c r="C447" s="151" t="str">
        <f>T(Contaminantes!C$8)</f>
        <v/>
      </c>
      <c r="D447" s="158"/>
      <c r="E447" s="153"/>
      <c r="F447" s="158"/>
      <c r="G447" s="153"/>
      <c r="H447" s="158"/>
      <c r="I447" s="154"/>
      <c r="K447" s="128">
        <v>23</v>
      </c>
      <c r="L447" s="151" t="str">
        <f>T(Contaminantes!C$28)</f>
        <v/>
      </c>
      <c r="M447" s="158"/>
      <c r="N447" s="153"/>
      <c r="O447" s="158"/>
      <c r="P447" s="153"/>
      <c r="Q447" s="158"/>
      <c r="R447" s="154"/>
      <c r="T447" s="128">
        <v>3</v>
      </c>
      <c r="U447" s="155">
        <f t="shared" si="144"/>
        <v>0</v>
      </c>
      <c r="V447" s="156">
        <f t="shared" si="145"/>
        <v>0</v>
      </c>
      <c r="W447" s="157">
        <f t="shared" si="146"/>
        <v>0</v>
      </c>
      <c r="Y447" s="128">
        <v>23</v>
      </c>
      <c r="Z447" s="155">
        <f t="shared" si="147"/>
        <v>0</v>
      </c>
      <c r="AA447" s="156">
        <f t="shared" si="148"/>
        <v>0</v>
      </c>
      <c r="AB447" s="157">
        <f t="shared" si="149"/>
        <v>0</v>
      </c>
      <c r="AD447" s="128">
        <v>3</v>
      </c>
      <c r="AE447" s="120">
        <f t="shared" si="150"/>
        <v>0</v>
      </c>
      <c r="AF447" s="131">
        <v>23</v>
      </c>
      <c r="AG447" s="121">
        <f t="shared" si="151"/>
        <v>0</v>
      </c>
    </row>
    <row r="448" spans="2:33" x14ac:dyDescent="0.25">
      <c r="B448" s="128">
        <v>4</v>
      </c>
      <c r="C448" s="151" t="str">
        <f>T(Contaminantes!C$9)</f>
        <v/>
      </c>
      <c r="D448" s="159"/>
      <c r="E448" s="153"/>
      <c r="F448" s="159"/>
      <c r="G448" s="153"/>
      <c r="H448" s="159"/>
      <c r="I448" s="154"/>
      <c r="K448" s="128">
        <v>24</v>
      </c>
      <c r="L448" s="151" t="str">
        <f>T(Contaminantes!C$29)</f>
        <v/>
      </c>
      <c r="M448" s="159"/>
      <c r="N448" s="153"/>
      <c r="O448" s="159"/>
      <c r="P448" s="153"/>
      <c r="Q448" s="159"/>
      <c r="R448" s="154"/>
      <c r="T448" s="128">
        <v>4</v>
      </c>
      <c r="U448" s="155">
        <f t="shared" si="144"/>
        <v>0</v>
      </c>
      <c r="V448" s="156">
        <f t="shared" si="145"/>
        <v>0</v>
      </c>
      <c r="W448" s="157">
        <f t="shared" si="146"/>
        <v>0</v>
      </c>
      <c r="Y448" s="128">
        <v>24</v>
      </c>
      <c r="Z448" s="155">
        <f t="shared" si="147"/>
        <v>0</v>
      </c>
      <c r="AA448" s="156">
        <f t="shared" si="148"/>
        <v>0</v>
      </c>
      <c r="AB448" s="157">
        <f t="shared" si="149"/>
        <v>0</v>
      </c>
      <c r="AD448" s="128">
        <v>4</v>
      </c>
      <c r="AE448" s="120">
        <f t="shared" si="150"/>
        <v>0</v>
      </c>
      <c r="AF448" s="131">
        <v>24</v>
      </c>
      <c r="AG448" s="121">
        <f t="shared" si="151"/>
        <v>0</v>
      </c>
    </row>
    <row r="449" spans="2:33" x14ac:dyDescent="0.25">
      <c r="B449" s="128">
        <v>5</v>
      </c>
      <c r="C449" s="151" t="str">
        <f>T(Contaminantes!C$10)</f>
        <v/>
      </c>
      <c r="D449" s="159"/>
      <c r="E449" s="153"/>
      <c r="F449" s="159"/>
      <c r="G449" s="153"/>
      <c r="H449" s="159"/>
      <c r="I449" s="154"/>
      <c r="K449" s="128">
        <v>25</v>
      </c>
      <c r="L449" s="151" t="str">
        <f>T(Contaminantes!C$30)</f>
        <v/>
      </c>
      <c r="M449" s="159"/>
      <c r="N449" s="153"/>
      <c r="O449" s="159"/>
      <c r="P449" s="153"/>
      <c r="Q449" s="159"/>
      <c r="R449" s="154"/>
      <c r="T449" s="128">
        <v>5</v>
      </c>
      <c r="U449" s="155">
        <f t="shared" si="144"/>
        <v>0</v>
      </c>
      <c r="V449" s="156">
        <f t="shared" si="145"/>
        <v>0</v>
      </c>
      <c r="W449" s="157">
        <f t="shared" si="146"/>
        <v>0</v>
      </c>
      <c r="Y449" s="128">
        <v>25</v>
      </c>
      <c r="Z449" s="155">
        <f t="shared" si="147"/>
        <v>0</v>
      </c>
      <c r="AA449" s="156">
        <f t="shared" si="148"/>
        <v>0</v>
      </c>
      <c r="AB449" s="157">
        <f t="shared" si="149"/>
        <v>0</v>
      </c>
      <c r="AD449" s="128">
        <v>5</v>
      </c>
      <c r="AE449" s="120">
        <f t="shared" si="150"/>
        <v>0</v>
      </c>
      <c r="AF449" s="131">
        <v>25</v>
      </c>
      <c r="AG449" s="121">
        <f t="shared" si="151"/>
        <v>0</v>
      </c>
    </row>
    <row r="450" spans="2:33" x14ac:dyDescent="0.25">
      <c r="B450" s="128">
        <v>6</v>
      </c>
      <c r="C450" s="151" t="str">
        <f>T(Contaminantes!C$11)</f>
        <v/>
      </c>
      <c r="D450" s="159"/>
      <c r="E450" s="153"/>
      <c r="F450" s="159"/>
      <c r="G450" s="153"/>
      <c r="H450" s="159"/>
      <c r="I450" s="154"/>
      <c r="K450" s="128">
        <v>26</v>
      </c>
      <c r="L450" s="151" t="str">
        <f>T(Contaminantes!C$31)</f>
        <v/>
      </c>
      <c r="M450" s="159"/>
      <c r="N450" s="153"/>
      <c r="O450" s="159"/>
      <c r="P450" s="153"/>
      <c r="Q450" s="159"/>
      <c r="R450" s="154"/>
      <c r="T450" s="128">
        <v>6</v>
      </c>
      <c r="U450" s="155">
        <f t="shared" si="144"/>
        <v>0</v>
      </c>
      <c r="V450" s="156">
        <f t="shared" si="145"/>
        <v>0</v>
      </c>
      <c r="W450" s="157">
        <f t="shared" si="146"/>
        <v>0</v>
      </c>
      <c r="Y450" s="128">
        <v>26</v>
      </c>
      <c r="Z450" s="155">
        <f t="shared" si="147"/>
        <v>0</v>
      </c>
      <c r="AA450" s="156">
        <f t="shared" si="148"/>
        <v>0</v>
      </c>
      <c r="AB450" s="157">
        <f t="shared" si="149"/>
        <v>0</v>
      </c>
      <c r="AD450" s="128">
        <v>6</v>
      </c>
      <c r="AE450" s="120">
        <f t="shared" si="150"/>
        <v>0</v>
      </c>
      <c r="AF450" s="131">
        <v>26</v>
      </c>
      <c r="AG450" s="121">
        <f t="shared" si="151"/>
        <v>0</v>
      </c>
    </row>
    <row r="451" spans="2:33" x14ac:dyDescent="0.25">
      <c r="B451" s="128">
        <v>7</v>
      </c>
      <c r="C451" s="151" t="str">
        <f>T(Contaminantes!C$12)</f>
        <v/>
      </c>
      <c r="D451" s="159"/>
      <c r="E451" s="153"/>
      <c r="F451" s="159"/>
      <c r="G451" s="153"/>
      <c r="H451" s="159"/>
      <c r="I451" s="154"/>
      <c r="K451" s="128">
        <v>27</v>
      </c>
      <c r="L451" s="151" t="str">
        <f>T(Contaminantes!C$32)</f>
        <v/>
      </c>
      <c r="M451" s="159"/>
      <c r="N451" s="153"/>
      <c r="O451" s="159"/>
      <c r="P451" s="153"/>
      <c r="Q451" s="159"/>
      <c r="R451" s="154"/>
      <c r="T451" s="128">
        <v>7</v>
      </c>
      <c r="U451" s="155">
        <f t="shared" si="144"/>
        <v>0</v>
      </c>
      <c r="V451" s="156">
        <f t="shared" si="145"/>
        <v>0</v>
      </c>
      <c r="W451" s="157">
        <f t="shared" si="146"/>
        <v>0</v>
      </c>
      <c r="Y451" s="128">
        <v>27</v>
      </c>
      <c r="Z451" s="155">
        <f t="shared" si="147"/>
        <v>0</v>
      </c>
      <c r="AA451" s="156">
        <f t="shared" si="148"/>
        <v>0</v>
      </c>
      <c r="AB451" s="157">
        <f t="shared" si="149"/>
        <v>0</v>
      </c>
      <c r="AD451" s="128">
        <v>7</v>
      </c>
      <c r="AE451" s="120">
        <f t="shared" si="150"/>
        <v>0</v>
      </c>
      <c r="AF451" s="131">
        <v>27</v>
      </c>
      <c r="AG451" s="121">
        <f t="shared" si="151"/>
        <v>0</v>
      </c>
    </row>
    <row r="452" spans="2:33" x14ac:dyDescent="0.25">
      <c r="B452" s="128">
        <v>8</v>
      </c>
      <c r="C452" s="151" t="str">
        <f>T(Contaminantes!C$13)</f>
        <v/>
      </c>
      <c r="D452" s="159"/>
      <c r="E452" s="153"/>
      <c r="F452" s="159"/>
      <c r="G452" s="153"/>
      <c r="H452" s="159"/>
      <c r="I452" s="154"/>
      <c r="K452" s="128">
        <v>28</v>
      </c>
      <c r="L452" s="151" t="str">
        <f>T(Contaminantes!C$33)</f>
        <v/>
      </c>
      <c r="M452" s="159"/>
      <c r="N452" s="153"/>
      <c r="O452" s="159"/>
      <c r="P452" s="153"/>
      <c r="Q452" s="159"/>
      <c r="R452" s="154"/>
      <c r="T452" s="128">
        <v>8</v>
      </c>
      <c r="U452" s="155">
        <f t="shared" si="144"/>
        <v>0</v>
      </c>
      <c r="V452" s="156">
        <f t="shared" si="145"/>
        <v>0</v>
      </c>
      <c r="W452" s="157">
        <f t="shared" si="146"/>
        <v>0</v>
      </c>
      <c r="Y452" s="128">
        <v>28</v>
      </c>
      <c r="Z452" s="155">
        <f t="shared" si="147"/>
        <v>0</v>
      </c>
      <c r="AA452" s="156">
        <f t="shared" si="148"/>
        <v>0</v>
      </c>
      <c r="AB452" s="157">
        <f t="shared" si="149"/>
        <v>0</v>
      </c>
      <c r="AD452" s="128">
        <v>8</v>
      </c>
      <c r="AE452" s="120">
        <f t="shared" si="150"/>
        <v>0</v>
      </c>
      <c r="AF452" s="131">
        <v>28</v>
      </c>
      <c r="AG452" s="121">
        <f t="shared" si="151"/>
        <v>0</v>
      </c>
    </row>
    <row r="453" spans="2:33" x14ac:dyDescent="0.25">
      <c r="B453" s="128">
        <v>9</v>
      </c>
      <c r="C453" s="151" t="str">
        <f>T(Contaminantes!C$14)</f>
        <v/>
      </c>
      <c r="D453" s="152"/>
      <c r="E453" s="153"/>
      <c r="F453" s="152"/>
      <c r="G453" s="153"/>
      <c r="H453" s="152"/>
      <c r="I453" s="154"/>
      <c r="K453" s="128">
        <v>29</v>
      </c>
      <c r="L453" s="151" t="str">
        <f>T(Contaminantes!C$34)</f>
        <v/>
      </c>
      <c r="M453" s="152"/>
      <c r="N453" s="153"/>
      <c r="O453" s="152"/>
      <c r="P453" s="153"/>
      <c r="Q453" s="152"/>
      <c r="R453" s="154"/>
      <c r="T453" s="128">
        <v>9</v>
      </c>
      <c r="U453" s="155">
        <f t="shared" si="144"/>
        <v>0</v>
      </c>
      <c r="V453" s="156">
        <f t="shared" si="145"/>
        <v>0</v>
      </c>
      <c r="W453" s="157">
        <f t="shared" si="146"/>
        <v>0</v>
      </c>
      <c r="Y453" s="128">
        <v>29</v>
      </c>
      <c r="Z453" s="155">
        <f t="shared" si="147"/>
        <v>0</v>
      </c>
      <c r="AA453" s="156">
        <f t="shared" si="148"/>
        <v>0</v>
      </c>
      <c r="AB453" s="157">
        <f t="shared" si="149"/>
        <v>0</v>
      </c>
      <c r="AD453" s="128">
        <v>9</v>
      </c>
      <c r="AE453" s="120">
        <f t="shared" si="150"/>
        <v>0</v>
      </c>
      <c r="AF453" s="131">
        <v>29</v>
      </c>
      <c r="AG453" s="121">
        <f t="shared" si="151"/>
        <v>0</v>
      </c>
    </row>
    <row r="454" spans="2:33" x14ac:dyDescent="0.25">
      <c r="B454" s="128">
        <v>10</v>
      </c>
      <c r="C454" s="151" t="str">
        <f>T(Contaminantes!C$15)</f>
        <v/>
      </c>
      <c r="D454" s="152"/>
      <c r="E454" s="153"/>
      <c r="F454" s="152"/>
      <c r="G454" s="153"/>
      <c r="H454" s="152"/>
      <c r="I454" s="154"/>
      <c r="K454" s="128">
        <v>30</v>
      </c>
      <c r="L454" s="151" t="str">
        <f>T(Contaminantes!C$35)</f>
        <v/>
      </c>
      <c r="M454" s="152"/>
      <c r="N454" s="153"/>
      <c r="O454" s="152"/>
      <c r="P454" s="153"/>
      <c r="Q454" s="152"/>
      <c r="R454" s="154"/>
      <c r="T454" s="128">
        <v>10</v>
      </c>
      <c r="U454" s="155">
        <f t="shared" si="144"/>
        <v>0</v>
      </c>
      <c r="V454" s="156">
        <f t="shared" si="145"/>
        <v>0</v>
      </c>
      <c r="W454" s="157">
        <f t="shared" si="146"/>
        <v>0</v>
      </c>
      <c r="Y454" s="128">
        <v>30</v>
      </c>
      <c r="Z454" s="155">
        <f t="shared" si="147"/>
        <v>0</v>
      </c>
      <c r="AA454" s="156">
        <f t="shared" si="148"/>
        <v>0</v>
      </c>
      <c r="AB454" s="157">
        <f t="shared" si="149"/>
        <v>0</v>
      </c>
      <c r="AD454" s="128">
        <v>10</v>
      </c>
      <c r="AE454" s="120">
        <f t="shared" si="150"/>
        <v>0</v>
      </c>
      <c r="AF454" s="131">
        <v>30</v>
      </c>
      <c r="AG454" s="121">
        <f t="shared" si="151"/>
        <v>0</v>
      </c>
    </row>
    <row r="455" spans="2:33" x14ac:dyDescent="0.25">
      <c r="B455" s="128">
        <v>11</v>
      </c>
      <c r="C455" s="151" t="str">
        <f>T(Contaminantes!C$16)</f>
        <v/>
      </c>
      <c r="D455" s="158"/>
      <c r="E455" s="153"/>
      <c r="F455" s="158"/>
      <c r="G455" s="153"/>
      <c r="H455" s="158"/>
      <c r="I455" s="154"/>
      <c r="K455" s="128">
        <v>31</v>
      </c>
      <c r="L455" s="151" t="str">
        <f>T(Contaminantes!C$36)</f>
        <v/>
      </c>
      <c r="M455" s="158"/>
      <c r="N455" s="153"/>
      <c r="O455" s="158"/>
      <c r="P455" s="153"/>
      <c r="Q455" s="158"/>
      <c r="R455" s="154"/>
      <c r="T455" s="128">
        <v>11</v>
      </c>
      <c r="U455" s="155">
        <f t="shared" si="144"/>
        <v>0</v>
      </c>
      <c r="V455" s="156">
        <f t="shared" si="145"/>
        <v>0</v>
      </c>
      <c r="W455" s="157">
        <f t="shared" si="146"/>
        <v>0</v>
      </c>
      <c r="Y455" s="128">
        <v>31</v>
      </c>
      <c r="Z455" s="155">
        <f t="shared" si="147"/>
        <v>0</v>
      </c>
      <c r="AA455" s="156">
        <f t="shared" si="148"/>
        <v>0</v>
      </c>
      <c r="AB455" s="157">
        <f t="shared" si="149"/>
        <v>0</v>
      </c>
      <c r="AD455" s="128">
        <v>11</v>
      </c>
      <c r="AE455" s="120">
        <f t="shared" si="150"/>
        <v>0</v>
      </c>
      <c r="AF455" s="131">
        <v>31</v>
      </c>
      <c r="AG455" s="121">
        <f t="shared" si="151"/>
        <v>0</v>
      </c>
    </row>
    <row r="456" spans="2:33" x14ac:dyDescent="0.25">
      <c r="B456" s="128">
        <v>12</v>
      </c>
      <c r="C456" s="151" t="str">
        <f>T(Contaminantes!C$17)</f>
        <v/>
      </c>
      <c r="D456" s="159"/>
      <c r="E456" s="153"/>
      <c r="F456" s="159"/>
      <c r="G456" s="153"/>
      <c r="H456" s="159"/>
      <c r="I456" s="154"/>
      <c r="K456" s="128">
        <v>32</v>
      </c>
      <c r="L456" s="151" t="str">
        <f>T(Contaminantes!C$37)</f>
        <v/>
      </c>
      <c r="M456" s="159"/>
      <c r="N456" s="153"/>
      <c r="O456" s="159"/>
      <c r="P456" s="153"/>
      <c r="Q456" s="159"/>
      <c r="R456" s="154"/>
      <c r="T456" s="128">
        <v>12</v>
      </c>
      <c r="U456" s="155">
        <f t="shared" si="144"/>
        <v>0</v>
      </c>
      <c r="V456" s="156">
        <f t="shared" si="145"/>
        <v>0</v>
      </c>
      <c r="W456" s="157">
        <f t="shared" si="146"/>
        <v>0</v>
      </c>
      <c r="Y456" s="128">
        <v>32</v>
      </c>
      <c r="Z456" s="155">
        <f t="shared" si="147"/>
        <v>0</v>
      </c>
      <c r="AA456" s="156">
        <f t="shared" si="148"/>
        <v>0</v>
      </c>
      <c r="AB456" s="157">
        <f t="shared" si="149"/>
        <v>0</v>
      </c>
      <c r="AD456" s="128">
        <v>12</v>
      </c>
      <c r="AE456" s="120">
        <f t="shared" si="150"/>
        <v>0</v>
      </c>
      <c r="AF456" s="131">
        <v>32</v>
      </c>
      <c r="AG456" s="121">
        <f t="shared" si="151"/>
        <v>0</v>
      </c>
    </row>
    <row r="457" spans="2:33" x14ac:dyDescent="0.25">
      <c r="B457" s="128">
        <v>13</v>
      </c>
      <c r="C457" s="151" t="str">
        <f>T(Contaminantes!C$18)</f>
        <v/>
      </c>
      <c r="D457" s="159"/>
      <c r="E457" s="153"/>
      <c r="F457" s="159"/>
      <c r="G457" s="153"/>
      <c r="H457" s="159"/>
      <c r="I457" s="154"/>
      <c r="K457" s="128">
        <v>33</v>
      </c>
      <c r="L457" s="151" t="str">
        <f>T(Contaminantes!C$38)</f>
        <v/>
      </c>
      <c r="M457" s="159"/>
      <c r="N457" s="153"/>
      <c r="O457" s="159"/>
      <c r="P457" s="153"/>
      <c r="Q457" s="159"/>
      <c r="R457" s="154"/>
      <c r="T457" s="128">
        <v>13</v>
      </c>
      <c r="U457" s="155">
        <f t="shared" si="144"/>
        <v>0</v>
      </c>
      <c r="V457" s="156">
        <f t="shared" si="145"/>
        <v>0</v>
      </c>
      <c r="W457" s="157">
        <f t="shared" si="146"/>
        <v>0</v>
      </c>
      <c r="Y457" s="128">
        <v>33</v>
      </c>
      <c r="Z457" s="155">
        <f t="shared" si="147"/>
        <v>0</v>
      </c>
      <c r="AA457" s="156">
        <f t="shared" si="148"/>
        <v>0</v>
      </c>
      <c r="AB457" s="157">
        <f t="shared" si="149"/>
        <v>0</v>
      </c>
      <c r="AD457" s="128">
        <v>13</v>
      </c>
      <c r="AE457" s="120">
        <f t="shared" si="150"/>
        <v>0</v>
      </c>
      <c r="AF457" s="131">
        <v>33</v>
      </c>
      <c r="AG457" s="121">
        <f t="shared" si="151"/>
        <v>0</v>
      </c>
    </row>
    <row r="458" spans="2:33" x14ac:dyDescent="0.25">
      <c r="B458" s="128">
        <v>14</v>
      </c>
      <c r="C458" s="151" t="str">
        <f>T(Contaminantes!C$19)</f>
        <v/>
      </c>
      <c r="D458" s="152"/>
      <c r="E458" s="153"/>
      <c r="F458" s="152"/>
      <c r="G458" s="153"/>
      <c r="H458" s="152"/>
      <c r="I458" s="154"/>
      <c r="K458" s="128">
        <v>34</v>
      </c>
      <c r="L458" s="151" t="str">
        <f>T(Contaminantes!C$39)</f>
        <v/>
      </c>
      <c r="M458" s="152"/>
      <c r="N458" s="153"/>
      <c r="O458" s="152"/>
      <c r="P458" s="153"/>
      <c r="Q458" s="152"/>
      <c r="R458" s="154"/>
      <c r="T458" s="128">
        <v>14</v>
      </c>
      <c r="U458" s="155">
        <f t="shared" si="144"/>
        <v>0</v>
      </c>
      <c r="V458" s="156">
        <f t="shared" si="145"/>
        <v>0</v>
      </c>
      <c r="W458" s="157">
        <f t="shared" si="146"/>
        <v>0</v>
      </c>
      <c r="Y458" s="128">
        <v>34</v>
      </c>
      <c r="Z458" s="155">
        <f t="shared" si="147"/>
        <v>0</v>
      </c>
      <c r="AA458" s="156">
        <f t="shared" si="148"/>
        <v>0</v>
      </c>
      <c r="AB458" s="157">
        <f t="shared" si="149"/>
        <v>0</v>
      </c>
      <c r="AD458" s="128">
        <v>14</v>
      </c>
      <c r="AE458" s="120">
        <f t="shared" si="150"/>
        <v>0</v>
      </c>
      <c r="AF458" s="131">
        <v>34</v>
      </c>
      <c r="AG458" s="121">
        <f t="shared" si="151"/>
        <v>0</v>
      </c>
    </row>
    <row r="459" spans="2:33" x14ac:dyDescent="0.25">
      <c r="B459" s="128">
        <v>15</v>
      </c>
      <c r="C459" s="151" t="str">
        <f>T(Contaminantes!C$20)</f>
        <v/>
      </c>
      <c r="D459" s="158"/>
      <c r="E459" s="153"/>
      <c r="F459" s="158"/>
      <c r="G459" s="153"/>
      <c r="H459" s="158"/>
      <c r="I459" s="154"/>
      <c r="K459" s="128">
        <v>35</v>
      </c>
      <c r="L459" s="151" t="str">
        <f>T(Contaminantes!C$40)</f>
        <v/>
      </c>
      <c r="M459" s="158"/>
      <c r="N459" s="153"/>
      <c r="O459" s="158"/>
      <c r="P459" s="153"/>
      <c r="Q459" s="158"/>
      <c r="R459" s="154"/>
      <c r="T459" s="128">
        <v>15</v>
      </c>
      <c r="U459" s="155">
        <f t="shared" si="144"/>
        <v>0</v>
      </c>
      <c r="V459" s="156">
        <f t="shared" si="145"/>
        <v>0</v>
      </c>
      <c r="W459" s="157">
        <f t="shared" si="146"/>
        <v>0</v>
      </c>
      <c r="Y459" s="128">
        <v>35</v>
      </c>
      <c r="Z459" s="155">
        <f t="shared" si="147"/>
        <v>0</v>
      </c>
      <c r="AA459" s="156">
        <f t="shared" si="148"/>
        <v>0</v>
      </c>
      <c r="AB459" s="157">
        <f t="shared" si="149"/>
        <v>0</v>
      </c>
      <c r="AD459" s="128">
        <v>15</v>
      </c>
      <c r="AE459" s="120">
        <f t="shared" si="150"/>
        <v>0</v>
      </c>
      <c r="AF459" s="131">
        <v>35</v>
      </c>
      <c r="AG459" s="121">
        <f t="shared" si="151"/>
        <v>0</v>
      </c>
    </row>
    <row r="460" spans="2:33" x14ac:dyDescent="0.25">
      <c r="B460" s="128">
        <v>16</v>
      </c>
      <c r="C460" s="151" t="str">
        <f>T(Contaminantes!C$21)</f>
        <v/>
      </c>
      <c r="D460" s="159"/>
      <c r="E460" s="153"/>
      <c r="F460" s="159"/>
      <c r="G460" s="153"/>
      <c r="H460" s="159"/>
      <c r="I460" s="154"/>
      <c r="K460" s="128">
        <v>36</v>
      </c>
      <c r="L460" s="151" t="str">
        <f>T(Contaminantes!C$41)</f>
        <v/>
      </c>
      <c r="M460" s="159"/>
      <c r="N460" s="153"/>
      <c r="O460" s="159"/>
      <c r="P460" s="153"/>
      <c r="Q460" s="159"/>
      <c r="R460" s="154"/>
      <c r="T460" s="128">
        <v>16</v>
      </c>
      <c r="U460" s="155">
        <f t="shared" si="144"/>
        <v>0</v>
      </c>
      <c r="V460" s="156">
        <f t="shared" si="145"/>
        <v>0</v>
      </c>
      <c r="W460" s="157">
        <f t="shared" si="146"/>
        <v>0</v>
      </c>
      <c r="Y460" s="128">
        <v>36</v>
      </c>
      <c r="Z460" s="155">
        <f t="shared" si="147"/>
        <v>0</v>
      </c>
      <c r="AA460" s="156">
        <f t="shared" si="148"/>
        <v>0</v>
      </c>
      <c r="AB460" s="157">
        <f t="shared" si="149"/>
        <v>0</v>
      </c>
      <c r="AD460" s="128">
        <v>16</v>
      </c>
      <c r="AE460" s="120">
        <f t="shared" si="150"/>
        <v>0</v>
      </c>
      <c r="AF460" s="131">
        <v>36</v>
      </c>
      <c r="AG460" s="121">
        <f t="shared" si="151"/>
        <v>0</v>
      </c>
    </row>
    <row r="461" spans="2:33" x14ac:dyDescent="0.25">
      <c r="B461" s="128">
        <v>17</v>
      </c>
      <c r="C461" s="151" t="str">
        <f>T(Contaminantes!C$22)</f>
        <v/>
      </c>
      <c r="D461" s="159"/>
      <c r="E461" s="153"/>
      <c r="F461" s="159"/>
      <c r="G461" s="153"/>
      <c r="H461" s="159"/>
      <c r="I461" s="154"/>
      <c r="K461" s="128">
        <v>37</v>
      </c>
      <c r="L461" s="151" t="str">
        <f>T(Contaminantes!C$42)</f>
        <v/>
      </c>
      <c r="M461" s="159"/>
      <c r="N461" s="153"/>
      <c r="O461" s="159"/>
      <c r="P461" s="153"/>
      <c r="Q461" s="159"/>
      <c r="R461" s="154"/>
      <c r="T461" s="128">
        <v>17</v>
      </c>
      <c r="U461" s="155">
        <f t="shared" si="144"/>
        <v>0</v>
      </c>
      <c r="V461" s="156">
        <f t="shared" si="145"/>
        <v>0</v>
      </c>
      <c r="W461" s="157">
        <f t="shared" si="146"/>
        <v>0</v>
      </c>
      <c r="Y461" s="128">
        <v>37</v>
      </c>
      <c r="Z461" s="155">
        <f t="shared" si="147"/>
        <v>0</v>
      </c>
      <c r="AA461" s="156">
        <f t="shared" si="148"/>
        <v>0</v>
      </c>
      <c r="AB461" s="157">
        <f t="shared" si="149"/>
        <v>0</v>
      </c>
      <c r="AD461" s="128">
        <v>17</v>
      </c>
      <c r="AE461" s="120">
        <f t="shared" si="150"/>
        <v>0</v>
      </c>
      <c r="AF461" s="131">
        <v>37</v>
      </c>
      <c r="AG461" s="121">
        <f t="shared" si="151"/>
        <v>0</v>
      </c>
    </row>
    <row r="462" spans="2:33" x14ac:dyDescent="0.25">
      <c r="B462" s="128">
        <v>18</v>
      </c>
      <c r="C462" s="151" t="str">
        <f>T(Contaminantes!C$23)</f>
        <v/>
      </c>
      <c r="D462" s="152"/>
      <c r="E462" s="153"/>
      <c r="F462" s="152"/>
      <c r="G462" s="153"/>
      <c r="H462" s="152"/>
      <c r="I462" s="154"/>
      <c r="K462" s="128">
        <v>38</v>
      </c>
      <c r="L462" s="151" t="str">
        <f>T(Contaminantes!C$43)</f>
        <v/>
      </c>
      <c r="M462" s="152"/>
      <c r="N462" s="153"/>
      <c r="O462" s="152"/>
      <c r="P462" s="153"/>
      <c r="Q462" s="152"/>
      <c r="R462" s="154"/>
      <c r="T462" s="128">
        <v>18</v>
      </c>
      <c r="U462" s="155">
        <f t="shared" si="144"/>
        <v>0</v>
      </c>
      <c r="V462" s="156">
        <f t="shared" si="145"/>
        <v>0</v>
      </c>
      <c r="W462" s="157">
        <f t="shared" si="146"/>
        <v>0</v>
      </c>
      <c r="Y462" s="128">
        <v>38</v>
      </c>
      <c r="Z462" s="155">
        <f t="shared" si="147"/>
        <v>0</v>
      </c>
      <c r="AA462" s="156">
        <f t="shared" si="148"/>
        <v>0</v>
      </c>
      <c r="AB462" s="157">
        <f t="shared" si="149"/>
        <v>0</v>
      </c>
      <c r="AD462" s="128">
        <v>18</v>
      </c>
      <c r="AE462" s="120">
        <f t="shared" si="150"/>
        <v>0</v>
      </c>
      <c r="AF462" s="131">
        <v>38</v>
      </c>
      <c r="AG462" s="121">
        <f t="shared" si="151"/>
        <v>0</v>
      </c>
    </row>
    <row r="463" spans="2:33" x14ac:dyDescent="0.25">
      <c r="B463" s="128">
        <v>19</v>
      </c>
      <c r="C463" s="151" t="str">
        <f>T(Contaminantes!C$24)</f>
        <v/>
      </c>
      <c r="D463" s="152"/>
      <c r="E463" s="153"/>
      <c r="F463" s="152"/>
      <c r="G463" s="153"/>
      <c r="H463" s="152"/>
      <c r="I463" s="154"/>
      <c r="K463" s="128">
        <v>39</v>
      </c>
      <c r="L463" s="151" t="str">
        <f>T(Contaminantes!C$44)</f>
        <v/>
      </c>
      <c r="M463" s="152"/>
      <c r="N463" s="153"/>
      <c r="O463" s="152"/>
      <c r="P463" s="153"/>
      <c r="Q463" s="152"/>
      <c r="R463" s="154"/>
      <c r="T463" s="128">
        <v>19</v>
      </c>
      <c r="U463" s="155">
        <f t="shared" si="144"/>
        <v>0</v>
      </c>
      <c r="V463" s="156">
        <f t="shared" si="145"/>
        <v>0</v>
      </c>
      <c r="W463" s="157">
        <f t="shared" si="146"/>
        <v>0</v>
      </c>
      <c r="Y463" s="128">
        <v>39</v>
      </c>
      <c r="Z463" s="155">
        <f t="shared" si="147"/>
        <v>0</v>
      </c>
      <c r="AA463" s="156">
        <f t="shared" si="148"/>
        <v>0</v>
      </c>
      <c r="AB463" s="157">
        <f t="shared" si="149"/>
        <v>0</v>
      </c>
      <c r="AD463" s="128">
        <v>19</v>
      </c>
      <c r="AE463" s="120">
        <f t="shared" si="150"/>
        <v>0</v>
      </c>
      <c r="AF463" s="131">
        <v>39</v>
      </c>
      <c r="AG463" s="121">
        <f t="shared" si="151"/>
        <v>0</v>
      </c>
    </row>
    <row r="464" spans="2:33" ht="15.75" thickBot="1" x14ac:dyDescent="0.3">
      <c r="B464" s="129">
        <v>20</v>
      </c>
      <c r="C464" s="160" t="str">
        <f>T(Contaminantes!C$25)</f>
        <v/>
      </c>
      <c r="D464" s="162"/>
      <c r="E464" s="163"/>
      <c r="F464" s="162"/>
      <c r="G464" s="163"/>
      <c r="H464" s="162"/>
      <c r="I464" s="164"/>
      <c r="K464" s="129">
        <v>40</v>
      </c>
      <c r="L464" s="160" t="str">
        <f>T(Contaminantes!C$45)</f>
        <v/>
      </c>
      <c r="M464" s="162"/>
      <c r="N464" s="163"/>
      <c r="O464" s="162"/>
      <c r="P464" s="163"/>
      <c r="Q464" s="162"/>
      <c r="R464" s="164"/>
      <c r="T464" s="129">
        <v>20</v>
      </c>
      <c r="U464" s="165">
        <f t="shared" si="144"/>
        <v>0</v>
      </c>
      <c r="V464" s="166">
        <f t="shared" si="145"/>
        <v>0</v>
      </c>
      <c r="W464" s="167">
        <f t="shared" si="146"/>
        <v>0</v>
      </c>
      <c r="Y464" s="129">
        <v>40</v>
      </c>
      <c r="Z464" s="165">
        <f t="shared" si="147"/>
        <v>0</v>
      </c>
      <c r="AA464" s="166">
        <f t="shared" si="148"/>
        <v>0</v>
      </c>
      <c r="AB464" s="167">
        <f t="shared" si="149"/>
        <v>0</v>
      </c>
      <c r="AD464" s="129">
        <v>20</v>
      </c>
      <c r="AE464" s="132">
        <f t="shared" si="150"/>
        <v>0</v>
      </c>
      <c r="AF464" s="133">
        <v>40</v>
      </c>
      <c r="AG464" s="122">
        <f t="shared" si="151"/>
        <v>0</v>
      </c>
    </row>
    <row r="465" spans="2:33" ht="15.75" thickBot="1" x14ac:dyDescent="0.3"/>
    <row r="466" spans="2:33" ht="15.75" customHeight="1" thickBot="1" x14ac:dyDescent="0.3">
      <c r="D466" s="391" t="s">
        <v>139</v>
      </c>
      <c r="E466" s="392"/>
      <c r="F466" s="393" t="str">
        <f>T('Focos atmósfera'!B26)</f>
        <v/>
      </c>
      <c r="G466" s="393"/>
      <c r="H466" s="394" t="s">
        <v>141</v>
      </c>
      <c r="I466" s="395"/>
      <c r="J466" s="135"/>
      <c r="K466" s="396" t="str">
        <f>T('Focos atmósfera'!C26)</f>
        <v/>
      </c>
      <c r="L466" s="393"/>
      <c r="M466" s="393"/>
      <c r="N466" s="415" t="s">
        <v>140</v>
      </c>
      <c r="O466" s="416"/>
      <c r="P466" s="136">
        <f>'Focos atmósfera'!D26</f>
        <v>0</v>
      </c>
      <c r="Q466" s="205" t="s">
        <v>210</v>
      </c>
      <c r="R466" s="136">
        <f>'Focos atmósfera'!F26</f>
        <v>0</v>
      </c>
      <c r="V466" s="399" t="s">
        <v>189</v>
      </c>
      <c r="W466" s="400"/>
      <c r="X466" s="137"/>
      <c r="AA466" s="399" t="s">
        <v>189</v>
      </c>
      <c r="AB466" s="400"/>
      <c r="AC466" s="137"/>
      <c r="AE466" s="399" t="s">
        <v>192</v>
      </c>
      <c r="AF466" s="403"/>
      <c r="AG466" s="400"/>
    </row>
    <row r="467" spans="2:33" ht="15.75" thickBot="1" x14ac:dyDescent="0.3">
      <c r="B467" s="407" t="s">
        <v>133</v>
      </c>
      <c r="C467" s="408"/>
      <c r="D467" s="411" t="s">
        <v>134</v>
      </c>
      <c r="E467" s="411"/>
      <c r="F467" s="411" t="s">
        <v>135</v>
      </c>
      <c r="G467" s="411"/>
      <c r="H467" s="411" t="s">
        <v>136</v>
      </c>
      <c r="I467" s="412"/>
      <c r="J467" s="138"/>
      <c r="K467" s="409" t="s">
        <v>133</v>
      </c>
      <c r="L467" s="410"/>
      <c r="M467" s="413" t="s">
        <v>134</v>
      </c>
      <c r="N467" s="411"/>
      <c r="O467" s="411" t="s">
        <v>135</v>
      </c>
      <c r="P467" s="411"/>
      <c r="Q467" s="411" t="s">
        <v>136</v>
      </c>
      <c r="R467" s="414"/>
      <c r="S467" s="138"/>
      <c r="T467" s="138"/>
      <c r="V467" s="401"/>
      <c r="W467" s="402"/>
      <c r="X467" s="137"/>
      <c r="AA467" s="401"/>
      <c r="AB467" s="402"/>
      <c r="AC467" s="137"/>
      <c r="AE467" s="404"/>
      <c r="AF467" s="405"/>
      <c r="AG467" s="406"/>
    </row>
    <row r="468" spans="2:33" ht="32.25" customHeight="1" thickBot="1" x14ac:dyDescent="0.3">
      <c r="B468" s="409"/>
      <c r="C468" s="410"/>
      <c r="D468" s="139" t="s">
        <v>137</v>
      </c>
      <c r="E468" s="139" t="s">
        <v>138</v>
      </c>
      <c r="F468" s="139" t="s">
        <v>137</v>
      </c>
      <c r="G468" s="139" t="s">
        <v>138</v>
      </c>
      <c r="H468" s="139" t="s">
        <v>137</v>
      </c>
      <c r="I468" s="140" t="s">
        <v>138</v>
      </c>
      <c r="J468" s="141"/>
      <c r="K468" s="409"/>
      <c r="L468" s="410"/>
      <c r="M468" s="139" t="s">
        <v>137</v>
      </c>
      <c r="N468" s="139" t="s">
        <v>138</v>
      </c>
      <c r="O468" s="139" t="s">
        <v>137</v>
      </c>
      <c r="P468" s="139" t="s">
        <v>138</v>
      </c>
      <c r="Q468" s="139" t="s">
        <v>137</v>
      </c>
      <c r="R468" s="140" t="s">
        <v>138</v>
      </c>
      <c r="S468" s="141"/>
      <c r="T468" s="141"/>
      <c r="V468" s="142" t="s">
        <v>190</v>
      </c>
      <c r="W468" s="143" t="s">
        <v>191</v>
      </c>
      <c r="X468" s="141"/>
      <c r="AA468" s="142" t="s">
        <v>190</v>
      </c>
      <c r="AB468" s="143" t="s">
        <v>191</v>
      </c>
      <c r="AC468" s="141"/>
      <c r="AE468" s="124" t="s">
        <v>193</v>
      </c>
      <c r="AG468" s="125" t="s">
        <v>193</v>
      </c>
    </row>
    <row r="469" spans="2:33" x14ac:dyDescent="0.25">
      <c r="B469" s="126">
        <v>1</v>
      </c>
      <c r="C469" s="151" t="str">
        <f>T(Contaminantes!C$6)</f>
        <v/>
      </c>
      <c r="D469" s="145"/>
      <c r="E469" s="146"/>
      <c r="F469" s="145"/>
      <c r="G469" s="146"/>
      <c r="H469" s="145"/>
      <c r="I469" s="147"/>
      <c r="K469" s="126">
        <v>21</v>
      </c>
      <c r="L469" s="144" t="str">
        <f>T(Contaminantes!C$26)</f>
        <v/>
      </c>
      <c r="M469" s="145"/>
      <c r="N469" s="146"/>
      <c r="O469" s="145"/>
      <c r="P469" s="146"/>
      <c r="Q469" s="145"/>
      <c r="R469" s="147"/>
      <c r="T469" s="126">
        <v>1</v>
      </c>
      <c r="U469" s="148">
        <f>IF(COUNT(E469,G469,I469)=0,0,COUNT(E469,G469,I469))</f>
        <v>0</v>
      </c>
      <c r="V469" s="149">
        <f>IF(U469&gt;0,((D469*E469)+(F469*G469)+(H469*I469))/(E469+G469+I469),0)</f>
        <v>0</v>
      </c>
      <c r="W469" s="150">
        <f>IF(U469&lt;&gt;0,(E469+G469+I469)/U469,0)</f>
        <v>0</v>
      </c>
      <c r="Y469" s="126">
        <v>21</v>
      </c>
      <c r="Z469" s="148">
        <f>IF(COUNT(N469,P469,R469)=0,0,COUNT(N469,P469,R469))</f>
        <v>0</v>
      </c>
      <c r="AA469" s="149">
        <f>IF(Z469&gt;0,((M469*N469)+(O469*P469)+(Q469*R469))/(N469+P469+R469),0)</f>
        <v>0</v>
      </c>
      <c r="AB469" s="150">
        <f>IF(Z469&lt;&gt;0,(N469+P469+R469)/Z469,0)</f>
        <v>0</v>
      </c>
      <c r="AD469" s="126">
        <v>1</v>
      </c>
      <c r="AE469" s="127">
        <f>(V469*W469*P$466)/1000000</f>
        <v>0</v>
      </c>
      <c r="AF469" s="130">
        <v>21</v>
      </c>
      <c r="AG469" s="127">
        <f>(AA469*AB469*P$466)/1000000</f>
        <v>0</v>
      </c>
    </row>
    <row r="470" spans="2:33" x14ac:dyDescent="0.25">
      <c r="B470" s="128">
        <v>2</v>
      </c>
      <c r="C470" s="151" t="str">
        <f>T(Contaminantes!C$7)</f>
        <v/>
      </c>
      <c r="D470" s="152"/>
      <c r="E470" s="153"/>
      <c r="F470" s="152"/>
      <c r="G470" s="153"/>
      <c r="H470" s="152"/>
      <c r="I470" s="154"/>
      <c r="K470" s="128">
        <v>22</v>
      </c>
      <c r="L470" s="151" t="str">
        <f>T(Contaminantes!C$27)</f>
        <v/>
      </c>
      <c r="M470" s="152"/>
      <c r="N470" s="153"/>
      <c r="O470" s="152"/>
      <c r="P470" s="153"/>
      <c r="Q470" s="152"/>
      <c r="R470" s="154"/>
      <c r="T470" s="128">
        <v>2</v>
      </c>
      <c r="U470" s="155">
        <f t="shared" ref="U470:U488" si="152">IF(COUNT(E470,G470,I470)=0,0,COUNT(E470,G470,I470))</f>
        <v>0</v>
      </c>
      <c r="V470" s="156">
        <f t="shared" ref="V470:V488" si="153">IF(U470&gt;0,((D470*E470)+(F470*G470)+(H470*I470))/(E470+G470+I470),0)</f>
        <v>0</v>
      </c>
      <c r="W470" s="157">
        <f t="shared" ref="W470:W488" si="154">IF(U470&lt;&gt;0,(E470+G470+I470)/U470,0)</f>
        <v>0</v>
      </c>
      <c r="Y470" s="128">
        <v>22</v>
      </c>
      <c r="Z470" s="155">
        <f t="shared" ref="Z470:Z488" si="155">IF(COUNT(N470,P470,R470)=0,0,COUNT(N470,P470,R470))</f>
        <v>0</v>
      </c>
      <c r="AA470" s="156">
        <f t="shared" ref="AA470:AA488" si="156">IF(Z470&gt;0,((M470*N470)+(O470*P470)+(Q470*R470))/(N470+P470+R470),0)</f>
        <v>0</v>
      </c>
      <c r="AB470" s="157">
        <f t="shared" ref="AB470:AB488" si="157">IF(Z470&lt;&gt;0,(N470+P470+R470)/Z470,0)</f>
        <v>0</v>
      </c>
      <c r="AD470" s="128">
        <v>2</v>
      </c>
      <c r="AE470" s="120">
        <f t="shared" ref="AE470:AE488" si="158">(V470*W470*P$466)/1000000</f>
        <v>0</v>
      </c>
      <c r="AF470" s="131">
        <v>22</v>
      </c>
      <c r="AG470" s="121">
        <f t="shared" ref="AG470:AG488" si="159">(AA470*AB470*P$466)/1000000</f>
        <v>0</v>
      </c>
    </row>
    <row r="471" spans="2:33" x14ac:dyDescent="0.25">
      <c r="B471" s="128">
        <v>3</v>
      </c>
      <c r="C471" s="151" t="str">
        <f>T(Contaminantes!C$8)</f>
        <v/>
      </c>
      <c r="D471" s="158"/>
      <c r="E471" s="153"/>
      <c r="F471" s="158"/>
      <c r="G471" s="153"/>
      <c r="H471" s="158"/>
      <c r="I471" s="154"/>
      <c r="K471" s="128">
        <v>23</v>
      </c>
      <c r="L471" s="151" t="str">
        <f>T(Contaminantes!C$28)</f>
        <v/>
      </c>
      <c r="M471" s="158"/>
      <c r="N471" s="153"/>
      <c r="O471" s="158"/>
      <c r="P471" s="153"/>
      <c r="Q471" s="158"/>
      <c r="R471" s="154"/>
      <c r="T471" s="128">
        <v>3</v>
      </c>
      <c r="U471" s="155">
        <f t="shared" si="152"/>
        <v>0</v>
      </c>
      <c r="V471" s="156">
        <f t="shared" si="153"/>
        <v>0</v>
      </c>
      <c r="W471" s="157">
        <f t="shared" si="154"/>
        <v>0</v>
      </c>
      <c r="Y471" s="128">
        <v>23</v>
      </c>
      <c r="Z471" s="155">
        <f t="shared" si="155"/>
        <v>0</v>
      </c>
      <c r="AA471" s="156">
        <f t="shared" si="156"/>
        <v>0</v>
      </c>
      <c r="AB471" s="157">
        <f t="shared" si="157"/>
        <v>0</v>
      </c>
      <c r="AD471" s="128">
        <v>3</v>
      </c>
      <c r="AE471" s="120">
        <f t="shared" si="158"/>
        <v>0</v>
      </c>
      <c r="AF471" s="131">
        <v>23</v>
      </c>
      <c r="AG471" s="121">
        <f t="shared" si="159"/>
        <v>0</v>
      </c>
    </row>
    <row r="472" spans="2:33" x14ac:dyDescent="0.25">
      <c r="B472" s="128">
        <v>4</v>
      </c>
      <c r="C472" s="151" t="str">
        <f>T(Contaminantes!C$9)</f>
        <v/>
      </c>
      <c r="D472" s="159"/>
      <c r="E472" s="153"/>
      <c r="F472" s="159"/>
      <c r="G472" s="153"/>
      <c r="H472" s="159"/>
      <c r="I472" s="154"/>
      <c r="K472" s="128">
        <v>24</v>
      </c>
      <c r="L472" s="151" t="str">
        <f>T(Contaminantes!C$29)</f>
        <v/>
      </c>
      <c r="M472" s="159"/>
      <c r="N472" s="153"/>
      <c r="O472" s="159"/>
      <c r="P472" s="153"/>
      <c r="Q472" s="159"/>
      <c r="R472" s="154"/>
      <c r="T472" s="128">
        <v>4</v>
      </c>
      <c r="U472" s="155">
        <f t="shared" si="152"/>
        <v>0</v>
      </c>
      <c r="V472" s="156">
        <f t="shared" si="153"/>
        <v>0</v>
      </c>
      <c r="W472" s="157">
        <f t="shared" si="154"/>
        <v>0</v>
      </c>
      <c r="Y472" s="128">
        <v>24</v>
      </c>
      <c r="Z472" s="155">
        <f t="shared" si="155"/>
        <v>0</v>
      </c>
      <c r="AA472" s="156">
        <f t="shared" si="156"/>
        <v>0</v>
      </c>
      <c r="AB472" s="157">
        <f t="shared" si="157"/>
        <v>0</v>
      </c>
      <c r="AD472" s="128">
        <v>4</v>
      </c>
      <c r="AE472" s="120">
        <f t="shared" si="158"/>
        <v>0</v>
      </c>
      <c r="AF472" s="131">
        <v>24</v>
      </c>
      <c r="AG472" s="121">
        <f t="shared" si="159"/>
        <v>0</v>
      </c>
    </row>
    <row r="473" spans="2:33" x14ac:dyDescent="0.25">
      <c r="B473" s="128">
        <v>5</v>
      </c>
      <c r="C473" s="151" t="str">
        <f>T(Contaminantes!C$10)</f>
        <v/>
      </c>
      <c r="D473" s="159"/>
      <c r="E473" s="153"/>
      <c r="F473" s="159"/>
      <c r="G473" s="153"/>
      <c r="H473" s="159"/>
      <c r="I473" s="154"/>
      <c r="K473" s="128">
        <v>25</v>
      </c>
      <c r="L473" s="151" t="str">
        <f>T(Contaminantes!C$30)</f>
        <v/>
      </c>
      <c r="M473" s="159"/>
      <c r="N473" s="153"/>
      <c r="O473" s="159"/>
      <c r="P473" s="153"/>
      <c r="Q473" s="159"/>
      <c r="R473" s="154"/>
      <c r="T473" s="128">
        <v>5</v>
      </c>
      <c r="U473" s="155">
        <f t="shared" si="152"/>
        <v>0</v>
      </c>
      <c r="V473" s="156">
        <f t="shared" si="153"/>
        <v>0</v>
      </c>
      <c r="W473" s="157">
        <f t="shared" si="154"/>
        <v>0</v>
      </c>
      <c r="Y473" s="128">
        <v>25</v>
      </c>
      <c r="Z473" s="155">
        <f t="shared" si="155"/>
        <v>0</v>
      </c>
      <c r="AA473" s="156">
        <f t="shared" si="156"/>
        <v>0</v>
      </c>
      <c r="AB473" s="157">
        <f t="shared" si="157"/>
        <v>0</v>
      </c>
      <c r="AD473" s="128">
        <v>5</v>
      </c>
      <c r="AE473" s="120">
        <f t="shared" si="158"/>
        <v>0</v>
      </c>
      <c r="AF473" s="131">
        <v>25</v>
      </c>
      <c r="AG473" s="121">
        <f t="shared" si="159"/>
        <v>0</v>
      </c>
    </row>
    <row r="474" spans="2:33" x14ac:dyDescent="0.25">
      <c r="B474" s="128">
        <v>6</v>
      </c>
      <c r="C474" s="151" t="str">
        <f>T(Contaminantes!C$11)</f>
        <v/>
      </c>
      <c r="D474" s="159"/>
      <c r="E474" s="153"/>
      <c r="F474" s="159"/>
      <c r="G474" s="153"/>
      <c r="H474" s="159"/>
      <c r="I474" s="154"/>
      <c r="K474" s="128">
        <v>26</v>
      </c>
      <c r="L474" s="151" t="str">
        <f>T(Contaminantes!C$31)</f>
        <v/>
      </c>
      <c r="M474" s="159"/>
      <c r="N474" s="153"/>
      <c r="O474" s="159"/>
      <c r="P474" s="153"/>
      <c r="Q474" s="159"/>
      <c r="R474" s="154"/>
      <c r="T474" s="128">
        <v>6</v>
      </c>
      <c r="U474" s="155">
        <f t="shared" si="152"/>
        <v>0</v>
      </c>
      <c r="V474" s="156">
        <f t="shared" si="153"/>
        <v>0</v>
      </c>
      <c r="W474" s="157">
        <f t="shared" si="154"/>
        <v>0</v>
      </c>
      <c r="Y474" s="128">
        <v>26</v>
      </c>
      <c r="Z474" s="155">
        <f t="shared" si="155"/>
        <v>0</v>
      </c>
      <c r="AA474" s="156">
        <f t="shared" si="156"/>
        <v>0</v>
      </c>
      <c r="AB474" s="157">
        <f t="shared" si="157"/>
        <v>0</v>
      </c>
      <c r="AD474" s="128">
        <v>6</v>
      </c>
      <c r="AE474" s="120">
        <f t="shared" si="158"/>
        <v>0</v>
      </c>
      <c r="AF474" s="131">
        <v>26</v>
      </c>
      <c r="AG474" s="121">
        <f t="shared" si="159"/>
        <v>0</v>
      </c>
    </row>
    <row r="475" spans="2:33" x14ac:dyDescent="0.25">
      <c r="B475" s="128">
        <v>7</v>
      </c>
      <c r="C475" s="151" t="str">
        <f>T(Contaminantes!C$12)</f>
        <v/>
      </c>
      <c r="D475" s="159"/>
      <c r="E475" s="153"/>
      <c r="F475" s="159"/>
      <c r="G475" s="153"/>
      <c r="H475" s="159"/>
      <c r="I475" s="154"/>
      <c r="K475" s="128">
        <v>27</v>
      </c>
      <c r="L475" s="151" t="str">
        <f>T(Contaminantes!C$32)</f>
        <v/>
      </c>
      <c r="M475" s="159"/>
      <c r="N475" s="153"/>
      <c r="O475" s="159"/>
      <c r="P475" s="153"/>
      <c r="Q475" s="159"/>
      <c r="R475" s="154"/>
      <c r="T475" s="128">
        <v>7</v>
      </c>
      <c r="U475" s="155">
        <f t="shared" si="152"/>
        <v>0</v>
      </c>
      <c r="V475" s="156">
        <f t="shared" si="153"/>
        <v>0</v>
      </c>
      <c r="W475" s="157">
        <f t="shared" si="154"/>
        <v>0</v>
      </c>
      <c r="Y475" s="128">
        <v>27</v>
      </c>
      <c r="Z475" s="155">
        <f t="shared" si="155"/>
        <v>0</v>
      </c>
      <c r="AA475" s="156">
        <f t="shared" si="156"/>
        <v>0</v>
      </c>
      <c r="AB475" s="157">
        <f t="shared" si="157"/>
        <v>0</v>
      </c>
      <c r="AD475" s="128">
        <v>7</v>
      </c>
      <c r="AE475" s="120">
        <f t="shared" si="158"/>
        <v>0</v>
      </c>
      <c r="AF475" s="131">
        <v>27</v>
      </c>
      <c r="AG475" s="121">
        <f t="shared" si="159"/>
        <v>0</v>
      </c>
    </row>
    <row r="476" spans="2:33" x14ac:dyDescent="0.25">
      <c r="B476" s="128">
        <v>8</v>
      </c>
      <c r="C476" s="151" t="str">
        <f>T(Contaminantes!C$13)</f>
        <v/>
      </c>
      <c r="D476" s="159"/>
      <c r="E476" s="153"/>
      <c r="F476" s="159"/>
      <c r="G476" s="153"/>
      <c r="H476" s="159"/>
      <c r="I476" s="154"/>
      <c r="K476" s="128">
        <v>28</v>
      </c>
      <c r="L476" s="151" t="str">
        <f>T(Contaminantes!C$33)</f>
        <v/>
      </c>
      <c r="M476" s="159"/>
      <c r="N476" s="153"/>
      <c r="O476" s="159"/>
      <c r="P476" s="153"/>
      <c r="Q476" s="159"/>
      <c r="R476" s="154"/>
      <c r="T476" s="128">
        <v>8</v>
      </c>
      <c r="U476" s="155">
        <f t="shared" si="152"/>
        <v>0</v>
      </c>
      <c r="V476" s="156">
        <f t="shared" si="153"/>
        <v>0</v>
      </c>
      <c r="W476" s="157">
        <f t="shared" si="154"/>
        <v>0</v>
      </c>
      <c r="Y476" s="128">
        <v>28</v>
      </c>
      <c r="Z476" s="155">
        <f t="shared" si="155"/>
        <v>0</v>
      </c>
      <c r="AA476" s="156">
        <f t="shared" si="156"/>
        <v>0</v>
      </c>
      <c r="AB476" s="157">
        <f t="shared" si="157"/>
        <v>0</v>
      </c>
      <c r="AD476" s="128">
        <v>8</v>
      </c>
      <c r="AE476" s="120">
        <f t="shared" si="158"/>
        <v>0</v>
      </c>
      <c r="AF476" s="131">
        <v>28</v>
      </c>
      <c r="AG476" s="121">
        <f t="shared" si="159"/>
        <v>0</v>
      </c>
    </row>
    <row r="477" spans="2:33" x14ac:dyDescent="0.25">
      <c r="B477" s="128">
        <v>9</v>
      </c>
      <c r="C477" s="151" t="str">
        <f>T(Contaminantes!C$14)</f>
        <v/>
      </c>
      <c r="D477" s="152"/>
      <c r="E477" s="153"/>
      <c r="F477" s="152"/>
      <c r="G477" s="153"/>
      <c r="H477" s="152"/>
      <c r="I477" s="154"/>
      <c r="K477" s="128">
        <v>29</v>
      </c>
      <c r="L477" s="151" t="str">
        <f>T(Contaminantes!C$34)</f>
        <v/>
      </c>
      <c r="M477" s="152"/>
      <c r="N477" s="153"/>
      <c r="O477" s="152"/>
      <c r="P477" s="153"/>
      <c r="Q477" s="152"/>
      <c r="R477" s="154"/>
      <c r="T477" s="128">
        <v>9</v>
      </c>
      <c r="U477" s="155">
        <f t="shared" si="152"/>
        <v>0</v>
      </c>
      <c r="V477" s="156">
        <f t="shared" si="153"/>
        <v>0</v>
      </c>
      <c r="W477" s="157">
        <f t="shared" si="154"/>
        <v>0</v>
      </c>
      <c r="Y477" s="128">
        <v>29</v>
      </c>
      <c r="Z477" s="155">
        <f t="shared" si="155"/>
        <v>0</v>
      </c>
      <c r="AA477" s="156">
        <f t="shared" si="156"/>
        <v>0</v>
      </c>
      <c r="AB477" s="157">
        <f t="shared" si="157"/>
        <v>0</v>
      </c>
      <c r="AD477" s="128">
        <v>9</v>
      </c>
      <c r="AE477" s="120">
        <f t="shared" si="158"/>
        <v>0</v>
      </c>
      <c r="AF477" s="131">
        <v>29</v>
      </c>
      <c r="AG477" s="121">
        <f t="shared" si="159"/>
        <v>0</v>
      </c>
    </row>
    <row r="478" spans="2:33" x14ac:dyDescent="0.25">
      <c r="B478" s="128">
        <v>10</v>
      </c>
      <c r="C478" s="151" t="str">
        <f>T(Contaminantes!C$15)</f>
        <v/>
      </c>
      <c r="D478" s="152"/>
      <c r="E478" s="153"/>
      <c r="F478" s="152"/>
      <c r="G478" s="153"/>
      <c r="H478" s="152"/>
      <c r="I478" s="154"/>
      <c r="K478" s="128">
        <v>30</v>
      </c>
      <c r="L478" s="151" t="str">
        <f>T(Contaminantes!C$35)</f>
        <v/>
      </c>
      <c r="M478" s="152"/>
      <c r="N478" s="153"/>
      <c r="O478" s="152"/>
      <c r="P478" s="153"/>
      <c r="Q478" s="152"/>
      <c r="R478" s="154"/>
      <c r="T478" s="128">
        <v>10</v>
      </c>
      <c r="U478" s="155">
        <f t="shared" si="152"/>
        <v>0</v>
      </c>
      <c r="V478" s="156">
        <f t="shared" si="153"/>
        <v>0</v>
      </c>
      <c r="W478" s="157">
        <f t="shared" si="154"/>
        <v>0</v>
      </c>
      <c r="Y478" s="128">
        <v>30</v>
      </c>
      <c r="Z478" s="155">
        <f t="shared" si="155"/>
        <v>0</v>
      </c>
      <c r="AA478" s="156">
        <f t="shared" si="156"/>
        <v>0</v>
      </c>
      <c r="AB478" s="157">
        <f t="shared" si="157"/>
        <v>0</v>
      </c>
      <c r="AD478" s="128">
        <v>10</v>
      </c>
      <c r="AE478" s="120">
        <f t="shared" si="158"/>
        <v>0</v>
      </c>
      <c r="AF478" s="131">
        <v>30</v>
      </c>
      <c r="AG478" s="121">
        <f t="shared" si="159"/>
        <v>0</v>
      </c>
    </row>
    <row r="479" spans="2:33" x14ac:dyDescent="0.25">
      <c r="B479" s="128">
        <v>11</v>
      </c>
      <c r="C479" s="151" t="str">
        <f>T(Contaminantes!C$16)</f>
        <v/>
      </c>
      <c r="D479" s="158"/>
      <c r="E479" s="153"/>
      <c r="F479" s="158"/>
      <c r="G479" s="153"/>
      <c r="H479" s="158"/>
      <c r="I479" s="154"/>
      <c r="K479" s="128">
        <v>31</v>
      </c>
      <c r="L479" s="151" t="str">
        <f>T(Contaminantes!C$36)</f>
        <v/>
      </c>
      <c r="M479" s="158"/>
      <c r="N479" s="153"/>
      <c r="O479" s="158"/>
      <c r="P479" s="153"/>
      <c r="Q479" s="158"/>
      <c r="R479" s="154"/>
      <c r="T479" s="128">
        <v>11</v>
      </c>
      <c r="U479" s="155">
        <f t="shared" si="152"/>
        <v>0</v>
      </c>
      <c r="V479" s="156">
        <f t="shared" si="153"/>
        <v>0</v>
      </c>
      <c r="W479" s="157">
        <f t="shared" si="154"/>
        <v>0</v>
      </c>
      <c r="Y479" s="128">
        <v>31</v>
      </c>
      <c r="Z479" s="155">
        <f t="shared" si="155"/>
        <v>0</v>
      </c>
      <c r="AA479" s="156">
        <f t="shared" si="156"/>
        <v>0</v>
      </c>
      <c r="AB479" s="157">
        <f t="shared" si="157"/>
        <v>0</v>
      </c>
      <c r="AD479" s="128">
        <v>11</v>
      </c>
      <c r="AE479" s="120">
        <f t="shared" si="158"/>
        <v>0</v>
      </c>
      <c r="AF479" s="131">
        <v>31</v>
      </c>
      <c r="AG479" s="121">
        <f t="shared" si="159"/>
        <v>0</v>
      </c>
    </row>
    <row r="480" spans="2:33" x14ac:dyDescent="0.25">
      <c r="B480" s="128">
        <v>12</v>
      </c>
      <c r="C480" s="151" t="str">
        <f>T(Contaminantes!C$17)</f>
        <v/>
      </c>
      <c r="D480" s="159"/>
      <c r="E480" s="153"/>
      <c r="F480" s="159"/>
      <c r="G480" s="153"/>
      <c r="H480" s="159"/>
      <c r="I480" s="154"/>
      <c r="K480" s="128">
        <v>32</v>
      </c>
      <c r="L480" s="151" t="str">
        <f>T(Contaminantes!C$37)</f>
        <v/>
      </c>
      <c r="M480" s="159"/>
      <c r="N480" s="153"/>
      <c r="O480" s="159"/>
      <c r="P480" s="153"/>
      <c r="Q480" s="159"/>
      <c r="R480" s="154"/>
      <c r="T480" s="128">
        <v>12</v>
      </c>
      <c r="U480" s="155">
        <f t="shared" si="152"/>
        <v>0</v>
      </c>
      <c r="V480" s="156">
        <f t="shared" si="153"/>
        <v>0</v>
      </c>
      <c r="W480" s="157">
        <f t="shared" si="154"/>
        <v>0</v>
      </c>
      <c r="Y480" s="128">
        <v>32</v>
      </c>
      <c r="Z480" s="155">
        <f t="shared" si="155"/>
        <v>0</v>
      </c>
      <c r="AA480" s="156">
        <f t="shared" si="156"/>
        <v>0</v>
      </c>
      <c r="AB480" s="157">
        <f t="shared" si="157"/>
        <v>0</v>
      </c>
      <c r="AD480" s="128">
        <v>12</v>
      </c>
      <c r="AE480" s="120">
        <f t="shared" si="158"/>
        <v>0</v>
      </c>
      <c r="AF480" s="131">
        <v>32</v>
      </c>
      <c r="AG480" s="121">
        <f t="shared" si="159"/>
        <v>0</v>
      </c>
    </row>
    <row r="481" spans="2:33" x14ac:dyDescent="0.25">
      <c r="B481" s="128">
        <v>13</v>
      </c>
      <c r="C481" s="151" t="str">
        <f>T(Contaminantes!C$18)</f>
        <v/>
      </c>
      <c r="D481" s="159"/>
      <c r="E481" s="153"/>
      <c r="F481" s="159"/>
      <c r="G481" s="153"/>
      <c r="H481" s="159"/>
      <c r="I481" s="154"/>
      <c r="K481" s="128">
        <v>33</v>
      </c>
      <c r="L481" s="151" t="str">
        <f>T(Contaminantes!C$38)</f>
        <v/>
      </c>
      <c r="M481" s="159"/>
      <c r="N481" s="153"/>
      <c r="O481" s="159"/>
      <c r="P481" s="153"/>
      <c r="Q481" s="159"/>
      <c r="R481" s="154"/>
      <c r="T481" s="128">
        <v>13</v>
      </c>
      <c r="U481" s="155">
        <f t="shared" si="152"/>
        <v>0</v>
      </c>
      <c r="V481" s="156">
        <f t="shared" si="153"/>
        <v>0</v>
      </c>
      <c r="W481" s="157">
        <f t="shared" si="154"/>
        <v>0</v>
      </c>
      <c r="Y481" s="128">
        <v>33</v>
      </c>
      <c r="Z481" s="155">
        <f t="shared" si="155"/>
        <v>0</v>
      </c>
      <c r="AA481" s="156">
        <f t="shared" si="156"/>
        <v>0</v>
      </c>
      <c r="AB481" s="157">
        <f t="shared" si="157"/>
        <v>0</v>
      </c>
      <c r="AD481" s="128">
        <v>13</v>
      </c>
      <c r="AE481" s="120">
        <f t="shared" si="158"/>
        <v>0</v>
      </c>
      <c r="AF481" s="131">
        <v>33</v>
      </c>
      <c r="AG481" s="121">
        <f t="shared" si="159"/>
        <v>0</v>
      </c>
    </row>
    <row r="482" spans="2:33" x14ac:dyDescent="0.25">
      <c r="B482" s="128">
        <v>14</v>
      </c>
      <c r="C482" s="151" t="str">
        <f>T(Contaminantes!C$19)</f>
        <v/>
      </c>
      <c r="D482" s="152"/>
      <c r="E482" s="153"/>
      <c r="F482" s="152"/>
      <c r="G482" s="153"/>
      <c r="H482" s="152"/>
      <c r="I482" s="154"/>
      <c r="K482" s="128">
        <v>34</v>
      </c>
      <c r="L482" s="151" t="str">
        <f>T(Contaminantes!C$39)</f>
        <v/>
      </c>
      <c r="M482" s="152"/>
      <c r="N482" s="153"/>
      <c r="O482" s="152"/>
      <c r="P482" s="153"/>
      <c r="Q482" s="152"/>
      <c r="R482" s="154"/>
      <c r="T482" s="128">
        <v>14</v>
      </c>
      <c r="U482" s="155">
        <f t="shared" si="152"/>
        <v>0</v>
      </c>
      <c r="V482" s="156">
        <f t="shared" si="153"/>
        <v>0</v>
      </c>
      <c r="W482" s="157">
        <f t="shared" si="154"/>
        <v>0</v>
      </c>
      <c r="Y482" s="128">
        <v>34</v>
      </c>
      <c r="Z482" s="155">
        <f t="shared" si="155"/>
        <v>0</v>
      </c>
      <c r="AA482" s="156">
        <f t="shared" si="156"/>
        <v>0</v>
      </c>
      <c r="AB482" s="157">
        <f t="shared" si="157"/>
        <v>0</v>
      </c>
      <c r="AD482" s="128">
        <v>14</v>
      </c>
      <c r="AE482" s="120">
        <f t="shared" si="158"/>
        <v>0</v>
      </c>
      <c r="AF482" s="131">
        <v>34</v>
      </c>
      <c r="AG482" s="121">
        <f t="shared" si="159"/>
        <v>0</v>
      </c>
    </row>
    <row r="483" spans="2:33" x14ac:dyDescent="0.25">
      <c r="B483" s="128">
        <v>15</v>
      </c>
      <c r="C483" s="151" t="str">
        <f>T(Contaminantes!C$20)</f>
        <v/>
      </c>
      <c r="D483" s="158"/>
      <c r="E483" s="153"/>
      <c r="F483" s="158"/>
      <c r="G483" s="153"/>
      <c r="H483" s="158"/>
      <c r="I483" s="154"/>
      <c r="K483" s="128">
        <v>35</v>
      </c>
      <c r="L483" s="151" t="str">
        <f>T(Contaminantes!C$40)</f>
        <v/>
      </c>
      <c r="M483" s="158"/>
      <c r="N483" s="153"/>
      <c r="O483" s="158"/>
      <c r="P483" s="153"/>
      <c r="Q483" s="158"/>
      <c r="R483" s="154"/>
      <c r="T483" s="128">
        <v>15</v>
      </c>
      <c r="U483" s="155">
        <f t="shared" si="152"/>
        <v>0</v>
      </c>
      <c r="V483" s="156">
        <f t="shared" si="153"/>
        <v>0</v>
      </c>
      <c r="W483" s="157">
        <f t="shared" si="154"/>
        <v>0</v>
      </c>
      <c r="Y483" s="128">
        <v>35</v>
      </c>
      <c r="Z483" s="155">
        <f t="shared" si="155"/>
        <v>0</v>
      </c>
      <c r="AA483" s="156">
        <f t="shared" si="156"/>
        <v>0</v>
      </c>
      <c r="AB483" s="157">
        <f t="shared" si="157"/>
        <v>0</v>
      </c>
      <c r="AD483" s="128">
        <v>15</v>
      </c>
      <c r="AE483" s="120">
        <f t="shared" si="158"/>
        <v>0</v>
      </c>
      <c r="AF483" s="131">
        <v>35</v>
      </c>
      <c r="AG483" s="121">
        <f t="shared" si="159"/>
        <v>0</v>
      </c>
    </row>
    <row r="484" spans="2:33" x14ac:dyDescent="0.25">
      <c r="B484" s="128">
        <v>16</v>
      </c>
      <c r="C484" s="151" t="str">
        <f>T(Contaminantes!C$21)</f>
        <v/>
      </c>
      <c r="D484" s="159"/>
      <c r="E484" s="153"/>
      <c r="F484" s="159"/>
      <c r="G484" s="153"/>
      <c r="H484" s="159"/>
      <c r="I484" s="154"/>
      <c r="K484" s="128">
        <v>36</v>
      </c>
      <c r="L484" s="151" t="str">
        <f>T(Contaminantes!C$41)</f>
        <v/>
      </c>
      <c r="M484" s="159"/>
      <c r="N484" s="153"/>
      <c r="O484" s="159"/>
      <c r="P484" s="153"/>
      <c r="Q484" s="159"/>
      <c r="R484" s="154"/>
      <c r="T484" s="128">
        <v>16</v>
      </c>
      <c r="U484" s="155">
        <f t="shared" si="152"/>
        <v>0</v>
      </c>
      <c r="V484" s="156">
        <f t="shared" si="153"/>
        <v>0</v>
      </c>
      <c r="W484" s="157">
        <f t="shared" si="154"/>
        <v>0</v>
      </c>
      <c r="Y484" s="128">
        <v>36</v>
      </c>
      <c r="Z484" s="155">
        <f t="shared" si="155"/>
        <v>0</v>
      </c>
      <c r="AA484" s="156">
        <f t="shared" si="156"/>
        <v>0</v>
      </c>
      <c r="AB484" s="157">
        <f t="shared" si="157"/>
        <v>0</v>
      </c>
      <c r="AD484" s="128">
        <v>16</v>
      </c>
      <c r="AE484" s="120">
        <f t="shared" si="158"/>
        <v>0</v>
      </c>
      <c r="AF484" s="131">
        <v>36</v>
      </c>
      <c r="AG484" s="121">
        <f t="shared" si="159"/>
        <v>0</v>
      </c>
    </row>
    <row r="485" spans="2:33" x14ac:dyDescent="0.25">
      <c r="B485" s="128">
        <v>17</v>
      </c>
      <c r="C485" s="151" t="str">
        <f>T(Contaminantes!C$22)</f>
        <v/>
      </c>
      <c r="D485" s="159"/>
      <c r="E485" s="153"/>
      <c r="F485" s="159"/>
      <c r="G485" s="153"/>
      <c r="H485" s="159"/>
      <c r="I485" s="154"/>
      <c r="K485" s="128">
        <v>37</v>
      </c>
      <c r="L485" s="151" t="str">
        <f>T(Contaminantes!C$42)</f>
        <v/>
      </c>
      <c r="M485" s="159"/>
      <c r="N485" s="153"/>
      <c r="O485" s="159"/>
      <c r="P485" s="153"/>
      <c r="Q485" s="159"/>
      <c r="R485" s="154"/>
      <c r="T485" s="128">
        <v>17</v>
      </c>
      <c r="U485" s="155">
        <f t="shared" si="152"/>
        <v>0</v>
      </c>
      <c r="V485" s="156">
        <f t="shared" si="153"/>
        <v>0</v>
      </c>
      <c r="W485" s="157">
        <f t="shared" si="154"/>
        <v>0</v>
      </c>
      <c r="Y485" s="128">
        <v>37</v>
      </c>
      <c r="Z485" s="155">
        <f t="shared" si="155"/>
        <v>0</v>
      </c>
      <c r="AA485" s="156">
        <f t="shared" si="156"/>
        <v>0</v>
      </c>
      <c r="AB485" s="157">
        <f t="shared" si="157"/>
        <v>0</v>
      </c>
      <c r="AD485" s="128">
        <v>17</v>
      </c>
      <c r="AE485" s="120">
        <f t="shared" si="158"/>
        <v>0</v>
      </c>
      <c r="AF485" s="131">
        <v>37</v>
      </c>
      <c r="AG485" s="121">
        <f t="shared" si="159"/>
        <v>0</v>
      </c>
    </row>
    <row r="486" spans="2:33" x14ac:dyDescent="0.25">
      <c r="B486" s="128">
        <v>18</v>
      </c>
      <c r="C486" s="151" t="str">
        <f>T(Contaminantes!C$23)</f>
        <v/>
      </c>
      <c r="D486" s="152"/>
      <c r="E486" s="153"/>
      <c r="F486" s="152"/>
      <c r="G486" s="153"/>
      <c r="H486" s="152"/>
      <c r="I486" s="154"/>
      <c r="K486" s="128">
        <v>38</v>
      </c>
      <c r="L486" s="151" t="str">
        <f>T(Contaminantes!C$43)</f>
        <v/>
      </c>
      <c r="M486" s="152"/>
      <c r="N486" s="153"/>
      <c r="O486" s="152"/>
      <c r="P486" s="153"/>
      <c r="Q486" s="152"/>
      <c r="R486" s="154"/>
      <c r="T486" s="128">
        <v>18</v>
      </c>
      <c r="U486" s="155">
        <f t="shared" si="152"/>
        <v>0</v>
      </c>
      <c r="V486" s="156">
        <f t="shared" si="153"/>
        <v>0</v>
      </c>
      <c r="W486" s="157">
        <f t="shared" si="154"/>
        <v>0</v>
      </c>
      <c r="Y486" s="128">
        <v>38</v>
      </c>
      <c r="Z486" s="155">
        <f t="shared" si="155"/>
        <v>0</v>
      </c>
      <c r="AA486" s="156">
        <f t="shared" si="156"/>
        <v>0</v>
      </c>
      <c r="AB486" s="157">
        <f t="shared" si="157"/>
        <v>0</v>
      </c>
      <c r="AD486" s="128">
        <v>18</v>
      </c>
      <c r="AE486" s="120">
        <f t="shared" si="158"/>
        <v>0</v>
      </c>
      <c r="AF486" s="131">
        <v>38</v>
      </c>
      <c r="AG486" s="121">
        <f t="shared" si="159"/>
        <v>0</v>
      </c>
    </row>
    <row r="487" spans="2:33" x14ac:dyDescent="0.25">
      <c r="B487" s="128">
        <v>19</v>
      </c>
      <c r="C487" s="151" t="str">
        <f>T(Contaminantes!C$24)</f>
        <v/>
      </c>
      <c r="D487" s="152"/>
      <c r="E487" s="153"/>
      <c r="F487" s="152"/>
      <c r="G487" s="153"/>
      <c r="H487" s="152"/>
      <c r="I487" s="154"/>
      <c r="K487" s="128">
        <v>39</v>
      </c>
      <c r="L487" s="151" t="str">
        <f>T(Contaminantes!C$44)</f>
        <v/>
      </c>
      <c r="M487" s="152"/>
      <c r="N487" s="153"/>
      <c r="O487" s="152"/>
      <c r="P487" s="153"/>
      <c r="Q487" s="152"/>
      <c r="R487" s="154"/>
      <c r="T487" s="128">
        <v>19</v>
      </c>
      <c r="U487" s="155">
        <f t="shared" si="152"/>
        <v>0</v>
      </c>
      <c r="V487" s="156">
        <f t="shared" si="153"/>
        <v>0</v>
      </c>
      <c r="W487" s="157">
        <f t="shared" si="154"/>
        <v>0</v>
      </c>
      <c r="Y487" s="128">
        <v>39</v>
      </c>
      <c r="Z487" s="155">
        <f t="shared" si="155"/>
        <v>0</v>
      </c>
      <c r="AA487" s="156">
        <f t="shared" si="156"/>
        <v>0</v>
      </c>
      <c r="AB487" s="157">
        <f t="shared" si="157"/>
        <v>0</v>
      </c>
      <c r="AD487" s="128">
        <v>19</v>
      </c>
      <c r="AE487" s="120">
        <f t="shared" si="158"/>
        <v>0</v>
      </c>
      <c r="AF487" s="131">
        <v>39</v>
      </c>
      <c r="AG487" s="121">
        <f t="shared" si="159"/>
        <v>0</v>
      </c>
    </row>
    <row r="488" spans="2:33" ht="15.75" thickBot="1" x14ac:dyDescent="0.3">
      <c r="B488" s="129">
        <v>20</v>
      </c>
      <c r="C488" s="160" t="str">
        <f>T(Contaminantes!C$25)</f>
        <v/>
      </c>
      <c r="D488" s="162"/>
      <c r="E488" s="163"/>
      <c r="F488" s="162"/>
      <c r="G488" s="163"/>
      <c r="H488" s="162"/>
      <c r="I488" s="164"/>
      <c r="K488" s="129">
        <v>40</v>
      </c>
      <c r="L488" s="160" t="str">
        <f>T(Contaminantes!C$45)</f>
        <v/>
      </c>
      <c r="M488" s="162"/>
      <c r="N488" s="163"/>
      <c r="O488" s="162"/>
      <c r="P488" s="163"/>
      <c r="Q488" s="162"/>
      <c r="R488" s="164"/>
      <c r="T488" s="129">
        <v>20</v>
      </c>
      <c r="U488" s="165">
        <f t="shared" si="152"/>
        <v>0</v>
      </c>
      <c r="V488" s="166">
        <f t="shared" si="153"/>
        <v>0</v>
      </c>
      <c r="W488" s="167">
        <f t="shared" si="154"/>
        <v>0</v>
      </c>
      <c r="Y488" s="129">
        <v>40</v>
      </c>
      <c r="Z488" s="165">
        <f t="shared" si="155"/>
        <v>0</v>
      </c>
      <c r="AA488" s="166">
        <f t="shared" si="156"/>
        <v>0</v>
      </c>
      <c r="AB488" s="167">
        <f t="shared" si="157"/>
        <v>0</v>
      </c>
      <c r="AD488" s="129">
        <v>20</v>
      </c>
      <c r="AE488" s="132">
        <f t="shared" si="158"/>
        <v>0</v>
      </c>
      <c r="AF488" s="133">
        <v>40</v>
      </c>
      <c r="AG488" s="122">
        <f t="shared" si="159"/>
        <v>0</v>
      </c>
    </row>
    <row r="489" spans="2:33" ht="15.75" thickBot="1" x14ac:dyDescent="0.3"/>
    <row r="490" spans="2:33" ht="15.75" customHeight="1" thickBot="1" x14ac:dyDescent="0.3">
      <c r="D490" s="391" t="s">
        <v>139</v>
      </c>
      <c r="E490" s="392"/>
      <c r="F490" s="393" t="str">
        <f>T('Focos atmósfera'!B27)</f>
        <v/>
      </c>
      <c r="G490" s="393"/>
      <c r="H490" s="394" t="s">
        <v>141</v>
      </c>
      <c r="I490" s="395"/>
      <c r="J490" s="135"/>
      <c r="K490" s="396" t="str">
        <f>T('Focos atmósfera'!C27)</f>
        <v/>
      </c>
      <c r="L490" s="393"/>
      <c r="M490" s="393"/>
      <c r="N490" s="415" t="s">
        <v>140</v>
      </c>
      <c r="O490" s="416"/>
      <c r="P490" s="136">
        <f>'Focos atmósfera'!D27</f>
        <v>0</v>
      </c>
      <c r="Q490" s="205" t="s">
        <v>210</v>
      </c>
      <c r="R490" s="136">
        <f>'Focos atmósfera'!F27</f>
        <v>0</v>
      </c>
      <c r="V490" s="399" t="s">
        <v>189</v>
      </c>
      <c r="W490" s="400"/>
      <c r="X490" s="137"/>
      <c r="AA490" s="399" t="s">
        <v>189</v>
      </c>
      <c r="AB490" s="400"/>
      <c r="AC490" s="137"/>
      <c r="AE490" s="399" t="s">
        <v>192</v>
      </c>
      <c r="AF490" s="403"/>
      <c r="AG490" s="400"/>
    </row>
    <row r="491" spans="2:33" ht="15.75" thickBot="1" x14ac:dyDescent="0.3">
      <c r="B491" s="407" t="s">
        <v>133</v>
      </c>
      <c r="C491" s="408"/>
      <c r="D491" s="411" t="s">
        <v>134</v>
      </c>
      <c r="E491" s="411"/>
      <c r="F491" s="411" t="s">
        <v>135</v>
      </c>
      <c r="G491" s="411"/>
      <c r="H491" s="411" t="s">
        <v>136</v>
      </c>
      <c r="I491" s="412"/>
      <c r="J491" s="138"/>
      <c r="K491" s="409" t="s">
        <v>133</v>
      </c>
      <c r="L491" s="410"/>
      <c r="M491" s="413" t="s">
        <v>134</v>
      </c>
      <c r="N491" s="411"/>
      <c r="O491" s="411" t="s">
        <v>135</v>
      </c>
      <c r="P491" s="411"/>
      <c r="Q491" s="411" t="s">
        <v>136</v>
      </c>
      <c r="R491" s="414"/>
      <c r="S491" s="138"/>
      <c r="T491" s="138"/>
      <c r="V491" s="401"/>
      <c r="W491" s="402"/>
      <c r="X491" s="137"/>
      <c r="AA491" s="401"/>
      <c r="AB491" s="402"/>
      <c r="AC491" s="137"/>
      <c r="AE491" s="404"/>
      <c r="AF491" s="405"/>
      <c r="AG491" s="406"/>
    </row>
    <row r="492" spans="2:33" ht="32.25" customHeight="1" thickBot="1" x14ac:dyDescent="0.3">
      <c r="B492" s="409"/>
      <c r="C492" s="410"/>
      <c r="D492" s="139" t="s">
        <v>137</v>
      </c>
      <c r="E492" s="139" t="s">
        <v>138</v>
      </c>
      <c r="F492" s="139" t="s">
        <v>137</v>
      </c>
      <c r="G492" s="139" t="s">
        <v>138</v>
      </c>
      <c r="H492" s="139" t="s">
        <v>137</v>
      </c>
      <c r="I492" s="140" t="s">
        <v>138</v>
      </c>
      <c r="J492" s="141"/>
      <c r="K492" s="409"/>
      <c r="L492" s="410"/>
      <c r="M492" s="139" t="s">
        <v>137</v>
      </c>
      <c r="N492" s="139" t="s">
        <v>138</v>
      </c>
      <c r="O492" s="139" t="s">
        <v>137</v>
      </c>
      <c r="P492" s="139" t="s">
        <v>138</v>
      </c>
      <c r="Q492" s="139" t="s">
        <v>137</v>
      </c>
      <c r="R492" s="140" t="s">
        <v>138</v>
      </c>
      <c r="S492" s="141"/>
      <c r="T492" s="141"/>
      <c r="V492" s="142" t="s">
        <v>190</v>
      </c>
      <c r="W492" s="143" t="s">
        <v>191</v>
      </c>
      <c r="X492" s="141"/>
      <c r="AA492" s="142" t="s">
        <v>190</v>
      </c>
      <c r="AB492" s="143" t="s">
        <v>191</v>
      </c>
      <c r="AC492" s="141"/>
      <c r="AE492" s="124" t="s">
        <v>193</v>
      </c>
      <c r="AG492" s="125" t="s">
        <v>193</v>
      </c>
    </row>
    <row r="493" spans="2:33" x14ac:dyDescent="0.25">
      <c r="B493" s="126">
        <v>1</v>
      </c>
      <c r="C493" s="151" t="str">
        <f>T(Contaminantes!C$6)</f>
        <v/>
      </c>
      <c r="D493" s="145"/>
      <c r="E493" s="146"/>
      <c r="F493" s="145"/>
      <c r="G493" s="146"/>
      <c r="H493" s="145"/>
      <c r="I493" s="147"/>
      <c r="K493" s="126">
        <v>21</v>
      </c>
      <c r="L493" s="144" t="str">
        <f>T(Contaminantes!C$26)</f>
        <v/>
      </c>
      <c r="M493" s="145"/>
      <c r="N493" s="146"/>
      <c r="O493" s="145"/>
      <c r="P493" s="146"/>
      <c r="Q493" s="145"/>
      <c r="R493" s="147"/>
      <c r="T493" s="126">
        <v>1</v>
      </c>
      <c r="U493" s="148">
        <f>IF(COUNT(E493,G493,I493)=0,0,COUNT(E493,G493,I493))</f>
        <v>0</v>
      </c>
      <c r="V493" s="149">
        <f>IF(U493&gt;0,((D493*E493)+(F493*G493)+(H493*I493))/(E493+G493+I493),0)</f>
        <v>0</v>
      </c>
      <c r="W493" s="150">
        <f>IF(U493&lt;&gt;0,(E493+G493+I493)/U493,0)</f>
        <v>0</v>
      </c>
      <c r="Y493" s="126">
        <v>21</v>
      </c>
      <c r="Z493" s="148">
        <f>IF(COUNT(N493,P493,R493)=0,0,COUNT(N493,P493,R493))</f>
        <v>0</v>
      </c>
      <c r="AA493" s="149">
        <f>IF(Z493&gt;0,((M493*N493)+(O493*P493)+(Q493*R493))/(N493+P493+R493),0)</f>
        <v>0</v>
      </c>
      <c r="AB493" s="150">
        <f>IF(Z493&lt;&gt;0,(N493+P493+R493)/Z493,0)</f>
        <v>0</v>
      </c>
      <c r="AD493" s="126">
        <v>1</v>
      </c>
      <c r="AE493" s="127">
        <f>(V493*W493*P$490)/1000000</f>
        <v>0</v>
      </c>
      <c r="AF493" s="130">
        <v>21</v>
      </c>
      <c r="AG493" s="127">
        <f>(AA493*AB493*P$490)/1000000</f>
        <v>0</v>
      </c>
    </row>
    <row r="494" spans="2:33" x14ac:dyDescent="0.25">
      <c r="B494" s="128">
        <v>2</v>
      </c>
      <c r="C494" s="151" t="str">
        <f>T(Contaminantes!C$7)</f>
        <v/>
      </c>
      <c r="D494" s="152"/>
      <c r="E494" s="153"/>
      <c r="F494" s="152"/>
      <c r="G494" s="153"/>
      <c r="H494" s="152"/>
      <c r="I494" s="154"/>
      <c r="K494" s="128">
        <v>22</v>
      </c>
      <c r="L494" s="151" t="str">
        <f>T(Contaminantes!C$27)</f>
        <v/>
      </c>
      <c r="M494" s="152"/>
      <c r="N494" s="153"/>
      <c r="O494" s="152"/>
      <c r="P494" s="153"/>
      <c r="Q494" s="152"/>
      <c r="R494" s="154"/>
      <c r="T494" s="128">
        <v>2</v>
      </c>
      <c r="U494" s="155">
        <f t="shared" ref="U494:U512" si="160">IF(COUNT(E494,G494,I494)=0,0,COUNT(E494,G494,I494))</f>
        <v>0</v>
      </c>
      <c r="V494" s="156">
        <f t="shared" ref="V494:V512" si="161">IF(U494&gt;0,((D494*E494)+(F494*G494)+(H494*I494))/(E494+G494+I494),0)</f>
        <v>0</v>
      </c>
      <c r="W494" s="157">
        <f t="shared" ref="W494:W512" si="162">IF(U494&lt;&gt;0,(E494+G494+I494)/U494,0)</f>
        <v>0</v>
      </c>
      <c r="Y494" s="128">
        <v>22</v>
      </c>
      <c r="Z494" s="155">
        <f t="shared" ref="Z494:Z512" si="163">IF(COUNT(N494,P494,R494)=0,0,COUNT(N494,P494,R494))</f>
        <v>0</v>
      </c>
      <c r="AA494" s="156">
        <f t="shared" ref="AA494:AA512" si="164">IF(Z494&gt;0,((M494*N494)+(O494*P494)+(Q494*R494))/(N494+P494+R494),0)</f>
        <v>0</v>
      </c>
      <c r="AB494" s="157">
        <f t="shared" ref="AB494:AB512" si="165">IF(Z494&lt;&gt;0,(N494+P494+R494)/Z494,0)</f>
        <v>0</v>
      </c>
      <c r="AD494" s="128">
        <v>2</v>
      </c>
      <c r="AE494" s="120">
        <f t="shared" ref="AE494:AE512" si="166">(V494*W494*P$490)/1000000</f>
        <v>0</v>
      </c>
      <c r="AF494" s="131">
        <v>22</v>
      </c>
      <c r="AG494" s="121">
        <f t="shared" ref="AG494:AG512" si="167">(AA494*AB494*P$490)/1000000</f>
        <v>0</v>
      </c>
    </row>
    <row r="495" spans="2:33" x14ac:dyDescent="0.25">
      <c r="B495" s="128">
        <v>3</v>
      </c>
      <c r="C495" s="151" t="str">
        <f>T(Contaminantes!C$8)</f>
        <v/>
      </c>
      <c r="D495" s="158"/>
      <c r="E495" s="153"/>
      <c r="F495" s="158"/>
      <c r="G495" s="153"/>
      <c r="H495" s="158"/>
      <c r="I495" s="154"/>
      <c r="K495" s="128">
        <v>23</v>
      </c>
      <c r="L495" s="151" t="str">
        <f>T(Contaminantes!C$28)</f>
        <v/>
      </c>
      <c r="M495" s="158"/>
      <c r="N495" s="153"/>
      <c r="O495" s="158"/>
      <c r="P495" s="153"/>
      <c r="Q495" s="158"/>
      <c r="R495" s="154"/>
      <c r="T495" s="128">
        <v>3</v>
      </c>
      <c r="U495" s="155">
        <f t="shared" si="160"/>
        <v>0</v>
      </c>
      <c r="V495" s="156">
        <f t="shared" si="161"/>
        <v>0</v>
      </c>
      <c r="W495" s="157">
        <f t="shared" si="162"/>
        <v>0</v>
      </c>
      <c r="Y495" s="128">
        <v>23</v>
      </c>
      <c r="Z495" s="155">
        <f t="shared" si="163"/>
        <v>0</v>
      </c>
      <c r="AA495" s="156">
        <f t="shared" si="164"/>
        <v>0</v>
      </c>
      <c r="AB495" s="157">
        <f t="shared" si="165"/>
        <v>0</v>
      </c>
      <c r="AD495" s="128">
        <v>3</v>
      </c>
      <c r="AE495" s="120">
        <f t="shared" si="166"/>
        <v>0</v>
      </c>
      <c r="AF495" s="131">
        <v>23</v>
      </c>
      <c r="AG495" s="121">
        <f t="shared" si="167"/>
        <v>0</v>
      </c>
    </row>
    <row r="496" spans="2:33" x14ac:dyDescent="0.25">
      <c r="B496" s="128">
        <v>4</v>
      </c>
      <c r="C496" s="151" t="str">
        <f>T(Contaminantes!C$9)</f>
        <v/>
      </c>
      <c r="D496" s="159"/>
      <c r="E496" s="153"/>
      <c r="F496" s="159"/>
      <c r="G496" s="153"/>
      <c r="H496" s="159"/>
      <c r="I496" s="154"/>
      <c r="K496" s="128">
        <v>24</v>
      </c>
      <c r="L496" s="151" t="str">
        <f>T(Contaminantes!C$29)</f>
        <v/>
      </c>
      <c r="M496" s="159"/>
      <c r="N496" s="153"/>
      <c r="O496" s="159"/>
      <c r="P496" s="153"/>
      <c r="Q496" s="159"/>
      <c r="R496" s="154"/>
      <c r="T496" s="128">
        <v>4</v>
      </c>
      <c r="U496" s="155">
        <f t="shared" si="160"/>
        <v>0</v>
      </c>
      <c r="V496" s="156">
        <f t="shared" si="161"/>
        <v>0</v>
      </c>
      <c r="W496" s="157">
        <f t="shared" si="162"/>
        <v>0</v>
      </c>
      <c r="Y496" s="128">
        <v>24</v>
      </c>
      <c r="Z496" s="155">
        <f t="shared" si="163"/>
        <v>0</v>
      </c>
      <c r="AA496" s="156">
        <f t="shared" si="164"/>
        <v>0</v>
      </c>
      <c r="AB496" s="157">
        <f t="shared" si="165"/>
        <v>0</v>
      </c>
      <c r="AD496" s="128">
        <v>4</v>
      </c>
      <c r="AE496" s="120">
        <f t="shared" si="166"/>
        <v>0</v>
      </c>
      <c r="AF496" s="131">
        <v>24</v>
      </c>
      <c r="AG496" s="121">
        <f t="shared" si="167"/>
        <v>0</v>
      </c>
    </row>
    <row r="497" spans="2:33" x14ac:dyDescent="0.25">
      <c r="B497" s="128">
        <v>5</v>
      </c>
      <c r="C497" s="151" t="str">
        <f>T(Contaminantes!C$10)</f>
        <v/>
      </c>
      <c r="D497" s="159"/>
      <c r="E497" s="153"/>
      <c r="F497" s="159"/>
      <c r="G497" s="153"/>
      <c r="H497" s="159"/>
      <c r="I497" s="154"/>
      <c r="K497" s="128">
        <v>25</v>
      </c>
      <c r="L497" s="151" t="str">
        <f>T(Contaminantes!C$30)</f>
        <v/>
      </c>
      <c r="M497" s="159"/>
      <c r="N497" s="153"/>
      <c r="O497" s="159"/>
      <c r="P497" s="153"/>
      <c r="Q497" s="159"/>
      <c r="R497" s="154"/>
      <c r="T497" s="128">
        <v>5</v>
      </c>
      <c r="U497" s="155">
        <f t="shared" si="160"/>
        <v>0</v>
      </c>
      <c r="V497" s="156">
        <f t="shared" si="161"/>
        <v>0</v>
      </c>
      <c r="W497" s="157">
        <f t="shared" si="162"/>
        <v>0</v>
      </c>
      <c r="Y497" s="128">
        <v>25</v>
      </c>
      <c r="Z497" s="155">
        <f t="shared" si="163"/>
        <v>0</v>
      </c>
      <c r="AA497" s="156">
        <f t="shared" si="164"/>
        <v>0</v>
      </c>
      <c r="AB497" s="157">
        <f t="shared" si="165"/>
        <v>0</v>
      </c>
      <c r="AD497" s="128">
        <v>5</v>
      </c>
      <c r="AE497" s="120">
        <f t="shared" si="166"/>
        <v>0</v>
      </c>
      <c r="AF497" s="131">
        <v>25</v>
      </c>
      <c r="AG497" s="121">
        <f t="shared" si="167"/>
        <v>0</v>
      </c>
    </row>
    <row r="498" spans="2:33" x14ac:dyDescent="0.25">
      <c r="B498" s="128">
        <v>6</v>
      </c>
      <c r="C498" s="151" t="str">
        <f>T(Contaminantes!C$11)</f>
        <v/>
      </c>
      <c r="D498" s="159"/>
      <c r="E498" s="153"/>
      <c r="F498" s="159"/>
      <c r="G498" s="153"/>
      <c r="H498" s="159"/>
      <c r="I498" s="154"/>
      <c r="K498" s="128">
        <v>26</v>
      </c>
      <c r="L498" s="151" t="str">
        <f>T(Contaminantes!C$31)</f>
        <v/>
      </c>
      <c r="M498" s="159"/>
      <c r="N498" s="153"/>
      <c r="O498" s="159"/>
      <c r="P498" s="153"/>
      <c r="Q498" s="159"/>
      <c r="R498" s="154"/>
      <c r="T498" s="128">
        <v>6</v>
      </c>
      <c r="U498" s="155">
        <f t="shared" si="160"/>
        <v>0</v>
      </c>
      <c r="V498" s="156">
        <f t="shared" si="161"/>
        <v>0</v>
      </c>
      <c r="W498" s="157">
        <f t="shared" si="162"/>
        <v>0</v>
      </c>
      <c r="Y498" s="128">
        <v>26</v>
      </c>
      <c r="Z498" s="155">
        <f t="shared" si="163"/>
        <v>0</v>
      </c>
      <c r="AA498" s="156">
        <f t="shared" si="164"/>
        <v>0</v>
      </c>
      <c r="AB498" s="157">
        <f t="shared" si="165"/>
        <v>0</v>
      </c>
      <c r="AD498" s="128">
        <v>6</v>
      </c>
      <c r="AE498" s="120">
        <f t="shared" si="166"/>
        <v>0</v>
      </c>
      <c r="AF498" s="131">
        <v>26</v>
      </c>
      <c r="AG498" s="121">
        <f t="shared" si="167"/>
        <v>0</v>
      </c>
    </row>
    <row r="499" spans="2:33" x14ac:dyDescent="0.25">
      <c r="B499" s="128">
        <v>7</v>
      </c>
      <c r="C499" s="151" t="str">
        <f>T(Contaminantes!C$12)</f>
        <v/>
      </c>
      <c r="D499" s="159"/>
      <c r="E499" s="153"/>
      <c r="F499" s="159"/>
      <c r="G499" s="153"/>
      <c r="H499" s="159"/>
      <c r="I499" s="154"/>
      <c r="K499" s="128">
        <v>27</v>
      </c>
      <c r="L499" s="151" t="str">
        <f>T(Contaminantes!C$32)</f>
        <v/>
      </c>
      <c r="M499" s="159"/>
      <c r="N499" s="153"/>
      <c r="O499" s="159"/>
      <c r="P499" s="153"/>
      <c r="Q499" s="159"/>
      <c r="R499" s="154"/>
      <c r="T499" s="128">
        <v>7</v>
      </c>
      <c r="U499" s="155">
        <f t="shared" si="160"/>
        <v>0</v>
      </c>
      <c r="V499" s="156">
        <f t="shared" si="161"/>
        <v>0</v>
      </c>
      <c r="W499" s="157">
        <f t="shared" si="162"/>
        <v>0</v>
      </c>
      <c r="Y499" s="128">
        <v>27</v>
      </c>
      <c r="Z499" s="155">
        <f t="shared" si="163"/>
        <v>0</v>
      </c>
      <c r="AA499" s="156">
        <f t="shared" si="164"/>
        <v>0</v>
      </c>
      <c r="AB499" s="157">
        <f t="shared" si="165"/>
        <v>0</v>
      </c>
      <c r="AD499" s="128">
        <v>7</v>
      </c>
      <c r="AE499" s="120">
        <f t="shared" si="166"/>
        <v>0</v>
      </c>
      <c r="AF499" s="131">
        <v>27</v>
      </c>
      <c r="AG499" s="121">
        <f t="shared" si="167"/>
        <v>0</v>
      </c>
    </row>
    <row r="500" spans="2:33" x14ac:dyDescent="0.25">
      <c r="B500" s="128">
        <v>8</v>
      </c>
      <c r="C500" s="151" t="str">
        <f>T(Contaminantes!C$13)</f>
        <v/>
      </c>
      <c r="D500" s="159"/>
      <c r="E500" s="153"/>
      <c r="F500" s="159"/>
      <c r="G500" s="153"/>
      <c r="H500" s="159"/>
      <c r="I500" s="154"/>
      <c r="K500" s="128">
        <v>28</v>
      </c>
      <c r="L500" s="151" t="str">
        <f>T(Contaminantes!C$33)</f>
        <v/>
      </c>
      <c r="M500" s="159"/>
      <c r="N500" s="153"/>
      <c r="O500" s="159"/>
      <c r="P500" s="153"/>
      <c r="Q500" s="159"/>
      <c r="R500" s="154"/>
      <c r="T500" s="128">
        <v>8</v>
      </c>
      <c r="U500" s="155">
        <f t="shared" si="160"/>
        <v>0</v>
      </c>
      <c r="V500" s="156">
        <f t="shared" si="161"/>
        <v>0</v>
      </c>
      <c r="W500" s="157">
        <f t="shared" si="162"/>
        <v>0</v>
      </c>
      <c r="Y500" s="128">
        <v>28</v>
      </c>
      <c r="Z500" s="155">
        <f t="shared" si="163"/>
        <v>0</v>
      </c>
      <c r="AA500" s="156">
        <f t="shared" si="164"/>
        <v>0</v>
      </c>
      <c r="AB500" s="157">
        <f t="shared" si="165"/>
        <v>0</v>
      </c>
      <c r="AD500" s="128">
        <v>8</v>
      </c>
      <c r="AE500" s="120">
        <f t="shared" si="166"/>
        <v>0</v>
      </c>
      <c r="AF500" s="131">
        <v>28</v>
      </c>
      <c r="AG500" s="121">
        <f t="shared" si="167"/>
        <v>0</v>
      </c>
    </row>
    <row r="501" spans="2:33" x14ac:dyDescent="0.25">
      <c r="B501" s="128">
        <v>9</v>
      </c>
      <c r="C501" s="151" t="str">
        <f>T(Contaminantes!C$14)</f>
        <v/>
      </c>
      <c r="D501" s="152"/>
      <c r="E501" s="153"/>
      <c r="F501" s="152"/>
      <c r="G501" s="153"/>
      <c r="H501" s="152"/>
      <c r="I501" s="154"/>
      <c r="K501" s="128">
        <v>29</v>
      </c>
      <c r="L501" s="151" t="str">
        <f>T(Contaminantes!C$34)</f>
        <v/>
      </c>
      <c r="M501" s="152"/>
      <c r="N501" s="153"/>
      <c r="O501" s="152"/>
      <c r="P501" s="153"/>
      <c r="Q501" s="152"/>
      <c r="R501" s="154"/>
      <c r="T501" s="128">
        <v>9</v>
      </c>
      <c r="U501" s="155">
        <f t="shared" si="160"/>
        <v>0</v>
      </c>
      <c r="V501" s="156">
        <f t="shared" si="161"/>
        <v>0</v>
      </c>
      <c r="W501" s="157">
        <f t="shared" si="162"/>
        <v>0</v>
      </c>
      <c r="Y501" s="128">
        <v>29</v>
      </c>
      <c r="Z501" s="155">
        <f t="shared" si="163"/>
        <v>0</v>
      </c>
      <c r="AA501" s="156">
        <f t="shared" si="164"/>
        <v>0</v>
      </c>
      <c r="AB501" s="157">
        <f t="shared" si="165"/>
        <v>0</v>
      </c>
      <c r="AD501" s="128">
        <v>9</v>
      </c>
      <c r="AE501" s="120">
        <f t="shared" si="166"/>
        <v>0</v>
      </c>
      <c r="AF501" s="131">
        <v>29</v>
      </c>
      <c r="AG501" s="121">
        <f t="shared" si="167"/>
        <v>0</v>
      </c>
    </row>
    <row r="502" spans="2:33" x14ac:dyDescent="0.25">
      <c r="B502" s="128">
        <v>10</v>
      </c>
      <c r="C502" s="151" t="str">
        <f>T(Contaminantes!C$15)</f>
        <v/>
      </c>
      <c r="D502" s="152"/>
      <c r="E502" s="153"/>
      <c r="F502" s="152"/>
      <c r="G502" s="153"/>
      <c r="H502" s="152"/>
      <c r="I502" s="154"/>
      <c r="K502" s="128">
        <v>30</v>
      </c>
      <c r="L502" s="151" t="str">
        <f>T(Contaminantes!C$35)</f>
        <v/>
      </c>
      <c r="M502" s="152"/>
      <c r="N502" s="153"/>
      <c r="O502" s="152"/>
      <c r="P502" s="153"/>
      <c r="Q502" s="152"/>
      <c r="R502" s="154"/>
      <c r="T502" s="128">
        <v>10</v>
      </c>
      <c r="U502" s="155">
        <f t="shared" si="160"/>
        <v>0</v>
      </c>
      <c r="V502" s="156">
        <f t="shared" si="161"/>
        <v>0</v>
      </c>
      <c r="W502" s="157">
        <f t="shared" si="162"/>
        <v>0</v>
      </c>
      <c r="Y502" s="128">
        <v>30</v>
      </c>
      <c r="Z502" s="155">
        <f t="shared" si="163"/>
        <v>0</v>
      </c>
      <c r="AA502" s="156">
        <f t="shared" si="164"/>
        <v>0</v>
      </c>
      <c r="AB502" s="157">
        <f t="shared" si="165"/>
        <v>0</v>
      </c>
      <c r="AD502" s="128">
        <v>10</v>
      </c>
      <c r="AE502" s="120">
        <f t="shared" si="166"/>
        <v>0</v>
      </c>
      <c r="AF502" s="131">
        <v>30</v>
      </c>
      <c r="AG502" s="121">
        <f t="shared" si="167"/>
        <v>0</v>
      </c>
    </row>
    <row r="503" spans="2:33" x14ac:dyDescent="0.25">
      <c r="B503" s="128">
        <v>11</v>
      </c>
      <c r="C503" s="151" t="str">
        <f>T(Contaminantes!C$16)</f>
        <v/>
      </c>
      <c r="D503" s="158"/>
      <c r="E503" s="153"/>
      <c r="F503" s="158"/>
      <c r="G503" s="153"/>
      <c r="H503" s="158"/>
      <c r="I503" s="154"/>
      <c r="K503" s="128">
        <v>31</v>
      </c>
      <c r="L503" s="151" t="str">
        <f>T(Contaminantes!C$36)</f>
        <v/>
      </c>
      <c r="M503" s="158"/>
      <c r="N503" s="153"/>
      <c r="O503" s="158"/>
      <c r="P503" s="153"/>
      <c r="Q503" s="158"/>
      <c r="R503" s="154"/>
      <c r="T503" s="128">
        <v>11</v>
      </c>
      <c r="U503" s="155">
        <f t="shared" si="160"/>
        <v>0</v>
      </c>
      <c r="V503" s="156">
        <f t="shared" si="161"/>
        <v>0</v>
      </c>
      <c r="W503" s="157">
        <f t="shared" si="162"/>
        <v>0</v>
      </c>
      <c r="Y503" s="128">
        <v>31</v>
      </c>
      <c r="Z503" s="155">
        <f t="shared" si="163"/>
        <v>0</v>
      </c>
      <c r="AA503" s="156">
        <f t="shared" si="164"/>
        <v>0</v>
      </c>
      <c r="AB503" s="157">
        <f t="shared" si="165"/>
        <v>0</v>
      </c>
      <c r="AD503" s="128">
        <v>11</v>
      </c>
      <c r="AE503" s="120">
        <f t="shared" si="166"/>
        <v>0</v>
      </c>
      <c r="AF503" s="131">
        <v>31</v>
      </c>
      <c r="AG503" s="121">
        <f t="shared" si="167"/>
        <v>0</v>
      </c>
    </row>
    <row r="504" spans="2:33" x14ac:dyDescent="0.25">
      <c r="B504" s="128">
        <v>12</v>
      </c>
      <c r="C504" s="151" t="str">
        <f>T(Contaminantes!C$17)</f>
        <v/>
      </c>
      <c r="D504" s="159"/>
      <c r="E504" s="153"/>
      <c r="F504" s="159"/>
      <c r="G504" s="153"/>
      <c r="H504" s="159"/>
      <c r="I504" s="154"/>
      <c r="K504" s="128">
        <v>32</v>
      </c>
      <c r="L504" s="151" t="str">
        <f>T(Contaminantes!C$37)</f>
        <v/>
      </c>
      <c r="M504" s="159"/>
      <c r="N504" s="153"/>
      <c r="O504" s="159"/>
      <c r="P504" s="153"/>
      <c r="Q504" s="159"/>
      <c r="R504" s="154"/>
      <c r="T504" s="128">
        <v>12</v>
      </c>
      <c r="U504" s="155">
        <f t="shared" si="160"/>
        <v>0</v>
      </c>
      <c r="V504" s="156">
        <f t="shared" si="161"/>
        <v>0</v>
      </c>
      <c r="W504" s="157">
        <f t="shared" si="162"/>
        <v>0</v>
      </c>
      <c r="Y504" s="128">
        <v>32</v>
      </c>
      <c r="Z504" s="155">
        <f t="shared" si="163"/>
        <v>0</v>
      </c>
      <c r="AA504" s="156">
        <f t="shared" si="164"/>
        <v>0</v>
      </c>
      <c r="AB504" s="157">
        <f t="shared" si="165"/>
        <v>0</v>
      </c>
      <c r="AD504" s="128">
        <v>12</v>
      </c>
      <c r="AE504" s="120">
        <f t="shared" si="166"/>
        <v>0</v>
      </c>
      <c r="AF504" s="131">
        <v>32</v>
      </c>
      <c r="AG504" s="121">
        <f t="shared" si="167"/>
        <v>0</v>
      </c>
    </row>
    <row r="505" spans="2:33" x14ac:dyDescent="0.25">
      <c r="B505" s="128">
        <v>13</v>
      </c>
      <c r="C505" s="151" t="str">
        <f>T(Contaminantes!C$18)</f>
        <v/>
      </c>
      <c r="D505" s="159"/>
      <c r="E505" s="153"/>
      <c r="F505" s="159"/>
      <c r="G505" s="153"/>
      <c r="H505" s="159"/>
      <c r="I505" s="154"/>
      <c r="K505" s="128">
        <v>33</v>
      </c>
      <c r="L505" s="151" t="str">
        <f>T(Contaminantes!C$38)</f>
        <v/>
      </c>
      <c r="M505" s="159"/>
      <c r="N505" s="153"/>
      <c r="O505" s="159"/>
      <c r="P505" s="153"/>
      <c r="Q505" s="159"/>
      <c r="R505" s="154"/>
      <c r="T505" s="128">
        <v>13</v>
      </c>
      <c r="U505" s="155">
        <f t="shared" si="160"/>
        <v>0</v>
      </c>
      <c r="V505" s="156">
        <f t="shared" si="161"/>
        <v>0</v>
      </c>
      <c r="W505" s="157">
        <f t="shared" si="162"/>
        <v>0</v>
      </c>
      <c r="Y505" s="128">
        <v>33</v>
      </c>
      <c r="Z505" s="155">
        <f t="shared" si="163"/>
        <v>0</v>
      </c>
      <c r="AA505" s="156">
        <f t="shared" si="164"/>
        <v>0</v>
      </c>
      <c r="AB505" s="157">
        <f t="shared" si="165"/>
        <v>0</v>
      </c>
      <c r="AD505" s="128">
        <v>13</v>
      </c>
      <c r="AE505" s="120">
        <f t="shared" si="166"/>
        <v>0</v>
      </c>
      <c r="AF505" s="131">
        <v>33</v>
      </c>
      <c r="AG505" s="121">
        <f t="shared" si="167"/>
        <v>0</v>
      </c>
    </row>
    <row r="506" spans="2:33" x14ac:dyDescent="0.25">
      <c r="B506" s="128">
        <v>14</v>
      </c>
      <c r="C506" s="151" t="str">
        <f>T(Contaminantes!C$19)</f>
        <v/>
      </c>
      <c r="D506" s="152"/>
      <c r="E506" s="153"/>
      <c r="F506" s="152"/>
      <c r="G506" s="153"/>
      <c r="H506" s="152"/>
      <c r="I506" s="154"/>
      <c r="K506" s="128">
        <v>34</v>
      </c>
      <c r="L506" s="151" t="str">
        <f>T(Contaminantes!C$39)</f>
        <v/>
      </c>
      <c r="M506" s="152"/>
      <c r="N506" s="153"/>
      <c r="O506" s="152"/>
      <c r="P506" s="153"/>
      <c r="Q506" s="152"/>
      <c r="R506" s="154"/>
      <c r="T506" s="128">
        <v>14</v>
      </c>
      <c r="U506" s="155">
        <f t="shared" si="160"/>
        <v>0</v>
      </c>
      <c r="V506" s="156">
        <f t="shared" si="161"/>
        <v>0</v>
      </c>
      <c r="W506" s="157">
        <f t="shared" si="162"/>
        <v>0</v>
      </c>
      <c r="Y506" s="128">
        <v>34</v>
      </c>
      <c r="Z506" s="155">
        <f t="shared" si="163"/>
        <v>0</v>
      </c>
      <c r="AA506" s="156">
        <f t="shared" si="164"/>
        <v>0</v>
      </c>
      <c r="AB506" s="157">
        <f t="shared" si="165"/>
        <v>0</v>
      </c>
      <c r="AD506" s="128">
        <v>14</v>
      </c>
      <c r="AE506" s="120">
        <f t="shared" si="166"/>
        <v>0</v>
      </c>
      <c r="AF506" s="131">
        <v>34</v>
      </c>
      <c r="AG506" s="121">
        <f t="shared" si="167"/>
        <v>0</v>
      </c>
    </row>
    <row r="507" spans="2:33" x14ac:dyDescent="0.25">
      <c r="B507" s="128">
        <v>15</v>
      </c>
      <c r="C507" s="151" t="str">
        <f>T(Contaminantes!C$20)</f>
        <v/>
      </c>
      <c r="D507" s="158"/>
      <c r="E507" s="153"/>
      <c r="F507" s="158"/>
      <c r="G507" s="153"/>
      <c r="H507" s="158"/>
      <c r="I507" s="154"/>
      <c r="K507" s="128">
        <v>35</v>
      </c>
      <c r="L507" s="151" t="str">
        <f>T(Contaminantes!C$40)</f>
        <v/>
      </c>
      <c r="M507" s="158"/>
      <c r="N507" s="153"/>
      <c r="O507" s="158"/>
      <c r="P507" s="153"/>
      <c r="Q507" s="158"/>
      <c r="R507" s="154"/>
      <c r="T507" s="128">
        <v>15</v>
      </c>
      <c r="U507" s="155">
        <f t="shared" si="160"/>
        <v>0</v>
      </c>
      <c r="V507" s="156">
        <f t="shared" si="161"/>
        <v>0</v>
      </c>
      <c r="W507" s="157">
        <f t="shared" si="162"/>
        <v>0</v>
      </c>
      <c r="Y507" s="128">
        <v>35</v>
      </c>
      <c r="Z507" s="155">
        <f t="shared" si="163"/>
        <v>0</v>
      </c>
      <c r="AA507" s="156">
        <f t="shared" si="164"/>
        <v>0</v>
      </c>
      <c r="AB507" s="157">
        <f t="shared" si="165"/>
        <v>0</v>
      </c>
      <c r="AD507" s="128">
        <v>15</v>
      </c>
      <c r="AE507" s="120">
        <f t="shared" si="166"/>
        <v>0</v>
      </c>
      <c r="AF507" s="131">
        <v>35</v>
      </c>
      <c r="AG507" s="121">
        <f t="shared" si="167"/>
        <v>0</v>
      </c>
    </row>
    <row r="508" spans="2:33" x14ac:dyDescent="0.25">
      <c r="B508" s="128">
        <v>16</v>
      </c>
      <c r="C508" s="151" t="str">
        <f>T(Contaminantes!C$21)</f>
        <v/>
      </c>
      <c r="D508" s="159"/>
      <c r="E508" s="153"/>
      <c r="F508" s="159"/>
      <c r="G508" s="153"/>
      <c r="H508" s="159"/>
      <c r="I508" s="154"/>
      <c r="K508" s="128">
        <v>36</v>
      </c>
      <c r="L508" s="151" t="str">
        <f>T(Contaminantes!C$41)</f>
        <v/>
      </c>
      <c r="M508" s="159"/>
      <c r="N508" s="153"/>
      <c r="O508" s="159"/>
      <c r="P508" s="153"/>
      <c r="Q508" s="159"/>
      <c r="R508" s="154"/>
      <c r="T508" s="128">
        <v>16</v>
      </c>
      <c r="U508" s="155">
        <f t="shared" si="160"/>
        <v>0</v>
      </c>
      <c r="V508" s="156">
        <f t="shared" si="161"/>
        <v>0</v>
      </c>
      <c r="W508" s="157">
        <f t="shared" si="162"/>
        <v>0</v>
      </c>
      <c r="Y508" s="128">
        <v>36</v>
      </c>
      <c r="Z508" s="155">
        <f t="shared" si="163"/>
        <v>0</v>
      </c>
      <c r="AA508" s="156">
        <f t="shared" si="164"/>
        <v>0</v>
      </c>
      <c r="AB508" s="157">
        <f t="shared" si="165"/>
        <v>0</v>
      </c>
      <c r="AD508" s="128">
        <v>16</v>
      </c>
      <c r="AE508" s="120">
        <f t="shared" si="166"/>
        <v>0</v>
      </c>
      <c r="AF508" s="131">
        <v>36</v>
      </c>
      <c r="AG508" s="121">
        <f t="shared" si="167"/>
        <v>0</v>
      </c>
    </row>
    <row r="509" spans="2:33" x14ac:dyDescent="0.25">
      <c r="B509" s="128">
        <v>17</v>
      </c>
      <c r="C509" s="151" t="str">
        <f>T(Contaminantes!C$22)</f>
        <v/>
      </c>
      <c r="D509" s="159"/>
      <c r="E509" s="153"/>
      <c r="F509" s="159"/>
      <c r="G509" s="153"/>
      <c r="H509" s="159"/>
      <c r="I509" s="154"/>
      <c r="K509" s="128">
        <v>37</v>
      </c>
      <c r="L509" s="151" t="str">
        <f>T(Contaminantes!C$42)</f>
        <v/>
      </c>
      <c r="M509" s="159"/>
      <c r="N509" s="153"/>
      <c r="O509" s="159"/>
      <c r="P509" s="153"/>
      <c r="Q509" s="159"/>
      <c r="R509" s="154"/>
      <c r="T509" s="128">
        <v>17</v>
      </c>
      <c r="U509" s="155">
        <f t="shared" si="160"/>
        <v>0</v>
      </c>
      <c r="V509" s="156">
        <f t="shared" si="161"/>
        <v>0</v>
      </c>
      <c r="W509" s="157">
        <f t="shared" si="162"/>
        <v>0</v>
      </c>
      <c r="Y509" s="128">
        <v>37</v>
      </c>
      <c r="Z509" s="155">
        <f t="shared" si="163"/>
        <v>0</v>
      </c>
      <c r="AA509" s="156">
        <f t="shared" si="164"/>
        <v>0</v>
      </c>
      <c r="AB509" s="157">
        <f t="shared" si="165"/>
        <v>0</v>
      </c>
      <c r="AD509" s="128">
        <v>17</v>
      </c>
      <c r="AE509" s="120">
        <f t="shared" si="166"/>
        <v>0</v>
      </c>
      <c r="AF509" s="131">
        <v>37</v>
      </c>
      <c r="AG509" s="121">
        <f t="shared" si="167"/>
        <v>0</v>
      </c>
    </row>
    <row r="510" spans="2:33" x14ac:dyDescent="0.25">
      <c r="B510" s="128">
        <v>18</v>
      </c>
      <c r="C510" s="151" t="str">
        <f>T(Contaminantes!C$23)</f>
        <v/>
      </c>
      <c r="D510" s="152"/>
      <c r="E510" s="153"/>
      <c r="F510" s="152"/>
      <c r="G510" s="153"/>
      <c r="H510" s="152"/>
      <c r="I510" s="154"/>
      <c r="K510" s="128">
        <v>38</v>
      </c>
      <c r="L510" s="151" t="str">
        <f>T(Contaminantes!C$43)</f>
        <v/>
      </c>
      <c r="M510" s="152"/>
      <c r="N510" s="153"/>
      <c r="O510" s="152"/>
      <c r="P510" s="153"/>
      <c r="Q510" s="152"/>
      <c r="R510" s="154"/>
      <c r="T510" s="128">
        <v>18</v>
      </c>
      <c r="U510" s="155">
        <f t="shared" si="160"/>
        <v>0</v>
      </c>
      <c r="V510" s="156">
        <f t="shared" si="161"/>
        <v>0</v>
      </c>
      <c r="W510" s="157">
        <f t="shared" si="162"/>
        <v>0</v>
      </c>
      <c r="Y510" s="128">
        <v>38</v>
      </c>
      <c r="Z510" s="155">
        <f t="shared" si="163"/>
        <v>0</v>
      </c>
      <c r="AA510" s="156">
        <f t="shared" si="164"/>
        <v>0</v>
      </c>
      <c r="AB510" s="157">
        <f t="shared" si="165"/>
        <v>0</v>
      </c>
      <c r="AD510" s="128">
        <v>18</v>
      </c>
      <c r="AE510" s="120">
        <f t="shared" si="166"/>
        <v>0</v>
      </c>
      <c r="AF510" s="131">
        <v>38</v>
      </c>
      <c r="AG510" s="121">
        <f t="shared" si="167"/>
        <v>0</v>
      </c>
    </row>
    <row r="511" spans="2:33" x14ac:dyDescent="0.25">
      <c r="B511" s="128">
        <v>19</v>
      </c>
      <c r="C511" s="151" t="str">
        <f>T(Contaminantes!C$24)</f>
        <v/>
      </c>
      <c r="D511" s="152"/>
      <c r="E511" s="153"/>
      <c r="F511" s="152"/>
      <c r="G511" s="153"/>
      <c r="H511" s="152"/>
      <c r="I511" s="154"/>
      <c r="K511" s="128">
        <v>39</v>
      </c>
      <c r="L511" s="151" t="str">
        <f>T(Contaminantes!C$44)</f>
        <v/>
      </c>
      <c r="M511" s="152"/>
      <c r="N511" s="153"/>
      <c r="O511" s="152"/>
      <c r="P511" s="153"/>
      <c r="Q511" s="152"/>
      <c r="R511" s="154"/>
      <c r="T511" s="128">
        <v>19</v>
      </c>
      <c r="U511" s="155">
        <f t="shared" si="160"/>
        <v>0</v>
      </c>
      <c r="V511" s="156">
        <f t="shared" si="161"/>
        <v>0</v>
      </c>
      <c r="W511" s="157">
        <f t="shared" si="162"/>
        <v>0</v>
      </c>
      <c r="Y511" s="128">
        <v>39</v>
      </c>
      <c r="Z511" s="155">
        <f t="shared" si="163"/>
        <v>0</v>
      </c>
      <c r="AA511" s="156">
        <f t="shared" si="164"/>
        <v>0</v>
      </c>
      <c r="AB511" s="157">
        <f t="shared" si="165"/>
        <v>0</v>
      </c>
      <c r="AD511" s="128">
        <v>19</v>
      </c>
      <c r="AE511" s="120">
        <f t="shared" si="166"/>
        <v>0</v>
      </c>
      <c r="AF511" s="131">
        <v>39</v>
      </c>
      <c r="AG511" s="121">
        <f t="shared" si="167"/>
        <v>0</v>
      </c>
    </row>
    <row r="512" spans="2:33" ht="15.75" thickBot="1" x14ac:dyDescent="0.3">
      <c r="B512" s="129">
        <v>20</v>
      </c>
      <c r="C512" s="160" t="str">
        <f>T(Contaminantes!C$25)</f>
        <v/>
      </c>
      <c r="D512" s="162"/>
      <c r="E512" s="163"/>
      <c r="F512" s="162"/>
      <c r="G512" s="163"/>
      <c r="H512" s="162"/>
      <c r="I512" s="164"/>
      <c r="K512" s="129">
        <v>40</v>
      </c>
      <c r="L512" s="160" t="str">
        <f>T(Contaminantes!C$45)</f>
        <v/>
      </c>
      <c r="M512" s="162"/>
      <c r="N512" s="163"/>
      <c r="O512" s="162"/>
      <c r="P512" s="163"/>
      <c r="Q512" s="162"/>
      <c r="R512" s="164"/>
      <c r="T512" s="129">
        <v>20</v>
      </c>
      <c r="U512" s="165">
        <f t="shared" si="160"/>
        <v>0</v>
      </c>
      <c r="V512" s="166">
        <f t="shared" si="161"/>
        <v>0</v>
      </c>
      <c r="W512" s="167">
        <f t="shared" si="162"/>
        <v>0</v>
      </c>
      <c r="Y512" s="129">
        <v>40</v>
      </c>
      <c r="Z512" s="165">
        <f t="shared" si="163"/>
        <v>0</v>
      </c>
      <c r="AA512" s="166">
        <f t="shared" si="164"/>
        <v>0</v>
      </c>
      <c r="AB512" s="167">
        <f t="shared" si="165"/>
        <v>0</v>
      </c>
      <c r="AD512" s="129">
        <v>20</v>
      </c>
      <c r="AE512" s="132">
        <f t="shared" si="166"/>
        <v>0</v>
      </c>
      <c r="AF512" s="133">
        <v>40</v>
      </c>
      <c r="AG512" s="122">
        <f t="shared" si="167"/>
        <v>0</v>
      </c>
    </row>
    <row r="513" spans="2:33" ht="15.75" thickBot="1" x14ac:dyDescent="0.3"/>
    <row r="514" spans="2:33" ht="15.75" customHeight="1" thickBot="1" x14ac:dyDescent="0.3">
      <c r="D514" s="391" t="s">
        <v>139</v>
      </c>
      <c r="E514" s="392"/>
      <c r="F514" s="393" t="str">
        <f>T('Focos atmósfera'!B28)</f>
        <v/>
      </c>
      <c r="G514" s="393"/>
      <c r="H514" s="394" t="s">
        <v>141</v>
      </c>
      <c r="I514" s="395"/>
      <c r="J514" s="135"/>
      <c r="K514" s="396" t="str">
        <f>T('Focos atmósfera'!C28)</f>
        <v/>
      </c>
      <c r="L514" s="393"/>
      <c r="M514" s="393"/>
      <c r="N514" s="415" t="s">
        <v>140</v>
      </c>
      <c r="O514" s="416"/>
      <c r="P514" s="136">
        <f>'Focos atmósfera'!D28</f>
        <v>0</v>
      </c>
      <c r="Q514" s="205" t="s">
        <v>210</v>
      </c>
      <c r="R514" s="136">
        <f>'Focos atmósfera'!F28</f>
        <v>0</v>
      </c>
      <c r="V514" s="399" t="s">
        <v>189</v>
      </c>
      <c r="W514" s="400"/>
      <c r="X514" s="137"/>
      <c r="AA514" s="399" t="s">
        <v>189</v>
      </c>
      <c r="AB514" s="400"/>
      <c r="AC514" s="137"/>
      <c r="AE514" s="399" t="s">
        <v>192</v>
      </c>
      <c r="AF514" s="403"/>
      <c r="AG514" s="400"/>
    </row>
    <row r="515" spans="2:33" ht="15.75" thickBot="1" x14ac:dyDescent="0.3">
      <c r="B515" s="407" t="s">
        <v>133</v>
      </c>
      <c r="C515" s="408"/>
      <c r="D515" s="411" t="s">
        <v>134</v>
      </c>
      <c r="E515" s="411"/>
      <c r="F515" s="411" t="s">
        <v>135</v>
      </c>
      <c r="G515" s="411"/>
      <c r="H515" s="411" t="s">
        <v>136</v>
      </c>
      <c r="I515" s="412"/>
      <c r="J515" s="138"/>
      <c r="K515" s="409" t="s">
        <v>133</v>
      </c>
      <c r="L515" s="410"/>
      <c r="M515" s="413" t="s">
        <v>134</v>
      </c>
      <c r="N515" s="411"/>
      <c r="O515" s="411" t="s">
        <v>135</v>
      </c>
      <c r="P515" s="411"/>
      <c r="Q515" s="411" t="s">
        <v>136</v>
      </c>
      <c r="R515" s="414"/>
      <c r="S515" s="138"/>
      <c r="T515" s="138"/>
      <c r="V515" s="401"/>
      <c r="W515" s="402"/>
      <c r="X515" s="137"/>
      <c r="AA515" s="401"/>
      <c r="AB515" s="402"/>
      <c r="AC515" s="137"/>
      <c r="AE515" s="404"/>
      <c r="AF515" s="405"/>
      <c r="AG515" s="406"/>
    </row>
    <row r="516" spans="2:33" ht="32.25" customHeight="1" thickBot="1" x14ac:dyDescent="0.3">
      <c r="B516" s="409"/>
      <c r="C516" s="410"/>
      <c r="D516" s="139" t="s">
        <v>137</v>
      </c>
      <c r="E516" s="139" t="s">
        <v>138</v>
      </c>
      <c r="F516" s="139" t="s">
        <v>137</v>
      </c>
      <c r="G516" s="139" t="s">
        <v>138</v>
      </c>
      <c r="H516" s="139" t="s">
        <v>137</v>
      </c>
      <c r="I516" s="140" t="s">
        <v>138</v>
      </c>
      <c r="J516" s="141"/>
      <c r="K516" s="409"/>
      <c r="L516" s="410"/>
      <c r="M516" s="139" t="s">
        <v>137</v>
      </c>
      <c r="N516" s="139" t="s">
        <v>138</v>
      </c>
      <c r="O516" s="139" t="s">
        <v>137</v>
      </c>
      <c r="P516" s="139" t="s">
        <v>138</v>
      </c>
      <c r="Q516" s="139" t="s">
        <v>137</v>
      </c>
      <c r="R516" s="140" t="s">
        <v>138</v>
      </c>
      <c r="S516" s="141"/>
      <c r="T516" s="141"/>
      <c r="V516" s="142" t="s">
        <v>190</v>
      </c>
      <c r="W516" s="143" t="s">
        <v>191</v>
      </c>
      <c r="X516" s="141"/>
      <c r="AA516" s="142" t="s">
        <v>190</v>
      </c>
      <c r="AB516" s="143" t="s">
        <v>191</v>
      </c>
      <c r="AC516" s="141"/>
      <c r="AE516" s="124" t="s">
        <v>193</v>
      </c>
      <c r="AG516" s="125" t="s">
        <v>193</v>
      </c>
    </row>
    <row r="517" spans="2:33" x14ac:dyDescent="0.25">
      <c r="B517" s="126">
        <v>1</v>
      </c>
      <c r="C517" s="151" t="str">
        <f>T(Contaminantes!C$6)</f>
        <v/>
      </c>
      <c r="D517" s="145"/>
      <c r="E517" s="146"/>
      <c r="F517" s="145"/>
      <c r="G517" s="146"/>
      <c r="H517" s="145"/>
      <c r="I517" s="147"/>
      <c r="K517" s="126">
        <v>21</v>
      </c>
      <c r="L517" s="144" t="str">
        <f>T(Contaminantes!C$26)</f>
        <v/>
      </c>
      <c r="M517" s="145"/>
      <c r="N517" s="146"/>
      <c r="O517" s="145"/>
      <c r="P517" s="146"/>
      <c r="Q517" s="145"/>
      <c r="R517" s="147"/>
      <c r="T517" s="126">
        <v>1</v>
      </c>
      <c r="U517" s="148">
        <f>IF(COUNT(E517,G517,I517)=0,0,COUNT(E517,G517,I517))</f>
        <v>0</v>
      </c>
      <c r="V517" s="149">
        <f>IF(U517&gt;0,((D517*E517)+(F517*G517)+(H517*I517))/(E517+G517+I517),0)</f>
        <v>0</v>
      </c>
      <c r="W517" s="150">
        <f>IF(U517&lt;&gt;0,(E517+G517+I517)/U517,0)</f>
        <v>0</v>
      </c>
      <c r="Y517" s="126">
        <v>21</v>
      </c>
      <c r="Z517" s="148">
        <f>IF(COUNT(N517,P517,R517)=0,0,COUNT(N517,P517,R517))</f>
        <v>0</v>
      </c>
      <c r="AA517" s="149">
        <f>IF(Z517&gt;0,((M517*N517)+(O517*P517)+(Q517*R517))/(N517+P517+R517),0)</f>
        <v>0</v>
      </c>
      <c r="AB517" s="150">
        <f>IF(Z517&lt;&gt;0,(N517+P517+R517)/Z517,0)</f>
        <v>0</v>
      </c>
      <c r="AD517" s="126">
        <v>1</v>
      </c>
      <c r="AE517" s="127">
        <f>(V517*W517*P$514)/1000000</f>
        <v>0</v>
      </c>
      <c r="AF517" s="130">
        <v>21</v>
      </c>
      <c r="AG517" s="127">
        <f>(AA517*AB517*P$514)/1000000</f>
        <v>0</v>
      </c>
    </row>
    <row r="518" spans="2:33" x14ac:dyDescent="0.25">
      <c r="B518" s="128">
        <v>2</v>
      </c>
      <c r="C518" s="151" t="str">
        <f>T(Contaminantes!C$7)</f>
        <v/>
      </c>
      <c r="D518" s="152"/>
      <c r="E518" s="153"/>
      <c r="F518" s="152"/>
      <c r="G518" s="153"/>
      <c r="H518" s="152"/>
      <c r="I518" s="154"/>
      <c r="K518" s="128">
        <v>22</v>
      </c>
      <c r="L518" s="151" t="str">
        <f>T(Contaminantes!C$27)</f>
        <v/>
      </c>
      <c r="M518" s="152"/>
      <c r="N518" s="153"/>
      <c r="O518" s="152"/>
      <c r="P518" s="153"/>
      <c r="Q518" s="152"/>
      <c r="R518" s="154"/>
      <c r="T518" s="128">
        <v>2</v>
      </c>
      <c r="U518" s="155">
        <f t="shared" ref="U518:U536" si="168">IF(COUNT(E518,G518,I518)=0,0,COUNT(E518,G518,I518))</f>
        <v>0</v>
      </c>
      <c r="V518" s="156">
        <f t="shared" ref="V518:V536" si="169">IF(U518&gt;0,((D518*E518)+(F518*G518)+(H518*I518))/(E518+G518+I518),0)</f>
        <v>0</v>
      </c>
      <c r="W518" s="157">
        <f t="shared" ref="W518:W536" si="170">IF(U518&lt;&gt;0,(E518+G518+I518)/U518,0)</f>
        <v>0</v>
      </c>
      <c r="Y518" s="128">
        <v>22</v>
      </c>
      <c r="Z518" s="155">
        <f t="shared" ref="Z518:Z536" si="171">IF(COUNT(N518,P518,R518)=0,0,COUNT(N518,P518,R518))</f>
        <v>0</v>
      </c>
      <c r="AA518" s="156">
        <f t="shared" ref="AA518:AA536" si="172">IF(Z518&gt;0,((M518*N518)+(O518*P518)+(Q518*R518))/(N518+P518+R518),0)</f>
        <v>0</v>
      </c>
      <c r="AB518" s="157">
        <f t="shared" ref="AB518:AB536" si="173">IF(Z518&lt;&gt;0,(N518+P518+R518)/Z518,0)</f>
        <v>0</v>
      </c>
      <c r="AD518" s="128">
        <v>2</v>
      </c>
      <c r="AE518" s="120">
        <f t="shared" ref="AE518:AE536" si="174">(V518*W518*P$514)/1000000</f>
        <v>0</v>
      </c>
      <c r="AF518" s="131">
        <v>22</v>
      </c>
      <c r="AG518" s="121">
        <f t="shared" ref="AG518:AG536" si="175">(AA518*AB518*P$514)/1000000</f>
        <v>0</v>
      </c>
    </row>
    <row r="519" spans="2:33" x14ac:dyDescent="0.25">
      <c r="B519" s="128">
        <v>3</v>
      </c>
      <c r="C519" s="151" t="str">
        <f>T(Contaminantes!C$8)</f>
        <v/>
      </c>
      <c r="D519" s="158"/>
      <c r="E519" s="153"/>
      <c r="F519" s="158"/>
      <c r="G519" s="153"/>
      <c r="H519" s="158"/>
      <c r="I519" s="154"/>
      <c r="K519" s="128">
        <v>23</v>
      </c>
      <c r="L519" s="151" t="str">
        <f>T(Contaminantes!C$28)</f>
        <v/>
      </c>
      <c r="M519" s="158"/>
      <c r="N519" s="153"/>
      <c r="O519" s="158"/>
      <c r="P519" s="153"/>
      <c r="Q519" s="158"/>
      <c r="R519" s="154"/>
      <c r="T519" s="128">
        <v>3</v>
      </c>
      <c r="U519" s="155">
        <f t="shared" si="168"/>
        <v>0</v>
      </c>
      <c r="V519" s="156">
        <f t="shared" si="169"/>
        <v>0</v>
      </c>
      <c r="W519" s="157">
        <f t="shared" si="170"/>
        <v>0</v>
      </c>
      <c r="Y519" s="128">
        <v>23</v>
      </c>
      <c r="Z519" s="155">
        <f t="shared" si="171"/>
        <v>0</v>
      </c>
      <c r="AA519" s="156">
        <f t="shared" si="172"/>
        <v>0</v>
      </c>
      <c r="AB519" s="157">
        <f t="shared" si="173"/>
        <v>0</v>
      </c>
      <c r="AD519" s="128">
        <v>3</v>
      </c>
      <c r="AE519" s="120">
        <f t="shared" si="174"/>
        <v>0</v>
      </c>
      <c r="AF519" s="131">
        <v>23</v>
      </c>
      <c r="AG519" s="121">
        <f t="shared" si="175"/>
        <v>0</v>
      </c>
    </row>
    <row r="520" spans="2:33" x14ac:dyDescent="0.25">
      <c r="B520" s="128">
        <v>4</v>
      </c>
      <c r="C520" s="151" t="str">
        <f>T(Contaminantes!C$9)</f>
        <v/>
      </c>
      <c r="D520" s="159"/>
      <c r="E520" s="153"/>
      <c r="F520" s="159"/>
      <c r="G520" s="153"/>
      <c r="H520" s="159"/>
      <c r="I520" s="154"/>
      <c r="K520" s="128">
        <v>24</v>
      </c>
      <c r="L520" s="151" t="str">
        <f>T(Contaminantes!C$29)</f>
        <v/>
      </c>
      <c r="M520" s="159"/>
      <c r="N520" s="153"/>
      <c r="O520" s="159"/>
      <c r="P520" s="153"/>
      <c r="Q520" s="159"/>
      <c r="R520" s="154"/>
      <c r="T520" s="128">
        <v>4</v>
      </c>
      <c r="U520" s="155">
        <f t="shared" si="168"/>
        <v>0</v>
      </c>
      <c r="V520" s="156">
        <f t="shared" si="169"/>
        <v>0</v>
      </c>
      <c r="W520" s="157">
        <f t="shared" si="170"/>
        <v>0</v>
      </c>
      <c r="Y520" s="128">
        <v>24</v>
      </c>
      <c r="Z520" s="155">
        <f t="shared" si="171"/>
        <v>0</v>
      </c>
      <c r="AA520" s="156">
        <f t="shared" si="172"/>
        <v>0</v>
      </c>
      <c r="AB520" s="157">
        <f t="shared" si="173"/>
        <v>0</v>
      </c>
      <c r="AD520" s="128">
        <v>4</v>
      </c>
      <c r="AE520" s="120">
        <f t="shared" si="174"/>
        <v>0</v>
      </c>
      <c r="AF520" s="131">
        <v>24</v>
      </c>
      <c r="AG520" s="121">
        <f t="shared" si="175"/>
        <v>0</v>
      </c>
    </row>
    <row r="521" spans="2:33" x14ac:dyDescent="0.25">
      <c r="B521" s="128">
        <v>5</v>
      </c>
      <c r="C521" s="151" t="str">
        <f>T(Contaminantes!C$10)</f>
        <v/>
      </c>
      <c r="D521" s="159"/>
      <c r="E521" s="153"/>
      <c r="F521" s="159"/>
      <c r="G521" s="153"/>
      <c r="H521" s="159"/>
      <c r="I521" s="154"/>
      <c r="K521" s="128">
        <v>25</v>
      </c>
      <c r="L521" s="151" t="str">
        <f>T(Contaminantes!C$30)</f>
        <v/>
      </c>
      <c r="M521" s="159"/>
      <c r="N521" s="153"/>
      <c r="O521" s="159"/>
      <c r="P521" s="153"/>
      <c r="Q521" s="159"/>
      <c r="R521" s="154"/>
      <c r="T521" s="128">
        <v>5</v>
      </c>
      <c r="U521" s="155">
        <f t="shared" si="168"/>
        <v>0</v>
      </c>
      <c r="V521" s="156">
        <f t="shared" si="169"/>
        <v>0</v>
      </c>
      <c r="W521" s="157">
        <f t="shared" si="170"/>
        <v>0</v>
      </c>
      <c r="Y521" s="128">
        <v>25</v>
      </c>
      <c r="Z521" s="155">
        <f t="shared" si="171"/>
        <v>0</v>
      </c>
      <c r="AA521" s="156">
        <f t="shared" si="172"/>
        <v>0</v>
      </c>
      <c r="AB521" s="157">
        <f t="shared" si="173"/>
        <v>0</v>
      </c>
      <c r="AD521" s="128">
        <v>5</v>
      </c>
      <c r="AE521" s="120">
        <f t="shared" si="174"/>
        <v>0</v>
      </c>
      <c r="AF521" s="131">
        <v>25</v>
      </c>
      <c r="AG521" s="121">
        <f t="shared" si="175"/>
        <v>0</v>
      </c>
    </row>
    <row r="522" spans="2:33" x14ac:dyDescent="0.25">
      <c r="B522" s="128">
        <v>6</v>
      </c>
      <c r="C522" s="151" t="str">
        <f>T(Contaminantes!C$11)</f>
        <v/>
      </c>
      <c r="D522" s="159"/>
      <c r="E522" s="153"/>
      <c r="F522" s="159"/>
      <c r="G522" s="153"/>
      <c r="H522" s="159"/>
      <c r="I522" s="154"/>
      <c r="K522" s="128">
        <v>26</v>
      </c>
      <c r="L522" s="151" t="str">
        <f>T(Contaminantes!C$31)</f>
        <v/>
      </c>
      <c r="M522" s="159"/>
      <c r="N522" s="153"/>
      <c r="O522" s="159"/>
      <c r="P522" s="153"/>
      <c r="Q522" s="159"/>
      <c r="R522" s="154"/>
      <c r="T522" s="128">
        <v>6</v>
      </c>
      <c r="U522" s="155">
        <f t="shared" si="168"/>
        <v>0</v>
      </c>
      <c r="V522" s="156">
        <f t="shared" si="169"/>
        <v>0</v>
      </c>
      <c r="W522" s="157">
        <f t="shared" si="170"/>
        <v>0</v>
      </c>
      <c r="Y522" s="128">
        <v>26</v>
      </c>
      <c r="Z522" s="155">
        <f t="shared" si="171"/>
        <v>0</v>
      </c>
      <c r="AA522" s="156">
        <f t="shared" si="172"/>
        <v>0</v>
      </c>
      <c r="AB522" s="157">
        <f t="shared" si="173"/>
        <v>0</v>
      </c>
      <c r="AD522" s="128">
        <v>6</v>
      </c>
      <c r="AE522" s="120">
        <f t="shared" si="174"/>
        <v>0</v>
      </c>
      <c r="AF522" s="131">
        <v>26</v>
      </c>
      <c r="AG522" s="121">
        <f t="shared" si="175"/>
        <v>0</v>
      </c>
    </row>
    <row r="523" spans="2:33" x14ac:dyDescent="0.25">
      <c r="B523" s="128">
        <v>7</v>
      </c>
      <c r="C523" s="151" t="str">
        <f>T(Contaminantes!C$12)</f>
        <v/>
      </c>
      <c r="D523" s="159"/>
      <c r="E523" s="153"/>
      <c r="F523" s="159"/>
      <c r="G523" s="153"/>
      <c r="H523" s="159"/>
      <c r="I523" s="154"/>
      <c r="K523" s="128">
        <v>27</v>
      </c>
      <c r="L523" s="151" t="str">
        <f>T(Contaminantes!C$32)</f>
        <v/>
      </c>
      <c r="M523" s="159"/>
      <c r="N523" s="153"/>
      <c r="O523" s="159"/>
      <c r="P523" s="153"/>
      <c r="Q523" s="159"/>
      <c r="R523" s="154"/>
      <c r="T523" s="128">
        <v>7</v>
      </c>
      <c r="U523" s="155">
        <f t="shared" si="168"/>
        <v>0</v>
      </c>
      <c r="V523" s="156">
        <f t="shared" si="169"/>
        <v>0</v>
      </c>
      <c r="W523" s="157">
        <f t="shared" si="170"/>
        <v>0</v>
      </c>
      <c r="Y523" s="128">
        <v>27</v>
      </c>
      <c r="Z523" s="155">
        <f t="shared" si="171"/>
        <v>0</v>
      </c>
      <c r="AA523" s="156">
        <f t="shared" si="172"/>
        <v>0</v>
      </c>
      <c r="AB523" s="157">
        <f t="shared" si="173"/>
        <v>0</v>
      </c>
      <c r="AD523" s="128">
        <v>7</v>
      </c>
      <c r="AE523" s="120">
        <f t="shared" si="174"/>
        <v>0</v>
      </c>
      <c r="AF523" s="131">
        <v>27</v>
      </c>
      <c r="AG523" s="121">
        <f t="shared" si="175"/>
        <v>0</v>
      </c>
    </row>
    <row r="524" spans="2:33" x14ac:dyDescent="0.25">
      <c r="B524" s="128">
        <v>8</v>
      </c>
      <c r="C524" s="151" t="str">
        <f>T(Contaminantes!C$13)</f>
        <v/>
      </c>
      <c r="D524" s="159"/>
      <c r="E524" s="153"/>
      <c r="F524" s="159"/>
      <c r="G524" s="153"/>
      <c r="H524" s="159"/>
      <c r="I524" s="154"/>
      <c r="K524" s="128">
        <v>28</v>
      </c>
      <c r="L524" s="151" t="str">
        <f>T(Contaminantes!C$33)</f>
        <v/>
      </c>
      <c r="M524" s="159"/>
      <c r="N524" s="153"/>
      <c r="O524" s="159"/>
      <c r="P524" s="153"/>
      <c r="Q524" s="159"/>
      <c r="R524" s="154"/>
      <c r="T524" s="128">
        <v>8</v>
      </c>
      <c r="U524" s="155">
        <f t="shared" si="168"/>
        <v>0</v>
      </c>
      <c r="V524" s="156">
        <f t="shared" si="169"/>
        <v>0</v>
      </c>
      <c r="W524" s="157">
        <f t="shared" si="170"/>
        <v>0</v>
      </c>
      <c r="Y524" s="128">
        <v>28</v>
      </c>
      <c r="Z524" s="155">
        <f t="shared" si="171"/>
        <v>0</v>
      </c>
      <c r="AA524" s="156">
        <f t="shared" si="172"/>
        <v>0</v>
      </c>
      <c r="AB524" s="157">
        <f t="shared" si="173"/>
        <v>0</v>
      </c>
      <c r="AD524" s="128">
        <v>8</v>
      </c>
      <c r="AE524" s="120">
        <f t="shared" si="174"/>
        <v>0</v>
      </c>
      <c r="AF524" s="131">
        <v>28</v>
      </c>
      <c r="AG524" s="121">
        <f t="shared" si="175"/>
        <v>0</v>
      </c>
    </row>
    <row r="525" spans="2:33" x14ac:dyDescent="0.25">
      <c r="B525" s="128">
        <v>9</v>
      </c>
      <c r="C525" s="151" t="str">
        <f>T(Contaminantes!C$14)</f>
        <v/>
      </c>
      <c r="D525" s="152"/>
      <c r="E525" s="153"/>
      <c r="F525" s="152"/>
      <c r="G525" s="153"/>
      <c r="H525" s="152"/>
      <c r="I525" s="154"/>
      <c r="K525" s="128">
        <v>29</v>
      </c>
      <c r="L525" s="151" t="str">
        <f>T(Contaminantes!C$34)</f>
        <v/>
      </c>
      <c r="M525" s="152"/>
      <c r="N525" s="153"/>
      <c r="O525" s="152"/>
      <c r="P525" s="153"/>
      <c r="Q525" s="152"/>
      <c r="R525" s="154"/>
      <c r="T525" s="128">
        <v>9</v>
      </c>
      <c r="U525" s="155">
        <f t="shared" si="168"/>
        <v>0</v>
      </c>
      <c r="V525" s="156">
        <f t="shared" si="169"/>
        <v>0</v>
      </c>
      <c r="W525" s="157">
        <f t="shared" si="170"/>
        <v>0</v>
      </c>
      <c r="Y525" s="128">
        <v>29</v>
      </c>
      <c r="Z525" s="155">
        <f t="shared" si="171"/>
        <v>0</v>
      </c>
      <c r="AA525" s="156">
        <f t="shared" si="172"/>
        <v>0</v>
      </c>
      <c r="AB525" s="157">
        <f t="shared" si="173"/>
        <v>0</v>
      </c>
      <c r="AD525" s="128">
        <v>9</v>
      </c>
      <c r="AE525" s="120">
        <f t="shared" si="174"/>
        <v>0</v>
      </c>
      <c r="AF525" s="131">
        <v>29</v>
      </c>
      <c r="AG525" s="121">
        <f t="shared" si="175"/>
        <v>0</v>
      </c>
    </row>
    <row r="526" spans="2:33" x14ac:dyDescent="0.25">
      <c r="B526" s="128">
        <v>10</v>
      </c>
      <c r="C526" s="151" t="str">
        <f>T(Contaminantes!C$15)</f>
        <v/>
      </c>
      <c r="D526" s="152"/>
      <c r="E526" s="153"/>
      <c r="F526" s="152"/>
      <c r="G526" s="153"/>
      <c r="H526" s="152"/>
      <c r="I526" s="154"/>
      <c r="K526" s="128">
        <v>30</v>
      </c>
      <c r="L526" s="151" t="str">
        <f>T(Contaminantes!C$35)</f>
        <v/>
      </c>
      <c r="M526" s="152"/>
      <c r="N526" s="153"/>
      <c r="O526" s="152"/>
      <c r="P526" s="153"/>
      <c r="Q526" s="152"/>
      <c r="R526" s="154"/>
      <c r="T526" s="128">
        <v>10</v>
      </c>
      <c r="U526" s="155">
        <f t="shared" si="168"/>
        <v>0</v>
      </c>
      <c r="V526" s="156">
        <f t="shared" si="169"/>
        <v>0</v>
      </c>
      <c r="W526" s="157">
        <f t="shared" si="170"/>
        <v>0</v>
      </c>
      <c r="Y526" s="128">
        <v>30</v>
      </c>
      <c r="Z526" s="155">
        <f t="shared" si="171"/>
        <v>0</v>
      </c>
      <c r="AA526" s="156">
        <f t="shared" si="172"/>
        <v>0</v>
      </c>
      <c r="AB526" s="157">
        <f t="shared" si="173"/>
        <v>0</v>
      </c>
      <c r="AD526" s="128">
        <v>10</v>
      </c>
      <c r="AE526" s="120">
        <f t="shared" si="174"/>
        <v>0</v>
      </c>
      <c r="AF526" s="131">
        <v>30</v>
      </c>
      <c r="AG526" s="121">
        <f t="shared" si="175"/>
        <v>0</v>
      </c>
    </row>
    <row r="527" spans="2:33" x14ac:dyDescent="0.25">
      <c r="B527" s="128">
        <v>11</v>
      </c>
      <c r="C527" s="151" t="str">
        <f>T(Contaminantes!C$16)</f>
        <v/>
      </c>
      <c r="D527" s="158"/>
      <c r="E527" s="153"/>
      <c r="F527" s="158"/>
      <c r="G527" s="153"/>
      <c r="H527" s="158"/>
      <c r="I527" s="154"/>
      <c r="K527" s="128">
        <v>31</v>
      </c>
      <c r="L527" s="151" t="str">
        <f>T(Contaminantes!C$36)</f>
        <v/>
      </c>
      <c r="M527" s="158"/>
      <c r="N527" s="153"/>
      <c r="O527" s="158"/>
      <c r="P527" s="153"/>
      <c r="Q527" s="158"/>
      <c r="R527" s="154"/>
      <c r="T527" s="128">
        <v>11</v>
      </c>
      <c r="U527" s="155">
        <f t="shared" si="168"/>
        <v>0</v>
      </c>
      <c r="V527" s="156">
        <f t="shared" si="169"/>
        <v>0</v>
      </c>
      <c r="W527" s="157">
        <f t="shared" si="170"/>
        <v>0</v>
      </c>
      <c r="Y527" s="128">
        <v>31</v>
      </c>
      <c r="Z527" s="155">
        <f t="shared" si="171"/>
        <v>0</v>
      </c>
      <c r="AA527" s="156">
        <f t="shared" si="172"/>
        <v>0</v>
      </c>
      <c r="AB527" s="157">
        <f t="shared" si="173"/>
        <v>0</v>
      </c>
      <c r="AD527" s="128">
        <v>11</v>
      </c>
      <c r="AE527" s="120">
        <f t="shared" si="174"/>
        <v>0</v>
      </c>
      <c r="AF527" s="131">
        <v>31</v>
      </c>
      <c r="AG527" s="121">
        <f t="shared" si="175"/>
        <v>0</v>
      </c>
    </row>
    <row r="528" spans="2:33" x14ac:dyDescent="0.25">
      <c r="B528" s="128">
        <v>12</v>
      </c>
      <c r="C528" s="151" t="str">
        <f>T(Contaminantes!C$17)</f>
        <v/>
      </c>
      <c r="D528" s="159"/>
      <c r="E528" s="153"/>
      <c r="F528" s="159"/>
      <c r="G528" s="153"/>
      <c r="H528" s="159"/>
      <c r="I528" s="154"/>
      <c r="K528" s="128">
        <v>32</v>
      </c>
      <c r="L528" s="151" t="str">
        <f>T(Contaminantes!C$37)</f>
        <v/>
      </c>
      <c r="M528" s="159"/>
      <c r="N528" s="153"/>
      <c r="O528" s="159"/>
      <c r="P528" s="153"/>
      <c r="Q528" s="159"/>
      <c r="R528" s="154"/>
      <c r="T528" s="128">
        <v>12</v>
      </c>
      <c r="U528" s="155">
        <f t="shared" si="168"/>
        <v>0</v>
      </c>
      <c r="V528" s="156">
        <f t="shared" si="169"/>
        <v>0</v>
      </c>
      <c r="W528" s="157">
        <f t="shared" si="170"/>
        <v>0</v>
      </c>
      <c r="Y528" s="128">
        <v>32</v>
      </c>
      <c r="Z528" s="155">
        <f t="shared" si="171"/>
        <v>0</v>
      </c>
      <c r="AA528" s="156">
        <f t="shared" si="172"/>
        <v>0</v>
      </c>
      <c r="AB528" s="157">
        <f t="shared" si="173"/>
        <v>0</v>
      </c>
      <c r="AD528" s="128">
        <v>12</v>
      </c>
      <c r="AE528" s="120">
        <f t="shared" si="174"/>
        <v>0</v>
      </c>
      <c r="AF528" s="131">
        <v>32</v>
      </c>
      <c r="AG528" s="121">
        <f t="shared" si="175"/>
        <v>0</v>
      </c>
    </row>
    <row r="529" spans="2:33" x14ac:dyDescent="0.25">
      <c r="B529" s="128">
        <v>13</v>
      </c>
      <c r="C529" s="151" t="str">
        <f>T(Contaminantes!C$18)</f>
        <v/>
      </c>
      <c r="D529" s="159"/>
      <c r="E529" s="153"/>
      <c r="F529" s="159"/>
      <c r="G529" s="153"/>
      <c r="H529" s="159"/>
      <c r="I529" s="154"/>
      <c r="K529" s="128">
        <v>33</v>
      </c>
      <c r="L529" s="151" t="str">
        <f>T(Contaminantes!C$38)</f>
        <v/>
      </c>
      <c r="M529" s="159"/>
      <c r="N529" s="153"/>
      <c r="O529" s="159"/>
      <c r="P529" s="153"/>
      <c r="Q529" s="159"/>
      <c r="R529" s="154"/>
      <c r="T529" s="128">
        <v>13</v>
      </c>
      <c r="U529" s="155">
        <f t="shared" si="168"/>
        <v>0</v>
      </c>
      <c r="V529" s="156">
        <f t="shared" si="169"/>
        <v>0</v>
      </c>
      <c r="W529" s="157">
        <f t="shared" si="170"/>
        <v>0</v>
      </c>
      <c r="Y529" s="128">
        <v>33</v>
      </c>
      <c r="Z529" s="155">
        <f t="shared" si="171"/>
        <v>0</v>
      </c>
      <c r="AA529" s="156">
        <f t="shared" si="172"/>
        <v>0</v>
      </c>
      <c r="AB529" s="157">
        <f t="shared" si="173"/>
        <v>0</v>
      </c>
      <c r="AD529" s="128">
        <v>13</v>
      </c>
      <c r="AE529" s="120">
        <f t="shared" si="174"/>
        <v>0</v>
      </c>
      <c r="AF529" s="131">
        <v>33</v>
      </c>
      <c r="AG529" s="121">
        <f t="shared" si="175"/>
        <v>0</v>
      </c>
    </row>
    <row r="530" spans="2:33" x14ac:dyDescent="0.25">
      <c r="B530" s="128">
        <v>14</v>
      </c>
      <c r="C530" s="151" t="str">
        <f>T(Contaminantes!C$19)</f>
        <v/>
      </c>
      <c r="D530" s="152"/>
      <c r="E530" s="153"/>
      <c r="F530" s="152"/>
      <c r="G530" s="153"/>
      <c r="H530" s="152"/>
      <c r="I530" s="154"/>
      <c r="K530" s="128">
        <v>34</v>
      </c>
      <c r="L530" s="151" t="str">
        <f>T(Contaminantes!C$39)</f>
        <v/>
      </c>
      <c r="M530" s="152"/>
      <c r="N530" s="153"/>
      <c r="O530" s="152"/>
      <c r="P530" s="153"/>
      <c r="Q530" s="152"/>
      <c r="R530" s="154"/>
      <c r="T530" s="128">
        <v>14</v>
      </c>
      <c r="U530" s="155">
        <f t="shared" si="168"/>
        <v>0</v>
      </c>
      <c r="V530" s="156">
        <f t="shared" si="169"/>
        <v>0</v>
      </c>
      <c r="W530" s="157">
        <f t="shared" si="170"/>
        <v>0</v>
      </c>
      <c r="Y530" s="128">
        <v>34</v>
      </c>
      <c r="Z530" s="155">
        <f t="shared" si="171"/>
        <v>0</v>
      </c>
      <c r="AA530" s="156">
        <f t="shared" si="172"/>
        <v>0</v>
      </c>
      <c r="AB530" s="157">
        <f t="shared" si="173"/>
        <v>0</v>
      </c>
      <c r="AD530" s="128">
        <v>14</v>
      </c>
      <c r="AE530" s="120">
        <f t="shared" si="174"/>
        <v>0</v>
      </c>
      <c r="AF530" s="131">
        <v>34</v>
      </c>
      <c r="AG530" s="121">
        <f t="shared" si="175"/>
        <v>0</v>
      </c>
    </row>
    <row r="531" spans="2:33" x14ac:dyDescent="0.25">
      <c r="B531" s="128">
        <v>15</v>
      </c>
      <c r="C531" s="151" t="str">
        <f>T(Contaminantes!C$20)</f>
        <v/>
      </c>
      <c r="D531" s="158"/>
      <c r="E531" s="153"/>
      <c r="F531" s="158"/>
      <c r="G531" s="153"/>
      <c r="H531" s="158"/>
      <c r="I531" s="154"/>
      <c r="K531" s="128">
        <v>35</v>
      </c>
      <c r="L531" s="151" t="str">
        <f>T(Contaminantes!C$40)</f>
        <v/>
      </c>
      <c r="M531" s="158"/>
      <c r="N531" s="153"/>
      <c r="O531" s="158"/>
      <c r="P531" s="153"/>
      <c r="Q531" s="158"/>
      <c r="R531" s="154"/>
      <c r="T531" s="128">
        <v>15</v>
      </c>
      <c r="U531" s="155">
        <f t="shared" si="168"/>
        <v>0</v>
      </c>
      <c r="V531" s="156">
        <f t="shared" si="169"/>
        <v>0</v>
      </c>
      <c r="W531" s="157">
        <f t="shared" si="170"/>
        <v>0</v>
      </c>
      <c r="Y531" s="128">
        <v>35</v>
      </c>
      <c r="Z531" s="155">
        <f t="shared" si="171"/>
        <v>0</v>
      </c>
      <c r="AA531" s="156">
        <f t="shared" si="172"/>
        <v>0</v>
      </c>
      <c r="AB531" s="157">
        <f t="shared" si="173"/>
        <v>0</v>
      </c>
      <c r="AD531" s="128">
        <v>15</v>
      </c>
      <c r="AE531" s="120">
        <f t="shared" si="174"/>
        <v>0</v>
      </c>
      <c r="AF531" s="131">
        <v>35</v>
      </c>
      <c r="AG531" s="121">
        <f t="shared" si="175"/>
        <v>0</v>
      </c>
    </row>
    <row r="532" spans="2:33" x14ac:dyDescent="0.25">
      <c r="B532" s="128">
        <v>16</v>
      </c>
      <c r="C532" s="151" t="str">
        <f>T(Contaminantes!C$21)</f>
        <v/>
      </c>
      <c r="D532" s="159"/>
      <c r="E532" s="153"/>
      <c r="F532" s="159"/>
      <c r="G532" s="153"/>
      <c r="H532" s="159"/>
      <c r="I532" s="154"/>
      <c r="K532" s="128">
        <v>36</v>
      </c>
      <c r="L532" s="151" t="str">
        <f>T(Contaminantes!C$41)</f>
        <v/>
      </c>
      <c r="M532" s="159"/>
      <c r="N532" s="153"/>
      <c r="O532" s="159"/>
      <c r="P532" s="153"/>
      <c r="Q532" s="159"/>
      <c r="R532" s="154"/>
      <c r="T532" s="128">
        <v>16</v>
      </c>
      <c r="U532" s="155">
        <f t="shared" si="168"/>
        <v>0</v>
      </c>
      <c r="V532" s="156">
        <f t="shared" si="169"/>
        <v>0</v>
      </c>
      <c r="W532" s="157">
        <f t="shared" si="170"/>
        <v>0</v>
      </c>
      <c r="Y532" s="128">
        <v>36</v>
      </c>
      <c r="Z532" s="155">
        <f t="shared" si="171"/>
        <v>0</v>
      </c>
      <c r="AA532" s="156">
        <f t="shared" si="172"/>
        <v>0</v>
      </c>
      <c r="AB532" s="157">
        <f t="shared" si="173"/>
        <v>0</v>
      </c>
      <c r="AD532" s="128">
        <v>16</v>
      </c>
      <c r="AE532" s="120">
        <f t="shared" si="174"/>
        <v>0</v>
      </c>
      <c r="AF532" s="131">
        <v>36</v>
      </c>
      <c r="AG532" s="121">
        <f t="shared" si="175"/>
        <v>0</v>
      </c>
    </row>
    <row r="533" spans="2:33" x14ac:dyDescent="0.25">
      <c r="B533" s="128">
        <v>17</v>
      </c>
      <c r="C533" s="151" t="str">
        <f>T(Contaminantes!C$22)</f>
        <v/>
      </c>
      <c r="D533" s="159"/>
      <c r="E533" s="153"/>
      <c r="F533" s="159"/>
      <c r="G533" s="153"/>
      <c r="H533" s="159"/>
      <c r="I533" s="154"/>
      <c r="K533" s="128">
        <v>37</v>
      </c>
      <c r="L533" s="151" t="str">
        <f>T(Contaminantes!C$42)</f>
        <v/>
      </c>
      <c r="M533" s="159"/>
      <c r="N533" s="153"/>
      <c r="O533" s="159"/>
      <c r="P533" s="153"/>
      <c r="Q533" s="159"/>
      <c r="R533" s="154"/>
      <c r="T533" s="128">
        <v>17</v>
      </c>
      <c r="U533" s="155">
        <f t="shared" si="168"/>
        <v>0</v>
      </c>
      <c r="V533" s="156">
        <f t="shared" si="169"/>
        <v>0</v>
      </c>
      <c r="W533" s="157">
        <f t="shared" si="170"/>
        <v>0</v>
      </c>
      <c r="Y533" s="128">
        <v>37</v>
      </c>
      <c r="Z533" s="155">
        <f t="shared" si="171"/>
        <v>0</v>
      </c>
      <c r="AA533" s="156">
        <f t="shared" si="172"/>
        <v>0</v>
      </c>
      <c r="AB533" s="157">
        <f t="shared" si="173"/>
        <v>0</v>
      </c>
      <c r="AD533" s="128">
        <v>17</v>
      </c>
      <c r="AE533" s="120">
        <f t="shared" si="174"/>
        <v>0</v>
      </c>
      <c r="AF533" s="131">
        <v>37</v>
      </c>
      <c r="AG533" s="121">
        <f t="shared" si="175"/>
        <v>0</v>
      </c>
    </row>
    <row r="534" spans="2:33" x14ac:dyDescent="0.25">
      <c r="B534" s="128">
        <v>18</v>
      </c>
      <c r="C534" s="151" t="str">
        <f>T(Contaminantes!C$23)</f>
        <v/>
      </c>
      <c r="D534" s="152"/>
      <c r="E534" s="153"/>
      <c r="F534" s="152"/>
      <c r="G534" s="153"/>
      <c r="H534" s="152"/>
      <c r="I534" s="154"/>
      <c r="K534" s="128">
        <v>38</v>
      </c>
      <c r="L534" s="151" t="str">
        <f>T(Contaminantes!C$43)</f>
        <v/>
      </c>
      <c r="M534" s="152"/>
      <c r="N534" s="153"/>
      <c r="O534" s="152"/>
      <c r="P534" s="153"/>
      <c r="Q534" s="152"/>
      <c r="R534" s="154"/>
      <c r="T534" s="128">
        <v>18</v>
      </c>
      <c r="U534" s="155">
        <f t="shared" si="168"/>
        <v>0</v>
      </c>
      <c r="V534" s="156">
        <f t="shared" si="169"/>
        <v>0</v>
      </c>
      <c r="W534" s="157">
        <f t="shared" si="170"/>
        <v>0</v>
      </c>
      <c r="Y534" s="128">
        <v>38</v>
      </c>
      <c r="Z534" s="155">
        <f t="shared" si="171"/>
        <v>0</v>
      </c>
      <c r="AA534" s="156">
        <f t="shared" si="172"/>
        <v>0</v>
      </c>
      <c r="AB534" s="157">
        <f t="shared" si="173"/>
        <v>0</v>
      </c>
      <c r="AD534" s="128">
        <v>18</v>
      </c>
      <c r="AE534" s="120">
        <f t="shared" si="174"/>
        <v>0</v>
      </c>
      <c r="AF534" s="131">
        <v>38</v>
      </c>
      <c r="AG534" s="121">
        <f t="shared" si="175"/>
        <v>0</v>
      </c>
    </row>
    <row r="535" spans="2:33" x14ac:dyDescent="0.25">
      <c r="B535" s="128">
        <v>19</v>
      </c>
      <c r="C535" s="151" t="str">
        <f>T(Contaminantes!C$24)</f>
        <v/>
      </c>
      <c r="D535" s="152"/>
      <c r="E535" s="153"/>
      <c r="F535" s="152"/>
      <c r="G535" s="153"/>
      <c r="H535" s="152"/>
      <c r="I535" s="154"/>
      <c r="K535" s="128">
        <v>39</v>
      </c>
      <c r="L535" s="151" t="str">
        <f>T(Contaminantes!C$44)</f>
        <v/>
      </c>
      <c r="M535" s="152"/>
      <c r="N535" s="153"/>
      <c r="O535" s="152"/>
      <c r="P535" s="153"/>
      <c r="Q535" s="152"/>
      <c r="R535" s="154"/>
      <c r="T535" s="128">
        <v>19</v>
      </c>
      <c r="U535" s="155">
        <f t="shared" si="168"/>
        <v>0</v>
      </c>
      <c r="V535" s="156">
        <f t="shared" si="169"/>
        <v>0</v>
      </c>
      <c r="W535" s="157">
        <f t="shared" si="170"/>
        <v>0</v>
      </c>
      <c r="Y535" s="128">
        <v>39</v>
      </c>
      <c r="Z535" s="155">
        <f t="shared" si="171"/>
        <v>0</v>
      </c>
      <c r="AA535" s="156">
        <f t="shared" si="172"/>
        <v>0</v>
      </c>
      <c r="AB535" s="157">
        <f t="shared" si="173"/>
        <v>0</v>
      </c>
      <c r="AD535" s="128">
        <v>19</v>
      </c>
      <c r="AE535" s="120">
        <f t="shared" si="174"/>
        <v>0</v>
      </c>
      <c r="AF535" s="131">
        <v>39</v>
      </c>
      <c r="AG535" s="121">
        <f t="shared" si="175"/>
        <v>0</v>
      </c>
    </row>
    <row r="536" spans="2:33" ht="15.75" thickBot="1" x14ac:dyDescent="0.3">
      <c r="B536" s="129">
        <v>20</v>
      </c>
      <c r="C536" s="160" t="str">
        <f>T(Contaminantes!C$25)</f>
        <v/>
      </c>
      <c r="D536" s="162"/>
      <c r="E536" s="163"/>
      <c r="F536" s="162"/>
      <c r="G536" s="163"/>
      <c r="H536" s="162"/>
      <c r="I536" s="164"/>
      <c r="K536" s="129">
        <v>40</v>
      </c>
      <c r="L536" s="160" t="str">
        <f>T(Contaminantes!C$45)</f>
        <v/>
      </c>
      <c r="M536" s="162"/>
      <c r="N536" s="163"/>
      <c r="O536" s="162"/>
      <c r="P536" s="163"/>
      <c r="Q536" s="162"/>
      <c r="R536" s="164"/>
      <c r="T536" s="129">
        <v>20</v>
      </c>
      <c r="U536" s="165">
        <f t="shared" si="168"/>
        <v>0</v>
      </c>
      <c r="V536" s="166">
        <f t="shared" si="169"/>
        <v>0</v>
      </c>
      <c r="W536" s="167">
        <f t="shared" si="170"/>
        <v>0</v>
      </c>
      <c r="Y536" s="129">
        <v>40</v>
      </c>
      <c r="Z536" s="165">
        <f t="shared" si="171"/>
        <v>0</v>
      </c>
      <c r="AA536" s="166">
        <f t="shared" si="172"/>
        <v>0</v>
      </c>
      <c r="AB536" s="167">
        <f t="shared" si="173"/>
        <v>0</v>
      </c>
      <c r="AD536" s="129">
        <v>20</v>
      </c>
      <c r="AE536" s="132">
        <f t="shared" si="174"/>
        <v>0</v>
      </c>
      <c r="AF536" s="133">
        <v>40</v>
      </c>
      <c r="AG536" s="122">
        <f t="shared" si="175"/>
        <v>0</v>
      </c>
    </row>
    <row r="537" spans="2:33" ht="15.75" thickBot="1" x14ac:dyDescent="0.3"/>
    <row r="538" spans="2:33" ht="15.75" customHeight="1" thickBot="1" x14ac:dyDescent="0.3">
      <c r="D538" s="391" t="s">
        <v>139</v>
      </c>
      <c r="E538" s="392"/>
      <c r="F538" s="393" t="str">
        <f>T('Focos atmósfera'!B29)</f>
        <v/>
      </c>
      <c r="G538" s="393"/>
      <c r="H538" s="394" t="s">
        <v>141</v>
      </c>
      <c r="I538" s="395"/>
      <c r="J538" s="135"/>
      <c r="K538" s="396" t="str">
        <f>T('Focos atmósfera'!C29)</f>
        <v/>
      </c>
      <c r="L538" s="393"/>
      <c r="M538" s="393"/>
      <c r="N538" s="415" t="s">
        <v>140</v>
      </c>
      <c r="O538" s="416"/>
      <c r="P538" s="136">
        <f>'Focos atmósfera'!D29</f>
        <v>0</v>
      </c>
      <c r="Q538" s="205" t="s">
        <v>210</v>
      </c>
      <c r="R538" s="136">
        <f>'Focos atmósfera'!F29</f>
        <v>0</v>
      </c>
      <c r="V538" s="399" t="s">
        <v>189</v>
      </c>
      <c r="W538" s="400"/>
      <c r="X538" s="137"/>
      <c r="AA538" s="399" t="s">
        <v>189</v>
      </c>
      <c r="AB538" s="400"/>
      <c r="AC538" s="137"/>
      <c r="AE538" s="399" t="s">
        <v>192</v>
      </c>
      <c r="AF538" s="403"/>
      <c r="AG538" s="400"/>
    </row>
    <row r="539" spans="2:33" ht="15.75" thickBot="1" x14ac:dyDescent="0.3">
      <c r="B539" s="407" t="s">
        <v>133</v>
      </c>
      <c r="C539" s="408"/>
      <c r="D539" s="411" t="s">
        <v>134</v>
      </c>
      <c r="E539" s="411"/>
      <c r="F539" s="411" t="s">
        <v>135</v>
      </c>
      <c r="G539" s="411"/>
      <c r="H539" s="411" t="s">
        <v>136</v>
      </c>
      <c r="I539" s="412"/>
      <c r="J539" s="138"/>
      <c r="K539" s="409" t="s">
        <v>133</v>
      </c>
      <c r="L539" s="410"/>
      <c r="M539" s="413" t="s">
        <v>134</v>
      </c>
      <c r="N539" s="411"/>
      <c r="O539" s="411" t="s">
        <v>135</v>
      </c>
      <c r="P539" s="411"/>
      <c r="Q539" s="411" t="s">
        <v>136</v>
      </c>
      <c r="R539" s="414"/>
      <c r="S539" s="138"/>
      <c r="T539" s="138"/>
      <c r="V539" s="401"/>
      <c r="W539" s="402"/>
      <c r="X539" s="137"/>
      <c r="AA539" s="401"/>
      <c r="AB539" s="402"/>
      <c r="AC539" s="137"/>
      <c r="AE539" s="404"/>
      <c r="AF539" s="405"/>
      <c r="AG539" s="406"/>
    </row>
    <row r="540" spans="2:33" ht="32.25" customHeight="1" thickBot="1" x14ac:dyDescent="0.3">
      <c r="B540" s="409"/>
      <c r="C540" s="410"/>
      <c r="D540" s="139" t="s">
        <v>137</v>
      </c>
      <c r="E540" s="139" t="s">
        <v>138</v>
      </c>
      <c r="F540" s="139" t="s">
        <v>137</v>
      </c>
      <c r="G540" s="139" t="s">
        <v>138</v>
      </c>
      <c r="H540" s="139" t="s">
        <v>137</v>
      </c>
      <c r="I540" s="140" t="s">
        <v>138</v>
      </c>
      <c r="J540" s="141"/>
      <c r="K540" s="409"/>
      <c r="L540" s="410"/>
      <c r="M540" s="139" t="s">
        <v>137</v>
      </c>
      <c r="N540" s="139" t="s">
        <v>138</v>
      </c>
      <c r="O540" s="139" t="s">
        <v>137</v>
      </c>
      <c r="P540" s="139" t="s">
        <v>138</v>
      </c>
      <c r="Q540" s="139" t="s">
        <v>137</v>
      </c>
      <c r="R540" s="140" t="s">
        <v>138</v>
      </c>
      <c r="S540" s="141"/>
      <c r="T540" s="141"/>
      <c r="V540" s="142" t="s">
        <v>190</v>
      </c>
      <c r="W540" s="143" t="s">
        <v>191</v>
      </c>
      <c r="X540" s="141"/>
      <c r="AA540" s="142" t="s">
        <v>190</v>
      </c>
      <c r="AB540" s="143" t="s">
        <v>191</v>
      </c>
      <c r="AC540" s="141"/>
      <c r="AE540" s="124" t="s">
        <v>193</v>
      </c>
      <c r="AG540" s="125" t="s">
        <v>193</v>
      </c>
    </row>
    <row r="541" spans="2:33" x14ac:dyDescent="0.25">
      <c r="B541" s="126">
        <v>1</v>
      </c>
      <c r="C541" s="151" t="str">
        <f>T(Contaminantes!C$6)</f>
        <v/>
      </c>
      <c r="D541" s="145"/>
      <c r="E541" s="146"/>
      <c r="F541" s="145"/>
      <c r="G541" s="146"/>
      <c r="H541" s="145"/>
      <c r="I541" s="147"/>
      <c r="K541" s="126">
        <v>21</v>
      </c>
      <c r="L541" s="144" t="str">
        <f>T(Contaminantes!C$26)</f>
        <v/>
      </c>
      <c r="M541" s="145"/>
      <c r="N541" s="146"/>
      <c r="O541" s="145"/>
      <c r="P541" s="146"/>
      <c r="Q541" s="145"/>
      <c r="R541" s="147"/>
      <c r="T541" s="126">
        <v>1</v>
      </c>
      <c r="U541" s="148">
        <f>IF(COUNT(E541,G541,I541)=0,0,COUNT(E541,G541,I541))</f>
        <v>0</v>
      </c>
      <c r="V541" s="149">
        <f>IF(U541&gt;0,((D541*E541)+(F541*G541)+(H541*I541))/(E541+G541+I541),0)</f>
        <v>0</v>
      </c>
      <c r="W541" s="150">
        <f>IF(U541&lt;&gt;0,(E541+G541+I541)/U541,0)</f>
        <v>0</v>
      </c>
      <c r="Y541" s="126">
        <v>21</v>
      </c>
      <c r="Z541" s="148">
        <f>IF(COUNT(N541,P541,R541)=0,0,COUNT(N541,P541,R541))</f>
        <v>0</v>
      </c>
      <c r="AA541" s="149">
        <f>IF(Z541&gt;0,((M541*N541)+(O541*P541)+(Q541*R541))/(N541+P541+R541),0)</f>
        <v>0</v>
      </c>
      <c r="AB541" s="150">
        <f>IF(Z541&lt;&gt;0,(N541+P541+R541)/Z541,0)</f>
        <v>0</v>
      </c>
      <c r="AD541" s="126">
        <v>1</v>
      </c>
      <c r="AE541" s="127">
        <f>(V541*W541*P$538)/1000000</f>
        <v>0</v>
      </c>
      <c r="AF541" s="130">
        <v>21</v>
      </c>
      <c r="AG541" s="127">
        <f>(AA541*AB541*P$538)/1000000</f>
        <v>0</v>
      </c>
    </row>
    <row r="542" spans="2:33" x14ac:dyDescent="0.25">
      <c r="B542" s="128">
        <v>2</v>
      </c>
      <c r="C542" s="151" t="str">
        <f>T(Contaminantes!C$7)</f>
        <v/>
      </c>
      <c r="D542" s="152"/>
      <c r="E542" s="153"/>
      <c r="F542" s="152"/>
      <c r="G542" s="153"/>
      <c r="H542" s="152"/>
      <c r="I542" s="154"/>
      <c r="K542" s="128">
        <v>22</v>
      </c>
      <c r="L542" s="151" t="str">
        <f>T(Contaminantes!C$27)</f>
        <v/>
      </c>
      <c r="M542" s="152"/>
      <c r="N542" s="153"/>
      <c r="O542" s="152"/>
      <c r="P542" s="153"/>
      <c r="Q542" s="152"/>
      <c r="R542" s="154"/>
      <c r="T542" s="128">
        <v>2</v>
      </c>
      <c r="U542" s="155">
        <f t="shared" ref="U542:U560" si="176">IF(COUNT(E542,G542,I542)=0,0,COUNT(E542,G542,I542))</f>
        <v>0</v>
      </c>
      <c r="V542" s="156">
        <f t="shared" ref="V542:V560" si="177">IF(U542&gt;0,((D542*E542)+(F542*G542)+(H542*I542))/(E542+G542+I542),0)</f>
        <v>0</v>
      </c>
      <c r="W542" s="157">
        <f t="shared" ref="W542:W560" si="178">IF(U542&lt;&gt;0,(E542+G542+I542)/U542,0)</f>
        <v>0</v>
      </c>
      <c r="Y542" s="128">
        <v>22</v>
      </c>
      <c r="Z542" s="155">
        <f t="shared" ref="Z542:Z560" si="179">IF(COUNT(N542,P542,R542)=0,0,COUNT(N542,P542,R542))</f>
        <v>0</v>
      </c>
      <c r="AA542" s="156">
        <f t="shared" ref="AA542:AA560" si="180">IF(Z542&gt;0,((M542*N542)+(O542*P542)+(Q542*R542))/(N542+P542+R542),0)</f>
        <v>0</v>
      </c>
      <c r="AB542" s="157">
        <f t="shared" ref="AB542:AB560" si="181">IF(Z542&lt;&gt;0,(N542+P542+R542)/Z542,0)</f>
        <v>0</v>
      </c>
      <c r="AD542" s="128">
        <v>2</v>
      </c>
      <c r="AE542" s="120">
        <f t="shared" ref="AE542:AE560" si="182">(V542*W542*P$538)/1000000</f>
        <v>0</v>
      </c>
      <c r="AF542" s="131">
        <v>22</v>
      </c>
      <c r="AG542" s="121">
        <f t="shared" ref="AG542:AG560" si="183">(AA542*AB542*P$538)/1000000</f>
        <v>0</v>
      </c>
    </row>
    <row r="543" spans="2:33" x14ac:dyDescent="0.25">
      <c r="B543" s="128">
        <v>3</v>
      </c>
      <c r="C543" s="151" t="str">
        <f>T(Contaminantes!C$8)</f>
        <v/>
      </c>
      <c r="D543" s="158"/>
      <c r="E543" s="153"/>
      <c r="F543" s="158"/>
      <c r="G543" s="153"/>
      <c r="H543" s="158"/>
      <c r="I543" s="154"/>
      <c r="K543" s="128">
        <v>23</v>
      </c>
      <c r="L543" s="151" t="str">
        <f>T(Contaminantes!C$28)</f>
        <v/>
      </c>
      <c r="M543" s="158"/>
      <c r="N543" s="153"/>
      <c r="O543" s="158"/>
      <c r="P543" s="153"/>
      <c r="Q543" s="158"/>
      <c r="R543" s="154"/>
      <c r="T543" s="128">
        <v>3</v>
      </c>
      <c r="U543" s="155">
        <f t="shared" si="176"/>
        <v>0</v>
      </c>
      <c r="V543" s="156">
        <f t="shared" si="177"/>
        <v>0</v>
      </c>
      <c r="W543" s="157">
        <f t="shared" si="178"/>
        <v>0</v>
      </c>
      <c r="Y543" s="128">
        <v>23</v>
      </c>
      <c r="Z543" s="155">
        <f t="shared" si="179"/>
        <v>0</v>
      </c>
      <c r="AA543" s="156">
        <f t="shared" si="180"/>
        <v>0</v>
      </c>
      <c r="AB543" s="157">
        <f t="shared" si="181"/>
        <v>0</v>
      </c>
      <c r="AD543" s="128">
        <v>3</v>
      </c>
      <c r="AE543" s="120">
        <f t="shared" si="182"/>
        <v>0</v>
      </c>
      <c r="AF543" s="131">
        <v>23</v>
      </c>
      <c r="AG543" s="121">
        <f t="shared" si="183"/>
        <v>0</v>
      </c>
    </row>
    <row r="544" spans="2:33" x14ac:dyDescent="0.25">
      <c r="B544" s="128">
        <v>4</v>
      </c>
      <c r="C544" s="151" t="str">
        <f>T(Contaminantes!C$9)</f>
        <v/>
      </c>
      <c r="D544" s="159"/>
      <c r="E544" s="153"/>
      <c r="F544" s="159"/>
      <c r="G544" s="153"/>
      <c r="H544" s="159"/>
      <c r="I544" s="154"/>
      <c r="K544" s="128">
        <v>24</v>
      </c>
      <c r="L544" s="151" t="str">
        <f>T(Contaminantes!C$29)</f>
        <v/>
      </c>
      <c r="M544" s="159"/>
      <c r="N544" s="153"/>
      <c r="O544" s="159"/>
      <c r="P544" s="153"/>
      <c r="Q544" s="159"/>
      <c r="R544" s="154"/>
      <c r="T544" s="128">
        <v>4</v>
      </c>
      <c r="U544" s="155">
        <f t="shared" si="176"/>
        <v>0</v>
      </c>
      <c r="V544" s="156">
        <f t="shared" si="177"/>
        <v>0</v>
      </c>
      <c r="W544" s="157">
        <f t="shared" si="178"/>
        <v>0</v>
      </c>
      <c r="Y544" s="128">
        <v>24</v>
      </c>
      <c r="Z544" s="155">
        <f t="shared" si="179"/>
        <v>0</v>
      </c>
      <c r="AA544" s="156">
        <f t="shared" si="180"/>
        <v>0</v>
      </c>
      <c r="AB544" s="157">
        <f t="shared" si="181"/>
        <v>0</v>
      </c>
      <c r="AD544" s="128">
        <v>4</v>
      </c>
      <c r="AE544" s="120">
        <f t="shared" si="182"/>
        <v>0</v>
      </c>
      <c r="AF544" s="131">
        <v>24</v>
      </c>
      <c r="AG544" s="121">
        <f t="shared" si="183"/>
        <v>0</v>
      </c>
    </row>
    <row r="545" spans="2:33" x14ac:dyDescent="0.25">
      <c r="B545" s="128">
        <v>5</v>
      </c>
      <c r="C545" s="151" t="str">
        <f>T(Contaminantes!C$10)</f>
        <v/>
      </c>
      <c r="D545" s="159"/>
      <c r="E545" s="153"/>
      <c r="F545" s="159"/>
      <c r="G545" s="153"/>
      <c r="H545" s="159"/>
      <c r="I545" s="154"/>
      <c r="K545" s="128">
        <v>25</v>
      </c>
      <c r="L545" s="151" t="str">
        <f>T(Contaminantes!C$30)</f>
        <v/>
      </c>
      <c r="M545" s="159"/>
      <c r="N545" s="153"/>
      <c r="O545" s="159"/>
      <c r="P545" s="153"/>
      <c r="Q545" s="159"/>
      <c r="R545" s="154"/>
      <c r="T545" s="128">
        <v>5</v>
      </c>
      <c r="U545" s="155">
        <f t="shared" si="176"/>
        <v>0</v>
      </c>
      <c r="V545" s="156">
        <f t="shared" si="177"/>
        <v>0</v>
      </c>
      <c r="W545" s="157">
        <f t="shared" si="178"/>
        <v>0</v>
      </c>
      <c r="Y545" s="128">
        <v>25</v>
      </c>
      <c r="Z545" s="155">
        <f t="shared" si="179"/>
        <v>0</v>
      </c>
      <c r="AA545" s="156">
        <f t="shared" si="180"/>
        <v>0</v>
      </c>
      <c r="AB545" s="157">
        <f t="shared" si="181"/>
        <v>0</v>
      </c>
      <c r="AD545" s="128">
        <v>5</v>
      </c>
      <c r="AE545" s="120">
        <f t="shared" si="182"/>
        <v>0</v>
      </c>
      <c r="AF545" s="131">
        <v>25</v>
      </c>
      <c r="AG545" s="121">
        <f t="shared" si="183"/>
        <v>0</v>
      </c>
    </row>
    <row r="546" spans="2:33" x14ac:dyDescent="0.25">
      <c r="B546" s="128">
        <v>6</v>
      </c>
      <c r="C546" s="151" t="str">
        <f>T(Contaminantes!C$11)</f>
        <v/>
      </c>
      <c r="D546" s="159"/>
      <c r="E546" s="153"/>
      <c r="F546" s="159"/>
      <c r="G546" s="153"/>
      <c r="H546" s="159"/>
      <c r="I546" s="154"/>
      <c r="K546" s="128">
        <v>26</v>
      </c>
      <c r="L546" s="151" t="str">
        <f>T(Contaminantes!C$31)</f>
        <v/>
      </c>
      <c r="M546" s="159"/>
      <c r="N546" s="153"/>
      <c r="O546" s="159"/>
      <c r="P546" s="153"/>
      <c r="Q546" s="159"/>
      <c r="R546" s="154"/>
      <c r="T546" s="128">
        <v>6</v>
      </c>
      <c r="U546" s="155">
        <f t="shared" si="176"/>
        <v>0</v>
      </c>
      <c r="V546" s="156">
        <f t="shared" si="177"/>
        <v>0</v>
      </c>
      <c r="W546" s="157">
        <f t="shared" si="178"/>
        <v>0</v>
      </c>
      <c r="Y546" s="128">
        <v>26</v>
      </c>
      <c r="Z546" s="155">
        <f t="shared" si="179"/>
        <v>0</v>
      </c>
      <c r="AA546" s="156">
        <f t="shared" si="180"/>
        <v>0</v>
      </c>
      <c r="AB546" s="157">
        <f t="shared" si="181"/>
        <v>0</v>
      </c>
      <c r="AD546" s="128">
        <v>6</v>
      </c>
      <c r="AE546" s="120">
        <f t="shared" si="182"/>
        <v>0</v>
      </c>
      <c r="AF546" s="131">
        <v>26</v>
      </c>
      <c r="AG546" s="121">
        <f t="shared" si="183"/>
        <v>0</v>
      </c>
    </row>
    <row r="547" spans="2:33" x14ac:dyDescent="0.25">
      <c r="B547" s="128">
        <v>7</v>
      </c>
      <c r="C547" s="151" t="str">
        <f>T(Contaminantes!C$12)</f>
        <v/>
      </c>
      <c r="D547" s="159"/>
      <c r="E547" s="153"/>
      <c r="F547" s="159"/>
      <c r="G547" s="153"/>
      <c r="H547" s="159"/>
      <c r="I547" s="154"/>
      <c r="K547" s="128">
        <v>27</v>
      </c>
      <c r="L547" s="151" t="str">
        <f>T(Contaminantes!C$32)</f>
        <v/>
      </c>
      <c r="M547" s="159"/>
      <c r="N547" s="153"/>
      <c r="O547" s="159"/>
      <c r="P547" s="153"/>
      <c r="Q547" s="159"/>
      <c r="R547" s="154"/>
      <c r="T547" s="128">
        <v>7</v>
      </c>
      <c r="U547" s="155">
        <f t="shared" si="176"/>
        <v>0</v>
      </c>
      <c r="V547" s="156">
        <f t="shared" si="177"/>
        <v>0</v>
      </c>
      <c r="W547" s="157">
        <f t="shared" si="178"/>
        <v>0</v>
      </c>
      <c r="Y547" s="128">
        <v>27</v>
      </c>
      <c r="Z547" s="155">
        <f t="shared" si="179"/>
        <v>0</v>
      </c>
      <c r="AA547" s="156">
        <f t="shared" si="180"/>
        <v>0</v>
      </c>
      <c r="AB547" s="157">
        <f t="shared" si="181"/>
        <v>0</v>
      </c>
      <c r="AD547" s="128">
        <v>7</v>
      </c>
      <c r="AE547" s="120">
        <f t="shared" si="182"/>
        <v>0</v>
      </c>
      <c r="AF547" s="131">
        <v>27</v>
      </c>
      <c r="AG547" s="121">
        <f t="shared" si="183"/>
        <v>0</v>
      </c>
    </row>
    <row r="548" spans="2:33" x14ac:dyDescent="0.25">
      <c r="B548" s="128">
        <v>8</v>
      </c>
      <c r="C548" s="151" t="str">
        <f>T(Contaminantes!C$13)</f>
        <v/>
      </c>
      <c r="D548" s="159"/>
      <c r="E548" s="153"/>
      <c r="F548" s="159"/>
      <c r="G548" s="153"/>
      <c r="H548" s="159"/>
      <c r="I548" s="154"/>
      <c r="K548" s="128">
        <v>28</v>
      </c>
      <c r="L548" s="151" t="str">
        <f>T(Contaminantes!C$33)</f>
        <v/>
      </c>
      <c r="M548" s="159"/>
      <c r="N548" s="153"/>
      <c r="O548" s="159"/>
      <c r="P548" s="153"/>
      <c r="Q548" s="159"/>
      <c r="R548" s="154"/>
      <c r="T548" s="128">
        <v>8</v>
      </c>
      <c r="U548" s="155">
        <f t="shared" si="176"/>
        <v>0</v>
      </c>
      <c r="V548" s="156">
        <f t="shared" si="177"/>
        <v>0</v>
      </c>
      <c r="W548" s="157">
        <f t="shared" si="178"/>
        <v>0</v>
      </c>
      <c r="Y548" s="128">
        <v>28</v>
      </c>
      <c r="Z548" s="155">
        <f t="shared" si="179"/>
        <v>0</v>
      </c>
      <c r="AA548" s="156">
        <f t="shared" si="180"/>
        <v>0</v>
      </c>
      <c r="AB548" s="157">
        <f t="shared" si="181"/>
        <v>0</v>
      </c>
      <c r="AD548" s="128">
        <v>8</v>
      </c>
      <c r="AE548" s="120">
        <f t="shared" si="182"/>
        <v>0</v>
      </c>
      <c r="AF548" s="131">
        <v>28</v>
      </c>
      <c r="AG548" s="121">
        <f t="shared" si="183"/>
        <v>0</v>
      </c>
    </row>
    <row r="549" spans="2:33" x14ac:dyDescent="0.25">
      <c r="B549" s="128">
        <v>9</v>
      </c>
      <c r="C549" s="151" t="str">
        <f>T(Contaminantes!C$14)</f>
        <v/>
      </c>
      <c r="D549" s="152"/>
      <c r="E549" s="153"/>
      <c r="F549" s="152"/>
      <c r="G549" s="153"/>
      <c r="H549" s="152"/>
      <c r="I549" s="154"/>
      <c r="K549" s="128">
        <v>29</v>
      </c>
      <c r="L549" s="151" t="str">
        <f>T(Contaminantes!C$34)</f>
        <v/>
      </c>
      <c r="M549" s="152"/>
      <c r="N549" s="153"/>
      <c r="O549" s="152"/>
      <c r="P549" s="153"/>
      <c r="Q549" s="152"/>
      <c r="R549" s="154"/>
      <c r="T549" s="128">
        <v>9</v>
      </c>
      <c r="U549" s="155">
        <f t="shared" si="176"/>
        <v>0</v>
      </c>
      <c r="V549" s="156">
        <f t="shared" si="177"/>
        <v>0</v>
      </c>
      <c r="W549" s="157">
        <f t="shared" si="178"/>
        <v>0</v>
      </c>
      <c r="Y549" s="128">
        <v>29</v>
      </c>
      <c r="Z549" s="155">
        <f t="shared" si="179"/>
        <v>0</v>
      </c>
      <c r="AA549" s="156">
        <f t="shared" si="180"/>
        <v>0</v>
      </c>
      <c r="AB549" s="157">
        <f t="shared" si="181"/>
        <v>0</v>
      </c>
      <c r="AD549" s="128">
        <v>9</v>
      </c>
      <c r="AE549" s="120">
        <f t="shared" si="182"/>
        <v>0</v>
      </c>
      <c r="AF549" s="131">
        <v>29</v>
      </c>
      <c r="AG549" s="121">
        <f t="shared" si="183"/>
        <v>0</v>
      </c>
    </row>
    <row r="550" spans="2:33" x14ac:dyDescent="0.25">
      <c r="B550" s="128">
        <v>10</v>
      </c>
      <c r="C550" s="151" t="str">
        <f>T(Contaminantes!C$15)</f>
        <v/>
      </c>
      <c r="D550" s="152"/>
      <c r="E550" s="153"/>
      <c r="F550" s="152"/>
      <c r="G550" s="153"/>
      <c r="H550" s="152"/>
      <c r="I550" s="154"/>
      <c r="K550" s="128">
        <v>30</v>
      </c>
      <c r="L550" s="151" t="str">
        <f>T(Contaminantes!C$35)</f>
        <v/>
      </c>
      <c r="M550" s="152"/>
      <c r="N550" s="153"/>
      <c r="O550" s="152"/>
      <c r="P550" s="153"/>
      <c r="Q550" s="152"/>
      <c r="R550" s="154"/>
      <c r="T550" s="128">
        <v>10</v>
      </c>
      <c r="U550" s="155">
        <f t="shared" si="176"/>
        <v>0</v>
      </c>
      <c r="V550" s="156">
        <f t="shared" si="177"/>
        <v>0</v>
      </c>
      <c r="W550" s="157">
        <f t="shared" si="178"/>
        <v>0</v>
      </c>
      <c r="Y550" s="128">
        <v>30</v>
      </c>
      <c r="Z550" s="155">
        <f t="shared" si="179"/>
        <v>0</v>
      </c>
      <c r="AA550" s="156">
        <f t="shared" si="180"/>
        <v>0</v>
      </c>
      <c r="AB550" s="157">
        <f t="shared" si="181"/>
        <v>0</v>
      </c>
      <c r="AD550" s="128">
        <v>10</v>
      </c>
      <c r="AE550" s="120">
        <f t="shared" si="182"/>
        <v>0</v>
      </c>
      <c r="AF550" s="131">
        <v>30</v>
      </c>
      <c r="AG550" s="121">
        <f t="shared" si="183"/>
        <v>0</v>
      </c>
    </row>
    <row r="551" spans="2:33" x14ac:dyDescent="0.25">
      <c r="B551" s="128">
        <v>11</v>
      </c>
      <c r="C551" s="151" t="str">
        <f>T(Contaminantes!C$16)</f>
        <v/>
      </c>
      <c r="D551" s="158"/>
      <c r="E551" s="153"/>
      <c r="F551" s="158"/>
      <c r="G551" s="153"/>
      <c r="H551" s="158"/>
      <c r="I551" s="154"/>
      <c r="K551" s="128">
        <v>31</v>
      </c>
      <c r="L551" s="151" t="str">
        <f>T(Contaminantes!C$36)</f>
        <v/>
      </c>
      <c r="M551" s="158"/>
      <c r="N551" s="153"/>
      <c r="O551" s="158"/>
      <c r="P551" s="153"/>
      <c r="Q551" s="158"/>
      <c r="R551" s="154"/>
      <c r="T551" s="128">
        <v>11</v>
      </c>
      <c r="U551" s="155">
        <f t="shared" si="176"/>
        <v>0</v>
      </c>
      <c r="V551" s="156">
        <f t="shared" si="177"/>
        <v>0</v>
      </c>
      <c r="W551" s="157">
        <f t="shared" si="178"/>
        <v>0</v>
      </c>
      <c r="Y551" s="128">
        <v>31</v>
      </c>
      <c r="Z551" s="155">
        <f t="shared" si="179"/>
        <v>0</v>
      </c>
      <c r="AA551" s="156">
        <f t="shared" si="180"/>
        <v>0</v>
      </c>
      <c r="AB551" s="157">
        <f t="shared" si="181"/>
        <v>0</v>
      </c>
      <c r="AD551" s="128">
        <v>11</v>
      </c>
      <c r="AE551" s="120">
        <f t="shared" si="182"/>
        <v>0</v>
      </c>
      <c r="AF551" s="131">
        <v>31</v>
      </c>
      <c r="AG551" s="121">
        <f t="shared" si="183"/>
        <v>0</v>
      </c>
    </row>
    <row r="552" spans="2:33" x14ac:dyDescent="0.25">
      <c r="B552" s="128">
        <v>12</v>
      </c>
      <c r="C552" s="151" t="str">
        <f>T(Contaminantes!C$17)</f>
        <v/>
      </c>
      <c r="D552" s="159"/>
      <c r="E552" s="153"/>
      <c r="F552" s="159"/>
      <c r="G552" s="153"/>
      <c r="H552" s="159"/>
      <c r="I552" s="154"/>
      <c r="K552" s="128">
        <v>32</v>
      </c>
      <c r="L552" s="151" t="str">
        <f>T(Contaminantes!C$37)</f>
        <v/>
      </c>
      <c r="M552" s="159"/>
      <c r="N552" s="153"/>
      <c r="O552" s="159"/>
      <c r="P552" s="153"/>
      <c r="Q552" s="159"/>
      <c r="R552" s="154"/>
      <c r="T552" s="128">
        <v>12</v>
      </c>
      <c r="U552" s="155">
        <f t="shared" si="176"/>
        <v>0</v>
      </c>
      <c r="V552" s="156">
        <f t="shared" si="177"/>
        <v>0</v>
      </c>
      <c r="W552" s="157">
        <f t="shared" si="178"/>
        <v>0</v>
      </c>
      <c r="Y552" s="128">
        <v>32</v>
      </c>
      <c r="Z552" s="155">
        <f t="shared" si="179"/>
        <v>0</v>
      </c>
      <c r="AA552" s="156">
        <f t="shared" si="180"/>
        <v>0</v>
      </c>
      <c r="AB552" s="157">
        <f t="shared" si="181"/>
        <v>0</v>
      </c>
      <c r="AD552" s="128">
        <v>12</v>
      </c>
      <c r="AE552" s="120">
        <f t="shared" si="182"/>
        <v>0</v>
      </c>
      <c r="AF552" s="131">
        <v>32</v>
      </c>
      <c r="AG552" s="121">
        <f t="shared" si="183"/>
        <v>0</v>
      </c>
    </row>
    <row r="553" spans="2:33" x14ac:dyDescent="0.25">
      <c r="B553" s="128">
        <v>13</v>
      </c>
      <c r="C553" s="151" t="str">
        <f>T(Contaminantes!C$18)</f>
        <v/>
      </c>
      <c r="D553" s="159"/>
      <c r="E553" s="153"/>
      <c r="F553" s="159"/>
      <c r="G553" s="153"/>
      <c r="H553" s="159"/>
      <c r="I553" s="154"/>
      <c r="K553" s="128">
        <v>33</v>
      </c>
      <c r="L553" s="151" t="str">
        <f>T(Contaminantes!C$38)</f>
        <v/>
      </c>
      <c r="M553" s="159"/>
      <c r="N553" s="153"/>
      <c r="O553" s="159"/>
      <c r="P553" s="153"/>
      <c r="Q553" s="159"/>
      <c r="R553" s="154"/>
      <c r="T553" s="128">
        <v>13</v>
      </c>
      <c r="U553" s="155">
        <f t="shared" si="176"/>
        <v>0</v>
      </c>
      <c r="V553" s="156">
        <f t="shared" si="177"/>
        <v>0</v>
      </c>
      <c r="W553" s="157">
        <f t="shared" si="178"/>
        <v>0</v>
      </c>
      <c r="Y553" s="128">
        <v>33</v>
      </c>
      <c r="Z553" s="155">
        <f t="shared" si="179"/>
        <v>0</v>
      </c>
      <c r="AA553" s="156">
        <f t="shared" si="180"/>
        <v>0</v>
      </c>
      <c r="AB553" s="157">
        <f t="shared" si="181"/>
        <v>0</v>
      </c>
      <c r="AD553" s="128">
        <v>13</v>
      </c>
      <c r="AE553" s="120">
        <f t="shared" si="182"/>
        <v>0</v>
      </c>
      <c r="AF553" s="131">
        <v>33</v>
      </c>
      <c r="AG553" s="121">
        <f t="shared" si="183"/>
        <v>0</v>
      </c>
    </row>
    <row r="554" spans="2:33" x14ac:dyDescent="0.25">
      <c r="B554" s="128">
        <v>14</v>
      </c>
      <c r="C554" s="151" t="str">
        <f>T(Contaminantes!C$19)</f>
        <v/>
      </c>
      <c r="D554" s="152"/>
      <c r="E554" s="153"/>
      <c r="F554" s="152"/>
      <c r="G554" s="153"/>
      <c r="H554" s="152"/>
      <c r="I554" s="154"/>
      <c r="K554" s="128">
        <v>34</v>
      </c>
      <c r="L554" s="151" t="str">
        <f>T(Contaminantes!C$39)</f>
        <v/>
      </c>
      <c r="M554" s="152"/>
      <c r="N554" s="153"/>
      <c r="O554" s="152"/>
      <c r="P554" s="153"/>
      <c r="Q554" s="152"/>
      <c r="R554" s="154"/>
      <c r="T554" s="128">
        <v>14</v>
      </c>
      <c r="U554" s="155">
        <f t="shared" si="176"/>
        <v>0</v>
      </c>
      <c r="V554" s="156">
        <f t="shared" si="177"/>
        <v>0</v>
      </c>
      <c r="W554" s="157">
        <f t="shared" si="178"/>
        <v>0</v>
      </c>
      <c r="Y554" s="128">
        <v>34</v>
      </c>
      <c r="Z554" s="155">
        <f t="shared" si="179"/>
        <v>0</v>
      </c>
      <c r="AA554" s="156">
        <f t="shared" si="180"/>
        <v>0</v>
      </c>
      <c r="AB554" s="157">
        <f t="shared" si="181"/>
        <v>0</v>
      </c>
      <c r="AD554" s="128">
        <v>14</v>
      </c>
      <c r="AE554" s="120">
        <f t="shared" si="182"/>
        <v>0</v>
      </c>
      <c r="AF554" s="131">
        <v>34</v>
      </c>
      <c r="AG554" s="121">
        <f t="shared" si="183"/>
        <v>0</v>
      </c>
    </row>
    <row r="555" spans="2:33" x14ac:dyDescent="0.25">
      <c r="B555" s="128">
        <v>15</v>
      </c>
      <c r="C555" s="151" t="str">
        <f>T(Contaminantes!C$20)</f>
        <v/>
      </c>
      <c r="D555" s="158"/>
      <c r="E555" s="153"/>
      <c r="F555" s="158"/>
      <c r="G555" s="153"/>
      <c r="H555" s="158"/>
      <c r="I555" s="154"/>
      <c r="K555" s="128">
        <v>35</v>
      </c>
      <c r="L555" s="151" t="str">
        <f>T(Contaminantes!C$40)</f>
        <v/>
      </c>
      <c r="M555" s="158"/>
      <c r="N555" s="153"/>
      <c r="O555" s="158"/>
      <c r="P555" s="153"/>
      <c r="Q555" s="158"/>
      <c r="R555" s="154"/>
      <c r="T555" s="128">
        <v>15</v>
      </c>
      <c r="U555" s="155">
        <f t="shared" si="176"/>
        <v>0</v>
      </c>
      <c r="V555" s="156">
        <f t="shared" si="177"/>
        <v>0</v>
      </c>
      <c r="W555" s="157">
        <f t="shared" si="178"/>
        <v>0</v>
      </c>
      <c r="Y555" s="128">
        <v>35</v>
      </c>
      <c r="Z555" s="155">
        <f t="shared" si="179"/>
        <v>0</v>
      </c>
      <c r="AA555" s="156">
        <f t="shared" si="180"/>
        <v>0</v>
      </c>
      <c r="AB555" s="157">
        <f t="shared" si="181"/>
        <v>0</v>
      </c>
      <c r="AD555" s="128">
        <v>15</v>
      </c>
      <c r="AE555" s="120">
        <f t="shared" si="182"/>
        <v>0</v>
      </c>
      <c r="AF555" s="131">
        <v>35</v>
      </c>
      <c r="AG555" s="121">
        <f t="shared" si="183"/>
        <v>0</v>
      </c>
    </row>
    <row r="556" spans="2:33" x14ac:dyDescent="0.25">
      <c r="B556" s="128">
        <v>16</v>
      </c>
      <c r="C556" s="151" t="str">
        <f>T(Contaminantes!C$21)</f>
        <v/>
      </c>
      <c r="D556" s="159"/>
      <c r="E556" s="153"/>
      <c r="F556" s="159"/>
      <c r="G556" s="153"/>
      <c r="H556" s="159"/>
      <c r="I556" s="154"/>
      <c r="K556" s="128">
        <v>36</v>
      </c>
      <c r="L556" s="151" t="str">
        <f>T(Contaminantes!C$41)</f>
        <v/>
      </c>
      <c r="M556" s="159"/>
      <c r="N556" s="153"/>
      <c r="O556" s="159"/>
      <c r="P556" s="153"/>
      <c r="Q556" s="159"/>
      <c r="R556" s="154"/>
      <c r="T556" s="128">
        <v>16</v>
      </c>
      <c r="U556" s="155">
        <f t="shared" si="176"/>
        <v>0</v>
      </c>
      <c r="V556" s="156">
        <f t="shared" si="177"/>
        <v>0</v>
      </c>
      <c r="W556" s="157">
        <f t="shared" si="178"/>
        <v>0</v>
      </c>
      <c r="Y556" s="128">
        <v>36</v>
      </c>
      <c r="Z556" s="155">
        <f t="shared" si="179"/>
        <v>0</v>
      </c>
      <c r="AA556" s="156">
        <f t="shared" si="180"/>
        <v>0</v>
      </c>
      <c r="AB556" s="157">
        <f t="shared" si="181"/>
        <v>0</v>
      </c>
      <c r="AD556" s="128">
        <v>16</v>
      </c>
      <c r="AE556" s="120">
        <f t="shared" si="182"/>
        <v>0</v>
      </c>
      <c r="AF556" s="131">
        <v>36</v>
      </c>
      <c r="AG556" s="121">
        <f t="shared" si="183"/>
        <v>0</v>
      </c>
    </row>
    <row r="557" spans="2:33" x14ac:dyDescent="0.25">
      <c r="B557" s="128">
        <v>17</v>
      </c>
      <c r="C557" s="151" t="str">
        <f>T(Contaminantes!C$22)</f>
        <v/>
      </c>
      <c r="D557" s="159"/>
      <c r="E557" s="153"/>
      <c r="F557" s="159"/>
      <c r="G557" s="153"/>
      <c r="H557" s="159"/>
      <c r="I557" s="154"/>
      <c r="K557" s="128">
        <v>37</v>
      </c>
      <c r="L557" s="151" t="str">
        <f>T(Contaminantes!C$42)</f>
        <v/>
      </c>
      <c r="M557" s="159"/>
      <c r="N557" s="153"/>
      <c r="O557" s="159"/>
      <c r="P557" s="153"/>
      <c r="Q557" s="159"/>
      <c r="R557" s="154"/>
      <c r="T557" s="128">
        <v>17</v>
      </c>
      <c r="U557" s="155">
        <f t="shared" si="176"/>
        <v>0</v>
      </c>
      <c r="V557" s="156">
        <f t="shared" si="177"/>
        <v>0</v>
      </c>
      <c r="W557" s="157">
        <f t="shared" si="178"/>
        <v>0</v>
      </c>
      <c r="Y557" s="128">
        <v>37</v>
      </c>
      <c r="Z557" s="155">
        <f t="shared" si="179"/>
        <v>0</v>
      </c>
      <c r="AA557" s="156">
        <f t="shared" si="180"/>
        <v>0</v>
      </c>
      <c r="AB557" s="157">
        <f t="shared" si="181"/>
        <v>0</v>
      </c>
      <c r="AD557" s="128">
        <v>17</v>
      </c>
      <c r="AE557" s="120">
        <f t="shared" si="182"/>
        <v>0</v>
      </c>
      <c r="AF557" s="131">
        <v>37</v>
      </c>
      <c r="AG557" s="121">
        <f t="shared" si="183"/>
        <v>0</v>
      </c>
    </row>
    <row r="558" spans="2:33" x14ac:dyDescent="0.25">
      <c r="B558" s="128">
        <v>18</v>
      </c>
      <c r="C558" s="151" t="str">
        <f>T(Contaminantes!C$23)</f>
        <v/>
      </c>
      <c r="D558" s="152"/>
      <c r="E558" s="153"/>
      <c r="F558" s="152"/>
      <c r="G558" s="153"/>
      <c r="H558" s="152"/>
      <c r="I558" s="154"/>
      <c r="K558" s="128">
        <v>38</v>
      </c>
      <c r="L558" s="151" t="str">
        <f>T(Contaminantes!C$43)</f>
        <v/>
      </c>
      <c r="M558" s="152"/>
      <c r="N558" s="153"/>
      <c r="O558" s="152"/>
      <c r="P558" s="153"/>
      <c r="Q558" s="152"/>
      <c r="R558" s="154"/>
      <c r="T558" s="128">
        <v>18</v>
      </c>
      <c r="U558" s="155">
        <f t="shared" si="176"/>
        <v>0</v>
      </c>
      <c r="V558" s="156">
        <f t="shared" si="177"/>
        <v>0</v>
      </c>
      <c r="W558" s="157">
        <f t="shared" si="178"/>
        <v>0</v>
      </c>
      <c r="Y558" s="128">
        <v>38</v>
      </c>
      <c r="Z558" s="155">
        <f t="shared" si="179"/>
        <v>0</v>
      </c>
      <c r="AA558" s="156">
        <f t="shared" si="180"/>
        <v>0</v>
      </c>
      <c r="AB558" s="157">
        <f t="shared" si="181"/>
        <v>0</v>
      </c>
      <c r="AD558" s="128">
        <v>18</v>
      </c>
      <c r="AE558" s="120">
        <f t="shared" si="182"/>
        <v>0</v>
      </c>
      <c r="AF558" s="131">
        <v>38</v>
      </c>
      <c r="AG558" s="121">
        <f t="shared" si="183"/>
        <v>0</v>
      </c>
    </row>
    <row r="559" spans="2:33" x14ac:dyDescent="0.25">
      <c r="B559" s="128">
        <v>19</v>
      </c>
      <c r="C559" s="151" t="str">
        <f>T(Contaminantes!C$24)</f>
        <v/>
      </c>
      <c r="D559" s="152"/>
      <c r="E559" s="153"/>
      <c r="F559" s="152"/>
      <c r="G559" s="153"/>
      <c r="H559" s="152"/>
      <c r="I559" s="154"/>
      <c r="K559" s="128">
        <v>39</v>
      </c>
      <c r="L559" s="151" t="str">
        <f>T(Contaminantes!C$44)</f>
        <v/>
      </c>
      <c r="M559" s="152"/>
      <c r="N559" s="153"/>
      <c r="O559" s="152"/>
      <c r="P559" s="153"/>
      <c r="Q559" s="152"/>
      <c r="R559" s="154"/>
      <c r="T559" s="128">
        <v>19</v>
      </c>
      <c r="U559" s="155">
        <f t="shared" si="176"/>
        <v>0</v>
      </c>
      <c r="V559" s="156">
        <f t="shared" si="177"/>
        <v>0</v>
      </c>
      <c r="W559" s="157">
        <f t="shared" si="178"/>
        <v>0</v>
      </c>
      <c r="Y559" s="128">
        <v>39</v>
      </c>
      <c r="Z559" s="155">
        <f t="shared" si="179"/>
        <v>0</v>
      </c>
      <c r="AA559" s="156">
        <f t="shared" si="180"/>
        <v>0</v>
      </c>
      <c r="AB559" s="157">
        <f t="shared" si="181"/>
        <v>0</v>
      </c>
      <c r="AD559" s="128">
        <v>19</v>
      </c>
      <c r="AE559" s="120">
        <f t="shared" si="182"/>
        <v>0</v>
      </c>
      <c r="AF559" s="131">
        <v>39</v>
      </c>
      <c r="AG559" s="121">
        <f t="shared" si="183"/>
        <v>0</v>
      </c>
    </row>
    <row r="560" spans="2:33" ht="15.75" thickBot="1" x14ac:dyDescent="0.3">
      <c r="B560" s="129">
        <v>20</v>
      </c>
      <c r="C560" s="160" t="str">
        <f>T(Contaminantes!C$25)</f>
        <v/>
      </c>
      <c r="D560" s="162"/>
      <c r="E560" s="163"/>
      <c r="F560" s="162"/>
      <c r="G560" s="163"/>
      <c r="H560" s="169"/>
      <c r="I560" s="164"/>
      <c r="K560" s="129">
        <v>40</v>
      </c>
      <c r="L560" s="160" t="str">
        <f>T(Contaminantes!C$45)</f>
        <v/>
      </c>
      <c r="M560" s="162"/>
      <c r="N560" s="163"/>
      <c r="O560" s="162"/>
      <c r="P560" s="163"/>
      <c r="Q560" s="162"/>
      <c r="R560" s="164"/>
      <c r="T560" s="129">
        <v>20</v>
      </c>
      <c r="U560" s="165">
        <f t="shared" si="176"/>
        <v>0</v>
      </c>
      <c r="V560" s="166">
        <f t="shared" si="177"/>
        <v>0</v>
      </c>
      <c r="W560" s="167">
        <f t="shared" si="178"/>
        <v>0</v>
      </c>
      <c r="Y560" s="129">
        <v>40</v>
      </c>
      <c r="Z560" s="165">
        <f t="shared" si="179"/>
        <v>0</v>
      </c>
      <c r="AA560" s="166">
        <f t="shared" si="180"/>
        <v>0</v>
      </c>
      <c r="AB560" s="167">
        <f t="shared" si="181"/>
        <v>0</v>
      </c>
      <c r="AD560" s="129">
        <v>20</v>
      </c>
      <c r="AE560" s="132">
        <f t="shared" si="182"/>
        <v>0</v>
      </c>
      <c r="AF560" s="133">
        <v>40</v>
      </c>
      <c r="AG560" s="122">
        <f t="shared" si="183"/>
        <v>0</v>
      </c>
    </row>
    <row r="561" spans="2:33" ht="15.75" thickBot="1" x14ac:dyDescent="0.3"/>
    <row r="562" spans="2:33" ht="15.75" customHeight="1" thickBot="1" x14ac:dyDescent="0.3">
      <c r="D562" s="391" t="s">
        <v>139</v>
      </c>
      <c r="E562" s="392"/>
      <c r="F562" s="393" t="str">
        <f>T('Focos atmósfera'!B30)</f>
        <v/>
      </c>
      <c r="G562" s="393"/>
      <c r="H562" s="394" t="s">
        <v>141</v>
      </c>
      <c r="I562" s="395"/>
      <c r="J562" s="135"/>
      <c r="K562" s="396" t="str">
        <f>T('Focos atmósfera'!C30)</f>
        <v/>
      </c>
      <c r="L562" s="393"/>
      <c r="M562" s="393"/>
      <c r="N562" s="397" t="s">
        <v>140</v>
      </c>
      <c r="O562" s="398"/>
      <c r="P562" s="136">
        <f>'Focos atmósfera'!D30</f>
        <v>0</v>
      </c>
      <c r="Q562" s="205" t="s">
        <v>210</v>
      </c>
      <c r="R562" s="136">
        <f>'Focos atmósfera'!F30</f>
        <v>0</v>
      </c>
      <c r="V562" s="399" t="s">
        <v>189</v>
      </c>
      <c r="W562" s="400"/>
      <c r="X562" s="137"/>
      <c r="AA562" s="399" t="s">
        <v>189</v>
      </c>
      <c r="AB562" s="400"/>
      <c r="AC562" s="137"/>
      <c r="AE562" s="399" t="s">
        <v>192</v>
      </c>
      <c r="AF562" s="403"/>
      <c r="AG562" s="400"/>
    </row>
    <row r="563" spans="2:33" ht="15.75" thickBot="1" x14ac:dyDescent="0.3">
      <c r="B563" s="407" t="s">
        <v>133</v>
      </c>
      <c r="C563" s="408"/>
      <c r="D563" s="411" t="s">
        <v>134</v>
      </c>
      <c r="E563" s="411"/>
      <c r="F563" s="411" t="s">
        <v>135</v>
      </c>
      <c r="G563" s="411"/>
      <c r="H563" s="411" t="s">
        <v>136</v>
      </c>
      <c r="I563" s="412"/>
      <c r="J563" s="138"/>
      <c r="K563" s="409" t="s">
        <v>133</v>
      </c>
      <c r="L563" s="410"/>
      <c r="M563" s="413" t="s">
        <v>134</v>
      </c>
      <c r="N563" s="411"/>
      <c r="O563" s="411" t="s">
        <v>135</v>
      </c>
      <c r="P563" s="411"/>
      <c r="Q563" s="411" t="s">
        <v>136</v>
      </c>
      <c r="R563" s="414"/>
      <c r="S563" s="138"/>
      <c r="T563" s="138"/>
      <c r="V563" s="401"/>
      <c r="W563" s="402"/>
      <c r="X563" s="137"/>
      <c r="AA563" s="401"/>
      <c r="AB563" s="402"/>
      <c r="AC563" s="137"/>
      <c r="AE563" s="404"/>
      <c r="AF563" s="405"/>
      <c r="AG563" s="406"/>
    </row>
    <row r="564" spans="2:33" ht="32.25" customHeight="1" thickBot="1" x14ac:dyDescent="0.3">
      <c r="B564" s="409"/>
      <c r="C564" s="410"/>
      <c r="D564" s="139" t="s">
        <v>137</v>
      </c>
      <c r="E564" s="139" t="s">
        <v>138</v>
      </c>
      <c r="F564" s="139" t="s">
        <v>137</v>
      </c>
      <c r="G564" s="139" t="s">
        <v>138</v>
      </c>
      <c r="H564" s="139" t="s">
        <v>137</v>
      </c>
      <c r="I564" s="140" t="s">
        <v>138</v>
      </c>
      <c r="J564" s="141"/>
      <c r="K564" s="409"/>
      <c r="L564" s="410"/>
      <c r="M564" s="139" t="s">
        <v>137</v>
      </c>
      <c r="N564" s="139" t="s">
        <v>138</v>
      </c>
      <c r="O564" s="139" t="s">
        <v>137</v>
      </c>
      <c r="P564" s="139" t="s">
        <v>138</v>
      </c>
      <c r="Q564" s="139" t="s">
        <v>137</v>
      </c>
      <c r="R564" s="140" t="s">
        <v>138</v>
      </c>
      <c r="S564" s="141"/>
      <c r="T564" s="141"/>
      <c r="V564" s="142" t="s">
        <v>190</v>
      </c>
      <c r="W564" s="143" t="s">
        <v>191</v>
      </c>
      <c r="X564" s="141"/>
      <c r="AA564" s="142" t="s">
        <v>190</v>
      </c>
      <c r="AB564" s="143" t="s">
        <v>191</v>
      </c>
      <c r="AC564" s="141"/>
      <c r="AE564" s="124" t="s">
        <v>193</v>
      </c>
      <c r="AG564" s="125" t="s">
        <v>193</v>
      </c>
    </row>
    <row r="565" spans="2:33" x14ac:dyDescent="0.25">
      <c r="B565" s="126">
        <v>1</v>
      </c>
      <c r="C565" s="151" t="str">
        <f>T(Contaminantes!C$6)</f>
        <v/>
      </c>
      <c r="D565" s="145"/>
      <c r="E565" s="146"/>
      <c r="F565" s="145"/>
      <c r="G565" s="146"/>
      <c r="H565" s="145"/>
      <c r="I565" s="147"/>
      <c r="K565" s="126">
        <v>21</v>
      </c>
      <c r="L565" s="144" t="str">
        <f>T(Contaminantes!C$26)</f>
        <v/>
      </c>
      <c r="M565" s="145"/>
      <c r="N565" s="146"/>
      <c r="O565" s="145"/>
      <c r="P565" s="146"/>
      <c r="Q565" s="145"/>
      <c r="R565" s="147"/>
      <c r="T565" s="126">
        <v>1</v>
      </c>
      <c r="U565" s="148">
        <f>IF(COUNT(E565,G565,I565)=0,0,COUNT(E565,G565,I565))</f>
        <v>0</v>
      </c>
      <c r="V565" s="149">
        <f>IF(U565&gt;0,((D565*E565)+(F565*G565)+(H565*I565))/(E565+G565+I565),0)</f>
        <v>0</v>
      </c>
      <c r="W565" s="150">
        <f>IF(U565&lt;&gt;0,(E565+G565+I565)/U565,0)</f>
        <v>0</v>
      </c>
      <c r="Y565" s="126">
        <v>21</v>
      </c>
      <c r="Z565" s="148">
        <f>IF(COUNT(N565,P565,R565)=0,0,COUNT(N565,P565,R565))</f>
        <v>0</v>
      </c>
      <c r="AA565" s="149">
        <f>IF(Z565&gt;0,((M565*N565)+(O565*P565)+(Q565*R565))/(N565+P565+R565),0)</f>
        <v>0</v>
      </c>
      <c r="AB565" s="150">
        <f>IF(Z565&lt;&gt;0,(N565+P565+R565)/Z565,0)</f>
        <v>0</v>
      </c>
      <c r="AD565" s="126">
        <v>1</v>
      </c>
      <c r="AE565" s="127">
        <f>(V565*W565*P$562)/1000000</f>
        <v>0</v>
      </c>
      <c r="AF565" s="130">
        <v>21</v>
      </c>
      <c r="AG565" s="127">
        <f>(AA565*AB565*P$562)/1000000</f>
        <v>0</v>
      </c>
    </row>
    <row r="566" spans="2:33" x14ac:dyDescent="0.25">
      <c r="B566" s="128">
        <v>2</v>
      </c>
      <c r="C566" s="151" t="str">
        <f>T(Contaminantes!C$7)</f>
        <v/>
      </c>
      <c r="D566" s="152"/>
      <c r="E566" s="153"/>
      <c r="F566" s="152"/>
      <c r="G566" s="153"/>
      <c r="H566" s="152"/>
      <c r="I566" s="154"/>
      <c r="K566" s="128">
        <v>22</v>
      </c>
      <c r="L566" s="151" t="str">
        <f>T(Contaminantes!C$27)</f>
        <v/>
      </c>
      <c r="M566" s="152"/>
      <c r="N566" s="153"/>
      <c r="O566" s="152"/>
      <c r="P566" s="153"/>
      <c r="Q566" s="152"/>
      <c r="R566" s="154"/>
      <c r="T566" s="128">
        <v>2</v>
      </c>
      <c r="U566" s="155">
        <f t="shared" ref="U566:U584" si="184">IF(COUNT(E566,G566,I566)=0,0,COUNT(E566,G566,I566))</f>
        <v>0</v>
      </c>
      <c r="V566" s="156">
        <f t="shared" ref="V566:V584" si="185">IF(U566&gt;0,((D566*E566)+(F566*G566)+(H566*I566))/(E566+G566+I566),0)</f>
        <v>0</v>
      </c>
      <c r="W566" s="157">
        <f t="shared" ref="W566:W584" si="186">IF(U566&lt;&gt;0,(E566+G566+I566)/U566,0)</f>
        <v>0</v>
      </c>
      <c r="Y566" s="128">
        <v>22</v>
      </c>
      <c r="Z566" s="155">
        <f t="shared" ref="Z566:Z584" si="187">IF(COUNT(N566,P566,R566)=0,0,COUNT(N566,P566,R566))</f>
        <v>0</v>
      </c>
      <c r="AA566" s="156">
        <f t="shared" ref="AA566:AA584" si="188">IF(Z566&gt;0,((M566*N566)+(O566*P566)+(Q566*R566))/(N566+P566+R566),0)</f>
        <v>0</v>
      </c>
      <c r="AB566" s="157">
        <f t="shared" ref="AB566:AB584" si="189">IF(Z566&lt;&gt;0,(N566+P566+R566)/Z566,0)</f>
        <v>0</v>
      </c>
      <c r="AD566" s="128">
        <v>2</v>
      </c>
      <c r="AE566" s="120">
        <f t="shared" ref="AE566:AE584" si="190">(V566*W566*P$562)/1000000</f>
        <v>0</v>
      </c>
      <c r="AF566" s="131">
        <v>22</v>
      </c>
      <c r="AG566" s="121">
        <f t="shared" ref="AG566:AG584" si="191">(AA566*AB566*P$562)/1000000</f>
        <v>0</v>
      </c>
    </row>
    <row r="567" spans="2:33" x14ac:dyDescent="0.25">
      <c r="B567" s="128">
        <v>3</v>
      </c>
      <c r="C567" s="151" t="str">
        <f>T(Contaminantes!C$8)</f>
        <v/>
      </c>
      <c r="D567" s="158"/>
      <c r="E567" s="153"/>
      <c r="F567" s="158"/>
      <c r="G567" s="153"/>
      <c r="H567" s="158"/>
      <c r="I567" s="154"/>
      <c r="K567" s="128">
        <v>23</v>
      </c>
      <c r="L567" s="151" t="str">
        <f>T(Contaminantes!C$28)</f>
        <v/>
      </c>
      <c r="M567" s="158"/>
      <c r="N567" s="153"/>
      <c r="O567" s="158"/>
      <c r="P567" s="153"/>
      <c r="Q567" s="158"/>
      <c r="R567" s="154"/>
      <c r="T567" s="128">
        <v>3</v>
      </c>
      <c r="U567" s="155">
        <f t="shared" si="184"/>
        <v>0</v>
      </c>
      <c r="V567" s="156">
        <f t="shared" si="185"/>
        <v>0</v>
      </c>
      <c r="W567" s="157">
        <f t="shared" si="186"/>
        <v>0</v>
      </c>
      <c r="Y567" s="128">
        <v>23</v>
      </c>
      <c r="Z567" s="155">
        <f t="shared" si="187"/>
        <v>0</v>
      </c>
      <c r="AA567" s="156">
        <f t="shared" si="188"/>
        <v>0</v>
      </c>
      <c r="AB567" s="157">
        <f t="shared" si="189"/>
        <v>0</v>
      </c>
      <c r="AD567" s="128">
        <v>3</v>
      </c>
      <c r="AE567" s="120">
        <f t="shared" si="190"/>
        <v>0</v>
      </c>
      <c r="AF567" s="131">
        <v>23</v>
      </c>
      <c r="AG567" s="121">
        <f t="shared" si="191"/>
        <v>0</v>
      </c>
    </row>
    <row r="568" spans="2:33" x14ac:dyDescent="0.25">
      <c r="B568" s="128">
        <v>4</v>
      </c>
      <c r="C568" s="151" t="str">
        <f>T(Contaminantes!C$9)</f>
        <v/>
      </c>
      <c r="D568" s="159"/>
      <c r="E568" s="153"/>
      <c r="F568" s="159"/>
      <c r="G568" s="153"/>
      <c r="H568" s="159"/>
      <c r="I568" s="154"/>
      <c r="K568" s="128">
        <v>24</v>
      </c>
      <c r="L568" s="151" t="str">
        <f>T(Contaminantes!C$29)</f>
        <v/>
      </c>
      <c r="M568" s="159"/>
      <c r="N568" s="153"/>
      <c r="O568" s="159"/>
      <c r="P568" s="153"/>
      <c r="Q568" s="159"/>
      <c r="R568" s="154"/>
      <c r="T568" s="128">
        <v>4</v>
      </c>
      <c r="U568" s="155">
        <f t="shared" si="184"/>
        <v>0</v>
      </c>
      <c r="V568" s="156">
        <f t="shared" si="185"/>
        <v>0</v>
      </c>
      <c r="W568" s="157">
        <f t="shared" si="186"/>
        <v>0</v>
      </c>
      <c r="Y568" s="128">
        <v>24</v>
      </c>
      <c r="Z568" s="155">
        <f t="shared" si="187"/>
        <v>0</v>
      </c>
      <c r="AA568" s="156">
        <f t="shared" si="188"/>
        <v>0</v>
      </c>
      <c r="AB568" s="157">
        <f t="shared" si="189"/>
        <v>0</v>
      </c>
      <c r="AD568" s="128">
        <v>4</v>
      </c>
      <c r="AE568" s="120">
        <f t="shared" si="190"/>
        <v>0</v>
      </c>
      <c r="AF568" s="131">
        <v>24</v>
      </c>
      <c r="AG568" s="121">
        <f t="shared" si="191"/>
        <v>0</v>
      </c>
    </row>
    <row r="569" spans="2:33" x14ac:dyDescent="0.25">
      <c r="B569" s="128">
        <v>5</v>
      </c>
      <c r="C569" s="151" t="str">
        <f>T(Contaminantes!C$10)</f>
        <v/>
      </c>
      <c r="D569" s="159"/>
      <c r="E569" s="153"/>
      <c r="F569" s="159"/>
      <c r="G569" s="153"/>
      <c r="H569" s="159"/>
      <c r="I569" s="154"/>
      <c r="K569" s="128">
        <v>25</v>
      </c>
      <c r="L569" s="151" t="str">
        <f>T(Contaminantes!C$30)</f>
        <v/>
      </c>
      <c r="M569" s="159"/>
      <c r="N569" s="153"/>
      <c r="O569" s="159"/>
      <c r="P569" s="153"/>
      <c r="Q569" s="159"/>
      <c r="R569" s="154"/>
      <c r="T569" s="128">
        <v>5</v>
      </c>
      <c r="U569" s="155">
        <f t="shared" si="184"/>
        <v>0</v>
      </c>
      <c r="V569" s="156">
        <f t="shared" si="185"/>
        <v>0</v>
      </c>
      <c r="W569" s="157">
        <f t="shared" si="186"/>
        <v>0</v>
      </c>
      <c r="Y569" s="128">
        <v>25</v>
      </c>
      <c r="Z569" s="155">
        <f t="shared" si="187"/>
        <v>0</v>
      </c>
      <c r="AA569" s="156">
        <f t="shared" si="188"/>
        <v>0</v>
      </c>
      <c r="AB569" s="157">
        <f t="shared" si="189"/>
        <v>0</v>
      </c>
      <c r="AD569" s="128">
        <v>5</v>
      </c>
      <c r="AE569" s="120">
        <f t="shared" si="190"/>
        <v>0</v>
      </c>
      <c r="AF569" s="131">
        <v>25</v>
      </c>
      <c r="AG569" s="121">
        <f t="shared" si="191"/>
        <v>0</v>
      </c>
    </row>
    <row r="570" spans="2:33" x14ac:dyDescent="0.25">
      <c r="B570" s="128">
        <v>6</v>
      </c>
      <c r="C570" s="151" t="str">
        <f>T(Contaminantes!C$11)</f>
        <v/>
      </c>
      <c r="D570" s="159"/>
      <c r="E570" s="153"/>
      <c r="F570" s="159"/>
      <c r="G570" s="153"/>
      <c r="H570" s="159"/>
      <c r="I570" s="154"/>
      <c r="K570" s="128">
        <v>26</v>
      </c>
      <c r="L570" s="151" t="str">
        <f>T(Contaminantes!C$31)</f>
        <v/>
      </c>
      <c r="M570" s="159"/>
      <c r="N570" s="153"/>
      <c r="O570" s="159"/>
      <c r="P570" s="153"/>
      <c r="Q570" s="159"/>
      <c r="R570" s="154"/>
      <c r="T570" s="128">
        <v>6</v>
      </c>
      <c r="U570" s="155">
        <f t="shared" si="184"/>
        <v>0</v>
      </c>
      <c r="V570" s="156">
        <f t="shared" si="185"/>
        <v>0</v>
      </c>
      <c r="W570" s="157">
        <f t="shared" si="186"/>
        <v>0</v>
      </c>
      <c r="Y570" s="128">
        <v>26</v>
      </c>
      <c r="Z570" s="155">
        <f t="shared" si="187"/>
        <v>0</v>
      </c>
      <c r="AA570" s="156">
        <f t="shared" si="188"/>
        <v>0</v>
      </c>
      <c r="AB570" s="157">
        <f t="shared" si="189"/>
        <v>0</v>
      </c>
      <c r="AD570" s="128">
        <v>6</v>
      </c>
      <c r="AE570" s="120">
        <f t="shared" si="190"/>
        <v>0</v>
      </c>
      <c r="AF570" s="131">
        <v>26</v>
      </c>
      <c r="AG570" s="121">
        <f t="shared" si="191"/>
        <v>0</v>
      </c>
    </row>
    <row r="571" spans="2:33" x14ac:dyDescent="0.25">
      <c r="B571" s="128">
        <v>7</v>
      </c>
      <c r="C571" s="151" t="str">
        <f>T(Contaminantes!C$12)</f>
        <v/>
      </c>
      <c r="D571" s="159"/>
      <c r="E571" s="153"/>
      <c r="F571" s="159"/>
      <c r="G571" s="153"/>
      <c r="H571" s="159"/>
      <c r="I571" s="154"/>
      <c r="K571" s="128">
        <v>27</v>
      </c>
      <c r="L571" s="151" t="str">
        <f>T(Contaminantes!C$32)</f>
        <v/>
      </c>
      <c r="M571" s="159"/>
      <c r="N571" s="153"/>
      <c r="O571" s="159"/>
      <c r="P571" s="153"/>
      <c r="Q571" s="159"/>
      <c r="R571" s="154"/>
      <c r="T571" s="128">
        <v>7</v>
      </c>
      <c r="U571" s="155">
        <f t="shared" si="184"/>
        <v>0</v>
      </c>
      <c r="V571" s="156">
        <f t="shared" si="185"/>
        <v>0</v>
      </c>
      <c r="W571" s="157">
        <f t="shared" si="186"/>
        <v>0</v>
      </c>
      <c r="Y571" s="128">
        <v>27</v>
      </c>
      <c r="Z571" s="155">
        <f t="shared" si="187"/>
        <v>0</v>
      </c>
      <c r="AA571" s="156">
        <f t="shared" si="188"/>
        <v>0</v>
      </c>
      <c r="AB571" s="157">
        <f t="shared" si="189"/>
        <v>0</v>
      </c>
      <c r="AD571" s="128">
        <v>7</v>
      </c>
      <c r="AE571" s="120">
        <f t="shared" si="190"/>
        <v>0</v>
      </c>
      <c r="AF571" s="131">
        <v>27</v>
      </c>
      <c r="AG571" s="121">
        <f t="shared" si="191"/>
        <v>0</v>
      </c>
    </row>
    <row r="572" spans="2:33" x14ac:dyDescent="0.25">
      <c r="B572" s="128">
        <v>8</v>
      </c>
      <c r="C572" s="151" t="str">
        <f>T(Contaminantes!C$13)</f>
        <v/>
      </c>
      <c r="D572" s="159"/>
      <c r="E572" s="153"/>
      <c r="F572" s="159"/>
      <c r="G572" s="153"/>
      <c r="H572" s="159"/>
      <c r="I572" s="154"/>
      <c r="K572" s="128">
        <v>28</v>
      </c>
      <c r="L572" s="151" t="str">
        <f>T(Contaminantes!C$33)</f>
        <v/>
      </c>
      <c r="M572" s="159"/>
      <c r="N572" s="153"/>
      <c r="O572" s="159"/>
      <c r="P572" s="153"/>
      <c r="Q572" s="159"/>
      <c r="R572" s="154"/>
      <c r="T572" s="128">
        <v>8</v>
      </c>
      <c r="U572" s="155">
        <f t="shared" si="184"/>
        <v>0</v>
      </c>
      <c r="V572" s="156">
        <f t="shared" si="185"/>
        <v>0</v>
      </c>
      <c r="W572" s="157">
        <f t="shared" si="186"/>
        <v>0</v>
      </c>
      <c r="Y572" s="128">
        <v>28</v>
      </c>
      <c r="Z572" s="155">
        <f t="shared" si="187"/>
        <v>0</v>
      </c>
      <c r="AA572" s="156">
        <f t="shared" si="188"/>
        <v>0</v>
      </c>
      <c r="AB572" s="157">
        <f t="shared" si="189"/>
        <v>0</v>
      </c>
      <c r="AD572" s="128">
        <v>8</v>
      </c>
      <c r="AE572" s="120">
        <f t="shared" si="190"/>
        <v>0</v>
      </c>
      <c r="AF572" s="131">
        <v>28</v>
      </c>
      <c r="AG572" s="121">
        <f t="shared" si="191"/>
        <v>0</v>
      </c>
    </row>
    <row r="573" spans="2:33" x14ac:dyDescent="0.25">
      <c r="B573" s="128">
        <v>9</v>
      </c>
      <c r="C573" s="151" t="str">
        <f>T(Contaminantes!C$14)</f>
        <v/>
      </c>
      <c r="D573" s="152"/>
      <c r="E573" s="153"/>
      <c r="F573" s="152"/>
      <c r="G573" s="153"/>
      <c r="H573" s="152"/>
      <c r="I573" s="154"/>
      <c r="K573" s="128">
        <v>29</v>
      </c>
      <c r="L573" s="151" t="str">
        <f>T(Contaminantes!C$34)</f>
        <v/>
      </c>
      <c r="M573" s="152"/>
      <c r="N573" s="153"/>
      <c r="O573" s="152"/>
      <c r="P573" s="153"/>
      <c r="Q573" s="152"/>
      <c r="R573" s="154"/>
      <c r="T573" s="128">
        <v>9</v>
      </c>
      <c r="U573" s="155">
        <f t="shared" si="184"/>
        <v>0</v>
      </c>
      <c r="V573" s="156">
        <f t="shared" si="185"/>
        <v>0</v>
      </c>
      <c r="W573" s="157">
        <f t="shared" si="186"/>
        <v>0</v>
      </c>
      <c r="Y573" s="128">
        <v>29</v>
      </c>
      <c r="Z573" s="155">
        <f t="shared" si="187"/>
        <v>0</v>
      </c>
      <c r="AA573" s="156">
        <f t="shared" si="188"/>
        <v>0</v>
      </c>
      <c r="AB573" s="157">
        <f t="shared" si="189"/>
        <v>0</v>
      </c>
      <c r="AD573" s="128">
        <v>9</v>
      </c>
      <c r="AE573" s="120">
        <f t="shared" si="190"/>
        <v>0</v>
      </c>
      <c r="AF573" s="131">
        <v>29</v>
      </c>
      <c r="AG573" s="121">
        <f t="shared" si="191"/>
        <v>0</v>
      </c>
    </row>
    <row r="574" spans="2:33" x14ac:dyDescent="0.25">
      <c r="B574" s="128">
        <v>10</v>
      </c>
      <c r="C574" s="151" t="str">
        <f>T(Contaminantes!C$15)</f>
        <v/>
      </c>
      <c r="D574" s="152"/>
      <c r="E574" s="153"/>
      <c r="F574" s="152"/>
      <c r="G574" s="153"/>
      <c r="H574" s="152"/>
      <c r="I574" s="154"/>
      <c r="K574" s="128">
        <v>30</v>
      </c>
      <c r="L574" s="151" t="str">
        <f>T(Contaminantes!C$35)</f>
        <v/>
      </c>
      <c r="M574" s="152"/>
      <c r="N574" s="153"/>
      <c r="O574" s="152"/>
      <c r="P574" s="153"/>
      <c r="Q574" s="152"/>
      <c r="R574" s="154"/>
      <c r="T574" s="128">
        <v>10</v>
      </c>
      <c r="U574" s="155">
        <f t="shared" si="184"/>
        <v>0</v>
      </c>
      <c r="V574" s="156">
        <f t="shared" si="185"/>
        <v>0</v>
      </c>
      <c r="W574" s="157">
        <f t="shared" si="186"/>
        <v>0</v>
      </c>
      <c r="Y574" s="128">
        <v>30</v>
      </c>
      <c r="Z574" s="155">
        <f t="shared" si="187"/>
        <v>0</v>
      </c>
      <c r="AA574" s="156">
        <f t="shared" si="188"/>
        <v>0</v>
      </c>
      <c r="AB574" s="157">
        <f t="shared" si="189"/>
        <v>0</v>
      </c>
      <c r="AD574" s="128">
        <v>10</v>
      </c>
      <c r="AE574" s="120">
        <f t="shared" si="190"/>
        <v>0</v>
      </c>
      <c r="AF574" s="131">
        <v>30</v>
      </c>
      <c r="AG574" s="121">
        <f t="shared" si="191"/>
        <v>0</v>
      </c>
    </row>
    <row r="575" spans="2:33" x14ac:dyDescent="0.25">
      <c r="B575" s="128">
        <v>11</v>
      </c>
      <c r="C575" s="151" t="str">
        <f>T(Contaminantes!C$16)</f>
        <v/>
      </c>
      <c r="D575" s="158"/>
      <c r="E575" s="153"/>
      <c r="F575" s="158"/>
      <c r="G575" s="153"/>
      <c r="H575" s="158"/>
      <c r="I575" s="154"/>
      <c r="K575" s="128">
        <v>31</v>
      </c>
      <c r="L575" s="151" t="str">
        <f>T(Contaminantes!C$36)</f>
        <v/>
      </c>
      <c r="M575" s="158"/>
      <c r="N575" s="153"/>
      <c r="O575" s="158"/>
      <c r="P575" s="153"/>
      <c r="Q575" s="158"/>
      <c r="R575" s="154"/>
      <c r="T575" s="128">
        <v>11</v>
      </c>
      <c r="U575" s="155">
        <f t="shared" si="184"/>
        <v>0</v>
      </c>
      <c r="V575" s="156">
        <f t="shared" si="185"/>
        <v>0</v>
      </c>
      <c r="W575" s="157">
        <f t="shared" si="186"/>
        <v>0</v>
      </c>
      <c r="Y575" s="128">
        <v>31</v>
      </c>
      <c r="Z575" s="155">
        <f t="shared" si="187"/>
        <v>0</v>
      </c>
      <c r="AA575" s="156">
        <f t="shared" si="188"/>
        <v>0</v>
      </c>
      <c r="AB575" s="157">
        <f t="shared" si="189"/>
        <v>0</v>
      </c>
      <c r="AD575" s="128">
        <v>11</v>
      </c>
      <c r="AE575" s="120">
        <f t="shared" si="190"/>
        <v>0</v>
      </c>
      <c r="AF575" s="131">
        <v>31</v>
      </c>
      <c r="AG575" s="121">
        <f t="shared" si="191"/>
        <v>0</v>
      </c>
    </row>
    <row r="576" spans="2:33" x14ac:dyDescent="0.25">
      <c r="B576" s="128">
        <v>12</v>
      </c>
      <c r="C576" s="151" t="str">
        <f>T(Contaminantes!C$17)</f>
        <v/>
      </c>
      <c r="D576" s="159"/>
      <c r="E576" s="153"/>
      <c r="F576" s="159"/>
      <c r="G576" s="153"/>
      <c r="H576" s="159"/>
      <c r="I576" s="154"/>
      <c r="K576" s="128">
        <v>32</v>
      </c>
      <c r="L576" s="151" t="str">
        <f>T(Contaminantes!C$37)</f>
        <v/>
      </c>
      <c r="M576" s="159"/>
      <c r="N576" s="153"/>
      <c r="O576" s="159"/>
      <c r="P576" s="153"/>
      <c r="Q576" s="159"/>
      <c r="R576" s="154"/>
      <c r="T576" s="128">
        <v>12</v>
      </c>
      <c r="U576" s="155">
        <f t="shared" si="184"/>
        <v>0</v>
      </c>
      <c r="V576" s="156">
        <f t="shared" si="185"/>
        <v>0</v>
      </c>
      <c r="W576" s="157">
        <f t="shared" si="186"/>
        <v>0</v>
      </c>
      <c r="Y576" s="128">
        <v>32</v>
      </c>
      <c r="Z576" s="155">
        <f t="shared" si="187"/>
        <v>0</v>
      </c>
      <c r="AA576" s="156">
        <f t="shared" si="188"/>
        <v>0</v>
      </c>
      <c r="AB576" s="157">
        <f t="shared" si="189"/>
        <v>0</v>
      </c>
      <c r="AD576" s="128">
        <v>12</v>
      </c>
      <c r="AE576" s="120">
        <f t="shared" si="190"/>
        <v>0</v>
      </c>
      <c r="AF576" s="131">
        <v>32</v>
      </c>
      <c r="AG576" s="121">
        <f t="shared" si="191"/>
        <v>0</v>
      </c>
    </row>
    <row r="577" spans="2:33" x14ac:dyDescent="0.25">
      <c r="B577" s="128">
        <v>13</v>
      </c>
      <c r="C577" s="151" t="str">
        <f>T(Contaminantes!C$18)</f>
        <v/>
      </c>
      <c r="D577" s="159"/>
      <c r="E577" s="153"/>
      <c r="F577" s="159"/>
      <c r="G577" s="153"/>
      <c r="H577" s="159"/>
      <c r="I577" s="154"/>
      <c r="K577" s="128">
        <v>33</v>
      </c>
      <c r="L577" s="151" t="str">
        <f>T(Contaminantes!C$38)</f>
        <v/>
      </c>
      <c r="M577" s="159"/>
      <c r="N577" s="153"/>
      <c r="O577" s="159"/>
      <c r="P577" s="153"/>
      <c r="Q577" s="159"/>
      <c r="R577" s="154"/>
      <c r="T577" s="128">
        <v>13</v>
      </c>
      <c r="U577" s="155">
        <f t="shared" si="184"/>
        <v>0</v>
      </c>
      <c r="V577" s="156">
        <f t="shared" si="185"/>
        <v>0</v>
      </c>
      <c r="W577" s="157">
        <f t="shared" si="186"/>
        <v>0</v>
      </c>
      <c r="Y577" s="128">
        <v>33</v>
      </c>
      <c r="Z577" s="155">
        <f t="shared" si="187"/>
        <v>0</v>
      </c>
      <c r="AA577" s="156">
        <f t="shared" si="188"/>
        <v>0</v>
      </c>
      <c r="AB577" s="157">
        <f t="shared" si="189"/>
        <v>0</v>
      </c>
      <c r="AD577" s="128">
        <v>13</v>
      </c>
      <c r="AE577" s="120">
        <f t="shared" si="190"/>
        <v>0</v>
      </c>
      <c r="AF577" s="131">
        <v>33</v>
      </c>
      <c r="AG577" s="121">
        <f t="shared" si="191"/>
        <v>0</v>
      </c>
    </row>
    <row r="578" spans="2:33" x14ac:dyDescent="0.25">
      <c r="B578" s="128">
        <v>14</v>
      </c>
      <c r="C578" s="151" t="str">
        <f>T(Contaminantes!C$19)</f>
        <v/>
      </c>
      <c r="D578" s="152"/>
      <c r="E578" s="153"/>
      <c r="F578" s="152"/>
      <c r="G578" s="153"/>
      <c r="H578" s="152"/>
      <c r="I578" s="154"/>
      <c r="K578" s="128">
        <v>34</v>
      </c>
      <c r="L578" s="151" t="str">
        <f>T(Contaminantes!C$39)</f>
        <v/>
      </c>
      <c r="M578" s="152"/>
      <c r="N578" s="153"/>
      <c r="O578" s="152"/>
      <c r="P578" s="153"/>
      <c r="Q578" s="152"/>
      <c r="R578" s="154"/>
      <c r="T578" s="128">
        <v>14</v>
      </c>
      <c r="U578" s="155">
        <f t="shared" si="184"/>
        <v>0</v>
      </c>
      <c r="V578" s="156">
        <f t="shared" si="185"/>
        <v>0</v>
      </c>
      <c r="W578" s="157">
        <f t="shared" si="186"/>
        <v>0</v>
      </c>
      <c r="Y578" s="128">
        <v>34</v>
      </c>
      <c r="Z578" s="155">
        <f t="shared" si="187"/>
        <v>0</v>
      </c>
      <c r="AA578" s="156">
        <f t="shared" si="188"/>
        <v>0</v>
      </c>
      <c r="AB578" s="157">
        <f t="shared" si="189"/>
        <v>0</v>
      </c>
      <c r="AD578" s="128">
        <v>14</v>
      </c>
      <c r="AE578" s="120">
        <f t="shared" si="190"/>
        <v>0</v>
      </c>
      <c r="AF578" s="131">
        <v>34</v>
      </c>
      <c r="AG578" s="121">
        <f t="shared" si="191"/>
        <v>0</v>
      </c>
    </row>
    <row r="579" spans="2:33" x14ac:dyDescent="0.25">
      <c r="B579" s="128">
        <v>15</v>
      </c>
      <c r="C579" s="151" t="str">
        <f>T(Contaminantes!C$20)</f>
        <v/>
      </c>
      <c r="D579" s="158"/>
      <c r="E579" s="153"/>
      <c r="F579" s="158"/>
      <c r="G579" s="153"/>
      <c r="H579" s="158"/>
      <c r="I579" s="154"/>
      <c r="K579" s="128">
        <v>35</v>
      </c>
      <c r="L579" s="151" t="str">
        <f>T(Contaminantes!C$40)</f>
        <v/>
      </c>
      <c r="M579" s="158"/>
      <c r="N579" s="153"/>
      <c r="O579" s="158"/>
      <c r="P579" s="153"/>
      <c r="Q579" s="158"/>
      <c r="R579" s="154"/>
      <c r="T579" s="128">
        <v>15</v>
      </c>
      <c r="U579" s="155">
        <f t="shared" si="184"/>
        <v>0</v>
      </c>
      <c r="V579" s="156">
        <f t="shared" si="185"/>
        <v>0</v>
      </c>
      <c r="W579" s="157">
        <f t="shared" si="186"/>
        <v>0</v>
      </c>
      <c r="Y579" s="128">
        <v>35</v>
      </c>
      <c r="Z579" s="155">
        <f t="shared" si="187"/>
        <v>0</v>
      </c>
      <c r="AA579" s="156">
        <f t="shared" si="188"/>
        <v>0</v>
      </c>
      <c r="AB579" s="157">
        <f t="shared" si="189"/>
        <v>0</v>
      </c>
      <c r="AD579" s="128">
        <v>15</v>
      </c>
      <c r="AE579" s="120">
        <f t="shared" si="190"/>
        <v>0</v>
      </c>
      <c r="AF579" s="131">
        <v>35</v>
      </c>
      <c r="AG579" s="121">
        <f t="shared" si="191"/>
        <v>0</v>
      </c>
    </row>
    <row r="580" spans="2:33" x14ac:dyDescent="0.25">
      <c r="B580" s="128">
        <v>16</v>
      </c>
      <c r="C580" s="151" t="str">
        <f>T(Contaminantes!C$21)</f>
        <v/>
      </c>
      <c r="D580" s="159"/>
      <c r="E580" s="153"/>
      <c r="F580" s="159"/>
      <c r="G580" s="153"/>
      <c r="H580" s="159"/>
      <c r="I580" s="154"/>
      <c r="K580" s="128">
        <v>36</v>
      </c>
      <c r="L580" s="151" t="str">
        <f>T(Contaminantes!C$41)</f>
        <v/>
      </c>
      <c r="M580" s="159"/>
      <c r="N580" s="153"/>
      <c r="O580" s="159"/>
      <c r="P580" s="153"/>
      <c r="Q580" s="159"/>
      <c r="R580" s="154"/>
      <c r="T580" s="128">
        <v>16</v>
      </c>
      <c r="U580" s="155">
        <f t="shared" si="184"/>
        <v>0</v>
      </c>
      <c r="V580" s="156">
        <f t="shared" si="185"/>
        <v>0</v>
      </c>
      <c r="W580" s="157">
        <f t="shared" si="186"/>
        <v>0</v>
      </c>
      <c r="Y580" s="128">
        <v>36</v>
      </c>
      <c r="Z580" s="155">
        <f t="shared" si="187"/>
        <v>0</v>
      </c>
      <c r="AA580" s="156">
        <f t="shared" si="188"/>
        <v>0</v>
      </c>
      <c r="AB580" s="157">
        <f t="shared" si="189"/>
        <v>0</v>
      </c>
      <c r="AD580" s="128">
        <v>16</v>
      </c>
      <c r="AE580" s="120">
        <f t="shared" si="190"/>
        <v>0</v>
      </c>
      <c r="AF580" s="131">
        <v>36</v>
      </c>
      <c r="AG580" s="121">
        <f t="shared" si="191"/>
        <v>0</v>
      </c>
    </row>
    <row r="581" spans="2:33" x14ac:dyDescent="0.25">
      <c r="B581" s="128">
        <v>17</v>
      </c>
      <c r="C581" s="151" t="str">
        <f>T(Contaminantes!C$22)</f>
        <v/>
      </c>
      <c r="D581" s="159"/>
      <c r="E581" s="153"/>
      <c r="F581" s="159"/>
      <c r="G581" s="153"/>
      <c r="H581" s="159"/>
      <c r="I581" s="154"/>
      <c r="K581" s="128">
        <v>37</v>
      </c>
      <c r="L581" s="151" t="str">
        <f>T(Contaminantes!C$42)</f>
        <v/>
      </c>
      <c r="M581" s="159"/>
      <c r="N581" s="153"/>
      <c r="O581" s="159"/>
      <c r="P581" s="153"/>
      <c r="Q581" s="159"/>
      <c r="R581" s="154"/>
      <c r="T581" s="128">
        <v>17</v>
      </c>
      <c r="U581" s="155">
        <f t="shared" si="184"/>
        <v>0</v>
      </c>
      <c r="V581" s="156">
        <f t="shared" si="185"/>
        <v>0</v>
      </c>
      <c r="W581" s="157">
        <f t="shared" si="186"/>
        <v>0</v>
      </c>
      <c r="Y581" s="128">
        <v>37</v>
      </c>
      <c r="Z581" s="155">
        <f t="shared" si="187"/>
        <v>0</v>
      </c>
      <c r="AA581" s="156">
        <f t="shared" si="188"/>
        <v>0</v>
      </c>
      <c r="AB581" s="157">
        <f t="shared" si="189"/>
        <v>0</v>
      </c>
      <c r="AD581" s="128">
        <v>17</v>
      </c>
      <c r="AE581" s="120">
        <f t="shared" si="190"/>
        <v>0</v>
      </c>
      <c r="AF581" s="131">
        <v>37</v>
      </c>
      <c r="AG581" s="121">
        <f t="shared" si="191"/>
        <v>0</v>
      </c>
    </row>
    <row r="582" spans="2:33" x14ac:dyDescent="0.25">
      <c r="B582" s="128">
        <v>18</v>
      </c>
      <c r="C582" s="151" t="str">
        <f>T(Contaminantes!C$23)</f>
        <v/>
      </c>
      <c r="D582" s="152"/>
      <c r="E582" s="153"/>
      <c r="F582" s="152"/>
      <c r="G582" s="153"/>
      <c r="H582" s="152"/>
      <c r="I582" s="154"/>
      <c r="K582" s="128">
        <v>38</v>
      </c>
      <c r="L582" s="151" t="str">
        <f>T(Contaminantes!C$43)</f>
        <v/>
      </c>
      <c r="M582" s="152"/>
      <c r="N582" s="153"/>
      <c r="O582" s="152"/>
      <c r="P582" s="153"/>
      <c r="Q582" s="152"/>
      <c r="R582" s="154"/>
      <c r="T582" s="128">
        <v>18</v>
      </c>
      <c r="U582" s="155">
        <f t="shared" si="184"/>
        <v>0</v>
      </c>
      <c r="V582" s="156">
        <f t="shared" si="185"/>
        <v>0</v>
      </c>
      <c r="W582" s="157">
        <f t="shared" si="186"/>
        <v>0</v>
      </c>
      <c r="Y582" s="128">
        <v>38</v>
      </c>
      <c r="Z582" s="155">
        <f t="shared" si="187"/>
        <v>0</v>
      </c>
      <c r="AA582" s="156">
        <f t="shared" si="188"/>
        <v>0</v>
      </c>
      <c r="AB582" s="157">
        <f t="shared" si="189"/>
        <v>0</v>
      </c>
      <c r="AD582" s="128">
        <v>18</v>
      </c>
      <c r="AE582" s="120">
        <f t="shared" si="190"/>
        <v>0</v>
      </c>
      <c r="AF582" s="131">
        <v>38</v>
      </c>
      <c r="AG582" s="121">
        <f t="shared" si="191"/>
        <v>0</v>
      </c>
    </row>
    <row r="583" spans="2:33" x14ac:dyDescent="0.25">
      <c r="B583" s="128">
        <v>19</v>
      </c>
      <c r="C583" s="151" t="str">
        <f>T(Contaminantes!C$24)</f>
        <v/>
      </c>
      <c r="D583" s="152"/>
      <c r="E583" s="153"/>
      <c r="F583" s="152"/>
      <c r="G583" s="153"/>
      <c r="H583" s="152"/>
      <c r="I583" s="154"/>
      <c r="K583" s="128">
        <v>39</v>
      </c>
      <c r="L583" s="151" t="str">
        <f>T(Contaminantes!C$44)</f>
        <v/>
      </c>
      <c r="M583" s="152"/>
      <c r="N583" s="153"/>
      <c r="O583" s="152"/>
      <c r="P583" s="153"/>
      <c r="Q583" s="152"/>
      <c r="R583" s="154"/>
      <c r="T583" s="128">
        <v>19</v>
      </c>
      <c r="U583" s="155">
        <f t="shared" si="184"/>
        <v>0</v>
      </c>
      <c r="V583" s="156">
        <f t="shared" si="185"/>
        <v>0</v>
      </c>
      <c r="W583" s="157">
        <f t="shared" si="186"/>
        <v>0</v>
      </c>
      <c r="Y583" s="128">
        <v>39</v>
      </c>
      <c r="Z583" s="155">
        <f t="shared" si="187"/>
        <v>0</v>
      </c>
      <c r="AA583" s="156">
        <f t="shared" si="188"/>
        <v>0</v>
      </c>
      <c r="AB583" s="157">
        <f t="shared" si="189"/>
        <v>0</v>
      </c>
      <c r="AD583" s="128">
        <v>19</v>
      </c>
      <c r="AE583" s="120">
        <f t="shared" si="190"/>
        <v>0</v>
      </c>
      <c r="AF583" s="131">
        <v>39</v>
      </c>
      <c r="AG583" s="121">
        <f t="shared" si="191"/>
        <v>0</v>
      </c>
    </row>
    <row r="584" spans="2:33" ht="15.75" thickBot="1" x14ac:dyDescent="0.3">
      <c r="B584" s="129">
        <v>20</v>
      </c>
      <c r="C584" s="160" t="str">
        <f>T(Contaminantes!C$25)</f>
        <v/>
      </c>
      <c r="D584" s="162"/>
      <c r="E584" s="163"/>
      <c r="F584" s="162"/>
      <c r="G584" s="163"/>
      <c r="H584" s="162"/>
      <c r="I584" s="164"/>
      <c r="K584" s="129">
        <v>40</v>
      </c>
      <c r="L584" s="160" t="str">
        <f>T(Contaminantes!C$45)</f>
        <v/>
      </c>
      <c r="M584" s="162"/>
      <c r="N584" s="163"/>
      <c r="O584" s="162"/>
      <c r="P584" s="163"/>
      <c r="Q584" s="162"/>
      <c r="R584" s="164"/>
      <c r="T584" s="129">
        <v>20</v>
      </c>
      <c r="U584" s="165">
        <f t="shared" si="184"/>
        <v>0</v>
      </c>
      <c r="V584" s="166">
        <f t="shared" si="185"/>
        <v>0</v>
      </c>
      <c r="W584" s="167">
        <f t="shared" si="186"/>
        <v>0</v>
      </c>
      <c r="Y584" s="129">
        <v>40</v>
      </c>
      <c r="Z584" s="165">
        <f t="shared" si="187"/>
        <v>0</v>
      </c>
      <c r="AA584" s="166">
        <f t="shared" si="188"/>
        <v>0</v>
      </c>
      <c r="AB584" s="167">
        <f t="shared" si="189"/>
        <v>0</v>
      </c>
      <c r="AD584" s="129">
        <v>20</v>
      </c>
      <c r="AE584" s="132">
        <f t="shared" si="190"/>
        <v>0</v>
      </c>
      <c r="AF584" s="133">
        <v>40</v>
      </c>
      <c r="AG584" s="122">
        <f t="shared" si="191"/>
        <v>0</v>
      </c>
    </row>
    <row r="585" spans="2:33" ht="15.75" thickBot="1" x14ac:dyDescent="0.3"/>
    <row r="586" spans="2:33" ht="15.75" customHeight="1" thickBot="1" x14ac:dyDescent="0.3">
      <c r="D586" s="391" t="s">
        <v>139</v>
      </c>
      <c r="E586" s="392"/>
      <c r="F586" s="393" t="str">
        <f>T('Focos atmósfera'!B31)</f>
        <v/>
      </c>
      <c r="G586" s="393"/>
      <c r="H586" s="394" t="s">
        <v>141</v>
      </c>
      <c r="I586" s="395"/>
      <c r="J586" s="135"/>
      <c r="K586" s="396" t="str">
        <f>T('Focos atmósfera'!C31)</f>
        <v/>
      </c>
      <c r="L586" s="393"/>
      <c r="M586" s="393"/>
      <c r="N586" s="415" t="s">
        <v>140</v>
      </c>
      <c r="O586" s="416"/>
      <c r="P586" s="136">
        <f>'Focos atmósfera'!D31</f>
        <v>0</v>
      </c>
      <c r="Q586" s="205" t="s">
        <v>210</v>
      </c>
      <c r="R586" s="136">
        <f>'Focos atmósfera'!F31</f>
        <v>0</v>
      </c>
      <c r="V586" s="399" t="s">
        <v>189</v>
      </c>
      <c r="W586" s="400"/>
      <c r="X586" s="137"/>
      <c r="AA586" s="399" t="s">
        <v>189</v>
      </c>
      <c r="AB586" s="400"/>
      <c r="AC586" s="137"/>
      <c r="AE586" s="399" t="s">
        <v>192</v>
      </c>
      <c r="AF586" s="403"/>
      <c r="AG586" s="400"/>
    </row>
    <row r="587" spans="2:33" ht="15.75" thickBot="1" x14ac:dyDescent="0.3">
      <c r="B587" s="407" t="s">
        <v>133</v>
      </c>
      <c r="C587" s="408"/>
      <c r="D587" s="411" t="s">
        <v>134</v>
      </c>
      <c r="E587" s="411"/>
      <c r="F587" s="411" t="s">
        <v>135</v>
      </c>
      <c r="G587" s="411"/>
      <c r="H587" s="411" t="s">
        <v>136</v>
      </c>
      <c r="I587" s="412"/>
      <c r="J587" s="138"/>
      <c r="K587" s="409" t="s">
        <v>133</v>
      </c>
      <c r="L587" s="410"/>
      <c r="M587" s="413" t="s">
        <v>134</v>
      </c>
      <c r="N587" s="411"/>
      <c r="O587" s="411" t="s">
        <v>135</v>
      </c>
      <c r="P587" s="411"/>
      <c r="Q587" s="411" t="s">
        <v>136</v>
      </c>
      <c r="R587" s="414"/>
      <c r="S587" s="138"/>
      <c r="T587" s="138"/>
      <c r="V587" s="401"/>
      <c r="W587" s="402"/>
      <c r="X587" s="137"/>
      <c r="AA587" s="401"/>
      <c r="AB587" s="402"/>
      <c r="AC587" s="137"/>
      <c r="AE587" s="404"/>
      <c r="AF587" s="405"/>
      <c r="AG587" s="406"/>
    </row>
    <row r="588" spans="2:33" ht="32.25" customHeight="1" thickBot="1" x14ac:dyDescent="0.3">
      <c r="B588" s="409"/>
      <c r="C588" s="410"/>
      <c r="D588" s="139" t="s">
        <v>137</v>
      </c>
      <c r="E588" s="139" t="s">
        <v>138</v>
      </c>
      <c r="F588" s="139" t="s">
        <v>137</v>
      </c>
      <c r="G588" s="139" t="s">
        <v>138</v>
      </c>
      <c r="H588" s="139" t="s">
        <v>137</v>
      </c>
      <c r="I588" s="140" t="s">
        <v>138</v>
      </c>
      <c r="J588" s="141"/>
      <c r="K588" s="409"/>
      <c r="L588" s="410"/>
      <c r="M588" s="139" t="s">
        <v>137</v>
      </c>
      <c r="N588" s="139" t="s">
        <v>138</v>
      </c>
      <c r="O588" s="139" t="s">
        <v>137</v>
      </c>
      <c r="P588" s="139" t="s">
        <v>138</v>
      </c>
      <c r="Q588" s="139" t="s">
        <v>137</v>
      </c>
      <c r="R588" s="140" t="s">
        <v>138</v>
      </c>
      <c r="S588" s="141"/>
      <c r="T588" s="141"/>
      <c r="V588" s="142" t="s">
        <v>190</v>
      </c>
      <c r="W588" s="143" t="s">
        <v>191</v>
      </c>
      <c r="X588" s="141"/>
      <c r="AA588" s="142" t="s">
        <v>190</v>
      </c>
      <c r="AB588" s="143" t="s">
        <v>191</v>
      </c>
      <c r="AC588" s="141"/>
      <c r="AE588" s="124" t="s">
        <v>193</v>
      </c>
      <c r="AG588" s="125" t="s">
        <v>193</v>
      </c>
    </row>
    <row r="589" spans="2:33" x14ac:dyDescent="0.25">
      <c r="B589" s="126">
        <v>1</v>
      </c>
      <c r="C589" s="151" t="str">
        <f>T(Contaminantes!C$6)</f>
        <v/>
      </c>
      <c r="D589" s="145"/>
      <c r="E589" s="146"/>
      <c r="F589" s="145"/>
      <c r="G589" s="146"/>
      <c r="H589" s="145"/>
      <c r="I589" s="147"/>
      <c r="K589" s="126">
        <v>21</v>
      </c>
      <c r="L589" s="144" t="str">
        <f>T(Contaminantes!C$26)</f>
        <v/>
      </c>
      <c r="M589" s="145"/>
      <c r="N589" s="146"/>
      <c r="O589" s="145"/>
      <c r="P589" s="146"/>
      <c r="Q589" s="145"/>
      <c r="R589" s="147"/>
      <c r="T589" s="126">
        <v>1</v>
      </c>
      <c r="U589" s="148">
        <f>IF(COUNT(E589,G589,I589)=0,0,COUNT(E589,G589,I589))</f>
        <v>0</v>
      </c>
      <c r="V589" s="149">
        <f>IF(U589&gt;0,((D589*E589)+(F589*G589)+(H589*I589))/(E589+G589+I589),0)</f>
        <v>0</v>
      </c>
      <c r="W589" s="150">
        <f>IF(U589&lt;&gt;0,(E589+G589+I589)/U589,0)</f>
        <v>0</v>
      </c>
      <c r="Y589" s="126">
        <v>21</v>
      </c>
      <c r="Z589" s="148">
        <f>IF(COUNT(N589,P589,R589)=0,0,COUNT(N589,P589,R589))</f>
        <v>0</v>
      </c>
      <c r="AA589" s="149">
        <f>IF(Z589&gt;0,((M589*N589)+(O589*P589)+(Q589*R589))/(N589+P589+R589),0)</f>
        <v>0</v>
      </c>
      <c r="AB589" s="150">
        <f>IF(Z589&lt;&gt;0,(N589+P589+R589)/Z589,0)</f>
        <v>0</v>
      </c>
      <c r="AD589" s="126">
        <v>1</v>
      </c>
      <c r="AE589" s="127">
        <f>(V589*W589*P$586)/1000000</f>
        <v>0</v>
      </c>
      <c r="AF589" s="130">
        <v>21</v>
      </c>
      <c r="AG589" s="127">
        <f>(AA589*AB589*P$586)/1000000</f>
        <v>0</v>
      </c>
    </row>
    <row r="590" spans="2:33" x14ac:dyDescent="0.25">
      <c r="B590" s="128">
        <v>2</v>
      </c>
      <c r="C590" s="151" t="str">
        <f>T(Contaminantes!C$7)</f>
        <v/>
      </c>
      <c r="D590" s="152"/>
      <c r="E590" s="153"/>
      <c r="F590" s="152"/>
      <c r="G590" s="153"/>
      <c r="H590" s="152"/>
      <c r="I590" s="154"/>
      <c r="K590" s="128">
        <v>22</v>
      </c>
      <c r="L590" s="151" t="str">
        <f>T(Contaminantes!C$27)</f>
        <v/>
      </c>
      <c r="M590" s="152"/>
      <c r="N590" s="153"/>
      <c r="O590" s="152"/>
      <c r="P590" s="153"/>
      <c r="Q590" s="152"/>
      <c r="R590" s="154"/>
      <c r="T590" s="128">
        <v>2</v>
      </c>
      <c r="U590" s="155">
        <f t="shared" ref="U590:U608" si="192">IF(COUNT(E590,G590,I590)=0,0,COUNT(E590,G590,I590))</f>
        <v>0</v>
      </c>
      <c r="V590" s="156">
        <f t="shared" ref="V590:V608" si="193">IF(U590&gt;0,((D590*E590)+(F590*G590)+(H590*I590))/(E590+G590+I590),0)</f>
        <v>0</v>
      </c>
      <c r="W590" s="157">
        <f t="shared" ref="W590:W608" si="194">IF(U590&lt;&gt;0,(E590+G590+I590)/U590,0)</f>
        <v>0</v>
      </c>
      <c r="Y590" s="128">
        <v>22</v>
      </c>
      <c r="Z590" s="155">
        <f t="shared" ref="Z590:Z608" si="195">IF(COUNT(N590,P590,R590)=0,0,COUNT(N590,P590,R590))</f>
        <v>0</v>
      </c>
      <c r="AA590" s="156">
        <f t="shared" ref="AA590:AA608" si="196">IF(Z590&gt;0,((M590*N590)+(O590*P590)+(Q590*R590))/(N590+P590+R590),0)</f>
        <v>0</v>
      </c>
      <c r="AB590" s="157">
        <f t="shared" ref="AB590:AB608" si="197">IF(Z590&lt;&gt;0,(N590+P590+R590)/Z590,0)</f>
        <v>0</v>
      </c>
      <c r="AD590" s="128">
        <v>2</v>
      </c>
      <c r="AE590" s="120">
        <f t="shared" ref="AE590:AE608" si="198">(V590*W590*P$586)/1000000</f>
        <v>0</v>
      </c>
      <c r="AF590" s="131">
        <v>22</v>
      </c>
      <c r="AG590" s="121">
        <f t="shared" ref="AG590:AG608" si="199">(AA590*AB590*P$586)/1000000</f>
        <v>0</v>
      </c>
    </row>
    <row r="591" spans="2:33" x14ac:dyDescent="0.25">
      <c r="B591" s="128">
        <v>3</v>
      </c>
      <c r="C591" s="151" t="str">
        <f>T(Contaminantes!C$8)</f>
        <v/>
      </c>
      <c r="D591" s="158"/>
      <c r="E591" s="153"/>
      <c r="F591" s="158"/>
      <c r="G591" s="153"/>
      <c r="H591" s="158"/>
      <c r="I591" s="154"/>
      <c r="K591" s="128">
        <v>23</v>
      </c>
      <c r="L591" s="151" t="str">
        <f>T(Contaminantes!C$28)</f>
        <v/>
      </c>
      <c r="M591" s="158"/>
      <c r="N591" s="153"/>
      <c r="O591" s="158"/>
      <c r="P591" s="153"/>
      <c r="Q591" s="158"/>
      <c r="R591" s="154"/>
      <c r="T591" s="128">
        <v>3</v>
      </c>
      <c r="U591" s="155">
        <f t="shared" si="192"/>
        <v>0</v>
      </c>
      <c r="V591" s="156">
        <f t="shared" si="193"/>
        <v>0</v>
      </c>
      <c r="W591" s="157">
        <f t="shared" si="194"/>
        <v>0</v>
      </c>
      <c r="Y591" s="128">
        <v>23</v>
      </c>
      <c r="Z591" s="155">
        <f t="shared" si="195"/>
        <v>0</v>
      </c>
      <c r="AA591" s="156">
        <f t="shared" si="196"/>
        <v>0</v>
      </c>
      <c r="AB591" s="157">
        <f t="shared" si="197"/>
        <v>0</v>
      </c>
      <c r="AD591" s="128">
        <v>3</v>
      </c>
      <c r="AE591" s="120">
        <f t="shared" si="198"/>
        <v>0</v>
      </c>
      <c r="AF591" s="131">
        <v>23</v>
      </c>
      <c r="AG591" s="121">
        <f t="shared" si="199"/>
        <v>0</v>
      </c>
    </row>
    <row r="592" spans="2:33" x14ac:dyDescent="0.25">
      <c r="B592" s="128">
        <v>4</v>
      </c>
      <c r="C592" s="151" t="str">
        <f>T(Contaminantes!C$9)</f>
        <v/>
      </c>
      <c r="D592" s="159"/>
      <c r="E592" s="153"/>
      <c r="F592" s="159"/>
      <c r="G592" s="153"/>
      <c r="H592" s="159"/>
      <c r="I592" s="154"/>
      <c r="K592" s="128">
        <v>24</v>
      </c>
      <c r="L592" s="151" t="str">
        <f>T(Contaminantes!C$29)</f>
        <v/>
      </c>
      <c r="M592" s="159"/>
      <c r="N592" s="153"/>
      <c r="O592" s="159"/>
      <c r="P592" s="153"/>
      <c r="Q592" s="159"/>
      <c r="R592" s="154"/>
      <c r="T592" s="128">
        <v>4</v>
      </c>
      <c r="U592" s="155">
        <f t="shared" si="192"/>
        <v>0</v>
      </c>
      <c r="V592" s="156">
        <f t="shared" si="193"/>
        <v>0</v>
      </c>
      <c r="W592" s="157">
        <f t="shared" si="194"/>
        <v>0</v>
      </c>
      <c r="Y592" s="128">
        <v>24</v>
      </c>
      <c r="Z592" s="155">
        <f t="shared" si="195"/>
        <v>0</v>
      </c>
      <c r="AA592" s="156">
        <f t="shared" si="196"/>
        <v>0</v>
      </c>
      <c r="AB592" s="157">
        <f t="shared" si="197"/>
        <v>0</v>
      </c>
      <c r="AD592" s="128">
        <v>4</v>
      </c>
      <c r="AE592" s="120">
        <f t="shared" si="198"/>
        <v>0</v>
      </c>
      <c r="AF592" s="131">
        <v>24</v>
      </c>
      <c r="AG592" s="121">
        <f t="shared" si="199"/>
        <v>0</v>
      </c>
    </row>
    <row r="593" spans="2:33" x14ac:dyDescent="0.25">
      <c r="B593" s="128">
        <v>5</v>
      </c>
      <c r="C593" s="151" t="str">
        <f>T(Contaminantes!C$10)</f>
        <v/>
      </c>
      <c r="D593" s="159"/>
      <c r="E593" s="153"/>
      <c r="F593" s="159"/>
      <c r="G593" s="153"/>
      <c r="H593" s="159"/>
      <c r="I593" s="154"/>
      <c r="K593" s="128">
        <v>25</v>
      </c>
      <c r="L593" s="151" t="str">
        <f>T(Contaminantes!C$30)</f>
        <v/>
      </c>
      <c r="M593" s="159"/>
      <c r="N593" s="153"/>
      <c r="O593" s="159"/>
      <c r="P593" s="153"/>
      <c r="Q593" s="159"/>
      <c r="R593" s="154"/>
      <c r="T593" s="128">
        <v>5</v>
      </c>
      <c r="U593" s="155">
        <f t="shared" si="192"/>
        <v>0</v>
      </c>
      <c r="V593" s="156">
        <f t="shared" si="193"/>
        <v>0</v>
      </c>
      <c r="W593" s="157">
        <f t="shared" si="194"/>
        <v>0</v>
      </c>
      <c r="Y593" s="128">
        <v>25</v>
      </c>
      <c r="Z593" s="155">
        <f t="shared" si="195"/>
        <v>0</v>
      </c>
      <c r="AA593" s="156">
        <f t="shared" si="196"/>
        <v>0</v>
      </c>
      <c r="AB593" s="157">
        <f t="shared" si="197"/>
        <v>0</v>
      </c>
      <c r="AD593" s="128">
        <v>5</v>
      </c>
      <c r="AE593" s="120">
        <f t="shared" si="198"/>
        <v>0</v>
      </c>
      <c r="AF593" s="131">
        <v>25</v>
      </c>
      <c r="AG593" s="121">
        <f t="shared" si="199"/>
        <v>0</v>
      </c>
    </row>
    <row r="594" spans="2:33" x14ac:dyDescent="0.25">
      <c r="B594" s="128">
        <v>6</v>
      </c>
      <c r="C594" s="151" t="str">
        <f>T(Contaminantes!C$11)</f>
        <v/>
      </c>
      <c r="D594" s="159"/>
      <c r="E594" s="153"/>
      <c r="F594" s="159"/>
      <c r="G594" s="153"/>
      <c r="H594" s="159"/>
      <c r="I594" s="154"/>
      <c r="K594" s="128">
        <v>26</v>
      </c>
      <c r="L594" s="151" t="str">
        <f>T(Contaminantes!C$31)</f>
        <v/>
      </c>
      <c r="M594" s="159"/>
      <c r="N594" s="153"/>
      <c r="O594" s="159"/>
      <c r="P594" s="153"/>
      <c r="Q594" s="159"/>
      <c r="R594" s="154"/>
      <c r="T594" s="128">
        <v>6</v>
      </c>
      <c r="U594" s="155">
        <f t="shared" si="192"/>
        <v>0</v>
      </c>
      <c r="V594" s="156">
        <f t="shared" si="193"/>
        <v>0</v>
      </c>
      <c r="W594" s="157">
        <f t="shared" si="194"/>
        <v>0</v>
      </c>
      <c r="Y594" s="128">
        <v>26</v>
      </c>
      <c r="Z594" s="155">
        <f t="shared" si="195"/>
        <v>0</v>
      </c>
      <c r="AA594" s="156">
        <f t="shared" si="196"/>
        <v>0</v>
      </c>
      <c r="AB594" s="157">
        <f t="shared" si="197"/>
        <v>0</v>
      </c>
      <c r="AD594" s="128">
        <v>6</v>
      </c>
      <c r="AE594" s="120">
        <f t="shared" si="198"/>
        <v>0</v>
      </c>
      <c r="AF594" s="131">
        <v>26</v>
      </c>
      <c r="AG594" s="121">
        <f t="shared" si="199"/>
        <v>0</v>
      </c>
    </row>
    <row r="595" spans="2:33" x14ac:dyDescent="0.25">
      <c r="B595" s="128">
        <v>7</v>
      </c>
      <c r="C595" s="151" t="str">
        <f>T(Contaminantes!C$12)</f>
        <v/>
      </c>
      <c r="D595" s="159"/>
      <c r="E595" s="153"/>
      <c r="F595" s="159"/>
      <c r="G595" s="153"/>
      <c r="H595" s="159"/>
      <c r="I595" s="154"/>
      <c r="K595" s="128">
        <v>27</v>
      </c>
      <c r="L595" s="151" t="str">
        <f>T(Contaminantes!C$32)</f>
        <v/>
      </c>
      <c r="M595" s="159"/>
      <c r="N595" s="153"/>
      <c r="O595" s="159"/>
      <c r="P595" s="153"/>
      <c r="Q595" s="159"/>
      <c r="R595" s="154"/>
      <c r="T595" s="128">
        <v>7</v>
      </c>
      <c r="U595" s="155">
        <f t="shared" si="192"/>
        <v>0</v>
      </c>
      <c r="V595" s="156">
        <f t="shared" si="193"/>
        <v>0</v>
      </c>
      <c r="W595" s="157">
        <f t="shared" si="194"/>
        <v>0</v>
      </c>
      <c r="Y595" s="128">
        <v>27</v>
      </c>
      <c r="Z595" s="155">
        <f t="shared" si="195"/>
        <v>0</v>
      </c>
      <c r="AA595" s="156">
        <f t="shared" si="196"/>
        <v>0</v>
      </c>
      <c r="AB595" s="157">
        <f t="shared" si="197"/>
        <v>0</v>
      </c>
      <c r="AD595" s="128">
        <v>7</v>
      </c>
      <c r="AE595" s="120">
        <f t="shared" si="198"/>
        <v>0</v>
      </c>
      <c r="AF595" s="131">
        <v>27</v>
      </c>
      <c r="AG595" s="121">
        <f t="shared" si="199"/>
        <v>0</v>
      </c>
    </row>
    <row r="596" spans="2:33" x14ac:dyDescent="0.25">
      <c r="B596" s="128">
        <v>8</v>
      </c>
      <c r="C596" s="151" t="str">
        <f>T(Contaminantes!C$13)</f>
        <v/>
      </c>
      <c r="D596" s="159"/>
      <c r="E596" s="153"/>
      <c r="F596" s="159"/>
      <c r="G596" s="153"/>
      <c r="H596" s="159"/>
      <c r="I596" s="154"/>
      <c r="K596" s="128">
        <v>28</v>
      </c>
      <c r="L596" s="151" t="str">
        <f>T(Contaminantes!C$33)</f>
        <v/>
      </c>
      <c r="M596" s="159"/>
      <c r="N596" s="153"/>
      <c r="O596" s="159"/>
      <c r="P596" s="153"/>
      <c r="Q596" s="159"/>
      <c r="R596" s="154"/>
      <c r="T596" s="128">
        <v>8</v>
      </c>
      <c r="U596" s="155">
        <f t="shared" si="192"/>
        <v>0</v>
      </c>
      <c r="V596" s="156">
        <f t="shared" si="193"/>
        <v>0</v>
      </c>
      <c r="W596" s="157">
        <f t="shared" si="194"/>
        <v>0</v>
      </c>
      <c r="Y596" s="128">
        <v>28</v>
      </c>
      <c r="Z596" s="155">
        <f t="shared" si="195"/>
        <v>0</v>
      </c>
      <c r="AA596" s="156">
        <f t="shared" si="196"/>
        <v>0</v>
      </c>
      <c r="AB596" s="157">
        <f t="shared" si="197"/>
        <v>0</v>
      </c>
      <c r="AD596" s="128">
        <v>8</v>
      </c>
      <c r="AE596" s="120">
        <f t="shared" si="198"/>
        <v>0</v>
      </c>
      <c r="AF596" s="131">
        <v>28</v>
      </c>
      <c r="AG596" s="121">
        <f t="shared" si="199"/>
        <v>0</v>
      </c>
    </row>
    <row r="597" spans="2:33" x14ac:dyDescent="0.25">
      <c r="B597" s="128">
        <v>9</v>
      </c>
      <c r="C597" s="151" t="str">
        <f>T(Contaminantes!C$14)</f>
        <v/>
      </c>
      <c r="D597" s="152"/>
      <c r="E597" s="153"/>
      <c r="F597" s="152"/>
      <c r="G597" s="153"/>
      <c r="H597" s="152"/>
      <c r="I597" s="154"/>
      <c r="K597" s="128">
        <v>29</v>
      </c>
      <c r="L597" s="151" t="str">
        <f>T(Contaminantes!C$34)</f>
        <v/>
      </c>
      <c r="M597" s="152"/>
      <c r="N597" s="153"/>
      <c r="O597" s="152"/>
      <c r="P597" s="153"/>
      <c r="Q597" s="152"/>
      <c r="R597" s="154"/>
      <c r="T597" s="128">
        <v>9</v>
      </c>
      <c r="U597" s="155">
        <f t="shared" si="192"/>
        <v>0</v>
      </c>
      <c r="V597" s="156">
        <f t="shared" si="193"/>
        <v>0</v>
      </c>
      <c r="W597" s="157">
        <f t="shared" si="194"/>
        <v>0</v>
      </c>
      <c r="Y597" s="128">
        <v>29</v>
      </c>
      <c r="Z597" s="155">
        <f t="shared" si="195"/>
        <v>0</v>
      </c>
      <c r="AA597" s="156">
        <f t="shared" si="196"/>
        <v>0</v>
      </c>
      <c r="AB597" s="157">
        <f t="shared" si="197"/>
        <v>0</v>
      </c>
      <c r="AD597" s="128">
        <v>9</v>
      </c>
      <c r="AE597" s="120">
        <f t="shared" si="198"/>
        <v>0</v>
      </c>
      <c r="AF597" s="131">
        <v>29</v>
      </c>
      <c r="AG597" s="121">
        <f t="shared" si="199"/>
        <v>0</v>
      </c>
    </row>
    <row r="598" spans="2:33" x14ac:dyDescent="0.25">
      <c r="B598" s="128">
        <v>10</v>
      </c>
      <c r="C598" s="151" t="str">
        <f>T(Contaminantes!C$15)</f>
        <v/>
      </c>
      <c r="D598" s="152"/>
      <c r="E598" s="153"/>
      <c r="F598" s="152"/>
      <c r="G598" s="153"/>
      <c r="H598" s="152"/>
      <c r="I598" s="154"/>
      <c r="K598" s="128">
        <v>30</v>
      </c>
      <c r="L598" s="151" t="str">
        <f>T(Contaminantes!C$35)</f>
        <v/>
      </c>
      <c r="M598" s="152"/>
      <c r="N598" s="153"/>
      <c r="O598" s="152"/>
      <c r="P598" s="153"/>
      <c r="Q598" s="152"/>
      <c r="R598" s="154"/>
      <c r="T598" s="128">
        <v>10</v>
      </c>
      <c r="U598" s="155">
        <f t="shared" si="192"/>
        <v>0</v>
      </c>
      <c r="V598" s="156">
        <f t="shared" si="193"/>
        <v>0</v>
      </c>
      <c r="W598" s="157">
        <f t="shared" si="194"/>
        <v>0</v>
      </c>
      <c r="Y598" s="128">
        <v>30</v>
      </c>
      <c r="Z598" s="155">
        <f t="shared" si="195"/>
        <v>0</v>
      </c>
      <c r="AA598" s="156">
        <f t="shared" si="196"/>
        <v>0</v>
      </c>
      <c r="AB598" s="157">
        <f t="shared" si="197"/>
        <v>0</v>
      </c>
      <c r="AD598" s="128">
        <v>10</v>
      </c>
      <c r="AE598" s="120">
        <f t="shared" si="198"/>
        <v>0</v>
      </c>
      <c r="AF598" s="131">
        <v>30</v>
      </c>
      <c r="AG598" s="121">
        <f t="shared" si="199"/>
        <v>0</v>
      </c>
    </row>
    <row r="599" spans="2:33" x14ac:dyDescent="0.25">
      <c r="B599" s="128">
        <v>11</v>
      </c>
      <c r="C599" s="151" t="str">
        <f>T(Contaminantes!C$16)</f>
        <v/>
      </c>
      <c r="D599" s="158"/>
      <c r="E599" s="153"/>
      <c r="F599" s="158"/>
      <c r="G599" s="153"/>
      <c r="H599" s="158"/>
      <c r="I599" s="154"/>
      <c r="K599" s="128">
        <v>31</v>
      </c>
      <c r="L599" s="151" t="str">
        <f>T(Contaminantes!C$36)</f>
        <v/>
      </c>
      <c r="M599" s="158"/>
      <c r="N599" s="153"/>
      <c r="O599" s="158"/>
      <c r="P599" s="153"/>
      <c r="Q599" s="158"/>
      <c r="R599" s="154"/>
      <c r="T599" s="128">
        <v>11</v>
      </c>
      <c r="U599" s="155">
        <f t="shared" si="192"/>
        <v>0</v>
      </c>
      <c r="V599" s="156">
        <f t="shared" si="193"/>
        <v>0</v>
      </c>
      <c r="W599" s="157">
        <f t="shared" si="194"/>
        <v>0</v>
      </c>
      <c r="Y599" s="128">
        <v>31</v>
      </c>
      <c r="Z599" s="155">
        <f t="shared" si="195"/>
        <v>0</v>
      </c>
      <c r="AA599" s="156">
        <f t="shared" si="196"/>
        <v>0</v>
      </c>
      <c r="AB599" s="157">
        <f t="shared" si="197"/>
        <v>0</v>
      </c>
      <c r="AD599" s="128">
        <v>11</v>
      </c>
      <c r="AE599" s="120">
        <f t="shared" si="198"/>
        <v>0</v>
      </c>
      <c r="AF599" s="131">
        <v>31</v>
      </c>
      <c r="AG599" s="121">
        <f t="shared" si="199"/>
        <v>0</v>
      </c>
    </row>
    <row r="600" spans="2:33" x14ac:dyDescent="0.25">
      <c r="B600" s="128">
        <v>12</v>
      </c>
      <c r="C600" s="151" t="str">
        <f>T(Contaminantes!C$17)</f>
        <v/>
      </c>
      <c r="D600" s="159"/>
      <c r="E600" s="153"/>
      <c r="F600" s="159"/>
      <c r="G600" s="153"/>
      <c r="H600" s="159"/>
      <c r="I600" s="154"/>
      <c r="K600" s="128">
        <v>32</v>
      </c>
      <c r="L600" s="151" t="str">
        <f>T(Contaminantes!C$37)</f>
        <v/>
      </c>
      <c r="M600" s="159"/>
      <c r="N600" s="153"/>
      <c r="O600" s="159"/>
      <c r="P600" s="153"/>
      <c r="Q600" s="159"/>
      <c r="R600" s="154"/>
      <c r="T600" s="128">
        <v>12</v>
      </c>
      <c r="U600" s="155">
        <f t="shared" si="192"/>
        <v>0</v>
      </c>
      <c r="V600" s="156">
        <f t="shared" si="193"/>
        <v>0</v>
      </c>
      <c r="W600" s="157">
        <f t="shared" si="194"/>
        <v>0</v>
      </c>
      <c r="Y600" s="128">
        <v>32</v>
      </c>
      <c r="Z600" s="155">
        <f t="shared" si="195"/>
        <v>0</v>
      </c>
      <c r="AA600" s="156">
        <f t="shared" si="196"/>
        <v>0</v>
      </c>
      <c r="AB600" s="157">
        <f t="shared" si="197"/>
        <v>0</v>
      </c>
      <c r="AD600" s="128">
        <v>12</v>
      </c>
      <c r="AE600" s="120">
        <f t="shared" si="198"/>
        <v>0</v>
      </c>
      <c r="AF600" s="131">
        <v>32</v>
      </c>
      <c r="AG600" s="121">
        <f t="shared" si="199"/>
        <v>0</v>
      </c>
    </row>
    <row r="601" spans="2:33" x14ac:dyDescent="0.25">
      <c r="B601" s="128">
        <v>13</v>
      </c>
      <c r="C601" s="151" t="str">
        <f>T(Contaminantes!C$18)</f>
        <v/>
      </c>
      <c r="D601" s="159"/>
      <c r="E601" s="153"/>
      <c r="F601" s="159"/>
      <c r="G601" s="153"/>
      <c r="H601" s="159"/>
      <c r="I601" s="154"/>
      <c r="K601" s="128">
        <v>33</v>
      </c>
      <c r="L601" s="151" t="str">
        <f>T(Contaminantes!C$38)</f>
        <v/>
      </c>
      <c r="M601" s="159"/>
      <c r="N601" s="153"/>
      <c r="O601" s="159"/>
      <c r="P601" s="153"/>
      <c r="Q601" s="159"/>
      <c r="R601" s="154"/>
      <c r="T601" s="128">
        <v>13</v>
      </c>
      <c r="U601" s="155">
        <f t="shared" si="192"/>
        <v>0</v>
      </c>
      <c r="V601" s="156">
        <f t="shared" si="193"/>
        <v>0</v>
      </c>
      <c r="W601" s="157">
        <f t="shared" si="194"/>
        <v>0</v>
      </c>
      <c r="Y601" s="128">
        <v>33</v>
      </c>
      <c r="Z601" s="155">
        <f t="shared" si="195"/>
        <v>0</v>
      </c>
      <c r="AA601" s="156">
        <f t="shared" si="196"/>
        <v>0</v>
      </c>
      <c r="AB601" s="157">
        <f t="shared" si="197"/>
        <v>0</v>
      </c>
      <c r="AD601" s="128">
        <v>13</v>
      </c>
      <c r="AE601" s="120">
        <f t="shared" si="198"/>
        <v>0</v>
      </c>
      <c r="AF601" s="131">
        <v>33</v>
      </c>
      <c r="AG601" s="121">
        <f t="shared" si="199"/>
        <v>0</v>
      </c>
    </row>
    <row r="602" spans="2:33" x14ac:dyDescent="0.25">
      <c r="B602" s="128">
        <v>14</v>
      </c>
      <c r="C602" s="151" t="str">
        <f>T(Contaminantes!C$19)</f>
        <v/>
      </c>
      <c r="D602" s="152"/>
      <c r="E602" s="153"/>
      <c r="F602" s="152"/>
      <c r="G602" s="153"/>
      <c r="H602" s="152"/>
      <c r="I602" s="154"/>
      <c r="K602" s="128">
        <v>34</v>
      </c>
      <c r="L602" s="151" t="str">
        <f>T(Contaminantes!C$39)</f>
        <v/>
      </c>
      <c r="M602" s="152"/>
      <c r="N602" s="153"/>
      <c r="O602" s="152"/>
      <c r="P602" s="153"/>
      <c r="Q602" s="152"/>
      <c r="R602" s="154"/>
      <c r="T602" s="128">
        <v>14</v>
      </c>
      <c r="U602" s="155">
        <f t="shared" si="192"/>
        <v>0</v>
      </c>
      <c r="V602" s="156">
        <f t="shared" si="193"/>
        <v>0</v>
      </c>
      <c r="W602" s="157">
        <f t="shared" si="194"/>
        <v>0</v>
      </c>
      <c r="Y602" s="128">
        <v>34</v>
      </c>
      <c r="Z602" s="155">
        <f t="shared" si="195"/>
        <v>0</v>
      </c>
      <c r="AA602" s="156">
        <f t="shared" si="196"/>
        <v>0</v>
      </c>
      <c r="AB602" s="157">
        <f t="shared" si="197"/>
        <v>0</v>
      </c>
      <c r="AD602" s="128">
        <v>14</v>
      </c>
      <c r="AE602" s="120">
        <f t="shared" si="198"/>
        <v>0</v>
      </c>
      <c r="AF602" s="131">
        <v>34</v>
      </c>
      <c r="AG602" s="121">
        <f t="shared" si="199"/>
        <v>0</v>
      </c>
    </row>
    <row r="603" spans="2:33" x14ac:dyDescent="0.25">
      <c r="B603" s="128">
        <v>15</v>
      </c>
      <c r="C603" s="151" t="str">
        <f>T(Contaminantes!C$20)</f>
        <v/>
      </c>
      <c r="D603" s="158"/>
      <c r="E603" s="153"/>
      <c r="F603" s="158"/>
      <c r="G603" s="153"/>
      <c r="H603" s="158"/>
      <c r="I603" s="154"/>
      <c r="K603" s="128">
        <v>35</v>
      </c>
      <c r="L603" s="151" t="str">
        <f>T(Contaminantes!C$40)</f>
        <v/>
      </c>
      <c r="M603" s="158"/>
      <c r="N603" s="153"/>
      <c r="O603" s="158"/>
      <c r="P603" s="153"/>
      <c r="Q603" s="158"/>
      <c r="R603" s="154"/>
      <c r="T603" s="128">
        <v>15</v>
      </c>
      <c r="U603" s="155">
        <f t="shared" si="192"/>
        <v>0</v>
      </c>
      <c r="V603" s="156">
        <f t="shared" si="193"/>
        <v>0</v>
      </c>
      <c r="W603" s="157">
        <f t="shared" si="194"/>
        <v>0</v>
      </c>
      <c r="Y603" s="128">
        <v>35</v>
      </c>
      <c r="Z603" s="155">
        <f t="shared" si="195"/>
        <v>0</v>
      </c>
      <c r="AA603" s="156">
        <f t="shared" si="196"/>
        <v>0</v>
      </c>
      <c r="AB603" s="157">
        <f t="shared" si="197"/>
        <v>0</v>
      </c>
      <c r="AD603" s="128">
        <v>15</v>
      </c>
      <c r="AE603" s="120">
        <f t="shared" si="198"/>
        <v>0</v>
      </c>
      <c r="AF603" s="131">
        <v>35</v>
      </c>
      <c r="AG603" s="121">
        <f t="shared" si="199"/>
        <v>0</v>
      </c>
    </row>
    <row r="604" spans="2:33" x14ac:dyDescent="0.25">
      <c r="B604" s="128">
        <v>16</v>
      </c>
      <c r="C604" s="151" t="str">
        <f>T(Contaminantes!C$21)</f>
        <v/>
      </c>
      <c r="D604" s="159"/>
      <c r="E604" s="153"/>
      <c r="F604" s="159"/>
      <c r="G604" s="153"/>
      <c r="H604" s="159"/>
      <c r="I604" s="154"/>
      <c r="K604" s="128">
        <v>36</v>
      </c>
      <c r="L604" s="151" t="str">
        <f>T(Contaminantes!C$41)</f>
        <v/>
      </c>
      <c r="M604" s="159"/>
      <c r="N604" s="153"/>
      <c r="O604" s="159"/>
      <c r="P604" s="153"/>
      <c r="Q604" s="159"/>
      <c r="R604" s="154"/>
      <c r="T604" s="128">
        <v>16</v>
      </c>
      <c r="U604" s="155">
        <f t="shared" si="192"/>
        <v>0</v>
      </c>
      <c r="V604" s="156">
        <f t="shared" si="193"/>
        <v>0</v>
      </c>
      <c r="W604" s="157">
        <f t="shared" si="194"/>
        <v>0</v>
      </c>
      <c r="Y604" s="128">
        <v>36</v>
      </c>
      <c r="Z604" s="155">
        <f t="shared" si="195"/>
        <v>0</v>
      </c>
      <c r="AA604" s="156">
        <f t="shared" si="196"/>
        <v>0</v>
      </c>
      <c r="AB604" s="157">
        <f t="shared" si="197"/>
        <v>0</v>
      </c>
      <c r="AD604" s="128">
        <v>16</v>
      </c>
      <c r="AE604" s="120">
        <f t="shared" si="198"/>
        <v>0</v>
      </c>
      <c r="AF604" s="131">
        <v>36</v>
      </c>
      <c r="AG604" s="121">
        <f t="shared" si="199"/>
        <v>0</v>
      </c>
    </row>
    <row r="605" spans="2:33" x14ac:dyDescent="0.25">
      <c r="B605" s="128">
        <v>17</v>
      </c>
      <c r="C605" s="151" t="str">
        <f>T(Contaminantes!C$22)</f>
        <v/>
      </c>
      <c r="D605" s="159"/>
      <c r="E605" s="153"/>
      <c r="F605" s="159"/>
      <c r="G605" s="153"/>
      <c r="H605" s="159"/>
      <c r="I605" s="154"/>
      <c r="K605" s="128">
        <v>37</v>
      </c>
      <c r="L605" s="151" t="str">
        <f>T(Contaminantes!C$42)</f>
        <v/>
      </c>
      <c r="M605" s="159"/>
      <c r="N605" s="153"/>
      <c r="O605" s="159"/>
      <c r="P605" s="153"/>
      <c r="Q605" s="159"/>
      <c r="R605" s="154"/>
      <c r="T605" s="128">
        <v>17</v>
      </c>
      <c r="U605" s="155">
        <f t="shared" si="192"/>
        <v>0</v>
      </c>
      <c r="V605" s="156">
        <f t="shared" si="193"/>
        <v>0</v>
      </c>
      <c r="W605" s="157">
        <f t="shared" si="194"/>
        <v>0</v>
      </c>
      <c r="Y605" s="128">
        <v>37</v>
      </c>
      <c r="Z605" s="155">
        <f t="shared" si="195"/>
        <v>0</v>
      </c>
      <c r="AA605" s="156">
        <f t="shared" si="196"/>
        <v>0</v>
      </c>
      <c r="AB605" s="157">
        <f t="shared" si="197"/>
        <v>0</v>
      </c>
      <c r="AD605" s="128">
        <v>17</v>
      </c>
      <c r="AE605" s="120">
        <f t="shared" si="198"/>
        <v>0</v>
      </c>
      <c r="AF605" s="131">
        <v>37</v>
      </c>
      <c r="AG605" s="121">
        <f t="shared" si="199"/>
        <v>0</v>
      </c>
    </row>
    <row r="606" spans="2:33" x14ac:dyDescent="0.25">
      <c r="B606" s="128">
        <v>18</v>
      </c>
      <c r="C606" s="151" t="str">
        <f>T(Contaminantes!C$23)</f>
        <v/>
      </c>
      <c r="D606" s="152"/>
      <c r="E606" s="153"/>
      <c r="F606" s="152"/>
      <c r="G606" s="153"/>
      <c r="H606" s="152"/>
      <c r="I606" s="154"/>
      <c r="K606" s="128">
        <v>38</v>
      </c>
      <c r="L606" s="151" t="str">
        <f>T(Contaminantes!C$43)</f>
        <v/>
      </c>
      <c r="M606" s="152"/>
      <c r="N606" s="153"/>
      <c r="O606" s="152"/>
      <c r="P606" s="153"/>
      <c r="Q606" s="152"/>
      <c r="R606" s="154"/>
      <c r="T606" s="128">
        <v>18</v>
      </c>
      <c r="U606" s="155">
        <f t="shared" si="192"/>
        <v>0</v>
      </c>
      <c r="V606" s="156">
        <f t="shared" si="193"/>
        <v>0</v>
      </c>
      <c r="W606" s="157">
        <f t="shared" si="194"/>
        <v>0</v>
      </c>
      <c r="Y606" s="128">
        <v>38</v>
      </c>
      <c r="Z606" s="155">
        <f t="shared" si="195"/>
        <v>0</v>
      </c>
      <c r="AA606" s="156">
        <f t="shared" si="196"/>
        <v>0</v>
      </c>
      <c r="AB606" s="157">
        <f t="shared" si="197"/>
        <v>0</v>
      </c>
      <c r="AD606" s="128">
        <v>18</v>
      </c>
      <c r="AE606" s="120">
        <f t="shared" si="198"/>
        <v>0</v>
      </c>
      <c r="AF606" s="131">
        <v>38</v>
      </c>
      <c r="AG606" s="121">
        <f t="shared" si="199"/>
        <v>0</v>
      </c>
    </row>
    <row r="607" spans="2:33" x14ac:dyDescent="0.25">
      <c r="B607" s="128">
        <v>19</v>
      </c>
      <c r="C607" s="151" t="str">
        <f>T(Contaminantes!C$24)</f>
        <v/>
      </c>
      <c r="D607" s="152"/>
      <c r="E607" s="153"/>
      <c r="F607" s="152"/>
      <c r="G607" s="153"/>
      <c r="H607" s="152"/>
      <c r="I607" s="154"/>
      <c r="K607" s="128">
        <v>39</v>
      </c>
      <c r="L607" s="151" t="str">
        <f>T(Contaminantes!C$44)</f>
        <v/>
      </c>
      <c r="M607" s="152"/>
      <c r="N607" s="153"/>
      <c r="O607" s="152"/>
      <c r="P607" s="153"/>
      <c r="Q607" s="152"/>
      <c r="R607" s="154"/>
      <c r="T607" s="128">
        <v>19</v>
      </c>
      <c r="U607" s="155">
        <f t="shared" si="192"/>
        <v>0</v>
      </c>
      <c r="V607" s="156">
        <f t="shared" si="193"/>
        <v>0</v>
      </c>
      <c r="W607" s="157">
        <f t="shared" si="194"/>
        <v>0</v>
      </c>
      <c r="Y607" s="128">
        <v>39</v>
      </c>
      <c r="Z607" s="155">
        <f t="shared" si="195"/>
        <v>0</v>
      </c>
      <c r="AA607" s="156">
        <f t="shared" si="196"/>
        <v>0</v>
      </c>
      <c r="AB607" s="157">
        <f t="shared" si="197"/>
        <v>0</v>
      </c>
      <c r="AD607" s="128">
        <v>19</v>
      </c>
      <c r="AE607" s="120">
        <f t="shared" si="198"/>
        <v>0</v>
      </c>
      <c r="AF607" s="131">
        <v>39</v>
      </c>
      <c r="AG607" s="121">
        <f t="shared" si="199"/>
        <v>0</v>
      </c>
    </row>
    <row r="608" spans="2:33" ht="15.75" thickBot="1" x14ac:dyDescent="0.3">
      <c r="B608" s="129">
        <v>20</v>
      </c>
      <c r="C608" s="160" t="str">
        <f>T(Contaminantes!C$25)</f>
        <v/>
      </c>
      <c r="D608" s="162"/>
      <c r="E608" s="163"/>
      <c r="F608" s="162"/>
      <c r="G608" s="163"/>
      <c r="H608" s="162"/>
      <c r="I608" s="164"/>
      <c r="K608" s="129">
        <v>40</v>
      </c>
      <c r="L608" s="160" t="str">
        <f>T(Contaminantes!C$45)</f>
        <v/>
      </c>
      <c r="M608" s="162"/>
      <c r="N608" s="163"/>
      <c r="O608" s="162"/>
      <c r="P608" s="163"/>
      <c r="Q608" s="162"/>
      <c r="R608" s="164"/>
      <c r="T608" s="129">
        <v>20</v>
      </c>
      <c r="U608" s="165">
        <f t="shared" si="192"/>
        <v>0</v>
      </c>
      <c r="V608" s="166">
        <f t="shared" si="193"/>
        <v>0</v>
      </c>
      <c r="W608" s="167">
        <f t="shared" si="194"/>
        <v>0</v>
      </c>
      <c r="Y608" s="129">
        <v>40</v>
      </c>
      <c r="Z608" s="165">
        <f t="shared" si="195"/>
        <v>0</v>
      </c>
      <c r="AA608" s="166">
        <f t="shared" si="196"/>
        <v>0</v>
      </c>
      <c r="AB608" s="167">
        <f t="shared" si="197"/>
        <v>0</v>
      </c>
      <c r="AD608" s="129">
        <v>20</v>
      </c>
      <c r="AE608" s="132">
        <f t="shared" si="198"/>
        <v>0</v>
      </c>
      <c r="AF608" s="133">
        <v>40</v>
      </c>
      <c r="AG608" s="122">
        <f t="shared" si="199"/>
        <v>0</v>
      </c>
    </row>
    <row r="609" spans="2:33" ht="15.75" thickBot="1" x14ac:dyDescent="0.3"/>
    <row r="610" spans="2:33" ht="15.75" customHeight="1" thickBot="1" x14ac:dyDescent="0.3">
      <c r="D610" s="391" t="s">
        <v>139</v>
      </c>
      <c r="E610" s="392"/>
      <c r="F610" s="393" t="str">
        <f>T('Focos atmósfera'!B32)</f>
        <v/>
      </c>
      <c r="G610" s="393"/>
      <c r="H610" s="394" t="s">
        <v>141</v>
      </c>
      <c r="I610" s="395"/>
      <c r="J610" s="135"/>
      <c r="K610" s="396" t="str">
        <f>T('Focos atmósfera'!C32)</f>
        <v/>
      </c>
      <c r="L610" s="393"/>
      <c r="M610" s="393"/>
      <c r="N610" s="415" t="s">
        <v>140</v>
      </c>
      <c r="O610" s="416"/>
      <c r="P610" s="136">
        <f>'Focos atmósfera'!D32</f>
        <v>0</v>
      </c>
      <c r="Q610" s="205" t="s">
        <v>210</v>
      </c>
      <c r="R610" s="136">
        <f>'Focos atmósfera'!F32</f>
        <v>0</v>
      </c>
      <c r="V610" s="399" t="s">
        <v>189</v>
      </c>
      <c r="W610" s="400"/>
      <c r="X610" s="137"/>
      <c r="AA610" s="399" t="s">
        <v>189</v>
      </c>
      <c r="AB610" s="400"/>
      <c r="AC610" s="137"/>
      <c r="AE610" s="399" t="s">
        <v>192</v>
      </c>
      <c r="AF610" s="403"/>
      <c r="AG610" s="400"/>
    </row>
    <row r="611" spans="2:33" ht="15.75" thickBot="1" x14ac:dyDescent="0.3">
      <c r="B611" s="407" t="s">
        <v>133</v>
      </c>
      <c r="C611" s="408"/>
      <c r="D611" s="411" t="s">
        <v>134</v>
      </c>
      <c r="E611" s="411"/>
      <c r="F611" s="411" t="s">
        <v>135</v>
      </c>
      <c r="G611" s="411"/>
      <c r="H611" s="411" t="s">
        <v>136</v>
      </c>
      <c r="I611" s="412"/>
      <c r="J611" s="138"/>
      <c r="K611" s="409" t="s">
        <v>133</v>
      </c>
      <c r="L611" s="410"/>
      <c r="M611" s="413" t="s">
        <v>134</v>
      </c>
      <c r="N611" s="411"/>
      <c r="O611" s="411" t="s">
        <v>135</v>
      </c>
      <c r="P611" s="411"/>
      <c r="Q611" s="411" t="s">
        <v>136</v>
      </c>
      <c r="R611" s="414"/>
      <c r="S611" s="138"/>
      <c r="T611" s="138"/>
      <c r="V611" s="401"/>
      <c r="W611" s="402"/>
      <c r="X611" s="137"/>
      <c r="AA611" s="401"/>
      <c r="AB611" s="402"/>
      <c r="AC611" s="137"/>
      <c r="AE611" s="404"/>
      <c r="AF611" s="405"/>
      <c r="AG611" s="406"/>
    </row>
    <row r="612" spans="2:33" ht="32.25" customHeight="1" thickBot="1" x14ac:dyDescent="0.3">
      <c r="B612" s="409"/>
      <c r="C612" s="410"/>
      <c r="D612" s="139" t="s">
        <v>137</v>
      </c>
      <c r="E612" s="139" t="s">
        <v>138</v>
      </c>
      <c r="F612" s="139" t="s">
        <v>137</v>
      </c>
      <c r="G612" s="139" t="s">
        <v>138</v>
      </c>
      <c r="H612" s="139" t="s">
        <v>137</v>
      </c>
      <c r="I612" s="140" t="s">
        <v>138</v>
      </c>
      <c r="J612" s="141"/>
      <c r="K612" s="409"/>
      <c r="L612" s="410"/>
      <c r="M612" s="139" t="s">
        <v>137</v>
      </c>
      <c r="N612" s="139" t="s">
        <v>138</v>
      </c>
      <c r="O612" s="139" t="s">
        <v>137</v>
      </c>
      <c r="P612" s="139" t="s">
        <v>138</v>
      </c>
      <c r="Q612" s="139" t="s">
        <v>137</v>
      </c>
      <c r="R612" s="140" t="s">
        <v>138</v>
      </c>
      <c r="S612" s="141"/>
      <c r="T612" s="141"/>
      <c r="V612" s="142" t="s">
        <v>190</v>
      </c>
      <c r="W612" s="143" t="s">
        <v>191</v>
      </c>
      <c r="X612" s="141"/>
      <c r="AA612" s="142" t="s">
        <v>190</v>
      </c>
      <c r="AB612" s="143" t="s">
        <v>191</v>
      </c>
      <c r="AC612" s="141"/>
      <c r="AE612" s="124" t="s">
        <v>193</v>
      </c>
      <c r="AG612" s="125" t="s">
        <v>193</v>
      </c>
    </row>
    <row r="613" spans="2:33" x14ac:dyDescent="0.25">
      <c r="B613" s="126">
        <v>1</v>
      </c>
      <c r="C613" s="151" t="str">
        <f>T(Contaminantes!C$6)</f>
        <v/>
      </c>
      <c r="D613" s="145"/>
      <c r="E613" s="146"/>
      <c r="F613" s="145"/>
      <c r="G613" s="146"/>
      <c r="H613" s="145"/>
      <c r="I613" s="147"/>
      <c r="K613" s="126">
        <v>21</v>
      </c>
      <c r="L613" s="144" t="str">
        <f>T(Contaminantes!C$26)</f>
        <v/>
      </c>
      <c r="M613" s="145"/>
      <c r="N613" s="146"/>
      <c r="O613" s="145"/>
      <c r="P613" s="146"/>
      <c r="Q613" s="145"/>
      <c r="R613" s="147"/>
      <c r="T613" s="126">
        <v>1</v>
      </c>
      <c r="U613" s="148">
        <f>IF(COUNT(E613,G613,I613)=0,0,COUNT(E613,G613,I613))</f>
        <v>0</v>
      </c>
      <c r="V613" s="149">
        <f>IF(U613&gt;0,((D613*E613)+(F613*G613)+(H613*I613))/(E613+G613+I613),0)</f>
        <v>0</v>
      </c>
      <c r="W613" s="150">
        <f>IF(U613&lt;&gt;0,(E613+G613+I613)/U613,0)</f>
        <v>0</v>
      </c>
      <c r="Y613" s="126">
        <v>21</v>
      </c>
      <c r="Z613" s="148">
        <f>IF(COUNT(N613,P613,R613)=0,0,COUNT(N613,P613,R613))</f>
        <v>0</v>
      </c>
      <c r="AA613" s="149">
        <f>IF(Z613&gt;0,((M613*N613)+(O613*P613)+(Q613*R613))/(N613+P613+R613),0)</f>
        <v>0</v>
      </c>
      <c r="AB613" s="150">
        <f>IF(Z613&lt;&gt;0,(N613+P613+R613)/Z613,0)</f>
        <v>0</v>
      </c>
      <c r="AD613" s="126">
        <v>1</v>
      </c>
      <c r="AE613" s="127">
        <f>(V613*W613*P$610)/1000000</f>
        <v>0</v>
      </c>
      <c r="AF613" s="130">
        <v>21</v>
      </c>
      <c r="AG613" s="127">
        <f>(AA613*AB613*P$610)/1000000</f>
        <v>0</v>
      </c>
    </row>
    <row r="614" spans="2:33" x14ac:dyDescent="0.25">
      <c r="B614" s="128">
        <v>2</v>
      </c>
      <c r="C614" s="151" t="str">
        <f>T(Contaminantes!C$7)</f>
        <v/>
      </c>
      <c r="D614" s="152"/>
      <c r="E614" s="153"/>
      <c r="F614" s="152"/>
      <c r="G614" s="153"/>
      <c r="H614" s="152"/>
      <c r="I614" s="154"/>
      <c r="K614" s="128">
        <v>22</v>
      </c>
      <c r="L614" s="151" t="str">
        <f>T(Contaminantes!C$27)</f>
        <v/>
      </c>
      <c r="M614" s="152"/>
      <c r="N614" s="153"/>
      <c r="O614" s="152"/>
      <c r="P614" s="153"/>
      <c r="Q614" s="152"/>
      <c r="R614" s="154"/>
      <c r="T614" s="128">
        <v>2</v>
      </c>
      <c r="U614" s="155">
        <f t="shared" ref="U614:U632" si="200">IF(COUNT(E614,G614,I614)=0,0,COUNT(E614,G614,I614))</f>
        <v>0</v>
      </c>
      <c r="V614" s="156">
        <f t="shared" ref="V614:V632" si="201">IF(U614&gt;0,((D614*E614)+(F614*G614)+(H614*I614))/(E614+G614+I614),0)</f>
        <v>0</v>
      </c>
      <c r="W614" s="157">
        <f t="shared" ref="W614:W632" si="202">IF(U614&lt;&gt;0,(E614+G614+I614)/U614,0)</f>
        <v>0</v>
      </c>
      <c r="Y614" s="128">
        <v>22</v>
      </c>
      <c r="Z614" s="155">
        <f t="shared" ref="Z614:Z632" si="203">IF(COUNT(N614,P614,R614)=0,0,COUNT(N614,P614,R614))</f>
        <v>0</v>
      </c>
      <c r="AA614" s="156">
        <f t="shared" ref="AA614:AA632" si="204">IF(Z614&gt;0,((M614*N614)+(O614*P614)+(Q614*R614))/(N614+P614+R614),0)</f>
        <v>0</v>
      </c>
      <c r="AB614" s="157">
        <f t="shared" ref="AB614:AB632" si="205">IF(Z614&lt;&gt;0,(N614+P614+R614)/Z614,0)</f>
        <v>0</v>
      </c>
      <c r="AD614" s="128">
        <v>2</v>
      </c>
      <c r="AE614" s="120">
        <f t="shared" ref="AE614:AE632" si="206">(V614*W614*P$610)/1000000</f>
        <v>0</v>
      </c>
      <c r="AF614" s="131">
        <v>22</v>
      </c>
      <c r="AG614" s="121">
        <f t="shared" ref="AG614:AG632" si="207">(AA614*AB614*P$610)/1000000</f>
        <v>0</v>
      </c>
    </row>
    <row r="615" spans="2:33" x14ac:dyDescent="0.25">
      <c r="B615" s="128">
        <v>3</v>
      </c>
      <c r="C615" s="151" t="str">
        <f>T(Contaminantes!C$8)</f>
        <v/>
      </c>
      <c r="D615" s="158"/>
      <c r="E615" s="153"/>
      <c r="F615" s="158"/>
      <c r="G615" s="153"/>
      <c r="H615" s="158"/>
      <c r="I615" s="154"/>
      <c r="K615" s="128">
        <v>23</v>
      </c>
      <c r="L615" s="151" t="str">
        <f>T(Contaminantes!C$28)</f>
        <v/>
      </c>
      <c r="M615" s="158"/>
      <c r="N615" s="153"/>
      <c r="O615" s="158"/>
      <c r="P615" s="153"/>
      <c r="Q615" s="158"/>
      <c r="R615" s="154"/>
      <c r="T615" s="128">
        <v>3</v>
      </c>
      <c r="U615" s="155">
        <f t="shared" si="200"/>
        <v>0</v>
      </c>
      <c r="V615" s="156">
        <f t="shared" si="201"/>
        <v>0</v>
      </c>
      <c r="W615" s="157">
        <f t="shared" si="202"/>
        <v>0</v>
      </c>
      <c r="Y615" s="128">
        <v>23</v>
      </c>
      <c r="Z615" s="155">
        <f t="shared" si="203"/>
        <v>0</v>
      </c>
      <c r="AA615" s="156">
        <f t="shared" si="204"/>
        <v>0</v>
      </c>
      <c r="AB615" s="157">
        <f t="shared" si="205"/>
        <v>0</v>
      </c>
      <c r="AD615" s="128">
        <v>3</v>
      </c>
      <c r="AE615" s="120">
        <f t="shared" si="206"/>
        <v>0</v>
      </c>
      <c r="AF615" s="131">
        <v>23</v>
      </c>
      <c r="AG615" s="121">
        <f t="shared" si="207"/>
        <v>0</v>
      </c>
    </row>
    <row r="616" spans="2:33" x14ac:dyDescent="0.25">
      <c r="B616" s="128">
        <v>4</v>
      </c>
      <c r="C616" s="151" t="str">
        <f>T(Contaminantes!C$9)</f>
        <v/>
      </c>
      <c r="D616" s="159"/>
      <c r="E616" s="153"/>
      <c r="F616" s="159"/>
      <c r="G616" s="153"/>
      <c r="H616" s="159"/>
      <c r="I616" s="154"/>
      <c r="K616" s="128">
        <v>24</v>
      </c>
      <c r="L616" s="151" t="str">
        <f>T(Contaminantes!C$29)</f>
        <v/>
      </c>
      <c r="M616" s="159"/>
      <c r="N616" s="153"/>
      <c r="O616" s="159"/>
      <c r="P616" s="153"/>
      <c r="Q616" s="159"/>
      <c r="R616" s="154"/>
      <c r="T616" s="128">
        <v>4</v>
      </c>
      <c r="U616" s="155">
        <f t="shared" si="200"/>
        <v>0</v>
      </c>
      <c r="V616" s="156">
        <f t="shared" si="201"/>
        <v>0</v>
      </c>
      <c r="W616" s="157">
        <f t="shared" si="202"/>
        <v>0</v>
      </c>
      <c r="Y616" s="128">
        <v>24</v>
      </c>
      <c r="Z616" s="155">
        <f t="shared" si="203"/>
        <v>0</v>
      </c>
      <c r="AA616" s="156">
        <f t="shared" si="204"/>
        <v>0</v>
      </c>
      <c r="AB616" s="157">
        <f t="shared" si="205"/>
        <v>0</v>
      </c>
      <c r="AD616" s="128">
        <v>4</v>
      </c>
      <c r="AE616" s="120">
        <f t="shared" si="206"/>
        <v>0</v>
      </c>
      <c r="AF616" s="131">
        <v>24</v>
      </c>
      <c r="AG616" s="121">
        <f t="shared" si="207"/>
        <v>0</v>
      </c>
    </row>
    <row r="617" spans="2:33" x14ac:dyDescent="0.25">
      <c r="B617" s="128">
        <v>5</v>
      </c>
      <c r="C617" s="151" t="str">
        <f>T(Contaminantes!C$10)</f>
        <v/>
      </c>
      <c r="D617" s="159"/>
      <c r="E617" s="153"/>
      <c r="F617" s="159"/>
      <c r="G617" s="153"/>
      <c r="H617" s="159"/>
      <c r="I617" s="154"/>
      <c r="K617" s="128">
        <v>25</v>
      </c>
      <c r="L617" s="151" t="str">
        <f>T(Contaminantes!C$30)</f>
        <v/>
      </c>
      <c r="M617" s="159"/>
      <c r="N617" s="153"/>
      <c r="O617" s="159"/>
      <c r="P617" s="153"/>
      <c r="Q617" s="159"/>
      <c r="R617" s="154"/>
      <c r="T617" s="128">
        <v>5</v>
      </c>
      <c r="U617" s="155">
        <f t="shared" si="200"/>
        <v>0</v>
      </c>
      <c r="V617" s="156">
        <f t="shared" si="201"/>
        <v>0</v>
      </c>
      <c r="W617" s="157">
        <f t="shared" si="202"/>
        <v>0</v>
      </c>
      <c r="Y617" s="128">
        <v>25</v>
      </c>
      <c r="Z617" s="155">
        <f t="shared" si="203"/>
        <v>0</v>
      </c>
      <c r="AA617" s="156">
        <f t="shared" si="204"/>
        <v>0</v>
      </c>
      <c r="AB617" s="157">
        <f t="shared" si="205"/>
        <v>0</v>
      </c>
      <c r="AD617" s="128">
        <v>5</v>
      </c>
      <c r="AE617" s="120">
        <f t="shared" si="206"/>
        <v>0</v>
      </c>
      <c r="AF617" s="131">
        <v>25</v>
      </c>
      <c r="AG617" s="121">
        <f t="shared" si="207"/>
        <v>0</v>
      </c>
    </row>
    <row r="618" spans="2:33" x14ac:dyDescent="0.25">
      <c r="B618" s="128">
        <v>6</v>
      </c>
      <c r="C618" s="151" t="str">
        <f>T(Contaminantes!C$11)</f>
        <v/>
      </c>
      <c r="D618" s="159"/>
      <c r="E618" s="153"/>
      <c r="F618" s="159"/>
      <c r="G618" s="153"/>
      <c r="H618" s="159"/>
      <c r="I618" s="154"/>
      <c r="K618" s="128">
        <v>26</v>
      </c>
      <c r="L618" s="151" t="str">
        <f>T(Contaminantes!C$31)</f>
        <v/>
      </c>
      <c r="M618" s="159"/>
      <c r="N618" s="153"/>
      <c r="O618" s="159"/>
      <c r="P618" s="153"/>
      <c r="Q618" s="159"/>
      <c r="R618" s="154"/>
      <c r="T618" s="128">
        <v>6</v>
      </c>
      <c r="U618" s="155">
        <f t="shared" si="200"/>
        <v>0</v>
      </c>
      <c r="V618" s="156">
        <f t="shared" si="201"/>
        <v>0</v>
      </c>
      <c r="W618" s="157">
        <f t="shared" si="202"/>
        <v>0</v>
      </c>
      <c r="Y618" s="128">
        <v>26</v>
      </c>
      <c r="Z618" s="155">
        <f t="shared" si="203"/>
        <v>0</v>
      </c>
      <c r="AA618" s="156">
        <f t="shared" si="204"/>
        <v>0</v>
      </c>
      <c r="AB618" s="157">
        <f t="shared" si="205"/>
        <v>0</v>
      </c>
      <c r="AD618" s="128">
        <v>6</v>
      </c>
      <c r="AE618" s="120">
        <f t="shared" si="206"/>
        <v>0</v>
      </c>
      <c r="AF618" s="131">
        <v>26</v>
      </c>
      <c r="AG618" s="121">
        <f t="shared" si="207"/>
        <v>0</v>
      </c>
    </row>
    <row r="619" spans="2:33" x14ac:dyDescent="0.25">
      <c r="B619" s="128">
        <v>7</v>
      </c>
      <c r="C619" s="151" t="str">
        <f>T(Contaminantes!C$12)</f>
        <v/>
      </c>
      <c r="D619" s="159"/>
      <c r="E619" s="153"/>
      <c r="F619" s="159"/>
      <c r="G619" s="153"/>
      <c r="H619" s="159"/>
      <c r="I619" s="154"/>
      <c r="K619" s="128">
        <v>27</v>
      </c>
      <c r="L619" s="151" t="str">
        <f>T(Contaminantes!C$32)</f>
        <v/>
      </c>
      <c r="M619" s="159"/>
      <c r="N619" s="153"/>
      <c r="O619" s="159"/>
      <c r="P619" s="153"/>
      <c r="Q619" s="159"/>
      <c r="R619" s="154"/>
      <c r="T619" s="128">
        <v>7</v>
      </c>
      <c r="U619" s="155">
        <f t="shared" si="200"/>
        <v>0</v>
      </c>
      <c r="V619" s="156">
        <f t="shared" si="201"/>
        <v>0</v>
      </c>
      <c r="W619" s="157">
        <f t="shared" si="202"/>
        <v>0</v>
      </c>
      <c r="Y619" s="128">
        <v>27</v>
      </c>
      <c r="Z619" s="155">
        <f t="shared" si="203"/>
        <v>0</v>
      </c>
      <c r="AA619" s="156">
        <f t="shared" si="204"/>
        <v>0</v>
      </c>
      <c r="AB619" s="157">
        <f t="shared" si="205"/>
        <v>0</v>
      </c>
      <c r="AD619" s="128">
        <v>7</v>
      </c>
      <c r="AE619" s="120">
        <f t="shared" si="206"/>
        <v>0</v>
      </c>
      <c r="AF619" s="131">
        <v>27</v>
      </c>
      <c r="AG619" s="121">
        <f t="shared" si="207"/>
        <v>0</v>
      </c>
    </row>
    <row r="620" spans="2:33" x14ac:dyDescent="0.25">
      <c r="B620" s="128">
        <v>8</v>
      </c>
      <c r="C620" s="151" t="str">
        <f>T(Contaminantes!C$13)</f>
        <v/>
      </c>
      <c r="D620" s="159"/>
      <c r="E620" s="153"/>
      <c r="F620" s="159"/>
      <c r="G620" s="153"/>
      <c r="H620" s="159"/>
      <c r="I620" s="154"/>
      <c r="K620" s="128">
        <v>28</v>
      </c>
      <c r="L620" s="151" t="str">
        <f>T(Contaminantes!C$33)</f>
        <v/>
      </c>
      <c r="M620" s="159"/>
      <c r="N620" s="153"/>
      <c r="O620" s="159"/>
      <c r="P620" s="153"/>
      <c r="Q620" s="159"/>
      <c r="R620" s="154"/>
      <c r="T620" s="128">
        <v>8</v>
      </c>
      <c r="U620" s="155">
        <f t="shared" si="200"/>
        <v>0</v>
      </c>
      <c r="V620" s="156">
        <f t="shared" si="201"/>
        <v>0</v>
      </c>
      <c r="W620" s="157">
        <f t="shared" si="202"/>
        <v>0</v>
      </c>
      <c r="Y620" s="128">
        <v>28</v>
      </c>
      <c r="Z620" s="155">
        <f t="shared" si="203"/>
        <v>0</v>
      </c>
      <c r="AA620" s="156">
        <f t="shared" si="204"/>
        <v>0</v>
      </c>
      <c r="AB620" s="157">
        <f t="shared" si="205"/>
        <v>0</v>
      </c>
      <c r="AD620" s="128">
        <v>8</v>
      </c>
      <c r="AE620" s="120">
        <f t="shared" si="206"/>
        <v>0</v>
      </c>
      <c r="AF620" s="131">
        <v>28</v>
      </c>
      <c r="AG620" s="121">
        <f t="shared" si="207"/>
        <v>0</v>
      </c>
    </row>
    <row r="621" spans="2:33" x14ac:dyDescent="0.25">
      <c r="B621" s="128">
        <v>9</v>
      </c>
      <c r="C621" s="151" t="str">
        <f>T(Contaminantes!C$14)</f>
        <v/>
      </c>
      <c r="D621" s="152"/>
      <c r="E621" s="153"/>
      <c r="F621" s="152"/>
      <c r="G621" s="153"/>
      <c r="H621" s="152"/>
      <c r="I621" s="154"/>
      <c r="K621" s="128">
        <v>29</v>
      </c>
      <c r="L621" s="151" t="str">
        <f>T(Contaminantes!C$34)</f>
        <v/>
      </c>
      <c r="M621" s="152"/>
      <c r="N621" s="153"/>
      <c r="O621" s="152"/>
      <c r="P621" s="153"/>
      <c r="Q621" s="152"/>
      <c r="R621" s="154"/>
      <c r="T621" s="128">
        <v>9</v>
      </c>
      <c r="U621" s="155">
        <f t="shared" si="200"/>
        <v>0</v>
      </c>
      <c r="V621" s="156">
        <f t="shared" si="201"/>
        <v>0</v>
      </c>
      <c r="W621" s="157">
        <f t="shared" si="202"/>
        <v>0</v>
      </c>
      <c r="Y621" s="128">
        <v>29</v>
      </c>
      <c r="Z621" s="155">
        <f t="shared" si="203"/>
        <v>0</v>
      </c>
      <c r="AA621" s="156">
        <f t="shared" si="204"/>
        <v>0</v>
      </c>
      <c r="AB621" s="157">
        <f t="shared" si="205"/>
        <v>0</v>
      </c>
      <c r="AD621" s="128">
        <v>9</v>
      </c>
      <c r="AE621" s="120">
        <f t="shared" si="206"/>
        <v>0</v>
      </c>
      <c r="AF621" s="131">
        <v>29</v>
      </c>
      <c r="AG621" s="121">
        <f t="shared" si="207"/>
        <v>0</v>
      </c>
    </row>
    <row r="622" spans="2:33" x14ac:dyDescent="0.25">
      <c r="B622" s="128">
        <v>10</v>
      </c>
      <c r="C622" s="151" t="str">
        <f>T(Contaminantes!C$15)</f>
        <v/>
      </c>
      <c r="D622" s="152"/>
      <c r="E622" s="153"/>
      <c r="F622" s="152"/>
      <c r="G622" s="153"/>
      <c r="H622" s="152"/>
      <c r="I622" s="154"/>
      <c r="K622" s="128">
        <v>30</v>
      </c>
      <c r="L622" s="151" t="str">
        <f>T(Contaminantes!C$35)</f>
        <v/>
      </c>
      <c r="M622" s="152"/>
      <c r="N622" s="153"/>
      <c r="O622" s="152"/>
      <c r="P622" s="153"/>
      <c r="Q622" s="152"/>
      <c r="R622" s="154"/>
      <c r="T622" s="128">
        <v>10</v>
      </c>
      <c r="U622" s="155">
        <f t="shared" si="200"/>
        <v>0</v>
      </c>
      <c r="V622" s="156">
        <f t="shared" si="201"/>
        <v>0</v>
      </c>
      <c r="W622" s="157">
        <f t="shared" si="202"/>
        <v>0</v>
      </c>
      <c r="Y622" s="128">
        <v>30</v>
      </c>
      <c r="Z622" s="155">
        <f t="shared" si="203"/>
        <v>0</v>
      </c>
      <c r="AA622" s="156">
        <f t="shared" si="204"/>
        <v>0</v>
      </c>
      <c r="AB622" s="157">
        <f t="shared" si="205"/>
        <v>0</v>
      </c>
      <c r="AD622" s="128">
        <v>10</v>
      </c>
      <c r="AE622" s="120">
        <f t="shared" si="206"/>
        <v>0</v>
      </c>
      <c r="AF622" s="131">
        <v>30</v>
      </c>
      <c r="AG622" s="121">
        <f t="shared" si="207"/>
        <v>0</v>
      </c>
    </row>
    <row r="623" spans="2:33" x14ac:dyDescent="0.25">
      <c r="B623" s="128">
        <v>11</v>
      </c>
      <c r="C623" s="151" t="str">
        <f>T(Contaminantes!C$16)</f>
        <v/>
      </c>
      <c r="D623" s="158"/>
      <c r="E623" s="153"/>
      <c r="F623" s="158"/>
      <c r="G623" s="153"/>
      <c r="H623" s="158"/>
      <c r="I623" s="154"/>
      <c r="K623" s="128">
        <v>31</v>
      </c>
      <c r="L623" s="151" t="str">
        <f>T(Contaminantes!C$36)</f>
        <v/>
      </c>
      <c r="M623" s="158"/>
      <c r="N623" s="153"/>
      <c r="O623" s="158"/>
      <c r="P623" s="153"/>
      <c r="Q623" s="158"/>
      <c r="R623" s="154"/>
      <c r="T623" s="128">
        <v>11</v>
      </c>
      <c r="U623" s="155">
        <f t="shared" si="200"/>
        <v>0</v>
      </c>
      <c r="V623" s="156">
        <f t="shared" si="201"/>
        <v>0</v>
      </c>
      <c r="W623" s="157">
        <f t="shared" si="202"/>
        <v>0</v>
      </c>
      <c r="Y623" s="128">
        <v>31</v>
      </c>
      <c r="Z623" s="155">
        <f t="shared" si="203"/>
        <v>0</v>
      </c>
      <c r="AA623" s="156">
        <f t="shared" si="204"/>
        <v>0</v>
      </c>
      <c r="AB623" s="157">
        <f t="shared" si="205"/>
        <v>0</v>
      </c>
      <c r="AD623" s="128">
        <v>11</v>
      </c>
      <c r="AE623" s="120">
        <f t="shared" si="206"/>
        <v>0</v>
      </c>
      <c r="AF623" s="131">
        <v>31</v>
      </c>
      <c r="AG623" s="121">
        <f t="shared" si="207"/>
        <v>0</v>
      </c>
    </row>
    <row r="624" spans="2:33" x14ac:dyDescent="0.25">
      <c r="B624" s="128">
        <v>12</v>
      </c>
      <c r="C624" s="151" t="str">
        <f>T(Contaminantes!C$17)</f>
        <v/>
      </c>
      <c r="D624" s="159"/>
      <c r="E624" s="153"/>
      <c r="F624" s="159"/>
      <c r="G624" s="153"/>
      <c r="H624" s="159"/>
      <c r="I624" s="154"/>
      <c r="K624" s="128">
        <v>32</v>
      </c>
      <c r="L624" s="151" t="str">
        <f>T(Contaminantes!C$37)</f>
        <v/>
      </c>
      <c r="M624" s="159"/>
      <c r="N624" s="153"/>
      <c r="O624" s="159"/>
      <c r="P624" s="153"/>
      <c r="Q624" s="159"/>
      <c r="R624" s="154"/>
      <c r="T624" s="128">
        <v>12</v>
      </c>
      <c r="U624" s="155">
        <f t="shared" si="200"/>
        <v>0</v>
      </c>
      <c r="V624" s="156">
        <f t="shared" si="201"/>
        <v>0</v>
      </c>
      <c r="W624" s="157">
        <f t="shared" si="202"/>
        <v>0</v>
      </c>
      <c r="Y624" s="128">
        <v>32</v>
      </c>
      <c r="Z624" s="155">
        <f t="shared" si="203"/>
        <v>0</v>
      </c>
      <c r="AA624" s="156">
        <f t="shared" si="204"/>
        <v>0</v>
      </c>
      <c r="AB624" s="157">
        <f t="shared" si="205"/>
        <v>0</v>
      </c>
      <c r="AD624" s="128">
        <v>12</v>
      </c>
      <c r="AE624" s="120">
        <f t="shared" si="206"/>
        <v>0</v>
      </c>
      <c r="AF624" s="131">
        <v>32</v>
      </c>
      <c r="AG624" s="121">
        <f t="shared" si="207"/>
        <v>0</v>
      </c>
    </row>
    <row r="625" spans="2:33" x14ac:dyDescent="0.25">
      <c r="B625" s="128">
        <v>13</v>
      </c>
      <c r="C625" s="151" t="str">
        <f>T(Contaminantes!C$18)</f>
        <v/>
      </c>
      <c r="D625" s="159"/>
      <c r="E625" s="153"/>
      <c r="F625" s="159"/>
      <c r="G625" s="153"/>
      <c r="H625" s="159"/>
      <c r="I625" s="154"/>
      <c r="K625" s="128">
        <v>33</v>
      </c>
      <c r="L625" s="151" t="str">
        <f>T(Contaminantes!C$38)</f>
        <v/>
      </c>
      <c r="M625" s="159"/>
      <c r="N625" s="153"/>
      <c r="O625" s="159"/>
      <c r="P625" s="153"/>
      <c r="Q625" s="159"/>
      <c r="R625" s="154"/>
      <c r="T625" s="128">
        <v>13</v>
      </c>
      <c r="U625" s="155">
        <f t="shared" si="200"/>
        <v>0</v>
      </c>
      <c r="V625" s="156">
        <f t="shared" si="201"/>
        <v>0</v>
      </c>
      <c r="W625" s="157">
        <f t="shared" si="202"/>
        <v>0</v>
      </c>
      <c r="Y625" s="128">
        <v>33</v>
      </c>
      <c r="Z625" s="155">
        <f t="shared" si="203"/>
        <v>0</v>
      </c>
      <c r="AA625" s="156">
        <f t="shared" si="204"/>
        <v>0</v>
      </c>
      <c r="AB625" s="157">
        <f t="shared" si="205"/>
        <v>0</v>
      </c>
      <c r="AD625" s="128">
        <v>13</v>
      </c>
      <c r="AE625" s="120">
        <f t="shared" si="206"/>
        <v>0</v>
      </c>
      <c r="AF625" s="131">
        <v>33</v>
      </c>
      <c r="AG625" s="121">
        <f t="shared" si="207"/>
        <v>0</v>
      </c>
    </row>
    <row r="626" spans="2:33" x14ac:dyDescent="0.25">
      <c r="B626" s="128">
        <v>14</v>
      </c>
      <c r="C626" s="151" t="str">
        <f>T(Contaminantes!C$19)</f>
        <v/>
      </c>
      <c r="D626" s="152"/>
      <c r="E626" s="153"/>
      <c r="F626" s="152"/>
      <c r="G626" s="153"/>
      <c r="H626" s="152"/>
      <c r="I626" s="154"/>
      <c r="K626" s="128">
        <v>34</v>
      </c>
      <c r="L626" s="151" t="str">
        <f>T(Contaminantes!C$39)</f>
        <v/>
      </c>
      <c r="M626" s="152"/>
      <c r="N626" s="153"/>
      <c r="O626" s="152"/>
      <c r="P626" s="153"/>
      <c r="Q626" s="152"/>
      <c r="R626" s="154"/>
      <c r="T626" s="128">
        <v>14</v>
      </c>
      <c r="U626" s="155">
        <f t="shared" si="200"/>
        <v>0</v>
      </c>
      <c r="V626" s="156">
        <f t="shared" si="201"/>
        <v>0</v>
      </c>
      <c r="W626" s="157">
        <f t="shared" si="202"/>
        <v>0</v>
      </c>
      <c r="Y626" s="128">
        <v>34</v>
      </c>
      <c r="Z626" s="155">
        <f t="shared" si="203"/>
        <v>0</v>
      </c>
      <c r="AA626" s="156">
        <f t="shared" si="204"/>
        <v>0</v>
      </c>
      <c r="AB626" s="157">
        <f t="shared" si="205"/>
        <v>0</v>
      </c>
      <c r="AD626" s="128">
        <v>14</v>
      </c>
      <c r="AE626" s="120">
        <f t="shared" si="206"/>
        <v>0</v>
      </c>
      <c r="AF626" s="131">
        <v>34</v>
      </c>
      <c r="AG626" s="121">
        <f t="shared" si="207"/>
        <v>0</v>
      </c>
    </row>
    <row r="627" spans="2:33" x14ac:dyDescent="0.25">
      <c r="B627" s="128">
        <v>15</v>
      </c>
      <c r="C627" s="151" t="str">
        <f>T(Contaminantes!C$20)</f>
        <v/>
      </c>
      <c r="D627" s="158"/>
      <c r="E627" s="153"/>
      <c r="F627" s="158"/>
      <c r="G627" s="153"/>
      <c r="H627" s="158"/>
      <c r="I627" s="154"/>
      <c r="K627" s="128">
        <v>35</v>
      </c>
      <c r="L627" s="151" t="str">
        <f>T(Contaminantes!C$40)</f>
        <v/>
      </c>
      <c r="M627" s="158"/>
      <c r="N627" s="153"/>
      <c r="O627" s="158"/>
      <c r="P627" s="153"/>
      <c r="Q627" s="158"/>
      <c r="R627" s="154"/>
      <c r="T627" s="128">
        <v>15</v>
      </c>
      <c r="U627" s="155">
        <f t="shared" si="200"/>
        <v>0</v>
      </c>
      <c r="V627" s="156">
        <f t="shared" si="201"/>
        <v>0</v>
      </c>
      <c r="W627" s="157">
        <f t="shared" si="202"/>
        <v>0</v>
      </c>
      <c r="Y627" s="128">
        <v>35</v>
      </c>
      <c r="Z627" s="155">
        <f t="shared" si="203"/>
        <v>0</v>
      </c>
      <c r="AA627" s="156">
        <f t="shared" si="204"/>
        <v>0</v>
      </c>
      <c r="AB627" s="157">
        <f t="shared" si="205"/>
        <v>0</v>
      </c>
      <c r="AD627" s="128">
        <v>15</v>
      </c>
      <c r="AE627" s="120">
        <f t="shared" si="206"/>
        <v>0</v>
      </c>
      <c r="AF627" s="131">
        <v>35</v>
      </c>
      <c r="AG627" s="121">
        <f t="shared" si="207"/>
        <v>0</v>
      </c>
    </row>
    <row r="628" spans="2:33" x14ac:dyDescent="0.25">
      <c r="B628" s="128">
        <v>16</v>
      </c>
      <c r="C628" s="151" t="str">
        <f>T(Contaminantes!C$21)</f>
        <v/>
      </c>
      <c r="D628" s="159"/>
      <c r="E628" s="153"/>
      <c r="F628" s="159"/>
      <c r="G628" s="153"/>
      <c r="H628" s="159"/>
      <c r="I628" s="154"/>
      <c r="K628" s="128">
        <v>36</v>
      </c>
      <c r="L628" s="151" t="str">
        <f>T(Contaminantes!C$41)</f>
        <v/>
      </c>
      <c r="M628" s="159"/>
      <c r="N628" s="153"/>
      <c r="O628" s="159"/>
      <c r="P628" s="153"/>
      <c r="Q628" s="159"/>
      <c r="R628" s="154"/>
      <c r="T628" s="128">
        <v>16</v>
      </c>
      <c r="U628" s="155">
        <f t="shared" si="200"/>
        <v>0</v>
      </c>
      <c r="V628" s="156">
        <f t="shared" si="201"/>
        <v>0</v>
      </c>
      <c r="W628" s="157">
        <f t="shared" si="202"/>
        <v>0</v>
      </c>
      <c r="Y628" s="128">
        <v>36</v>
      </c>
      <c r="Z628" s="155">
        <f t="shared" si="203"/>
        <v>0</v>
      </c>
      <c r="AA628" s="156">
        <f t="shared" si="204"/>
        <v>0</v>
      </c>
      <c r="AB628" s="157">
        <f t="shared" si="205"/>
        <v>0</v>
      </c>
      <c r="AD628" s="128">
        <v>16</v>
      </c>
      <c r="AE628" s="120">
        <f t="shared" si="206"/>
        <v>0</v>
      </c>
      <c r="AF628" s="131">
        <v>36</v>
      </c>
      <c r="AG628" s="121">
        <f t="shared" si="207"/>
        <v>0</v>
      </c>
    </row>
    <row r="629" spans="2:33" x14ac:dyDescent="0.25">
      <c r="B629" s="128">
        <v>17</v>
      </c>
      <c r="C629" s="151" t="str">
        <f>T(Contaminantes!C$22)</f>
        <v/>
      </c>
      <c r="D629" s="159"/>
      <c r="E629" s="153"/>
      <c r="F629" s="159"/>
      <c r="G629" s="153"/>
      <c r="H629" s="159"/>
      <c r="I629" s="154"/>
      <c r="K629" s="128">
        <v>37</v>
      </c>
      <c r="L629" s="151" t="str">
        <f>T(Contaminantes!C$42)</f>
        <v/>
      </c>
      <c r="M629" s="159"/>
      <c r="N629" s="153"/>
      <c r="O629" s="159"/>
      <c r="P629" s="153"/>
      <c r="Q629" s="159"/>
      <c r="R629" s="154"/>
      <c r="T629" s="128">
        <v>17</v>
      </c>
      <c r="U629" s="155">
        <f t="shared" si="200"/>
        <v>0</v>
      </c>
      <c r="V629" s="156">
        <f t="shared" si="201"/>
        <v>0</v>
      </c>
      <c r="W629" s="157">
        <f t="shared" si="202"/>
        <v>0</v>
      </c>
      <c r="Y629" s="128">
        <v>37</v>
      </c>
      <c r="Z629" s="155">
        <f t="shared" si="203"/>
        <v>0</v>
      </c>
      <c r="AA629" s="156">
        <f t="shared" si="204"/>
        <v>0</v>
      </c>
      <c r="AB629" s="157">
        <f t="shared" si="205"/>
        <v>0</v>
      </c>
      <c r="AD629" s="128">
        <v>17</v>
      </c>
      <c r="AE629" s="120">
        <f t="shared" si="206"/>
        <v>0</v>
      </c>
      <c r="AF629" s="131">
        <v>37</v>
      </c>
      <c r="AG629" s="121">
        <f t="shared" si="207"/>
        <v>0</v>
      </c>
    </row>
    <row r="630" spans="2:33" x14ac:dyDescent="0.25">
      <c r="B630" s="128">
        <v>18</v>
      </c>
      <c r="C630" s="151" t="str">
        <f>T(Contaminantes!C$23)</f>
        <v/>
      </c>
      <c r="D630" s="152"/>
      <c r="E630" s="153"/>
      <c r="F630" s="152"/>
      <c r="G630" s="153"/>
      <c r="H630" s="152"/>
      <c r="I630" s="154"/>
      <c r="K630" s="128">
        <v>38</v>
      </c>
      <c r="L630" s="151" t="str">
        <f>T(Contaminantes!C$43)</f>
        <v/>
      </c>
      <c r="M630" s="152"/>
      <c r="N630" s="153"/>
      <c r="O630" s="152"/>
      <c r="P630" s="153"/>
      <c r="Q630" s="152"/>
      <c r="R630" s="154"/>
      <c r="T630" s="128">
        <v>18</v>
      </c>
      <c r="U630" s="155">
        <f t="shared" si="200"/>
        <v>0</v>
      </c>
      <c r="V630" s="156">
        <f t="shared" si="201"/>
        <v>0</v>
      </c>
      <c r="W630" s="157">
        <f t="shared" si="202"/>
        <v>0</v>
      </c>
      <c r="Y630" s="128">
        <v>38</v>
      </c>
      <c r="Z630" s="155">
        <f t="shared" si="203"/>
        <v>0</v>
      </c>
      <c r="AA630" s="156">
        <f t="shared" si="204"/>
        <v>0</v>
      </c>
      <c r="AB630" s="157">
        <f t="shared" si="205"/>
        <v>0</v>
      </c>
      <c r="AD630" s="128">
        <v>18</v>
      </c>
      <c r="AE630" s="120">
        <f t="shared" si="206"/>
        <v>0</v>
      </c>
      <c r="AF630" s="131">
        <v>38</v>
      </c>
      <c r="AG630" s="121">
        <f t="shared" si="207"/>
        <v>0</v>
      </c>
    </row>
    <row r="631" spans="2:33" x14ac:dyDescent="0.25">
      <c r="B631" s="128">
        <v>19</v>
      </c>
      <c r="C631" s="151" t="str">
        <f>T(Contaminantes!C$24)</f>
        <v/>
      </c>
      <c r="D631" s="152"/>
      <c r="E631" s="153"/>
      <c r="F631" s="152"/>
      <c r="G631" s="153"/>
      <c r="H631" s="152"/>
      <c r="I631" s="154"/>
      <c r="K631" s="128">
        <v>39</v>
      </c>
      <c r="L631" s="151" t="str">
        <f>T(Contaminantes!C$44)</f>
        <v/>
      </c>
      <c r="M631" s="152"/>
      <c r="N631" s="153"/>
      <c r="O631" s="152"/>
      <c r="P631" s="153"/>
      <c r="Q631" s="152"/>
      <c r="R631" s="154"/>
      <c r="T631" s="128">
        <v>19</v>
      </c>
      <c r="U631" s="155">
        <f t="shared" si="200"/>
        <v>0</v>
      </c>
      <c r="V631" s="156">
        <f t="shared" si="201"/>
        <v>0</v>
      </c>
      <c r="W631" s="157">
        <f t="shared" si="202"/>
        <v>0</v>
      </c>
      <c r="Y631" s="128">
        <v>39</v>
      </c>
      <c r="Z631" s="155">
        <f t="shared" si="203"/>
        <v>0</v>
      </c>
      <c r="AA631" s="156">
        <f t="shared" si="204"/>
        <v>0</v>
      </c>
      <c r="AB631" s="157">
        <f t="shared" si="205"/>
        <v>0</v>
      </c>
      <c r="AD631" s="128">
        <v>19</v>
      </c>
      <c r="AE631" s="120">
        <f t="shared" si="206"/>
        <v>0</v>
      </c>
      <c r="AF631" s="131">
        <v>39</v>
      </c>
      <c r="AG631" s="121">
        <f t="shared" si="207"/>
        <v>0</v>
      </c>
    </row>
    <row r="632" spans="2:33" ht="15.75" thickBot="1" x14ac:dyDescent="0.3">
      <c r="B632" s="129">
        <v>20</v>
      </c>
      <c r="C632" s="160" t="str">
        <f>T(Contaminantes!C$25)</f>
        <v/>
      </c>
      <c r="D632" s="162"/>
      <c r="E632" s="163"/>
      <c r="F632" s="162"/>
      <c r="G632" s="163"/>
      <c r="H632" s="162"/>
      <c r="I632" s="164"/>
      <c r="K632" s="129">
        <v>40</v>
      </c>
      <c r="L632" s="160" t="str">
        <f>T(Contaminantes!C$45)</f>
        <v/>
      </c>
      <c r="M632" s="162"/>
      <c r="N632" s="163"/>
      <c r="O632" s="162"/>
      <c r="P632" s="163"/>
      <c r="Q632" s="162"/>
      <c r="R632" s="164"/>
      <c r="T632" s="129">
        <v>20</v>
      </c>
      <c r="U632" s="165">
        <f t="shared" si="200"/>
        <v>0</v>
      </c>
      <c r="V632" s="166">
        <f t="shared" si="201"/>
        <v>0</v>
      </c>
      <c r="W632" s="167">
        <f t="shared" si="202"/>
        <v>0</v>
      </c>
      <c r="Y632" s="129">
        <v>40</v>
      </c>
      <c r="Z632" s="165">
        <f t="shared" si="203"/>
        <v>0</v>
      </c>
      <c r="AA632" s="166">
        <f t="shared" si="204"/>
        <v>0</v>
      </c>
      <c r="AB632" s="167">
        <f t="shared" si="205"/>
        <v>0</v>
      </c>
      <c r="AD632" s="129">
        <v>20</v>
      </c>
      <c r="AE632" s="132">
        <f t="shared" si="206"/>
        <v>0</v>
      </c>
      <c r="AF632" s="133">
        <v>40</v>
      </c>
      <c r="AG632" s="122">
        <f t="shared" si="207"/>
        <v>0</v>
      </c>
    </row>
    <row r="633" spans="2:33" ht="15.75" thickBot="1" x14ac:dyDescent="0.3"/>
    <row r="634" spans="2:33" ht="15.75" customHeight="1" thickBot="1" x14ac:dyDescent="0.3">
      <c r="D634" s="391" t="s">
        <v>139</v>
      </c>
      <c r="E634" s="392"/>
      <c r="F634" s="393" t="str">
        <f>T('Focos atmósfera'!B33)</f>
        <v/>
      </c>
      <c r="G634" s="393"/>
      <c r="H634" s="394" t="s">
        <v>141</v>
      </c>
      <c r="I634" s="395"/>
      <c r="J634" s="135"/>
      <c r="K634" s="396" t="str">
        <f>T('Focos atmósfera'!C33)</f>
        <v/>
      </c>
      <c r="L634" s="393"/>
      <c r="M634" s="393"/>
      <c r="N634" s="415" t="s">
        <v>140</v>
      </c>
      <c r="O634" s="416"/>
      <c r="P634" s="136">
        <f>'Focos atmósfera'!D33</f>
        <v>0</v>
      </c>
      <c r="Q634" s="205" t="s">
        <v>210</v>
      </c>
      <c r="R634" s="136">
        <f>'Focos atmósfera'!F33</f>
        <v>0</v>
      </c>
      <c r="V634" s="399" t="s">
        <v>189</v>
      </c>
      <c r="W634" s="400"/>
      <c r="X634" s="137"/>
      <c r="AA634" s="399" t="s">
        <v>189</v>
      </c>
      <c r="AB634" s="400"/>
      <c r="AC634" s="137"/>
      <c r="AE634" s="399" t="s">
        <v>192</v>
      </c>
      <c r="AF634" s="403"/>
      <c r="AG634" s="400"/>
    </row>
    <row r="635" spans="2:33" ht="15.75" thickBot="1" x14ac:dyDescent="0.3">
      <c r="B635" s="407" t="s">
        <v>133</v>
      </c>
      <c r="C635" s="408"/>
      <c r="D635" s="411" t="s">
        <v>134</v>
      </c>
      <c r="E635" s="411"/>
      <c r="F635" s="411" t="s">
        <v>135</v>
      </c>
      <c r="G635" s="411"/>
      <c r="H635" s="411" t="s">
        <v>136</v>
      </c>
      <c r="I635" s="412"/>
      <c r="J635" s="138"/>
      <c r="K635" s="409" t="s">
        <v>133</v>
      </c>
      <c r="L635" s="410"/>
      <c r="M635" s="413" t="s">
        <v>134</v>
      </c>
      <c r="N635" s="411"/>
      <c r="O635" s="411" t="s">
        <v>135</v>
      </c>
      <c r="P635" s="411"/>
      <c r="Q635" s="411" t="s">
        <v>136</v>
      </c>
      <c r="R635" s="414"/>
      <c r="S635" s="138"/>
      <c r="T635" s="138"/>
      <c r="V635" s="401"/>
      <c r="W635" s="402"/>
      <c r="X635" s="137"/>
      <c r="AA635" s="401"/>
      <c r="AB635" s="402"/>
      <c r="AC635" s="137"/>
      <c r="AE635" s="404"/>
      <c r="AF635" s="405"/>
      <c r="AG635" s="406"/>
    </row>
    <row r="636" spans="2:33" ht="32.25" customHeight="1" thickBot="1" x14ac:dyDescent="0.3">
      <c r="B636" s="409"/>
      <c r="C636" s="410"/>
      <c r="D636" s="139" t="s">
        <v>137</v>
      </c>
      <c r="E636" s="139" t="s">
        <v>138</v>
      </c>
      <c r="F636" s="139" t="s">
        <v>137</v>
      </c>
      <c r="G636" s="139" t="s">
        <v>138</v>
      </c>
      <c r="H636" s="139" t="s">
        <v>137</v>
      </c>
      <c r="I636" s="140" t="s">
        <v>138</v>
      </c>
      <c r="J636" s="141"/>
      <c r="K636" s="409"/>
      <c r="L636" s="410"/>
      <c r="M636" s="139" t="s">
        <v>137</v>
      </c>
      <c r="N636" s="139" t="s">
        <v>138</v>
      </c>
      <c r="O636" s="139" t="s">
        <v>137</v>
      </c>
      <c r="P636" s="139" t="s">
        <v>138</v>
      </c>
      <c r="Q636" s="139" t="s">
        <v>137</v>
      </c>
      <c r="R636" s="140" t="s">
        <v>138</v>
      </c>
      <c r="S636" s="141"/>
      <c r="T636" s="141"/>
      <c r="V636" s="142" t="s">
        <v>190</v>
      </c>
      <c r="W636" s="143" t="s">
        <v>191</v>
      </c>
      <c r="X636" s="141"/>
      <c r="AA636" s="142" t="s">
        <v>190</v>
      </c>
      <c r="AB636" s="143" t="s">
        <v>191</v>
      </c>
      <c r="AC636" s="141"/>
      <c r="AE636" s="124" t="s">
        <v>193</v>
      </c>
      <c r="AG636" s="125" t="s">
        <v>193</v>
      </c>
    </row>
    <row r="637" spans="2:33" x14ac:dyDescent="0.25">
      <c r="B637" s="126">
        <v>1</v>
      </c>
      <c r="C637" s="151" t="str">
        <f>T(Contaminantes!C$6)</f>
        <v/>
      </c>
      <c r="D637" s="145"/>
      <c r="E637" s="146"/>
      <c r="F637" s="145"/>
      <c r="G637" s="146"/>
      <c r="H637" s="145"/>
      <c r="I637" s="147"/>
      <c r="K637" s="126">
        <v>21</v>
      </c>
      <c r="L637" s="144" t="str">
        <f>T(Contaminantes!C$26)</f>
        <v/>
      </c>
      <c r="M637" s="145"/>
      <c r="N637" s="146"/>
      <c r="O637" s="145"/>
      <c r="P637" s="146"/>
      <c r="Q637" s="145"/>
      <c r="R637" s="147"/>
      <c r="T637" s="126">
        <v>1</v>
      </c>
      <c r="U637" s="148">
        <f>IF(COUNT(E637,G637,I637)=0,0,COUNT(E637,G637,I637))</f>
        <v>0</v>
      </c>
      <c r="V637" s="149">
        <f>IF(U637&gt;0,((D637*E637)+(F637*G637)+(H637*I637))/(E637+G637+I637),0)</f>
        <v>0</v>
      </c>
      <c r="W637" s="150">
        <f>IF(U637&lt;&gt;0,(E637+G637+I637)/U637,0)</f>
        <v>0</v>
      </c>
      <c r="Y637" s="126">
        <v>21</v>
      </c>
      <c r="Z637" s="148">
        <f>IF(COUNT(N637,P637,R637)=0,0,COUNT(N637,P637,R637))</f>
        <v>0</v>
      </c>
      <c r="AA637" s="149">
        <f>IF(Z637&gt;0,((M637*N637)+(O637*P637)+(Q637*R637))/(N637+P637+R637),0)</f>
        <v>0</v>
      </c>
      <c r="AB637" s="150">
        <f>IF(Z637&lt;&gt;0,(N637+P637+R637)/Z637,0)</f>
        <v>0</v>
      </c>
      <c r="AD637" s="126">
        <v>1</v>
      </c>
      <c r="AE637" s="127">
        <f>(V637*W637*P$634)/1000000</f>
        <v>0</v>
      </c>
      <c r="AF637" s="130">
        <v>21</v>
      </c>
      <c r="AG637" s="127">
        <f>(AA637*AB637*P$634)/1000000</f>
        <v>0</v>
      </c>
    </row>
    <row r="638" spans="2:33" x14ac:dyDescent="0.25">
      <c r="B638" s="128">
        <v>2</v>
      </c>
      <c r="C638" s="151" t="str">
        <f>T(Contaminantes!C$7)</f>
        <v/>
      </c>
      <c r="D638" s="152"/>
      <c r="E638" s="153"/>
      <c r="F638" s="152"/>
      <c r="G638" s="153"/>
      <c r="H638" s="152"/>
      <c r="I638" s="154"/>
      <c r="K638" s="128">
        <v>22</v>
      </c>
      <c r="L638" s="151" t="str">
        <f>T(Contaminantes!C$27)</f>
        <v/>
      </c>
      <c r="M638" s="152"/>
      <c r="N638" s="153"/>
      <c r="O638" s="152"/>
      <c r="P638" s="153"/>
      <c r="Q638" s="152"/>
      <c r="R638" s="154"/>
      <c r="T638" s="128">
        <v>2</v>
      </c>
      <c r="U638" s="155">
        <f t="shared" ref="U638:U656" si="208">IF(COUNT(E638,G638,I638)=0,0,COUNT(E638,G638,I638))</f>
        <v>0</v>
      </c>
      <c r="V638" s="156">
        <f t="shared" ref="V638:V656" si="209">IF(U638&gt;0,((D638*E638)+(F638*G638)+(H638*I638))/(E638+G638+I638),0)</f>
        <v>0</v>
      </c>
      <c r="W638" s="157">
        <f t="shared" ref="W638:W656" si="210">IF(U638&lt;&gt;0,(E638+G638+I638)/U638,0)</f>
        <v>0</v>
      </c>
      <c r="Y638" s="128">
        <v>22</v>
      </c>
      <c r="Z638" s="155">
        <f t="shared" ref="Z638:Z656" si="211">IF(COUNT(N638,P638,R638)=0,0,COUNT(N638,P638,R638))</f>
        <v>0</v>
      </c>
      <c r="AA638" s="156">
        <f t="shared" ref="AA638:AA656" si="212">IF(Z638&gt;0,((M638*N638)+(O638*P638)+(Q638*R638))/(N638+P638+R638),0)</f>
        <v>0</v>
      </c>
      <c r="AB638" s="157">
        <f t="shared" ref="AB638:AB656" si="213">IF(Z638&lt;&gt;0,(N638+P638+R638)/Z638,0)</f>
        <v>0</v>
      </c>
      <c r="AD638" s="128">
        <v>2</v>
      </c>
      <c r="AE638" s="120">
        <f t="shared" ref="AE638:AE656" si="214">(V638*W638*P$634)/1000000</f>
        <v>0</v>
      </c>
      <c r="AF638" s="131">
        <v>22</v>
      </c>
      <c r="AG638" s="121">
        <f t="shared" ref="AG638:AG656" si="215">(AA638*AB638*P$634)/1000000</f>
        <v>0</v>
      </c>
    </row>
    <row r="639" spans="2:33" x14ac:dyDescent="0.25">
      <c r="B639" s="128">
        <v>3</v>
      </c>
      <c r="C639" s="151" t="str">
        <f>T(Contaminantes!C$8)</f>
        <v/>
      </c>
      <c r="D639" s="158"/>
      <c r="E639" s="153"/>
      <c r="F639" s="158"/>
      <c r="G639" s="153"/>
      <c r="H639" s="158"/>
      <c r="I639" s="154"/>
      <c r="K639" s="128">
        <v>23</v>
      </c>
      <c r="L639" s="151" t="str">
        <f>T(Contaminantes!C$28)</f>
        <v/>
      </c>
      <c r="M639" s="158"/>
      <c r="N639" s="153"/>
      <c r="O639" s="158"/>
      <c r="P639" s="153"/>
      <c r="Q639" s="158"/>
      <c r="R639" s="154"/>
      <c r="T639" s="128">
        <v>3</v>
      </c>
      <c r="U639" s="155">
        <f t="shared" si="208"/>
        <v>0</v>
      </c>
      <c r="V639" s="156">
        <f t="shared" si="209"/>
        <v>0</v>
      </c>
      <c r="W639" s="157">
        <f t="shared" si="210"/>
        <v>0</v>
      </c>
      <c r="Y639" s="128">
        <v>23</v>
      </c>
      <c r="Z639" s="155">
        <f t="shared" si="211"/>
        <v>0</v>
      </c>
      <c r="AA639" s="156">
        <f t="shared" si="212"/>
        <v>0</v>
      </c>
      <c r="AB639" s="157">
        <f t="shared" si="213"/>
        <v>0</v>
      </c>
      <c r="AD639" s="128">
        <v>3</v>
      </c>
      <c r="AE639" s="120">
        <f t="shared" si="214"/>
        <v>0</v>
      </c>
      <c r="AF639" s="131">
        <v>23</v>
      </c>
      <c r="AG639" s="121">
        <f t="shared" si="215"/>
        <v>0</v>
      </c>
    </row>
    <row r="640" spans="2:33" x14ac:dyDescent="0.25">
      <c r="B640" s="128">
        <v>4</v>
      </c>
      <c r="C640" s="151" t="str">
        <f>T(Contaminantes!C$9)</f>
        <v/>
      </c>
      <c r="D640" s="159"/>
      <c r="E640" s="153"/>
      <c r="F640" s="159"/>
      <c r="G640" s="153"/>
      <c r="H640" s="159"/>
      <c r="I640" s="154"/>
      <c r="K640" s="128">
        <v>24</v>
      </c>
      <c r="L640" s="151" t="str">
        <f>T(Contaminantes!C$29)</f>
        <v/>
      </c>
      <c r="M640" s="159"/>
      <c r="N640" s="153"/>
      <c r="O640" s="159"/>
      <c r="P640" s="153"/>
      <c r="Q640" s="159"/>
      <c r="R640" s="154"/>
      <c r="T640" s="128">
        <v>4</v>
      </c>
      <c r="U640" s="155">
        <f t="shared" si="208"/>
        <v>0</v>
      </c>
      <c r="V640" s="156">
        <f t="shared" si="209"/>
        <v>0</v>
      </c>
      <c r="W640" s="157">
        <f t="shared" si="210"/>
        <v>0</v>
      </c>
      <c r="Y640" s="128">
        <v>24</v>
      </c>
      <c r="Z640" s="155">
        <f t="shared" si="211"/>
        <v>0</v>
      </c>
      <c r="AA640" s="156">
        <f t="shared" si="212"/>
        <v>0</v>
      </c>
      <c r="AB640" s="157">
        <f t="shared" si="213"/>
        <v>0</v>
      </c>
      <c r="AD640" s="128">
        <v>4</v>
      </c>
      <c r="AE640" s="120">
        <f t="shared" si="214"/>
        <v>0</v>
      </c>
      <c r="AF640" s="131">
        <v>24</v>
      </c>
      <c r="AG640" s="121">
        <f t="shared" si="215"/>
        <v>0</v>
      </c>
    </row>
    <row r="641" spans="2:33" x14ac:dyDescent="0.25">
      <c r="B641" s="128">
        <v>5</v>
      </c>
      <c r="C641" s="151" t="str">
        <f>T(Contaminantes!C$10)</f>
        <v/>
      </c>
      <c r="D641" s="159"/>
      <c r="E641" s="153"/>
      <c r="F641" s="159"/>
      <c r="G641" s="153"/>
      <c r="H641" s="159"/>
      <c r="I641" s="154"/>
      <c r="K641" s="128">
        <v>25</v>
      </c>
      <c r="L641" s="151" t="str">
        <f>T(Contaminantes!C$30)</f>
        <v/>
      </c>
      <c r="M641" s="159"/>
      <c r="N641" s="153"/>
      <c r="O641" s="159"/>
      <c r="P641" s="153"/>
      <c r="Q641" s="159"/>
      <c r="R641" s="154"/>
      <c r="T641" s="128">
        <v>5</v>
      </c>
      <c r="U641" s="155">
        <f t="shared" si="208"/>
        <v>0</v>
      </c>
      <c r="V641" s="156">
        <f t="shared" si="209"/>
        <v>0</v>
      </c>
      <c r="W641" s="157">
        <f t="shared" si="210"/>
        <v>0</v>
      </c>
      <c r="Y641" s="128">
        <v>25</v>
      </c>
      <c r="Z641" s="155">
        <f t="shared" si="211"/>
        <v>0</v>
      </c>
      <c r="AA641" s="156">
        <f t="shared" si="212"/>
        <v>0</v>
      </c>
      <c r="AB641" s="157">
        <f t="shared" si="213"/>
        <v>0</v>
      </c>
      <c r="AD641" s="128">
        <v>5</v>
      </c>
      <c r="AE641" s="120">
        <f t="shared" si="214"/>
        <v>0</v>
      </c>
      <c r="AF641" s="131">
        <v>25</v>
      </c>
      <c r="AG641" s="121">
        <f t="shared" si="215"/>
        <v>0</v>
      </c>
    </row>
    <row r="642" spans="2:33" x14ac:dyDescent="0.25">
      <c r="B642" s="128">
        <v>6</v>
      </c>
      <c r="C642" s="151" t="str">
        <f>T(Contaminantes!C$11)</f>
        <v/>
      </c>
      <c r="D642" s="159"/>
      <c r="E642" s="153"/>
      <c r="F642" s="159"/>
      <c r="G642" s="153"/>
      <c r="H642" s="159"/>
      <c r="I642" s="154"/>
      <c r="K642" s="128">
        <v>26</v>
      </c>
      <c r="L642" s="151" t="str">
        <f>T(Contaminantes!C$31)</f>
        <v/>
      </c>
      <c r="M642" s="159"/>
      <c r="N642" s="153"/>
      <c r="O642" s="159"/>
      <c r="P642" s="153"/>
      <c r="Q642" s="159"/>
      <c r="R642" s="154"/>
      <c r="T642" s="128">
        <v>6</v>
      </c>
      <c r="U642" s="155">
        <f t="shared" si="208"/>
        <v>0</v>
      </c>
      <c r="V642" s="156">
        <f t="shared" si="209"/>
        <v>0</v>
      </c>
      <c r="W642" s="157">
        <f t="shared" si="210"/>
        <v>0</v>
      </c>
      <c r="Y642" s="128">
        <v>26</v>
      </c>
      <c r="Z642" s="155">
        <f t="shared" si="211"/>
        <v>0</v>
      </c>
      <c r="AA642" s="156">
        <f t="shared" si="212"/>
        <v>0</v>
      </c>
      <c r="AB642" s="157">
        <f t="shared" si="213"/>
        <v>0</v>
      </c>
      <c r="AD642" s="128">
        <v>6</v>
      </c>
      <c r="AE642" s="120">
        <f t="shared" si="214"/>
        <v>0</v>
      </c>
      <c r="AF642" s="131">
        <v>26</v>
      </c>
      <c r="AG642" s="121">
        <f t="shared" si="215"/>
        <v>0</v>
      </c>
    </row>
    <row r="643" spans="2:33" x14ac:dyDescent="0.25">
      <c r="B643" s="128">
        <v>7</v>
      </c>
      <c r="C643" s="151" t="str">
        <f>T(Contaminantes!C$12)</f>
        <v/>
      </c>
      <c r="D643" s="159"/>
      <c r="E643" s="153"/>
      <c r="F643" s="159"/>
      <c r="G643" s="153"/>
      <c r="H643" s="159"/>
      <c r="I643" s="154"/>
      <c r="K643" s="128">
        <v>27</v>
      </c>
      <c r="L643" s="151" t="str">
        <f>T(Contaminantes!C$32)</f>
        <v/>
      </c>
      <c r="M643" s="159"/>
      <c r="N643" s="153"/>
      <c r="O643" s="159"/>
      <c r="P643" s="153"/>
      <c r="Q643" s="159"/>
      <c r="R643" s="154"/>
      <c r="T643" s="128">
        <v>7</v>
      </c>
      <c r="U643" s="155">
        <f t="shared" si="208"/>
        <v>0</v>
      </c>
      <c r="V643" s="156">
        <f t="shared" si="209"/>
        <v>0</v>
      </c>
      <c r="W643" s="157">
        <f t="shared" si="210"/>
        <v>0</v>
      </c>
      <c r="Y643" s="128">
        <v>27</v>
      </c>
      <c r="Z643" s="155">
        <f t="shared" si="211"/>
        <v>0</v>
      </c>
      <c r="AA643" s="156">
        <f t="shared" si="212"/>
        <v>0</v>
      </c>
      <c r="AB643" s="157">
        <f t="shared" si="213"/>
        <v>0</v>
      </c>
      <c r="AD643" s="128">
        <v>7</v>
      </c>
      <c r="AE643" s="120">
        <f t="shared" si="214"/>
        <v>0</v>
      </c>
      <c r="AF643" s="131">
        <v>27</v>
      </c>
      <c r="AG643" s="121">
        <f t="shared" si="215"/>
        <v>0</v>
      </c>
    </row>
    <row r="644" spans="2:33" x14ac:dyDescent="0.25">
      <c r="B644" s="128">
        <v>8</v>
      </c>
      <c r="C644" s="151" t="str">
        <f>T(Contaminantes!C$13)</f>
        <v/>
      </c>
      <c r="D644" s="159"/>
      <c r="E644" s="153"/>
      <c r="F644" s="159"/>
      <c r="G644" s="153"/>
      <c r="H644" s="159"/>
      <c r="I644" s="154"/>
      <c r="K644" s="128">
        <v>28</v>
      </c>
      <c r="L644" s="151" t="str">
        <f>T(Contaminantes!C$33)</f>
        <v/>
      </c>
      <c r="M644" s="159"/>
      <c r="N644" s="153"/>
      <c r="O644" s="159"/>
      <c r="P644" s="153"/>
      <c r="Q644" s="159"/>
      <c r="R644" s="154"/>
      <c r="T644" s="128">
        <v>8</v>
      </c>
      <c r="U644" s="155">
        <f t="shared" si="208"/>
        <v>0</v>
      </c>
      <c r="V644" s="156">
        <f t="shared" si="209"/>
        <v>0</v>
      </c>
      <c r="W644" s="157">
        <f t="shared" si="210"/>
        <v>0</v>
      </c>
      <c r="Y644" s="128">
        <v>28</v>
      </c>
      <c r="Z644" s="155">
        <f t="shared" si="211"/>
        <v>0</v>
      </c>
      <c r="AA644" s="156">
        <f t="shared" si="212"/>
        <v>0</v>
      </c>
      <c r="AB644" s="157">
        <f t="shared" si="213"/>
        <v>0</v>
      </c>
      <c r="AD644" s="128">
        <v>8</v>
      </c>
      <c r="AE644" s="120">
        <f t="shared" si="214"/>
        <v>0</v>
      </c>
      <c r="AF644" s="131">
        <v>28</v>
      </c>
      <c r="AG644" s="121">
        <f t="shared" si="215"/>
        <v>0</v>
      </c>
    </row>
    <row r="645" spans="2:33" x14ac:dyDescent="0.25">
      <c r="B645" s="128">
        <v>9</v>
      </c>
      <c r="C645" s="151" t="str">
        <f>T(Contaminantes!C$14)</f>
        <v/>
      </c>
      <c r="D645" s="152"/>
      <c r="E645" s="153"/>
      <c r="F645" s="152"/>
      <c r="G645" s="153"/>
      <c r="H645" s="152"/>
      <c r="I645" s="154"/>
      <c r="K645" s="128">
        <v>29</v>
      </c>
      <c r="L645" s="151" t="str">
        <f>T(Contaminantes!C$34)</f>
        <v/>
      </c>
      <c r="M645" s="152"/>
      <c r="N645" s="153"/>
      <c r="O645" s="152"/>
      <c r="P645" s="153"/>
      <c r="Q645" s="152"/>
      <c r="R645" s="154"/>
      <c r="T645" s="128">
        <v>9</v>
      </c>
      <c r="U645" s="155">
        <f t="shared" si="208"/>
        <v>0</v>
      </c>
      <c r="V645" s="156">
        <f t="shared" si="209"/>
        <v>0</v>
      </c>
      <c r="W645" s="157">
        <f t="shared" si="210"/>
        <v>0</v>
      </c>
      <c r="Y645" s="128">
        <v>29</v>
      </c>
      <c r="Z645" s="155">
        <f t="shared" si="211"/>
        <v>0</v>
      </c>
      <c r="AA645" s="156">
        <f t="shared" si="212"/>
        <v>0</v>
      </c>
      <c r="AB645" s="157">
        <f t="shared" si="213"/>
        <v>0</v>
      </c>
      <c r="AD645" s="128">
        <v>9</v>
      </c>
      <c r="AE645" s="120">
        <f t="shared" si="214"/>
        <v>0</v>
      </c>
      <c r="AF645" s="131">
        <v>29</v>
      </c>
      <c r="AG645" s="121">
        <f t="shared" si="215"/>
        <v>0</v>
      </c>
    </row>
    <row r="646" spans="2:33" x14ac:dyDescent="0.25">
      <c r="B646" s="128">
        <v>10</v>
      </c>
      <c r="C646" s="151" t="str">
        <f>T(Contaminantes!C$15)</f>
        <v/>
      </c>
      <c r="D646" s="152"/>
      <c r="E646" s="153"/>
      <c r="F646" s="152"/>
      <c r="G646" s="153"/>
      <c r="H646" s="152"/>
      <c r="I646" s="154"/>
      <c r="K646" s="128">
        <v>30</v>
      </c>
      <c r="L646" s="151" t="str">
        <f>T(Contaminantes!C$35)</f>
        <v/>
      </c>
      <c r="M646" s="152"/>
      <c r="N646" s="153"/>
      <c r="O646" s="152"/>
      <c r="P646" s="153"/>
      <c r="Q646" s="152"/>
      <c r="R646" s="154"/>
      <c r="T646" s="128">
        <v>10</v>
      </c>
      <c r="U646" s="155">
        <f t="shared" si="208"/>
        <v>0</v>
      </c>
      <c r="V646" s="156">
        <f t="shared" si="209"/>
        <v>0</v>
      </c>
      <c r="W646" s="157">
        <f t="shared" si="210"/>
        <v>0</v>
      </c>
      <c r="Y646" s="128">
        <v>30</v>
      </c>
      <c r="Z646" s="155">
        <f t="shared" si="211"/>
        <v>0</v>
      </c>
      <c r="AA646" s="156">
        <f t="shared" si="212"/>
        <v>0</v>
      </c>
      <c r="AB646" s="157">
        <f t="shared" si="213"/>
        <v>0</v>
      </c>
      <c r="AD646" s="128">
        <v>10</v>
      </c>
      <c r="AE646" s="120">
        <f t="shared" si="214"/>
        <v>0</v>
      </c>
      <c r="AF646" s="131">
        <v>30</v>
      </c>
      <c r="AG646" s="121">
        <f t="shared" si="215"/>
        <v>0</v>
      </c>
    </row>
    <row r="647" spans="2:33" x14ac:dyDescent="0.25">
      <c r="B647" s="128">
        <v>11</v>
      </c>
      <c r="C647" s="151" t="str">
        <f>T(Contaminantes!C$16)</f>
        <v/>
      </c>
      <c r="D647" s="158"/>
      <c r="E647" s="153"/>
      <c r="F647" s="158"/>
      <c r="G647" s="153"/>
      <c r="H647" s="158"/>
      <c r="I647" s="154"/>
      <c r="K647" s="128">
        <v>31</v>
      </c>
      <c r="L647" s="151" t="str">
        <f>T(Contaminantes!C$36)</f>
        <v/>
      </c>
      <c r="M647" s="158"/>
      <c r="N647" s="153"/>
      <c r="O647" s="158"/>
      <c r="P647" s="153"/>
      <c r="Q647" s="158"/>
      <c r="R647" s="154"/>
      <c r="T647" s="128">
        <v>11</v>
      </c>
      <c r="U647" s="155">
        <f t="shared" si="208"/>
        <v>0</v>
      </c>
      <c r="V647" s="156">
        <f t="shared" si="209"/>
        <v>0</v>
      </c>
      <c r="W647" s="157">
        <f t="shared" si="210"/>
        <v>0</v>
      </c>
      <c r="Y647" s="128">
        <v>31</v>
      </c>
      <c r="Z647" s="155">
        <f t="shared" si="211"/>
        <v>0</v>
      </c>
      <c r="AA647" s="156">
        <f t="shared" si="212"/>
        <v>0</v>
      </c>
      <c r="AB647" s="157">
        <f t="shared" si="213"/>
        <v>0</v>
      </c>
      <c r="AD647" s="128">
        <v>11</v>
      </c>
      <c r="AE647" s="120">
        <f t="shared" si="214"/>
        <v>0</v>
      </c>
      <c r="AF647" s="131">
        <v>31</v>
      </c>
      <c r="AG647" s="121">
        <f t="shared" si="215"/>
        <v>0</v>
      </c>
    </row>
    <row r="648" spans="2:33" x14ac:dyDescent="0.25">
      <c r="B648" s="128">
        <v>12</v>
      </c>
      <c r="C648" s="151" t="str">
        <f>T(Contaminantes!C$17)</f>
        <v/>
      </c>
      <c r="D648" s="159"/>
      <c r="E648" s="153"/>
      <c r="F648" s="159"/>
      <c r="G648" s="153"/>
      <c r="H648" s="159"/>
      <c r="I648" s="154"/>
      <c r="K648" s="128">
        <v>32</v>
      </c>
      <c r="L648" s="151" t="str">
        <f>T(Contaminantes!C$37)</f>
        <v/>
      </c>
      <c r="M648" s="159"/>
      <c r="N648" s="153"/>
      <c r="O648" s="159"/>
      <c r="P648" s="153"/>
      <c r="Q648" s="159"/>
      <c r="R648" s="154"/>
      <c r="T648" s="128">
        <v>12</v>
      </c>
      <c r="U648" s="155">
        <f t="shared" si="208"/>
        <v>0</v>
      </c>
      <c r="V648" s="156">
        <f t="shared" si="209"/>
        <v>0</v>
      </c>
      <c r="W648" s="157">
        <f t="shared" si="210"/>
        <v>0</v>
      </c>
      <c r="Y648" s="128">
        <v>32</v>
      </c>
      <c r="Z648" s="155">
        <f t="shared" si="211"/>
        <v>0</v>
      </c>
      <c r="AA648" s="156">
        <f t="shared" si="212"/>
        <v>0</v>
      </c>
      <c r="AB648" s="157">
        <f t="shared" si="213"/>
        <v>0</v>
      </c>
      <c r="AD648" s="128">
        <v>12</v>
      </c>
      <c r="AE648" s="120">
        <f t="shared" si="214"/>
        <v>0</v>
      </c>
      <c r="AF648" s="131">
        <v>32</v>
      </c>
      <c r="AG648" s="121">
        <f t="shared" si="215"/>
        <v>0</v>
      </c>
    </row>
    <row r="649" spans="2:33" x14ac:dyDescent="0.25">
      <c r="B649" s="128">
        <v>13</v>
      </c>
      <c r="C649" s="151" t="str">
        <f>T(Contaminantes!C$18)</f>
        <v/>
      </c>
      <c r="D649" s="159"/>
      <c r="E649" s="153"/>
      <c r="F649" s="159"/>
      <c r="G649" s="153"/>
      <c r="H649" s="159"/>
      <c r="I649" s="154"/>
      <c r="K649" s="128">
        <v>33</v>
      </c>
      <c r="L649" s="151" t="str">
        <f>T(Contaminantes!C$38)</f>
        <v/>
      </c>
      <c r="M649" s="159"/>
      <c r="N649" s="153"/>
      <c r="O649" s="159"/>
      <c r="P649" s="153"/>
      <c r="Q649" s="159"/>
      <c r="R649" s="154"/>
      <c r="T649" s="128">
        <v>13</v>
      </c>
      <c r="U649" s="155">
        <f t="shared" si="208"/>
        <v>0</v>
      </c>
      <c r="V649" s="156">
        <f t="shared" si="209"/>
        <v>0</v>
      </c>
      <c r="W649" s="157">
        <f t="shared" si="210"/>
        <v>0</v>
      </c>
      <c r="Y649" s="128">
        <v>33</v>
      </c>
      <c r="Z649" s="155">
        <f t="shared" si="211"/>
        <v>0</v>
      </c>
      <c r="AA649" s="156">
        <f t="shared" si="212"/>
        <v>0</v>
      </c>
      <c r="AB649" s="157">
        <f t="shared" si="213"/>
        <v>0</v>
      </c>
      <c r="AD649" s="128">
        <v>13</v>
      </c>
      <c r="AE649" s="120">
        <f t="shared" si="214"/>
        <v>0</v>
      </c>
      <c r="AF649" s="131">
        <v>33</v>
      </c>
      <c r="AG649" s="121">
        <f t="shared" si="215"/>
        <v>0</v>
      </c>
    </row>
    <row r="650" spans="2:33" x14ac:dyDescent="0.25">
      <c r="B650" s="128">
        <v>14</v>
      </c>
      <c r="C650" s="151" t="str">
        <f>T(Contaminantes!C$19)</f>
        <v/>
      </c>
      <c r="D650" s="152"/>
      <c r="E650" s="153"/>
      <c r="F650" s="152"/>
      <c r="G650" s="153"/>
      <c r="H650" s="152"/>
      <c r="I650" s="154"/>
      <c r="K650" s="128">
        <v>34</v>
      </c>
      <c r="L650" s="151" t="str">
        <f>T(Contaminantes!C$39)</f>
        <v/>
      </c>
      <c r="M650" s="152"/>
      <c r="N650" s="153"/>
      <c r="O650" s="152"/>
      <c r="P650" s="153"/>
      <c r="Q650" s="152"/>
      <c r="R650" s="154"/>
      <c r="T650" s="128">
        <v>14</v>
      </c>
      <c r="U650" s="155">
        <f t="shared" si="208"/>
        <v>0</v>
      </c>
      <c r="V650" s="156">
        <f t="shared" si="209"/>
        <v>0</v>
      </c>
      <c r="W650" s="157">
        <f t="shared" si="210"/>
        <v>0</v>
      </c>
      <c r="Y650" s="128">
        <v>34</v>
      </c>
      <c r="Z650" s="155">
        <f t="shared" si="211"/>
        <v>0</v>
      </c>
      <c r="AA650" s="156">
        <f t="shared" si="212"/>
        <v>0</v>
      </c>
      <c r="AB650" s="157">
        <f t="shared" si="213"/>
        <v>0</v>
      </c>
      <c r="AD650" s="128">
        <v>14</v>
      </c>
      <c r="AE650" s="120">
        <f t="shared" si="214"/>
        <v>0</v>
      </c>
      <c r="AF650" s="131">
        <v>34</v>
      </c>
      <c r="AG650" s="121">
        <f t="shared" si="215"/>
        <v>0</v>
      </c>
    </row>
    <row r="651" spans="2:33" x14ac:dyDescent="0.25">
      <c r="B651" s="128">
        <v>15</v>
      </c>
      <c r="C651" s="151" t="str">
        <f>T(Contaminantes!C$20)</f>
        <v/>
      </c>
      <c r="D651" s="158"/>
      <c r="E651" s="153"/>
      <c r="F651" s="158"/>
      <c r="G651" s="153"/>
      <c r="H651" s="158"/>
      <c r="I651" s="154"/>
      <c r="K651" s="128">
        <v>35</v>
      </c>
      <c r="L651" s="151" t="str">
        <f>T(Contaminantes!C$40)</f>
        <v/>
      </c>
      <c r="M651" s="158"/>
      <c r="N651" s="153"/>
      <c r="O651" s="158"/>
      <c r="P651" s="153"/>
      <c r="Q651" s="158"/>
      <c r="R651" s="154"/>
      <c r="T651" s="128">
        <v>15</v>
      </c>
      <c r="U651" s="155">
        <f t="shared" si="208"/>
        <v>0</v>
      </c>
      <c r="V651" s="156">
        <f t="shared" si="209"/>
        <v>0</v>
      </c>
      <c r="W651" s="157">
        <f t="shared" si="210"/>
        <v>0</v>
      </c>
      <c r="Y651" s="128">
        <v>35</v>
      </c>
      <c r="Z651" s="155">
        <f t="shared" si="211"/>
        <v>0</v>
      </c>
      <c r="AA651" s="156">
        <f t="shared" si="212"/>
        <v>0</v>
      </c>
      <c r="AB651" s="157">
        <f t="shared" si="213"/>
        <v>0</v>
      </c>
      <c r="AD651" s="128">
        <v>15</v>
      </c>
      <c r="AE651" s="120">
        <f t="shared" si="214"/>
        <v>0</v>
      </c>
      <c r="AF651" s="131">
        <v>35</v>
      </c>
      <c r="AG651" s="121">
        <f t="shared" si="215"/>
        <v>0</v>
      </c>
    </row>
    <row r="652" spans="2:33" x14ac:dyDescent="0.25">
      <c r="B652" s="128">
        <v>16</v>
      </c>
      <c r="C652" s="151" t="str">
        <f>T(Contaminantes!C$21)</f>
        <v/>
      </c>
      <c r="D652" s="159"/>
      <c r="E652" s="153"/>
      <c r="F652" s="159"/>
      <c r="G652" s="153"/>
      <c r="H652" s="159"/>
      <c r="I652" s="154"/>
      <c r="K652" s="128">
        <v>36</v>
      </c>
      <c r="L652" s="151" t="str">
        <f>T(Contaminantes!C$41)</f>
        <v/>
      </c>
      <c r="M652" s="159"/>
      <c r="N652" s="153"/>
      <c r="O652" s="159"/>
      <c r="P652" s="153"/>
      <c r="Q652" s="159"/>
      <c r="R652" s="154"/>
      <c r="T652" s="128">
        <v>16</v>
      </c>
      <c r="U652" s="155">
        <f t="shared" si="208"/>
        <v>0</v>
      </c>
      <c r="V652" s="156">
        <f t="shared" si="209"/>
        <v>0</v>
      </c>
      <c r="W652" s="157">
        <f t="shared" si="210"/>
        <v>0</v>
      </c>
      <c r="Y652" s="128">
        <v>36</v>
      </c>
      <c r="Z652" s="155">
        <f t="shared" si="211"/>
        <v>0</v>
      </c>
      <c r="AA652" s="156">
        <f t="shared" si="212"/>
        <v>0</v>
      </c>
      <c r="AB652" s="157">
        <f t="shared" si="213"/>
        <v>0</v>
      </c>
      <c r="AD652" s="128">
        <v>16</v>
      </c>
      <c r="AE652" s="120">
        <f t="shared" si="214"/>
        <v>0</v>
      </c>
      <c r="AF652" s="131">
        <v>36</v>
      </c>
      <c r="AG652" s="121">
        <f t="shared" si="215"/>
        <v>0</v>
      </c>
    </row>
    <row r="653" spans="2:33" x14ac:dyDescent="0.25">
      <c r="B653" s="128">
        <v>17</v>
      </c>
      <c r="C653" s="151" t="str">
        <f>T(Contaminantes!C$22)</f>
        <v/>
      </c>
      <c r="D653" s="159"/>
      <c r="E653" s="153"/>
      <c r="F653" s="159"/>
      <c r="G653" s="153"/>
      <c r="H653" s="159"/>
      <c r="I653" s="154"/>
      <c r="K653" s="128">
        <v>37</v>
      </c>
      <c r="L653" s="151" t="str">
        <f>T(Contaminantes!C$42)</f>
        <v/>
      </c>
      <c r="M653" s="159"/>
      <c r="N653" s="153"/>
      <c r="O653" s="159"/>
      <c r="P653" s="153"/>
      <c r="Q653" s="159"/>
      <c r="R653" s="154"/>
      <c r="T653" s="128">
        <v>17</v>
      </c>
      <c r="U653" s="155">
        <f t="shared" si="208"/>
        <v>0</v>
      </c>
      <c r="V653" s="156">
        <f t="shared" si="209"/>
        <v>0</v>
      </c>
      <c r="W653" s="157">
        <f t="shared" si="210"/>
        <v>0</v>
      </c>
      <c r="Y653" s="128">
        <v>37</v>
      </c>
      <c r="Z653" s="155">
        <f t="shared" si="211"/>
        <v>0</v>
      </c>
      <c r="AA653" s="156">
        <f t="shared" si="212"/>
        <v>0</v>
      </c>
      <c r="AB653" s="157">
        <f t="shared" si="213"/>
        <v>0</v>
      </c>
      <c r="AD653" s="128">
        <v>17</v>
      </c>
      <c r="AE653" s="120">
        <f t="shared" si="214"/>
        <v>0</v>
      </c>
      <c r="AF653" s="131">
        <v>37</v>
      </c>
      <c r="AG653" s="121">
        <f t="shared" si="215"/>
        <v>0</v>
      </c>
    </row>
    <row r="654" spans="2:33" x14ac:dyDescent="0.25">
      <c r="B654" s="128">
        <v>18</v>
      </c>
      <c r="C654" s="151" t="str">
        <f>T(Contaminantes!C$23)</f>
        <v/>
      </c>
      <c r="D654" s="152"/>
      <c r="E654" s="153"/>
      <c r="F654" s="152"/>
      <c r="G654" s="153"/>
      <c r="H654" s="152"/>
      <c r="I654" s="154"/>
      <c r="K654" s="128">
        <v>38</v>
      </c>
      <c r="L654" s="151" t="str">
        <f>T(Contaminantes!C$43)</f>
        <v/>
      </c>
      <c r="M654" s="152"/>
      <c r="N654" s="153"/>
      <c r="O654" s="152"/>
      <c r="P654" s="153"/>
      <c r="Q654" s="152"/>
      <c r="R654" s="154"/>
      <c r="T654" s="128">
        <v>18</v>
      </c>
      <c r="U654" s="155">
        <f t="shared" si="208"/>
        <v>0</v>
      </c>
      <c r="V654" s="156">
        <f t="shared" si="209"/>
        <v>0</v>
      </c>
      <c r="W654" s="157">
        <f t="shared" si="210"/>
        <v>0</v>
      </c>
      <c r="Y654" s="128">
        <v>38</v>
      </c>
      <c r="Z654" s="155">
        <f t="shared" si="211"/>
        <v>0</v>
      </c>
      <c r="AA654" s="156">
        <f t="shared" si="212"/>
        <v>0</v>
      </c>
      <c r="AB654" s="157">
        <f t="shared" si="213"/>
        <v>0</v>
      </c>
      <c r="AD654" s="128">
        <v>18</v>
      </c>
      <c r="AE654" s="120">
        <f t="shared" si="214"/>
        <v>0</v>
      </c>
      <c r="AF654" s="131">
        <v>38</v>
      </c>
      <c r="AG654" s="121">
        <f t="shared" si="215"/>
        <v>0</v>
      </c>
    </row>
    <row r="655" spans="2:33" x14ac:dyDescent="0.25">
      <c r="B655" s="128">
        <v>19</v>
      </c>
      <c r="C655" s="151" t="str">
        <f>T(Contaminantes!C$24)</f>
        <v/>
      </c>
      <c r="D655" s="152"/>
      <c r="E655" s="153"/>
      <c r="F655" s="152"/>
      <c r="G655" s="153"/>
      <c r="H655" s="152"/>
      <c r="I655" s="154"/>
      <c r="K655" s="128">
        <v>39</v>
      </c>
      <c r="L655" s="151" t="str">
        <f>T(Contaminantes!C$44)</f>
        <v/>
      </c>
      <c r="M655" s="152"/>
      <c r="N655" s="153"/>
      <c r="O655" s="152"/>
      <c r="P655" s="153"/>
      <c r="Q655" s="152"/>
      <c r="R655" s="154"/>
      <c r="T655" s="128">
        <v>19</v>
      </c>
      <c r="U655" s="155">
        <f t="shared" si="208"/>
        <v>0</v>
      </c>
      <c r="V655" s="156">
        <f t="shared" si="209"/>
        <v>0</v>
      </c>
      <c r="W655" s="157">
        <f t="shared" si="210"/>
        <v>0</v>
      </c>
      <c r="Y655" s="128">
        <v>39</v>
      </c>
      <c r="Z655" s="155">
        <f t="shared" si="211"/>
        <v>0</v>
      </c>
      <c r="AA655" s="156">
        <f t="shared" si="212"/>
        <v>0</v>
      </c>
      <c r="AB655" s="157">
        <f t="shared" si="213"/>
        <v>0</v>
      </c>
      <c r="AD655" s="128">
        <v>19</v>
      </c>
      <c r="AE655" s="120">
        <f t="shared" si="214"/>
        <v>0</v>
      </c>
      <c r="AF655" s="131">
        <v>39</v>
      </c>
      <c r="AG655" s="121">
        <f t="shared" si="215"/>
        <v>0</v>
      </c>
    </row>
    <row r="656" spans="2:33" ht="15.75" thickBot="1" x14ac:dyDescent="0.3">
      <c r="B656" s="129">
        <v>20</v>
      </c>
      <c r="C656" s="160" t="str">
        <f>T(Contaminantes!C$25)</f>
        <v/>
      </c>
      <c r="D656" s="162"/>
      <c r="E656" s="163"/>
      <c r="F656" s="162"/>
      <c r="G656" s="163"/>
      <c r="H656" s="162"/>
      <c r="I656" s="164"/>
      <c r="K656" s="129">
        <v>40</v>
      </c>
      <c r="L656" s="160" t="str">
        <f>T(Contaminantes!C$45)</f>
        <v/>
      </c>
      <c r="M656" s="162"/>
      <c r="N656" s="163"/>
      <c r="O656" s="162"/>
      <c r="P656" s="163"/>
      <c r="Q656" s="162"/>
      <c r="R656" s="164"/>
      <c r="T656" s="129">
        <v>20</v>
      </c>
      <c r="U656" s="165">
        <f t="shared" si="208"/>
        <v>0</v>
      </c>
      <c r="V656" s="166">
        <f t="shared" si="209"/>
        <v>0</v>
      </c>
      <c r="W656" s="167">
        <f t="shared" si="210"/>
        <v>0</v>
      </c>
      <c r="Y656" s="129">
        <v>40</v>
      </c>
      <c r="Z656" s="165">
        <f t="shared" si="211"/>
        <v>0</v>
      </c>
      <c r="AA656" s="166">
        <f t="shared" si="212"/>
        <v>0</v>
      </c>
      <c r="AB656" s="167">
        <f t="shared" si="213"/>
        <v>0</v>
      </c>
      <c r="AD656" s="129">
        <v>20</v>
      </c>
      <c r="AE656" s="132">
        <f t="shared" si="214"/>
        <v>0</v>
      </c>
      <c r="AF656" s="133">
        <v>40</v>
      </c>
      <c r="AG656" s="122">
        <f t="shared" si="215"/>
        <v>0</v>
      </c>
    </row>
    <row r="657" spans="2:33" ht="15.75" thickBot="1" x14ac:dyDescent="0.3"/>
    <row r="658" spans="2:33" ht="15.75" customHeight="1" thickBot="1" x14ac:dyDescent="0.3">
      <c r="D658" s="391" t="s">
        <v>139</v>
      </c>
      <c r="E658" s="392"/>
      <c r="F658" s="393" t="str">
        <f>T('Focos atmósfera'!B34)</f>
        <v/>
      </c>
      <c r="G658" s="393"/>
      <c r="H658" s="394" t="s">
        <v>141</v>
      </c>
      <c r="I658" s="395"/>
      <c r="J658" s="135"/>
      <c r="K658" s="396" t="str">
        <f>T('Focos atmósfera'!C34)</f>
        <v/>
      </c>
      <c r="L658" s="393"/>
      <c r="M658" s="393"/>
      <c r="N658" s="415" t="s">
        <v>140</v>
      </c>
      <c r="O658" s="416"/>
      <c r="P658" s="136">
        <f>'Focos atmósfera'!D34</f>
        <v>0</v>
      </c>
      <c r="Q658" s="205" t="s">
        <v>210</v>
      </c>
      <c r="R658" s="136">
        <f>'Focos atmósfera'!F34</f>
        <v>0</v>
      </c>
      <c r="V658" s="399" t="s">
        <v>189</v>
      </c>
      <c r="W658" s="400"/>
      <c r="X658" s="137"/>
      <c r="AA658" s="399" t="s">
        <v>189</v>
      </c>
      <c r="AB658" s="400"/>
      <c r="AC658" s="137"/>
      <c r="AE658" s="399" t="s">
        <v>192</v>
      </c>
      <c r="AF658" s="403"/>
      <c r="AG658" s="400"/>
    </row>
    <row r="659" spans="2:33" ht="15.75" thickBot="1" x14ac:dyDescent="0.3">
      <c r="B659" s="407" t="s">
        <v>133</v>
      </c>
      <c r="C659" s="408"/>
      <c r="D659" s="411" t="s">
        <v>134</v>
      </c>
      <c r="E659" s="411"/>
      <c r="F659" s="411" t="s">
        <v>135</v>
      </c>
      <c r="G659" s="411"/>
      <c r="H659" s="411" t="s">
        <v>136</v>
      </c>
      <c r="I659" s="412"/>
      <c r="J659" s="138"/>
      <c r="K659" s="409" t="s">
        <v>133</v>
      </c>
      <c r="L659" s="410"/>
      <c r="M659" s="413" t="s">
        <v>134</v>
      </c>
      <c r="N659" s="411"/>
      <c r="O659" s="411" t="s">
        <v>135</v>
      </c>
      <c r="P659" s="411"/>
      <c r="Q659" s="411" t="s">
        <v>136</v>
      </c>
      <c r="R659" s="414"/>
      <c r="S659" s="138"/>
      <c r="T659" s="138"/>
      <c r="V659" s="401"/>
      <c r="W659" s="402"/>
      <c r="X659" s="137"/>
      <c r="AA659" s="401"/>
      <c r="AB659" s="402"/>
      <c r="AC659" s="137"/>
      <c r="AE659" s="404"/>
      <c r="AF659" s="405"/>
      <c r="AG659" s="406"/>
    </row>
    <row r="660" spans="2:33" ht="32.25" customHeight="1" thickBot="1" x14ac:dyDescent="0.3">
      <c r="B660" s="409"/>
      <c r="C660" s="410"/>
      <c r="D660" s="139" t="s">
        <v>137</v>
      </c>
      <c r="E660" s="139" t="s">
        <v>138</v>
      </c>
      <c r="F660" s="139" t="s">
        <v>137</v>
      </c>
      <c r="G660" s="139" t="s">
        <v>138</v>
      </c>
      <c r="H660" s="139" t="s">
        <v>137</v>
      </c>
      <c r="I660" s="140" t="s">
        <v>138</v>
      </c>
      <c r="J660" s="141"/>
      <c r="K660" s="409"/>
      <c r="L660" s="410"/>
      <c r="M660" s="139" t="s">
        <v>137</v>
      </c>
      <c r="N660" s="139" t="s">
        <v>138</v>
      </c>
      <c r="O660" s="139" t="s">
        <v>137</v>
      </c>
      <c r="P660" s="139" t="s">
        <v>138</v>
      </c>
      <c r="Q660" s="139" t="s">
        <v>137</v>
      </c>
      <c r="R660" s="140" t="s">
        <v>138</v>
      </c>
      <c r="S660" s="141"/>
      <c r="T660" s="141"/>
      <c r="V660" s="142" t="s">
        <v>190</v>
      </c>
      <c r="W660" s="143" t="s">
        <v>191</v>
      </c>
      <c r="X660" s="141"/>
      <c r="AA660" s="142" t="s">
        <v>190</v>
      </c>
      <c r="AB660" s="143" t="s">
        <v>191</v>
      </c>
      <c r="AC660" s="141"/>
      <c r="AE660" s="124" t="s">
        <v>193</v>
      </c>
      <c r="AG660" s="125" t="s">
        <v>193</v>
      </c>
    </row>
    <row r="661" spans="2:33" x14ac:dyDescent="0.25">
      <c r="B661" s="126">
        <v>1</v>
      </c>
      <c r="C661" s="151" t="str">
        <f>T(Contaminantes!C$6)</f>
        <v/>
      </c>
      <c r="D661" s="145"/>
      <c r="E661" s="146"/>
      <c r="F661" s="145"/>
      <c r="G661" s="146"/>
      <c r="H661" s="145"/>
      <c r="I661" s="147"/>
      <c r="K661" s="126">
        <v>21</v>
      </c>
      <c r="L661" s="144" t="str">
        <f>T(Contaminantes!C$26)</f>
        <v/>
      </c>
      <c r="M661" s="145"/>
      <c r="N661" s="146"/>
      <c r="O661" s="145"/>
      <c r="P661" s="146"/>
      <c r="Q661" s="145"/>
      <c r="R661" s="147"/>
      <c r="T661" s="126">
        <v>1</v>
      </c>
      <c r="U661" s="148">
        <f>IF(COUNT(E661,G661,I661)=0,0,COUNT(E661,G661,I661))</f>
        <v>0</v>
      </c>
      <c r="V661" s="149">
        <f>IF(U661&gt;0,((D661*E661)+(F661*G661)+(H661*I661))/(E661+G661+I661),0)</f>
        <v>0</v>
      </c>
      <c r="W661" s="150">
        <f>IF(U661&lt;&gt;0,(E661+G661+I661)/U661,0)</f>
        <v>0</v>
      </c>
      <c r="Y661" s="126">
        <v>21</v>
      </c>
      <c r="Z661" s="148">
        <f>IF(COUNT(N661,P661,R661)=0,0,COUNT(N661,P661,R661))</f>
        <v>0</v>
      </c>
      <c r="AA661" s="149">
        <f>IF(Z661&gt;0,((M661*N661)+(O661*P661)+(Q661*R661))/(N661+P661+R661),0)</f>
        <v>0</v>
      </c>
      <c r="AB661" s="150">
        <f>IF(Z661&lt;&gt;0,(N661+P661+R661)/Z661,0)</f>
        <v>0</v>
      </c>
      <c r="AD661" s="126">
        <v>1</v>
      </c>
      <c r="AE661" s="127">
        <f>(V661*W661*P$658)/1000000</f>
        <v>0</v>
      </c>
      <c r="AF661" s="130">
        <v>21</v>
      </c>
      <c r="AG661" s="127">
        <f>(AA661*AB661*P$658)/1000000</f>
        <v>0</v>
      </c>
    </row>
    <row r="662" spans="2:33" x14ac:dyDescent="0.25">
      <c r="B662" s="128">
        <v>2</v>
      </c>
      <c r="C662" s="151" t="str">
        <f>T(Contaminantes!C$7)</f>
        <v/>
      </c>
      <c r="D662" s="152"/>
      <c r="E662" s="153"/>
      <c r="F662" s="152"/>
      <c r="G662" s="153"/>
      <c r="H662" s="152"/>
      <c r="I662" s="154"/>
      <c r="K662" s="128">
        <v>22</v>
      </c>
      <c r="L662" s="151" t="str">
        <f>T(Contaminantes!C$27)</f>
        <v/>
      </c>
      <c r="M662" s="152"/>
      <c r="N662" s="153"/>
      <c r="O662" s="152"/>
      <c r="P662" s="153"/>
      <c r="Q662" s="152"/>
      <c r="R662" s="154"/>
      <c r="T662" s="128">
        <v>2</v>
      </c>
      <c r="U662" s="155">
        <f t="shared" ref="U662:U680" si="216">IF(COUNT(E662,G662,I662)=0,0,COUNT(E662,G662,I662))</f>
        <v>0</v>
      </c>
      <c r="V662" s="156">
        <f t="shared" ref="V662:V680" si="217">IF(U662&gt;0,((D662*E662)+(F662*G662)+(H662*I662))/(E662+G662+I662),0)</f>
        <v>0</v>
      </c>
      <c r="W662" s="157">
        <f t="shared" ref="W662:W680" si="218">IF(U662&lt;&gt;0,(E662+G662+I662)/U662,0)</f>
        <v>0</v>
      </c>
      <c r="Y662" s="128">
        <v>22</v>
      </c>
      <c r="Z662" s="155">
        <f t="shared" ref="Z662:Z680" si="219">IF(COUNT(N662,P662,R662)=0,0,COUNT(N662,P662,R662))</f>
        <v>0</v>
      </c>
      <c r="AA662" s="156">
        <f t="shared" ref="AA662:AA680" si="220">IF(Z662&gt;0,((M662*N662)+(O662*P662)+(Q662*R662))/(N662+P662+R662),0)</f>
        <v>0</v>
      </c>
      <c r="AB662" s="157">
        <f t="shared" ref="AB662:AB680" si="221">IF(Z662&lt;&gt;0,(N662+P662+R662)/Z662,0)</f>
        <v>0</v>
      </c>
      <c r="AD662" s="128">
        <v>2</v>
      </c>
      <c r="AE662" s="120">
        <f t="shared" ref="AE662:AE680" si="222">(V662*W662*P$658)/1000000</f>
        <v>0</v>
      </c>
      <c r="AF662" s="131">
        <v>22</v>
      </c>
      <c r="AG662" s="121">
        <f t="shared" ref="AG662:AG680" si="223">(AA662*AB662*P$658)/1000000</f>
        <v>0</v>
      </c>
    </row>
    <row r="663" spans="2:33" x14ac:dyDescent="0.25">
      <c r="B663" s="128">
        <v>3</v>
      </c>
      <c r="C663" s="151" t="str">
        <f>T(Contaminantes!C$8)</f>
        <v/>
      </c>
      <c r="D663" s="158"/>
      <c r="E663" s="153"/>
      <c r="F663" s="158"/>
      <c r="G663" s="153"/>
      <c r="H663" s="158"/>
      <c r="I663" s="154"/>
      <c r="K663" s="128">
        <v>23</v>
      </c>
      <c r="L663" s="151" t="str">
        <f>T(Contaminantes!C$28)</f>
        <v/>
      </c>
      <c r="M663" s="158"/>
      <c r="N663" s="153"/>
      <c r="O663" s="158"/>
      <c r="P663" s="153"/>
      <c r="Q663" s="158"/>
      <c r="R663" s="154"/>
      <c r="T663" s="128">
        <v>3</v>
      </c>
      <c r="U663" s="155">
        <f t="shared" si="216"/>
        <v>0</v>
      </c>
      <c r="V663" s="156">
        <f t="shared" si="217"/>
        <v>0</v>
      </c>
      <c r="W663" s="157">
        <f t="shared" si="218"/>
        <v>0</v>
      </c>
      <c r="Y663" s="128">
        <v>23</v>
      </c>
      <c r="Z663" s="155">
        <f t="shared" si="219"/>
        <v>0</v>
      </c>
      <c r="AA663" s="156">
        <f t="shared" si="220"/>
        <v>0</v>
      </c>
      <c r="AB663" s="157">
        <f t="shared" si="221"/>
        <v>0</v>
      </c>
      <c r="AD663" s="128">
        <v>3</v>
      </c>
      <c r="AE663" s="120">
        <f t="shared" si="222"/>
        <v>0</v>
      </c>
      <c r="AF663" s="131">
        <v>23</v>
      </c>
      <c r="AG663" s="121">
        <f t="shared" si="223"/>
        <v>0</v>
      </c>
    </row>
    <row r="664" spans="2:33" x14ac:dyDescent="0.25">
      <c r="B664" s="128">
        <v>4</v>
      </c>
      <c r="C664" s="151" t="str">
        <f>T(Contaminantes!C$9)</f>
        <v/>
      </c>
      <c r="D664" s="159"/>
      <c r="E664" s="153"/>
      <c r="F664" s="159"/>
      <c r="G664" s="153"/>
      <c r="H664" s="159"/>
      <c r="I664" s="154"/>
      <c r="K664" s="128">
        <v>24</v>
      </c>
      <c r="L664" s="151" t="str">
        <f>T(Contaminantes!C$29)</f>
        <v/>
      </c>
      <c r="M664" s="159"/>
      <c r="N664" s="153"/>
      <c r="O664" s="159"/>
      <c r="P664" s="153"/>
      <c r="Q664" s="159"/>
      <c r="R664" s="154"/>
      <c r="T664" s="128">
        <v>4</v>
      </c>
      <c r="U664" s="155">
        <f t="shared" si="216"/>
        <v>0</v>
      </c>
      <c r="V664" s="156">
        <f t="shared" si="217"/>
        <v>0</v>
      </c>
      <c r="W664" s="157">
        <f t="shared" si="218"/>
        <v>0</v>
      </c>
      <c r="Y664" s="128">
        <v>24</v>
      </c>
      <c r="Z664" s="155">
        <f t="shared" si="219"/>
        <v>0</v>
      </c>
      <c r="AA664" s="156">
        <f t="shared" si="220"/>
        <v>0</v>
      </c>
      <c r="AB664" s="157">
        <f t="shared" si="221"/>
        <v>0</v>
      </c>
      <c r="AD664" s="128">
        <v>4</v>
      </c>
      <c r="AE664" s="120">
        <f t="shared" si="222"/>
        <v>0</v>
      </c>
      <c r="AF664" s="131">
        <v>24</v>
      </c>
      <c r="AG664" s="121">
        <f t="shared" si="223"/>
        <v>0</v>
      </c>
    </row>
    <row r="665" spans="2:33" x14ac:dyDescent="0.25">
      <c r="B665" s="128">
        <v>5</v>
      </c>
      <c r="C665" s="151" t="str">
        <f>T(Contaminantes!C$10)</f>
        <v/>
      </c>
      <c r="D665" s="159"/>
      <c r="E665" s="153"/>
      <c r="F665" s="159"/>
      <c r="G665" s="153"/>
      <c r="H665" s="159"/>
      <c r="I665" s="154"/>
      <c r="K665" s="128">
        <v>25</v>
      </c>
      <c r="L665" s="151" t="str">
        <f>T(Contaminantes!C$30)</f>
        <v/>
      </c>
      <c r="M665" s="159"/>
      <c r="N665" s="153"/>
      <c r="O665" s="159"/>
      <c r="P665" s="153"/>
      <c r="Q665" s="159"/>
      <c r="R665" s="154"/>
      <c r="T665" s="128">
        <v>5</v>
      </c>
      <c r="U665" s="155">
        <f t="shared" si="216"/>
        <v>0</v>
      </c>
      <c r="V665" s="156">
        <f t="shared" si="217"/>
        <v>0</v>
      </c>
      <c r="W665" s="157">
        <f t="shared" si="218"/>
        <v>0</v>
      </c>
      <c r="Y665" s="128">
        <v>25</v>
      </c>
      <c r="Z665" s="155">
        <f t="shared" si="219"/>
        <v>0</v>
      </c>
      <c r="AA665" s="156">
        <f t="shared" si="220"/>
        <v>0</v>
      </c>
      <c r="AB665" s="157">
        <f t="shared" si="221"/>
        <v>0</v>
      </c>
      <c r="AD665" s="128">
        <v>5</v>
      </c>
      <c r="AE665" s="120">
        <f t="shared" si="222"/>
        <v>0</v>
      </c>
      <c r="AF665" s="131">
        <v>25</v>
      </c>
      <c r="AG665" s="121">
        <f t="shared" si="223"/>
        <v>0</v>
      </c>
    </row>
    <row r="666" spans="2:33" x14ac:dyDescent="0.25">
      <c r="B666" s="128">
        <v>6</v>
      </c>
      <c r="C666" s="151" t="str">
        <f>T(Contaminantes!C$11)</f>
        <v/>
      </c>
      <c r="D666" s="159"/>
      <c r="E666" s="153"/>
      <c r="F666" s="159"/>
      <c r="G666" s="153"/>
      <c r="H666" s="159"/>
      <c r="I666" s="154"/>
      <c r="K666" s="128">
        <v>26</v>
      </c>
      <c r="L666" s="151" t="str">
        <f>T(Contaminantes!C$31)</f>
        <v/>
      </c>
      <c r="M666" s="159"/>
      <c r="N666" s="153"/>
      <c r="O666" s="159"/>
      <c r="P666" s="153"/>
      <c r="Q666" s="159"/>
      <c r="R666" s="154"/>
      <c r="T666" s="128">
        <v>6</v>
      </c>
      <c r="U666" s="155">
        <f t="shared" si="216"/>
        <v>0</v>
      </c>
      <c r="V666" s="156">
        <f t="shared" si="217"/>
        <v>0</v>
      </c>
      <c r="W666" s="157">
        <f t="shared" si="218"/>
        <v>0</v>
      </c>
      <c r="Y666" s="128">
        <v>26</v>
      </c>
      <c r="Z666" s="155">
        <f t="shared" si="219"/>
        <v>0</v>
      </c>
      <c r="AA666" s="156">
        <f t="shared" si="220"/>
        <v>0</v>
      </c>
      <c r="AB666" s="157">
        <f t="shared" si="221"/>
        <v>0</v>
      </c>
      <c r="AD666" s="128">
        <v>6</v>
      </c>
      <c r="AE666" s="120">
        <f t="shared" si="222"/>
        <v>0</v>
      </c>
      <c r="AF666" s="131">
        <v>26</v>
      </c>
      <c r="AG666" s="121">
        <f t="shared" si="223"/>
        <v>0</v>
      </c>
    </row>
    <row r="667" spans="2:33" x14ac:dyDescent="0.25">
      <c r="B667" s="128">
        <v>7</v>
      </c>
      <c r="C667" s="151" t="str">
        <f>T(Contaminantes!C$12)</f>
        <v/>
      </c>
      <c r="D667" s="159"/>
      <c r="E667" s="153"/>
      <c r="F667" s="159"/>
      <c r="G667" s="153"/>
      <c r="H667" s="159"/>
      <c r="I667" s="154"/>
      <c r="K667" s="128">
        <v>27</v>
      </c>
      <c r="L667" s="151" t="str">
        <f>T(Contaminantes!C$32)</f>
        <v/>
      </c>
      <c r="M667" s="159"/>
      <c r="N667" s="153"/>
      <c r="O667" s="159"/>
      <c r="P667" s="153"/>
      <c r="Q667" s="159"/>
      <c r="R667" s="154"/>
      <c r="T667" s="128">
        <v>7</v>
      </c>
      <c r="U667" s="155">
        <f t="shared" si="216"/>
        <v>0</v>
      </c>
      <c r="V667" s="156">
        <f t="shared" si="217"/>
        <v>0</v>
      </c>
      <c r="W667" s="157">
        <f t="shared" si="218"/>
        <v>0</v>
      </c>
      <c r="Y667" s="128">
        <v>27</v>
      </c>
      <c r="Z667" s="155">
        <f t="shared" si="219"/>
        <v>0</v>
      </c>
      <c r="AA667" s="156">
        <f t="shared" si="220"/>
        <v>0</v>
      </c>
      <c r="AB667" s="157">
        <f t="shared" si="221"/>
        <v>0</v>
      </c>
      <c r="AD667" s="128">
        <v>7</v>
      </c>
      <c r="AE667" s="120">
        <f t="shared" si="222"/>
        <v>0</v>
      </c>
      <c r="AF667" s="131">
        <v>27</v>
      </c>
      <c r="AG667" s="121">
        <f t="shared" si="223"/>
        <v>0</v>
      </c>
    </row>
    <row r="668" spans="2:33" x14ac:dyDescent="0.25">
      <c r="B668" s="128">
        <v>8</v>
      </c>
      <c r="C668" s="151" t="str">
        <f>T(Contaminantes!C$13)</f>
        <v/>
      </c>
      <c r="D668" s="159"/>
      <c r="E668" s="153"/>
      <c r="F668" s="159"/>
      <c r="G668" s="153"/>
      <c r="H668" s="159"/>
      <c r="I668" s="154"/>
      <c r="K668" s="128">
        <v>28</v>
      </c>
      <c r="L668" s="151" t="str">
        <f>T(Contaminantes!C$33)</f>
        <v/>
      </c>
      <c r="M668" s="159"/>
      <c r="N668" s="153"/>
      <c r="O668" s="159"/>
      <c r="P668" s="153"/>
      <c r="Q668" s="159"/>
      <c r="R668" s="154"/>
      <c r="T668" s="128">
        <v>8</v>
      </c>
      <c r="U668" s="155">
        <f t="shared" si="216"/>
        <v>0</v>
      </c>
      <c r="V668" s="156">
        <f t="shared" si="217"/>
        <v>0</v>
      </c>
      <c r="W668" s="157">
        <f t="shared" si="218"/>
        <v>0</v>
      </c>
      <c r="Y668" s="128">
        <v>28</v>
      </c>
      <c r="Z668" s="155">
        <f t="shared" si="219"/>
        <v>0</v>
      </c>
      <c r="AA668" s="156">
        <f t="shared" si="220"/>
        <v>0</v>
      </c>
      <c r="AB668" s="157">
        <f t="shared" si="221"/>
        <v>0</v>
      </c>
      <c r="AD668" s="128">
        <v>8</v>
      </c>
      <c r="AE668" s="120">
        <f t="shared" si="222"/>
        <v>0</v>
      </c>
      <c r="AF668" s="131">
        <v>28</v>
      </c>
      <c r="AG668" s="121">
        <f t="shared" si="223"/>
        <v>0</v>
      </c>
    </row>
    <row r="669" spans="2:33" x14ac:dyDescent="0.25">
      <c r="B669" s="128">
        <v>9</v>
      </c>
      <c r="C669" s="151" t="str">
        <f>T(Contaminantes!C$14)</f>
        <v/>
      </c>
      <c r="D669" s="152"/>
      <c r="E669" s="153"/>
      <c r="F669" s="152"/>
      <c r="G669" s="153"/>
      <c r="H669" s="152"/>
      <c r="I669" s="154"/>
      <c r="K669" s="128">
        <v>29</v>
      </c>
      <c r="L669" s="151" t="str">
        <f>T(Contaminantes!C$34)</f>
        <v/>
      </c>
      <c r="M669" s="152"/>
      <c r="N669" s="153"/>
      <c r="O669" s="152"/>
      <c r="P669" s="153"/>
      <c r="Q669" s="152"/>
      <c r="R669" s="154"/>
      <c r="T669" s="128">
        <v>9</v>
      </c>
      <c r="U669" s="155">
        <f t="shared" si="216"/>
        <v>0</v>
      </c>
      <c r="V669" s="156">
        <f t="shared" si="217"/>
        <v>0</v>
      </c>
      <c r="W669" s="157">
        <f t="shared" si="218"/>
        <v>0</v>
      </c>
      <c r="Y669" s="128">
        <v>29</v>
      </c>
      <c r="Z669" s="155">
        <f t="shared" si="219"/>
        <v>0</v>
      </c>
      <c r="AA669" s="156">
        <f t="shared" si="220"/>
        <v>0</v>
      </c>
      <c r="AB669" s="157">
        <f t="shared" si="221"/>
        <v>0</v>
      </c>
      <c r="AD669" s="128">
        <v>9</v>
      </c>
      <c r="AE669" s="120">
        <f t="shared" si="222"/>
        <v>0</v>
      </c>
      <c r="AF669" s="131">
        <v>29</v>
      </c>
      <c r="AG669" s="121">
        <f t="shared" si="223"/>
        <v>0</v>
      </c>
    </row>
    <row r="670" spans="2:33" x14ac:dyDescent="0.25">
      <c r="B670" s="128">
        <v>10</v>
      </c>
      <c r="C670" s="151" t="str">
        <f>T(Contaminantes!C$15)</f>
        <v/>
      </c>
      <c r="D670" s="152"/>
      <c r="E670" s="153"/>
      <c r="F670" s="152"/>
      <c r="G670" s="153"/>
      <c r="H670" s="152"/>
      <c r="I670" s="154"/>
      <c r="K670" s="128">
        <v>30</v>
      </c>
      <c r="L670" s="151" t="str">
        <f>T(Contaminantes!C$35)</f>
        <v/>
      </c>
      <c r="M670" s="152"/>
      <c r="N670" s="153"/>
      <c r="O670" s="152"/>
      <c r="P670" s="153"/>
      <c r="Q670" s="152"/>
      <c r="R670" s="154"/>
      <c r="T670" s="128">
        <v>10</v>
      </c>
      <c r="U670" s="155">
        <f t="shared" si="216"/>
        <v>0</v>
      </c>
      <c r="V670" s="156">
        <f t="shared" si="217"/>
        <v>0</v>
      </c>
      <c r="W670" s="157">
        <f t="shared" si="218"/>
        <v>0</v>
      </c>
      <c r="Y670" s="128">
        <v>30</v>
      </c>
      <c r="Z670" s="155">
        <f t="shared" si="219"/>
        <v>0</v>
      </c>
      <c r="AA670" s="156">
        <f t="shared" si="220"/>
        <v>0</v>
      </c>
      <c r="AB670" s="157">
        <f t="shared" si="221"/>
        <v>0</v>
      </c>
      <c r="AD670" s="128">
        <v>10</v>
      </c>
      <c r="AE670" s="120">
        <f t="shared" si="222"/>
        <v>0</v>
      </c>
      <c r="AF670" s="131">
        <v>30</v>
      </c>
      <c r="AG670" s="121">
        <f t="shared" si="223"/>
        <v>0</v>
      </c>
    </row>
    <row r="671" spans="2:33" x14ac:dyDescent="0.25">
      <c r="B671" s="128">
        <v>11</v>
      </c>
      <c r="C671" s="151" t="str">
        <f>T(Contaminantes!C$16)</f>
        <v/>
      </c>
      <c r="D671" s="158"/>
      <c r="E671" s="153"/>
      <c r="F671" s="158"/>
      <c r="G671" s="153"/>
      <c r="H671" s="158"/>
      <c r="I671" s="154"/>
      <c r="K671" s="128">
        <v>31</v>
      </c>
      <c r="L671" s="151" t="str">
        <f>T(Contaminantes!C$36)</f>
        <v/>
      </c>
      <c r="M671" s="158"/>
      <c r="N671" s="153"/>
      <c r="O671" s="158"/>
      <c r="P671" s="153"/>
      <c r="Q671" s="158"/>
      <c r="R671" s="154"/>
      <c r="T671" s="128">
        <v>11</v>
      </c>
      <c r="U671" s="155">
        <f t="shared" si="216"/>
        <v>0</v>
      </c>
      <c r="V671" s="156">
        <f t="shared" si="217"/>
        <v>0</v>
      </c>
      <c r="W671" s="157">
        <f t="shared" si="218"/>
        <v>0</v>
      </c>
      <c r="Y671" s="128">
        <v>31</v>
      </c>
      <c r="Z671" s="155">
        <f t="shared" si="219"/>
        <v>0</v>
      </c>
      <c r="AA671" s="156">
        <f t="shared" si="220"/>
        <v>0</v>
      </c>
      <c r="AB671" s="157">
        <f t="shared" si="221"/>
        <v>0</v>
      </c>
      <c r="AD671" s="128">
        <v>11</v>
      </c>
      <c r="AE671" s="120">
        <f t="shared" si="222"/>
        <v>0</v>
      </c>
      <c r="AF671" s="131">
        <v>31</v>
      </c>
      <c r="AG671" s="121">
        <f t="shared" si="223"/>
        <v>0</v>
      </c>
    </row>
    <row r="672" spans="2:33" x14ac:dyDescent="0.25">
      <c r="B672" s="128">
        <v>12</v>
      </c>
      <c r="C672" s="151" t="str">
        <f>T(Contaminantes!C$17)</f>
        <v/>
      </c>
      <c r="D672" s="159"/>
      <c r="E672" s="153"/>
      <c r="F672" s="159"/>
      <c r="G672" s="153"/>
      <c r="H672" s="159"/>
      <c r="I672" s="154"/>
      <c r="K672" s="128">
        <v>32</v>
      </c>
      <c r="L672" s="151" t="str">
        <f>T(Contaminantes!C$37)</f>
        <v/>
      </c>
      <c r="M672" s="159"/>
      <c r="N672" s="153"/>
      <c r="O672" s="159"/>
      <c r="P672" s="153"/>
      <c r="Q672" s="159"/>
      <c r="R672" s="154"/>
      <c r="T672" s="128">
        <v>12</v>
      </c>
      <c r="U672" s="155">
        <f t="shared" si="216"/>
        <v>0</v>
      </c>
      <c r="V672" s="156">
        <f t="shared" si="217"/>
        <v>0</v>
      </c>
      <c r="W672" s="157">
        <f t="shared" si="218"/>
        <v>0</v>
      </c>
      <c r="Y672" s="128">
        <v>32</v>
      </c>
      <c r="Z672" s="155">
        <f t="shared" si="219"/>
        <v>0</v>
      </c>
      <c r="AA672" s="156">
        <f t="shared" si="220"/>
        <v>0</v>
      </c>
      <c r="AB672" s="157">
        <f t="shared" si="221"/>
        <v>0</v>
      </c>
      <c r="AD672" s="128">
        <v>12</v>
      </c>
      <c r="AE672" s="120">
        <f t="shared" si="222"/>
        <v>0</v>
      </c>
      <c r="AF672" s="131">
        <v>32</v>
      </c>
      <c r="AG672" s="121">
        <f t="shared" si="223"/>
        <v>0</v>
      </c>
    </row>
    <row r="673" spans="2:33" x14ac:dyDescent="0.25">
      <c r="B673" s="128">
        <v>13</v>
      </c>
      <c r="C673" s="151" t="str">
        <f>T(Contaminantes!C$18)</f>
        <v/>
      </c>
      <c r="D673" s="159"/>
      <c r="E673" s="153"/>
      <c r="F673" s="159"/>
      <c r="G673" s="153"/>
      <c r="H673" s="159"/>
      <c r="I673" s="154"/>
      <c r="K673" s="128">
        <v>33</v>
      </c>
      <c r="L673" s="151" t="str">
        <f>T(Contaminantes!C$38)</f>
        <v/>
      </c>
      <c r="M673" s="159"/>
      <c r="N673" s="153"/>
      <c r="O673" s="159"/>
      <c r="P673" s="153"/>
      <c r="Q673" s="159"/>
      <c r="R673" s="154"/>
      <c r="T673" s="128">
        <v>13</v>
      </c>
      <c r="U673" s="155">
        <f t="shared" si="216"/>
        <v>0</v>
      </c>
      <c r="V673" s="156">
        <f t="shared" si="217"/>
        <v>0</v>
      </c>
      <c r="W673" s="157">
        <f t="shared" si="218"/>
        <v>0</v>
      </c>
      <c r="Y673" s="128">
        <v>33</v>
      </c>
      <c r="Z673" s="155">
        <f t="shared" si="219"/>
        <v>0</v>
      </c>
      <c r="AA673" s="156">
        <f t="shared" si="220"/>
        <v>0</v>
      </c>
      <c r="AB673" s="157">
        <f t="shared" si="221"/>
        <v>0</v>
      </c>
      <c r="AD673" s="128">
        <v>13</v>
      </c>
      <c r="AE673" s="120">
        <f t="shared" si="222"/>
        <v>0</v>
      </c>
      <c r="AF673" s="131">
        <v>33</v>
      </c>
      <c r="AG673" s="121">
        <f t="shared" si="223"/>
        <v>0</v>
      </c>
    </row>
    <row r="674" spans="2:33" x14ac:dyDescent="0.25">
      <c r="B674" s="128">
        <v>14</v>
      </c>
      <c r="C674" s="151" t="str">
        <f>T(Contaminantes!C$19)</f>
        <v/>
      </c>
      <c r="D674" s="152"/>
      <c r="E674" s="153"/>
      <c r="F674" s="152"/>
      <c r="G674" s="153"/>
      <c r="H674" s="152"/>
      <c r="I674" s="154"/>
      <c r="K674" s="128">
        <v>34</v>
      </c>
      <c r="L674" s="151" t="str">
        <f>T(Contaminantes!C$39)</f>
        <v/>
      </c>
      <c r="M674" s="152"/>
      <c r="N674" s="153"/>
      <c r="O674" s="152"/>
      <c r="P674" s="153"/>
      <c r="Q674" s="152"/>
      <c r="R674" s="154"/>
      <c r="T674" s="128">
        <v>14</v>
      </c>
      <c r="U674" s="155">
        <f t="shared" si="216"/>
        <v>0</v>
      </c>
      <c r="V674" s="156">
        <f t="shared" si="217"/>
        <v>0</v>
      </c>
      <c r="W674" s="157">
        <f t="shared" si="218"/>
        <v>0</v>
      </c>
      <c r="Y674" s="128">
        <v>34</v>
      </c>
      <c r="Z674" s="155">
        <f t="shared" si="219"/>
        <v>0</v>
      </c>
      <c r="AA674" s="156">
        <f t="shared" si="220"/>
        <v>0</v>
      </c>
      <c r="AB674" s="157">
        <f t="shared" si="221"/>
        <v>0</v>
      </c>
      <c r="AD674" s="128">
        <v>14</v>
      </c>
      <c r="AE674" s="120">
        <f t="shared" si="222"/>
        <v>0</v>
      </c>
      <c r="AF674" s="131">
        <v>34</v>
      </c>
      <c r="AG674" s="121">
        <f t="shared" si="223"/>
        <v>0</v>
      </c>
    </row>
    <row r="675" spans="2:33" x14ac:dyDescent="0.25">
      <c r="B675" s="128">
        <v>15</v>
      </c>
      <c r="C675" s="151" t="str">
        <f>T(Contaminantes!C$20)</f>
        <v/>
      </c>
      <c r="D675" s="158"/>
      <c r="E675" s="153"/>
      <c r="F675" s="158"/>
      <c r="G675" s="153"/>
      <c r="H675" s="158"/>
      <c r="I675" s="154"/>
      <c r="K675" s="128">
        <v>35</v>
      </c>
      <c r="L675" s="151" t="str">
        <f>T(Contaminantes!C$40)</f>
        <v/>
      </c>
      <c r="M675" s="158"/>
      <c r="N675" s="153"/>
      <c r="O675" s="158"/>
      <c r="P675" s="153"/>
      <c r="Q675" s="158"/>
      <c r="R675" s="154"/>
      <c r="T675" s="128">
        <v>15</v>
      </c>
      <c r="U675" s="155">
        <f t="shared" si="216"/>
        <v>0</v>
      </c>
      <c r="V675" s="156">
        <f t="shared" si="217"/>
        <v>0</v>
      </c>
      <c r="W675" s="157">
        <f t="shared" si="218"/>
        <v>0</v>
      </c>
      <c r="Y675" s="128">
        <v>35</v>
      </c>
      <c r="Z675" s="155">
        <f t="shared" si="219"/>
        <v>0</v>
      </c>
      <c r="AA675" s="156">
        <f t="shared" si="220"/>
        <v>0</v>
      </c>
      <c r="AB675" s="157">
        <f t="shared" si="221"/>
        <v>0</v>
      </c>
      <c r="AD675" s="128">
        <v>15</v>
      </c>
      <c r="AE675" s="120">
        <f t="shared" si="222"/>
        <v>0</v>
      </c>
      <c r="AF675" s="131">
        <v>35</v>
      </c>
      <c r="AG675" s="121">
        <f t="shared" si="223"/>
        <v>0</v>
      </c>
    </row>
    <row r="676" spans="2:33" x14ac:dyDescent="0.25">
      <c r="B676" s="128">
        <v>16</v>
      </c>
      <c r="C676" s="151" t="str">
        <f>T(Contaminantes!C$21)</f>
        <v/>
      </c>
      <c r="D676" s="159"/>
      <c r="E676" s="153"/>
      <c r="F676" s="159"/>
      <c r="G676" s="153"/>
      <c r="H676" s="159"/>
      <c r="I676" s="154"/>
      <c r="K676" s="128">
        <v>36</v>
      </c>
      <c r="L676" s="151" t="str">
        <f>T(Contaminantes!C$41)</f>
        <v/>
      </c>
      <c r="M676" s="159"/>
      <c r="N676" s="153"/>
      <c r="O676" s="159"/>
      <c r="P676" s="153"/>
      <c r="Q676" s="159"/>
      <c r="R676" s="154"/>
      <c r="T676" s="128">
        <v>16</v>
      </c>
      <c r="U676" s="155">
        <f t="shared" si="216"/>
        <v>0</v>
      </c>
      <c r="V676" s="156">
        <f t="shared" si="217"/>
        <v>0</v>
      </c>
      <c r="W676" s="157">
        <f t="shared" si="218"/>
        <v>0</v>
      </c>
      <c r="Y676" s="128">
        <v>36</v>
      </c>
      <c r="Z676" s="155">
        <f t="shared" si="219"/>
        <v>0</v>
      </c>
      <c r="AA676" s="156">
        <f t="shared" si="220"/>
        <v>0</v>
      </c>
      <c r="AB676" s="157">
        <f t="shared" si="221"/>
        <v>0</v>
      </c>
      <c r="AD676" s="128">
        <v>16</v>
      </c>
      <c r="AE676" s="120">
        <f t="shared" si="222"/>
        <v>0</v>
      </c>
      <c r="AF676" s="131">
        <v>36</v>
      </c>
      <c r="AG676" s="121">
        <f t="shared" si="223"/>
        <v>0</v>
      </c>
    </row>
    <row r="677" spans="2:33" x14ac:dyDescent="0.25">
      <c r="B677" s="128">
        <v>17</v>
      </c>
      <c r="C677" s="151" t="str">
        <f>T(Contaminantes!C$22)</f>
        <v/>
      </c>
      <c r="D677" s="159"/>
      <c r="E677" s="153"/>
      <c r="F677" s="159"/>
      <c r="G677" s="153"/>
      <c r="H677" s="159"/>
      <c r="I677" s="154"/>
      <c r="K677" s="128">
        <v>37</v>
      </c>
      <c r="L677" s="151" t="str">
        <f>T(Contaminantes!C$42)</f>
        <v/>
      </c>
      <c r="M677" s="159"/>
      <c r="N677" s="153"/>
      <c r="O677" s="159"/>
      <c r="P677" s="153"/>
      <c r="Q677" s="159"/>
      <c r="R677" s="154"/>
      <c r="T677" s="128">
        <v>17</v>
      </c>
      <c r="U677" s="155">
        <f t="shared" si="216"/>
        <v>0</v>
      </c>
      <c r="V677" s="156">
        <f t="shared" si="217"/>
        <v>0</v>
      </c>
      <c r="W677" s="157">
        <f t="shared" si="218"/>
        <v>0</v>
      </c>
      <c r="Y677" s="128">
        <v>37</v>
      </c>
      <c r="Z677" s="155">
        <f t="shared" si="219"/>
        <v>0</v>
      </c>
      <c r="AA677" s="156">
        <f t="shared" si="220"/>
        <v>0</v>
      </c>
      <c r="AB677" s="157">
        <f t="shared" si="221"/>
        <v>0</v>
      </c>
      <c r="AD677" s="128">
        <v>17</v>
      </c>
      <c r="AE677" s="120">
        <f t="shared" si="222"/>
        <v>0</v>
      </c>
      <c r="AF677" s="131">
        <v>37</v>
      </c>
      <c r="AG677" s="121">
        <f t="shared" si="223"/>
        <v>0</v>
      </c>
    </row>
    <row r="678" spans="2:33" x14ac:dyDescent="0.25">
      <c r="B678" s="128">
        <v>18</v>
      </c>
      <c r="C678" s="151" t="str">
        <f>T(Contaminantes!C$23)</f>
        <v/>
      </c>
      <c r="D678" s="152"/>
      <c r="E678" s="153"/>
      <c r="F678" s="152"/>
      <c r="G678" s="153"/>
      <c r="H678" s="152"/>
      <c r="I678" s="154"/>
      <c r="K678" s="128">
        <v>38</v>
      </c>
      <c r="L678" s="151" t="str">
        <f>T(Contaminantes!C$43)</f>
        <v/>
      </c>
      <c r="M678" s="152"/>
      <c r="N678" s="153"/>
      <c r="O678" s="152"/>
      <c r="P678" s="153"/>
      <c r="Q678" s="152"/>
      <c r="R678" s="154"/>
      <c r="T678" s="128">
        <v>18</v>
      </c>
      <c r="U678" s="155">
        <f t="shared" si="216"/>
        <v>0</v>
      </c>
      <c r="V678" s="156">
        <f t="shared" si="217"/>
        <v>0</v>
      </c>
      <c r="W678" s="157">
        <f t="shared" si="218"/>
        <v>0</v>
      </c>
      <c r="Y678" s="128">
        <v>38</v>
      </c>
      <c r="Z678" s="155">
        <f t="shared" si="219"/>
        <v>0</v>
      </c>
      <c r="AA678" s="156">
        <f t="shared" si="220"/>
        <v>0</v>
      </c>
      <c r="AB678" s="157">
        <f t="shared" si="221"/>
        <v>0</v>
      </c>
      <c r="AD678" s="128">
        <v>18</v>
      </c>
      <c r="AE678" s="120">
        <f t="shared" si="222"/>
        <v>0</v>
      </c>
      <c r="AF678" s="131">
        <v>38</v>
      </c>
      <c r="AG678" s="121">
        <f t="shared" si="223"/>
        <v>0</v>
      </c>
    </row>
    <row r="679" spans="2:33" x14ac:dyDescent="0.25">
      <c r="B679" s="128">
        <v>19</v>
      </c>
      <c r="C679" s="151" t="str">
        <f>T(Contaminantes!C$24)</f>
        <v/>
      </c>
      <c r="D679" s="152"/>
      <c r="E679" s="153"/>
      <c r="F679" s="152"/>
      <c r="G679" s="153"/>
      <c r="H679" s="152"/>
      <c r="I679" s="154"/>
      <c r="K679" s="128">
        <v>39</v>
      </c>
      <c r="L679" s="151" t="str">
        <f>T(Contaminantes!C$44)</f>
        <v/>
      </c>
      <c r="M679" s="152"/>
      <c r="N679" s="153"/>
      <c r="O679" s="152"/>
      <c r="P679" s="153"/>
      <c r="Q679" s="152"/>
      <c r="R679" s="154"/>
      <c r="T679" s="128">
        <v>19</v>
      </c>
      <c r="U679" s="155">
        <f t="shared" si="216"/>
        <v>0</v>
      </c>
      <c r="V679" s="156">
        <f t="shared" si="217"/>
        <v>0</v>
      </c>
      <c r="W679" s="157">
        <f t="shared" si="218"/>
        <v>0</v>
      </c>
      <c r="Y679" s="128">
        <v>39</v>
      </c>
      <c r="Z679" s="155">
        <f t="shared" si="219"/>
        <v>0</v>
      </c>
      <c r="AA679" s="156">
        <f t="shared" si="220"/>
        <v>0</v>
      </c>
      <c r="AB679" s="157">
        <f t="shared" si="221"/>
        <v>0</v>
      </c>
      <c r="AD679" s="128">
        <v>19</v>
      </c>
      <c r="AE679" s="120">
        <f t="shared" si="222"/>
        <v>0</v>
      </c>
      <c r="AF679" s="131">
        <v>39</v>
      </c>
      <c r="AG679" s="121">
        <f t="shared" si="223"/>
        <v>0</v>
      </c>
    </row>
    <row r="680" spans="2:33" ht="15.75" thickBot="1" x14ac:dyDescent="0.3">
      <c r="B680" s="129">
        <v>20</v>
      </c>
      <c r="C680" s="160" t="str">
        <f>T(Contaminantes!C$25)</f>
        <v/>
      </c>
      <c r="D680" s="162"/>
      <c r="E680" s="163"/>
      <c r="F680" s="162"/>
      <c r="G680" s="163"/>
      <c r="H680" s="162"/>
      <c r="I680" s="164"/>
      <c r="K680" s="129">
        <v>40</v>
      </c>
      <c r="L680" s="160" t="str">
        <f>T(Contaminantes!C$45)</f>
        <v/>
      </c>
      <c r="M680" s="162"/>
      <c r="N680" s="163"/>
      <c r="O680" s="162"/>
      <c r="P680" s="163"/>
      <c r="Q680" s="162"/>
      <c r="R680" s="164"/>
      <c r="T680" s="129">
        <v>20</v>
      </c>
      <c r="U680" s="165">
        <f t="shared" si="216"/>
        <v>0</v>
      </c>
      <c r="V680" s="166">
        <f t="shared" si="217"/>
        <v>0</v>
      </c>
      <c r="W680" s="167">
        <f t="shared" si="218"/>
        <v>0</v>
      </c>
      <c r="Y680" s="129">
        <v>40</v>
      </c>
      <c r="Z680" s="165">
        <f t="shared" si="219"/>
        <v>0</v>
      </c>
      <c r="AA680" s="166">
        <f t="shared" si="220"/>
        <v>0</v>
      </c>
      <c r="AB680" s="167">
        <f t="shared" si="221"/>
        <v>0</v>
      </c>
      <c r="AD680" s="129">
        <v>20</v>
      </c>
      <c r="AE680" s="132">
        <f t="shared" si="222"/>
        <v>0</v>
      </c>
      <c r="AF680" s="133">
        <v>40</v>
      </c>
      <c r="AG680" s="122">
        <f t="shared" si="223"/>
        <v>0</v>
      </c>
    </row>
    <row r="681" spans="2:33" ht="15.75" thickBot="1" x14ac:dyDescent="0.3"/>
    <row r="682" spans="2:33" ht="15.75" customHeight="1" thickBot="1" x14ac:dyDescent="0.3">
      <c r="D682" s="391" t="s">
        <v>139</v>
      </c>
      <c r="E682" s="392"/>
      <c r="F682" s="393" t="str">
        <f>T('Focos atmósfera'!B35)</f>
        <v/>
      </c>
      <c r="G682" s="393"/>
      <c r="H682" s="394" t="s">
        <v>141</v>
      </c>
      <c r="I682" s="395"/>
      <c r="J682" s="135"/>
      <c r="K682" s="396" t="str">
        <f>T('Focos atmósfera'!C35)</f>
        <v/>
      </c>
      <c r="L682" s="393"/>
      <c r="M682" s="393"/>
      <c r="N682" s="415" t="s">
        <v>140</v>
      </c>
      <c r="O682" s="416"/>
      <c r="P682" s="136">
        <f>'Focos atmósfera'!D35</f>
        <v>0</v>
      </c>
      <c r="Q682" s="205" t="s">
        <v>210</v>
      </c>
      <c r="R682" s="136">
        <f>'Focos atmósfera'!F35</f>
        <v>0</v>
      </c>
      <c r="V682" s="399" t="s">
        <v>189</v>
      </c>
      <c r="W682" s="400"/>
      <c r="X682" s="137"/>
      <c r="AA682" s="399" t="s">
        <v>189</v>
      </c>
      <c r="AB682" s="400"/>
      <c r="AC682" s="137"/>
      <c r="AE682" s="399" t="s">
        <v>192</v>
      </c>
      <c r="AF682" s="403"/>
      <c r="AG682" s="400"/>
    </row>
    <row r="683" spans="2:33" ht="15.75" thickBot="1" x14ac:dyDescent="0.3">
      <c r="B683" s="407" t="s">
        <v>133</v>
      </c>
      <c r="C683" s="408"/>
      <c r="D683" s="411" t="s">
        <v>134</v>
      </c>
      <c r="E683" s="411"/>
      <c r="F683" s="411" t="s">
        <v>135</v>
      </c>
      <c r="G683" s="411"/>
      <c r="H683" s="411" t="s">
        <v>136</v>
      </c>
      <c r="I683" s="412"/>
      <c r="J683" s="138"/>
      <c r="K683" s="409" t="s">
        <v>133</v>
      </c>
      <c r="L683" s="410"/>
      <c r="M683" s="413" t="s">
        <v>134</v>
      </c>
      <c r="N683" s="411"/>
      <c r="O683" s="411" t="s">
        <v>135</v>
      </c>
      <c r="P683" s="411"/>
      <c r="Q683" s="411" t="s">
        <v>136</v>
      </c>
      <c r="R683" s="414"/>
      <c r="S683" s="138"/>
      <c r="T683" s="138"/>
      <c r="V683" s="401"/>
      <c r="W683" s="402"/>
      <c r="X683" s="137"/>
      <c r="AA683" s="401"/>
      <c r="AB683" s="402"/>
      <c r="AC683" s="137"/>
      <c r="AE683" s="404"/>
      <c r="AF683" s="405"/>
      <c r="AG683" s="406"/>
    </row>
    <row r="684" spans="2:33" ht="32.25" customHeight="1" thickBot="1" x14ac:dyDescent="0.3">
      <c r="B684" s="409"/>
      <c r="C684" s="410"/>
      <c r="D684" s="139" t="s">
        <v>137</v>
      </c>
      <c r="E684" s="139" t="s">
        <v>138</v>
      </c>
      <c r="F684" s="139" t="s">
        <v>137</v>
      </c>
      <c r="G684" s="139" t="s">
        <v>138</v>
      </c>
      <c r="H684" s="139" t="s">
        <v>137</v>
      </c>
      <c r="I684" s="140" t="s">
        <v>138</v>
      </c>
      <c r="J684" s="141"/>
      <c r="K684" s="409"/>
      <c r="L684" s="410"/>
      <c r="M684" s="139" t="s">
        <v>137</v>
      </c>
      <c r="N684" s="139" t="s">
        <v>138</v>
      </c>
      <c r="O684" s="139" t="s">
        <v>137</v>
      </c>
      <c r="P684" s="139" t="s">
        <v>138</v>
      </c>
      <c r="Q684" s="139" t="s">
        <v>137</v>
      </c>
      <c r="R684" s="140" t="s">
        <v>138</v>
      </c>
      <c r="S684" s="141"/>
      <c r="T684" s="141"/>
      <c r="V684" s="142" t="s">
        <v>190</v>
      </c>
      <c r="W684" s="143" t="s">
        <v>191</v>
      </c>
      <c r="X684" s="141"/>
      <c r="AA684" s="142" t="s">
        <v>190</v>
      </c>
      <c r="AB684" s="143" t="s">
        <v>191</v>
      </c>
      <c r="AC684" s="141"/>
      <c r="AE684" s="124" t="s">
        <v>193</v>
      </c>
      <c r="AG684" s="125" t="s">
        <v>193</v>
      </c>
    </row>
    <row r="685" spans="2:33" x14ac:dyDescent="0.25">
      <c r="B685" s="126">
        <v>1</v>
      </c>
      <c r="C685" s="151" t="str">
        <f>T(Contaminantes!C$6)</f>
        <v/>
      </c>
      <c r="D685" s="145"/>
      <c r="E685" s="146"/>
      <c r="F685" s="145"/>
      <c r="G685" s="146"/>
      <c r="H685" s="145"/>
      <c r="I685" s="147"/>
      <c r="K685" s="126">
        <v>21</v>
      </c>
      <c r="L685" s="144" t="str">
        <f>T(Contaminantes!C$26)</f>
        <v/>
      </c>
      <c r="M685" s="145"/>
      <c r="N685" s="146"/>
      <c r="O685" s="145"/>
      <c r="P685" s="146"/>
      <c r="Q685" s="145"/>
      <c r="R685" s="147"/>
      <c r="T685" s="126">
        <v>1</v>
      </c>
      <c r="U685" s="148">
        <f>IF(COUNT(E685,G685,I685)=0,0,COUNT(E685,G685,I685))</f>
        <v>0</v>
      </c>
      <c r="V685" s="149">
        <f>IF(U685&gt;0,((D685*E685)+(F685*G685)+(H685*I685))/(E685+G685+I685),0)</f>
        <v>0</v>
      </c>
      <c r="W685" s="150">
        <f>IF(U685&lt;&gt;0,(E685+G685+I685)/U685,0)</f>
        <v>0</v>
      </c>
      <c r="Y685" s="126">
        <v>21</v>
      </c>
      <c r="Z685" s="148">
        <f>IF(COUNT(N685,P685,R685)=0,0,COUNT(N685,P685,R685))</f>
        <v>0</v>
      </c>
      <c r="AA685" s="149">
        <f>IF(Z685&gt;0,((M685*N685)+(O685*P685)+(Q685*R685))/(N685+P685+R685),0)</f>
        <v>0</v>
      </c>
      <c r="AB685" s="150">
        <f>IF(Z685&lt;&gt;0,(N685+P685+R685)/Z685,0)</f>
        <v>0</v>
      </c>
      <c r="AD685" s="126">
        <v>1</v>
      </c>
      <c r="AE685" s="127">
        <f>(V685*W685*P$682)/1000000</f>
        <v>0</v>
      </c>
      <c r="AF685" s="130">
        <v>21</v>
      </c>
      <c r="AG685" s="127">
        <f>(AA685*AB685*P$682)/1000000</f>
        <v>0</v>
      </c>
    </row>
    <row r="686" spans="2:33" x14ac:dyDescent="0.25">
      <c r="B686" s="128">
        <v>2</v>
      </c>
      <c r="C686" s="151" t="str">
        <f>T(Contaminantes!C$7)</f>
        <v/>
      </c>
      <c r="D686" s="152"/>
      <c r="E686" s="153"/>
      <c r="F686" s="152"/>
      <c r="G686" s="153"/>
      <c r="H686" s="152"/>
      <c r="I686" s="154"/>
      <c r="K686" s="128">
        <v>22</v>
      </c>
      <c r="L686" s="151" t="str">
        <f>T(Contaminantes!C$27)</f>
        <v/>
      </c>
      <c r="M686" s="152"/>
      <c r="N686" s="153"/>
      <c r="O686" s="152"/>
      <c r="P686" s="153"/>
      <c r="Q686" s="152"/>
      <c r="R686" s="154"/>
      <c r="T686" s="128">
        <v>2</v>
      </c>
      <c r="U686" s="155">
        <f t="shared" ref="U686:U704" si="224">IF(COUNT(E686,G686,I686)=0,0,COUNT(E686,G686,I686))</f>
        <v>0</v>
      </c>
      <c r="V686" s="156">
        <f t="shared" ref="V686:V704" si="225">IF(U686&gt;0,((D686*E686)+(F686*G686)+(H686*I686))/(E686+G686+I686),0)</f>
        <v>0</v>
      </c>
      <c r="W686" s="157">
        <f t="shared" ref="W686:W704" si="226">IF(U686&lt;&gt;0,(E686+G686+I686)/U686,0)</f>
        <v>0</v>
      </c>
      <c r="Y686" s="128">
        <v>22</v>
      </c>
      <c r="Z686" s="155">
        <f t="shared" ref="Z686:Z704" si="227">IF(COUNT(N686,P686,R686)=0,0,COUNT(N686,P686,R686))</f>
        <v>0</v>
      </c>
      <c r="AA686" s="156">
        <f t="shared" ref="AA686:AA704" si="228">IF(Z686&gt;0,((M686*N686)+(O686*P686)+(Q686*R686))/(N686+P686+R686),0)</f>
        <v>0</v>
      </c>
      <c r="AB686" s="157">
        <f t="shared" ref="AB686:AB704" si="229">IF(Z686&lt;&gt;0,(N686+P686+R686)/Z686,0)</f>
        <v>0</v>
      </c>
      <c r="AD686" s="128">
        <v>2</v>
      </c>
      <c r="AE686" s="120">
        <f t="shared" ref="AE686:AE704" si="230">(V686*W686*P$682)/1000000</f>
        <v>0</v>
      </c>
      <c r="AF686" s="131">
        <v>22</v>
      </c>
      <c r="AG686" s="121">
        <f t="shared" ref="AG686:AG704" si="231">(AA686*AB686*P$682)/1000000</f>
        <v>0</v>
      </c>
    </row>
    <row r="687" spans="2:33" x14ac:dyDescent="0.25">
      <c r="B687" s="128">
        <v>3</v>
      </c>
      <c r="C687" s="151" t="str">
        <f>T(Contaminantes!C$8)</f>
        <v/>
      </c>
      <c r="D687" s="158"/>
      <c r="E687" s="153"/>
      <c r="F687" s="158"/>
      <c r="G687" s="153"/>
      <c r="H687" s="158"/>
      <c r="I687" s="154"/>
      <c r="K687" s="128">
        <v>23</v>
      </c>
      <c r="L687" s="151" t="str">
        <f>T(Contaminantes!C$28)</f>
        <v/>
      </c>
      <c r="M687" s="158"/>
      <c r="N687" s="153"/>
      <c r="O687" s="158"/>
      <c r="P687" s="153"/>
      <c r="Q687" s="158"/>
      <c r="R687" s="154"/>
      <c r="T687" s="128">
        <v>3</v>
      </c>
      <c r="U687" s="155">
        <f t="shared" si="224"/>
        <v>0</v>
      </c>
      <c r="V687" s="156">
        <f t="shared" si="225"/>
        <v>0</v>
      </c>
      <c r="W687" s="157">
        <f t="shared" si="226"/>
        <v>0</v>
      </c>
      <c r="Y687" s="128">
        <v>23</v>
      </c>
      <c r="Z687" s="155">
        <f t="shared" si="227"/>
        <v>0</v>
      </c>
      <c r="AA687" s="156">
        <f t="shared" si="228"/>
        <v>0</v>
      </c>
      <c r="AB687" s="157">
        <f t="shared" si="229"/>
        <v>0</v>
      </c>
      <c r="AD687" s="128">
        <v>3</v>
      </c>
      <c r="AE687" s="120">
        <f t="shared" si="230"/>
        <v>0</v>
      </c>
      <c r="AF687" s="131">
        <v>23</v>
      </c>
      <c r="AG687" s="121">
        <f t="shared" si="231"/>
        <v>0</v>
      </c>
    </row>
    <row r="688" spans="2:33" x14ac:dyDescent="0.25">
      <c r="B688" s="128">
        <v>4</v>
      </c>
      <c r="C688" s="151" t="str">
        <f>T(Contaminantes!C$9)</f>
        <v/>
      </c>
      <c r="D688" s="159"/>
      <c r="E688" s="153"/>
      <c r="F688" s="159"/>
      <c r="G688" s="153"/>
      <c r="H688" s="159"/>
      <c r="I688" s="154"/>
      <c r="K688" s="128">
        <v>24</v>
      </c>
      <c r="L688" s="151" t="str">
        <f>T(Contaminantes!C$29)</f>
        <v/>
      </c>
      <c r="M688" s="159"/>
      <c r="N688" s="153"/>
      <c r="O688" s="159"/>
      <c r="P688" s="153"/>
      <c r="Q688" s="159"/>
      <c r="R688" s="154"/>
      <c r="T688" s="128">
        <v>4</v>
      </c>
      <c r="U688" s="155">
        <f t="shared" si="224"/>
        <v>0</v>
      </c>
      <c r="V688" s="156">
        <f t="shared" si="225"/>
        <v>0</v>
      </c>
      <c r="W688" s="157">
        <f t="shared" si="226"/>
        <v>0</v>
      </c>
      <c r="Y688" s="128">
        <v>24</v>
      </c>
      <c r="Z688" s="155">
        <f t="shared" si="227"/>
        <v>0</v>
      </c>
      <c r="AA688" s="156">
        <f t="shared" si="228"/>
        <v>0</v>
      </c>
      <c r="AB688" s="157">
        <f t="shared" si="229"/>
        <v>0</v>
      </c>
      <c r="AD688" s="128">
        <v>4</v>
      </c>
      <c r="AE688" s="120">
        <f t="shared" si="230"/>
        <v>0</v>
      </c>
      <c r="AF688" s="131">
        <v>24</v>
      </c>
      <c r="AG688" s="121">
        <f t="shared" si="231"/>
        <v>0</v>
      </c>
    </row>
    <row r="689" spans="2:33" x14ac:dyDescent="0.25">
      <c r="B689" s="128">
        <v>5</v>
      </c>
      <c r="C689" s="151" t="str">
        <f>T(Contaminantes!C$10)</f>
        <v/>
      </c>
      <c r="D689" s="159"/>
      <c r="E689" s="153"/>
      <c r="F689" s="159"/>
      <c r="G689" s="153"/>
      <c r="H689" s="159"/>
      <c r="I689" s="154"/>
      <c r="K689" s="128">
        <v>25</v>
      </c>
      <c r="L689" s="151" t="str">
        <f>T(Contaminantes!C$30)</f>
        <v/>
      </c>
      <c r="M689" s="159"/>
      <c r="N689" s="153"/>
      <c r="O689" s="159"/>
      <c r="P689" s="153"/>
      <c r="Q689" s="159"/>
      <c r="R689" s="154"/>
      <c r="T689" s="128">
        <v>5</v>
      </c>
      <c r="U689" s="155">
        <f t="shared" si="224"/>
        <v>0</v>
      </c>
      <c r="V689" s="156">
        <f t="shared" si="225"/>
        <v>0</v>
      </c>
      <c r="W689" s="157">
        <f t="shared" si="226"/>
        <v>0</v>
      </c>
      <c r="Y689" s="128">
        <v>25</v>
      </c>
      <c r="Z689" s="155">
        <f t="shared" si="227"/>
        <v>0</v>
      </c>
      <c r="AA689" s="156">
        <f t="shared" si="228"/>
        <v>0</v>
      </c>
      <c r="AB689" s="157">
        <f t="shared" si="229"/>
        <v>0</v>
      </c>
      <c r="AD689" s="128">
        <v>5</v>
      </c>
      <c r="AE689" s="120">
        <f t="shared" si="230"/>
        <v>0</v>
      </c>
      <c r="AF689" s="131">
        <v>25</v>
      </c>
      <c r="AG689" s="121">
        <f t="shared" si="231"/>
        <v>0</v>
      </c>
    </row>
    <row r="690" spans="2:33" x14ac:dyDescent="0.25">
      <c r="B690" s="128">
        <v>6</v>
      </c>
      <c r="C690" s="151" t="str">
        <f>T(Contaminantes!C$11)</f>
        <v/>
      </c>
      <c r="D690" s="159"/>
      <c r="E690" s="153"/>
      <c r="F690" s="159"/>
      <c r="G690" s="153"/>
      <c r="H690" s="159"/>
      <c r="I690" s="154"/>
      <c r="K690" s="128">
        <v>26</v>
      </c>
      <c r="L690" s="151" t="str">
        <f>T(Contaminantes!C$31)</f>
        <v/>
      </c>
      <c r="M690" s="159"/>
      <c r="N690" s="153"/>
      <c r="O690" s="159"/>
      <c r="P690" s="153"/>
      <c r="Q690" s="159"/>
      <c r="R690" s="154"/>
      <c r="T690" s="128">
        <v>6</v>
      </c>
      <c r="U690" s="155">
        <f t="shared" si="224"/>
        <v>0</v>
      </c>
      <c r="V690" s="156">
        <f t="shared" si="225"/>
        <v>0</v>
      </c>
      <c r="W690" s="157">
        <f t="shared" si="226"/>
        <v>0</v>
      </c>
      <c r="Y690" s="128">
        <v>26</v>
      </c>
      <c r="Z690" s="155">
        <f t="shared" si="227"/>
        <v>0</v>
      </c>
      <c r="AA690" s="156">
        <f t="shared" si="228"/>
        <v>0</v>
      </c>
      <c r="AB690" s="157">
        <f t="shared" si="229"/>
        <v>0</v>
      </c>
      <c r="AD690" s="128">
        <v>6</v>
      </c>
      <c r="AE690" s="120">
        <f t="shared" si="230"/>
        <v>0</v>
      </c>
      <c r="AF690" s="131">
        <v>26</v>
      </c>
      <c r="AG690" s="121">
        <f t="shared" si="231"/>
        <v>0</v>
      </c>
    </row>
    <row r="691" spans="2:33" x14ac:dyDescent="0.25">
      <c r="B691" s="128">
        <v>7</v>
      </c>
      <c r="C691" s="151" t="str">
        <f>T(Contaminantes!C$12)</f>
        <v/>
      </c>
      <c r="D691" s="159"/>
      <c r="E691" s="153"/>
      <c r="F691" s="159"/>
      <c r="G691" s="153"/>
      <c r="H691" s="159"/>
      <c r="I691" s="154"/>
      <c r="K691" s="128">
        <v>27</v>
      </c>
      <c r="L691" s="151" t="str">
        <f>T(Contaminantes!C$32)</f>
        <v/>
      </c>
      <c r="M691" s="159"/>
      <c r="N691" s="153"/>
      <c r="O691" s="159"/>
      <c r="P691" s="153"/>
      <c r="Q691" s="159"/>
      <c r="R691" s="154"/>
      <c r="T691" s="128">
        <v>7</v>
      </c>
      <c r="U691" s="155">
        <f t="shared" si="224"/>
        <v>0</v>
      </c>
      <c r="V691" s="156">
        <f t="shared" si="225"/>
        <v>0</v>
      </c>
      <c r="W691" s="157">
        <f t="shared" si="226"/>
        <v>0</v>
      </c>
      <c r="Y691" s="128">
        <v>27</v>
      </c>
      <c r="Z691" s="155">
        <f t="shared" si="227"/>
        <v>0</v>
      </c>
      <c r="AA691" s="156">
        <f t="shared" si="228"/>
        <v>0</v>
      </c>
      <c r="AB691" s="157">
        <f t="shared" si="229"/>
        <v>0</v>
      </c>
      <c r="AD691" s="128">
        <v>7</v>
      </c>
      <c r="AE691" s="120">
        <f t="shared" si="230"/>
        <v>0</v>
      </c>
      <c r="AF691" s="131">
        <v>27</v>
      </c>
      <c r="AG691" s="121">
        <f t="shared" si="231"/>
        <v>0</v>
      </c>
    </row>
    <row r="692" spans="2:33" x14ac:dyDescent="0.25">
      <c r="B692" s="128">
        <v>8</v>
      </c>
      <c r="C692" s="151" t="str">
        <f>T(Contaminantes!C$13)</f>
        <v/>
      </c>
      <c r="D692" s="159"/>
      <c r="E692" s="153"/>
      <c r="F692" s="159"/>
      <c r="G692" s="153"/>
      <c r="H692" s="159"/>
      <c r="I692" s="154"/>
      <c r="K692" s="128">
        <v>28</v>
      </c>
      <c r="L692" s="151" t="str">
        <f>T(Contaminantes!C$33)</f>
        <v/>
      </c>
      <c r="M692" s="159"/>
      <c r="N692" s="153"/>
      <c r="O692" s="159"/>
      <c r="P692" s="153"/>
      <c r="Q692" s="159"/>
      <c r="R692" s="154"/>
      <c r="T692" s="128">
        <v>8</v>
      </c>
      <c r="U692" s="155">
        <f t="shared" si="224"/>
        <v>0</v>
      </c>
      <c r="V692" s="156">
        <f t="shared" si="225"/>
        <v>0</v>
      </c>
      <c r="W692" s="157">
        <f t="shared" si="226"/>
        <v>0</v>
      </c>
      <c r="Y692" s="128">
        <v>28</v>
      </c>
      <c r="Z692" s="155">
        <f t="shared" si="227"/>
        <v>0</v>
      </c>
      <c r="AA692" s="156">
        <f t="shared" si="228"/>
        <v>0</v>
      </c>
      <c r="AB692" s="157">
        <f t="shared" si="229"/>
        <v>0</v>
      </c>
      <c r="AD692" s="128">
        <v>8</v>
      </c>
      <c r="AE692" s="120">
        <f t="shared" si="230"/>
        <v>0</v>
      </c>
      <c r="AF692" s="131">
        <v>28</v>
      </c>
      <c r="AG692" s="121">
        <f t="shared" si="231"/>
        <v>0</v>
      </c>
    </row>
    <row r="693" spans="2:33" x14ac:dyDescent="0.25">
      <c r="B693" s="128">
        <v>9</v>
      </c>
      <c r="C693" s="151" t="str">
        <f>T(Contaminantes!C$14)</f>
        <v/>
      </c>
      <c r="D693" s="152"/>
      <c r="E693" s="153"/>
      <c r="F693" s="152"/>
      <c r="G693" s="153"/>
      <c r="H693" s="152"/>
      <c r="I693" s="154"/>
      <c r="K693" s="128">
        <v>29</v>
      </c>
      <c r="L693" s="151" t="str">
        <f>T(Contaminantes!C$34)</f>
        <v/>
      </c>
      <c r="M693" s="152"/>
      <c r="N693" s="153"/>
      <c r="O693" s="152"/>
      <c r="P693" s="153"/>
      <c r="Q693" s="152"/>
      <c r="R693" s="154"/>
      <c r="T693" s="128">
        <v>9</v>
      </c>
      <c r="U693" s="155">
        <f t="shared" si="224"/>
        <v>0</v>
      </c>
      <c r="V693" s="156">
        <f t="shared" si="225"/>
        <v>0</v>
      </c>
      <c r="W693" s="157">
        <f t="shared" si="226"/>
        <v>0</v>
      </c>
      <c r="Y693" s="128">
        <v>29</v>
      </c>
      <c r="Z693" s="155">
        <f t="shared" si="227"/>
        <v>0</v>
      </c>
      <c r="AA693" s="156">
        <f t="shared" si="228"/>
        <v>0</v>
      </c>
      <c r="AB693" s="157">
        <f t="shared" si="229"/>
        <v>0</v>
      </c>
      <c r="AD693" s="128">
        <v>9</v>
      </c>
      <c r="AE693" s="120">
        <f t="shared" si="230"/>
        <v>0</v>
      </c>
      <c r="AF693" s="131">
        <v>29</v>
      </c>
      <c r="AG693" s="121">
        <f t="shared" si="231"/>
        <v>0</v>
      </c>
    </row>
    <row r="694" spans="2:33" x14ac:dyDescent="0.25">
      <c r="B694" s="128">
        <v>10</v>
      </c>
      <c r="C694" s="151" t="str">
        <f>T(Contaminantes!C$15)</f>
        <v/>
      </c>
      <c r="D694" s="152"/>
      <c r="E694" s="153"/>
      <c r="F694" s="152"/>
      <c r="G694" s="153"/>
      <c r="H694" s="152"/>
      <c r="I694" s="154"/>
      <c r="K694" s="128">
        <v>30</v>
      </c>
      <c r="L694" s="151" t="str">
        <f>T(Contaminantes!C$35)</f>
        <v/>
      </c>
      <c r="M694" s="152"/>
      <c r="N694" s="153"/>
      <c r="O694" s="152"/>
      <c r="P694" s="153"/>
      <c r="Q694" s="152"/>
      <c r="R694" s="154"/>
      <c r="T694" s="128">
        <v>10</v>
      </c>
      <c r="U694" s="155">
        <f t="shared" si="224"/>
        <v>0</v>
      </c>
      <c r="V694" s="156">
        <f t="shared" si="225"/>
        <v>0</v>
      </c>
      <c r="W694" s="157">
        <f t="shared" si="226"/>
        <v>0</v>
      </c>
      <c r="Y694" s="128">
        <v>30</v>
      </c>
      <c r="Z694" s="155">
        <f t="shared" si="227"/>
        <v>0</v>
      </c>
      <c r="AA694" s="156">
        <f t="shared" si="228"/>
        <v>0</v>
      </c>
      <c r="AB694" s="157">
        <f t="shared" si="229"/>
        <v>0</v>
      </c>
      <c r="AD694" s="128">
        <v>10</v>
      </c>
      <c r="AE694" s="120">
        <f t="shared" si="230"/>
        <v>0</v>
      </c>
      <c r="AF694" s="131">
        <v>30</v>
      </c>
      <c r="AG694" s="121">
        <f t="shared" si="231"/>
        <v>0</v>
      </c>
    </row>
    <row r="695" spans="2:33" x14ac:dyDescent="0.25">
      <c r="B695" s="128">
        <v>11</v>
      </c>
      <c r="C695" s="151" t="str">
        <f>T(Contaminantes!C$16)</f>
        <v/>
      </c>
      <c r="D695" s="158"/>
      <c r="E695" s="153"/>
      <c r="F695" s="158"/>
      <c r="G695" s="153"/>
      <c r="H695" s="158"/>
      <c r="I695" s="154"/>
      <c r="K695" s="128">
        <v>31</v>
      </c>
      <c r="L695" s="151" t="str">
        <f>T(Contaminantes!C$36)</f>
        <v/>
      </c>
      <c r="M695" s="158"/>
      <c r="N695" s="153"/>
      <c r="O695" s="158"/>
      <c r="P695" s="153"/>
      <c r="Q695" s="158"/>
      <c r="R695" s="154"/>
      <c r="T695" s="128">
        <v>11</v>
      </c>
      <c r="U695" s="155">
        <f t="shared" si="224"/>
        <v>0</v>
      </c>
      <c r="V695" s="156">
        <f t="shared" si="225"/>
        <v>0</v>
      </c>
      <c r="W695" s="157">
        <f t="shared" si="226"/>
        <v>0</v>
      </c>
      <c r="Y695" s="128">
        <v>31</v>
      </c>
      <c r="Z695" s="155">
        <f t="shared" si="227"/>
        <v>0</v>
      </c>
      <c r="AA695" s="156">
        <f t="shared" si="228"/>
        <v>0</v>
      </c>
      <c r="AB695" s="157">
        <f t="shared" si="229"/>
        <v>0</v>
      </c>
      <c r="AD695" s="128">
        <v>11</v>
      </c>
      <c r="AE695" s="120">
        <f t="shared" si="230"/>
        <v>0</v>
      </c>
      <c r="AF695" s="131">
        <v>31</v>
      </c>
      <c r="AG695" s="121">
        <f t="shared" si="231"/>
        <v>0</v>
      </c>
    </row>
    <row r="696" spans="2:33" x14ac:dyDescent="0.25">
      <c r="B696" s="128">
        <v>12</v>
      </c>
      <c r="C696" s="151" t="str">
        <f>T(Contaminantes!C$17)</f>
        <v/>
      </c>
      <c r="D696" s="159"/>
      <c r="E696" s="153"/>
      <c r="F696" s="159"/>
      <c r="G696" s="153"/>
      <c r="H696" s="159"/>
      <c r="I696" s="154"/>
      <c r="K696" s="128">
        <v>32</v>
      </c>
      <c r="L696" s="151" t="str">
        <f>T(Contaminantes!C$37)</f>
        <v/>
      </c>
      <c r="M696" s="159"/>
      <c r="N696" s="153"/>
      <c r="O696" s="159"/>
      <c r="P696" s="153"/>
      <c r="Q696" s="159"/>
      <c r="R696" s="154"/>
      <c r="T696" s="128">
        <v>12</v>
      </c>
      <c r="U696" s="155">
        <f t="shared" si="224"/>
        <v>0</v>
      </c>
      <c r="V696" s="156">
        <f t="shared" si="225"/>
        <v>0</v>
      </c>
      <c r="W696" s="157">
        <f t="shared" si="226"/>
        <v>0</v>
      </c>
      <c r="Y696" s="128">
        <v>32</v>
      </c>
      <c r="Z696" s="155">
        <f t="shared" si="227"/>
        <v>0</v>
      </c>
      <c r="AA696" s="156">
        <f t="shared" si="228"/>
        <v>0</v>
      </c>
      <c r="AB696" s="157">
        <f t="shared" si="229"/>
        <v>0</v>
      </c>
      <c r="AD696" s="128">
        <v>12</v>
      </c>
      <c r="AE696" s="120">
        <f t="shared" si="230"/>
        <v>0</v>
      </c>
      <c r="AF696" s="131">
        <v>32</v>
      </c>
      <c r="AG696" s="121">
        <f t="shared" si="231"/>
        <v>0</v>
      </c>
    </row>
    <row r="697" spans="2:33" x14ac:dyDescent="0.25">
      <c r="B697" s="128">
        <v>13</v>
      </c>
      <c r="C697" s="151" t="str">
        <f>T(Contaminantes!C$18)</f>
        <v/>
      </c>
      <c r="D697" s="159"/>
      <c r="E697" s="153"/>
      <c r="F697" s="159"/>
      <c r="G697" s="153"/>
      <c r="H697" s="159"/>
      <c r="I697" s="154"/>
      <c r="K697" s="128">
        <v>33</v>
      </c>
      <c r="L697" s="151" t="str">
        <f>T(Contaminantes!C$38)</f>
        <v/>
      </c>
      <c r="M697" s="159"/>
      <c r="N697" s="153"/>
      <c r="O697" s="159"/>
      <c r="P697" s="153"/>
      <c r="Q697" s="159"/>
      <c r="R697" s="154"/>
      <c r="T697" s="128">
        <v>13</v>
      </c>
      <c r="U697" s="155">
        <f t="shared" si="224"/>
        <v>0</v>
      </c>
      <c r="V697" s="156">
        <f t="shared" si="225"/>
        <v>0</v>
      </c>
      <c r="W697" s="157">
        <f t="shared" si="226"/>
        <v>0</v>
      </c>
      <c r="Y697" s="128">
        <v>33</v>
      </c>
      <c r="Z697" s="155">
        <f t="shared" si="227"/>
        <v>0</v>
      </c>
      <c r="AA697" s="156">
        <f t="shared" si="228"/>
        <v>0</v>
      </c>
      <c r="AB697" s="157">
        <f t="shared" si="229"/>
        <v>0</v>
      </c>
      <c r="AD697" s="128">
        <v>13</v>
      </c>
      <c r="AE697" s="120">
        <f t="shared" si="230"/>
        <v>0</v>
      </c>
      <c r="AF697" s="131">
        <v>33</v>
      </c>
      <c r="AG697" s="121">
        <f t="shared" si="231"/>
        <v>0</v>
      </c>
    </row>
    <row r="698" spans="2:33" x14ac:dyDescent="0.25">
      <c r="B698" s="128">
        <v>14</v>
      </c>
      <c r="C698" s="151" t="str">
        <f>T(Contaminantes!C$19)</f>
        <v/>
      </c>
      <c r="D698" s="152"/>
      <c r="E698" s="153"/>
      <c r="F698" s="152"/>
      <c r="G698" s="153"/>
      <c r="H698" s="152"/>
      <c r="I698" s="154"/>
      <c r="K698" s="128">
        <v>34</v>
      </c>
      <c r="L698" s="151" t="str">
        <f>T(Contaminantes!C$39)</f>
        <v/>
      </c>
      <c r="M698" s="152"/>
      <c r="N698" s="153"/>
      <c r="O698" s="152"/>
      <c r="P698" s="153"/>
      <c r="Q698" s="152"/>
      <c r="R698" s="154"/>
      <c r="T698" s="128">
        <v>14</v>
      </c>
      <c r="U698" s="155">
        <f t="shared" si="224"/>
        <v>0</v>
      </c>
      <c r="V698" s="156">
        <f t="shared" si="225"/>
        <v>0</v>
      </c>
      <c r="W698" s="157">
        <f t="shared" si="226"/>
        <v>0</v>
      </c>
      <c r="Y698" s="128">
        <v>34</v>
      </c>
      <c r="Z698" s="155">
        <f t="shared" si="227"/>
        <v>0</v>
      </c>
      <c r="AA698" s="156">
        <f t="shared" si="228"/>
        <v>0</v>
      </c>
      <c r="AB698" s="157">
        <f t="shared" si="229"/>
        <v>0</v>
      </c>
      <c r="AD698" s="128">
        <v>14</v>
      </c>
      <c r="AE698" s="120">
        <f t="shared" si="230"/>
        <v>0</v>
      </c>
      <c r="AF698" s="131">
        <v>34</v>
      </c>
      <c r="AG698" s="121">
        <f t="shared" si="231"/>
        <v>0</v>
      </c>
    </row>
    <row r="699" spans="2:33" x14ac:dyDescent="0.25">
      <c r="B699" s="128">
        <v>15</v>
      </c>
      <c r="C699" s="151" t="str">
        <f>T(Contaminantes!C$20)</f>
        <v/>
      </c>
      <c r="D699" s="158"/>
      <c r="E699" s="153"/>
      <c r="F699" s="158"/>
      <c r="G699" s="153"/>
      <c r="H699" s="158"/>
      <c r="I699" s="154"/>
      <c r="K699" s="128">
        <v>35</v>
      </c>
      <c r="L699" s="151" t="str">
        <f>T(Contaminantes!C$40)</f>
        <v/>
      </c>
      <c r="M699" s="158"/>
      <c r="N699" s="153"/>
      <c r="O699" s="158"/>
      <c r="P699" s="153"/>
      <c r="Q699" s="158"/>
      <c r="R699" s="154"/>
      <c r="T699" s="128">
        <v>15</v>
      </c>
      <c r="U699" s="155">
        <f t="shared" si="224"/>
        <v>0</v>
      </c>
      <c r="V699" s="156">
        <f t="shared" si="225"/>
        <v>0</v>
      </c>
      <c r="W699" s="157">
        <f t="shared" si="226"/>
        <v>0</v>
      </c>
      <c r="Y699" s="128">
        <v>35</v>
      </c>
      <c r="Z699" s="155">
        <f t="shared" si="227"/>
        <v>0</v>
      </c>
      <c r="AA699" s="156">
        <f t="shared" si="228"/>
        <v>0</v>
      </c>
      <c r="AB699" s="157">
        <f t="shared" si="229"/>
        <v>0</v>
      </c>
      <c r="AD699" s="128">
        <v>15</v>
      </c>
      <c r="AE699" s="120">
        <f t="shared" si="230"/>
        <v>0</v>
      </c>
      <c r="AF699" s="131">
        <v>35</v>
      </c>
      <c r="AG699" s="121">
        <f t="shared" si="231"/>
        <v>0</v>
      </c>
    </row>
    <row r="700" spans="2:33" x14ac:dyDescent="0.25">
      <c r="B700" s="128">
        <v>16</v>
      </c>
      <c r="C700" s="151" t="str">
        <f>T(Contaminantes!C$21)</f>
        <v/>
      </c>
      <c r="D700" s="159"/>
      <c r="E700" s="153"/>
      <c r="F700" s="159"/>
      <c r="G700" s="153"/>
      <c r="H700" s="159"/>
      <c r="I700" s="154"/>
      <c r="K700" s="128">
        <v>36</v>
      </c>
      <c r="L700" s="151" t="str">
        <f>T(Contaminantes!C$41)</f>
        <v/>
      </c>
      <c r="M700" s="159"/>
      <c r="N700" s="153"/>
      <c r="O700" s="159"/>
      <c r="P700" s="153"/>
      <c r="Q700" s="159"/>
      <c r="R700" s="154"/>
      <c r="T700" s="128">
        <v>16</v>
      </c>
      <c r="U700" s="155">
        <f t="shared" si="224"/>
        <v>0</v>
      </c>
      <c r="V700" s="156">
        <f t="shared" si="225"/>
        <v>0</v>
      </c>
      <c r="W700" s="157">
        <f t="shared" si="226"/>
        <v>0</v>
      </c>
      <c r="Y700" s="128">
        <v>36</v>
      </c>
      <c r="Z700" s="155">
        <f t="shared" si="227"/>
        <v>0</v>
      </c>
      <c r="AA700" s="156">
        <f t="shared" si="228"/>
        <v>0</v>
      </c>
      <c r="AB700" s="157">
        <f t="shared" si="229"/>
        <v>0</v>
      </c>
      <c r="AD700" s="128">
        <v>16</v>
      </c>
      <c r="AE700" s="120">
        <f t="shared" si="230"/>
        <v>0</v>
      </c>
      <c r="AF700" s="131">
        <v>36</v>
      </c>
      <c r="AG700" s="121">
        <f t="shared" si="231"/>
        <v>0</v>
      </c>
    </row>
    <row r="701" spans="2:33" x14ac:dyDescent="0.25">
      <c r="B701" s="128">
        <v>17</v>
      </c>
      <c r="C701" s="151" t="str">
        <f>T(Contaminantes!C$22)</f>
        <v/>
      </c>
      <c r="D701" s="159"/>
      <c r="E701" s="153"/>
      <c r="F701" s="159"/>
      <c r="G701" s="153"/>
      <c r="H701" s="159"/>
      <c r="I701" s="154"/>
      <c r="K701" s="128">
        <v>37</v>
      </c>
      <c r="L701" s="151" t="str">
        <f>T(Contaminantes!C$42)</f>
        <v/>
      </c>
      <c r="M701" s="159"/>
      <c r="N701" s="153"/>
      <c r="O701" s="159"/>
      <c r="P701" s="153"/>
      <c r="Q701" s="159"/>
      <c r="R701" s="154"/>
      <c r="T701" s="128">
        <v>17</v>
      </c>
      <c r="U701" s="155">
        <f t="shared" si="224"/>
        <v>0</v>
      </c>
      <c r="V701" s="156">
        <f t="shared" si="225"/>
        <v>0</v>
      </c>
      <c r="W701" s="157">
        <f t="shared" si="226"/>
        <v>0</v>
      </c>
      <c r="Y701" s="128">
        <v>37</v>
      </c>
      <c r="Z701" s="155">
        <f t="shared" si="227"/>
        <v>0</v>
      </c>
      <c r="AA701" s="156">
        <f t="shared" si="228"/>
        <v>0</v>
      </c>
      <c r="AB701" s="157">
        <f t="shared" si="229"/>
        <v>0</v>
      </c>
      <c r="AD701" s="128">
        <v>17</v>
      </c>
      <c r="AE701" s="120">
        <f t="shared" si="230"/>
        <v>0</v>
      </c>
      <c r="AF701" s="131">
        <v>37</v>
      </c>
      <c r="AG701" s="121">
        <f t="shared" si="231"/>
        <v>0</v>
      </c>
    </row>
    <row r="702" spans="2:33" x14ac:dyDescent="0.25">
      <c r="B702" s="128">
        <v>18</v>
      </c>
      <c r="C702" s="151" t="str">
        <f>T(Contaminantes!C$23)</f>
        <v/>
      </c>
      <c r="D702" s="152"/>
      <c r="E702" s="153"/>
      <c r="F702" s="152"/>
      <c r="G702" s="153"/>
      <c r="H702" s="152"/>
      <c r="I702" s="154"/>
      <c r="K702" s="128">
        <v>38</v>
      </c>
      <c r="L702" s="151" t="str">
        <f>T(Contaminantes!C$43)</f>
        <v/>
      </c>
      <c r="M702" s="152"/>
      <c r="N702" s="153"/>
      <c r="O702" s="152"/>
      <c r="P702" s="153"/>
      <c r="Q702" s="152"/>
      <c r="R702" s="154"/>
      <c r="T702" s="128">
        <v>18</v>
      </c>
      <c r="U702" s="155">
        <f t="shared" si="224"/>
        <v>0</v>
      </c>
      <c r="V702" s="156">
        <f t="shared" si="225"/>
        <v>0</v>
      </c>
      <c r="W702" s="157">
        <f t="shared" si="226"/>
        <v>0</v>
      </c>
      <c r="Y702" s="128">
        <v>38</v>
      </c>
      <c r="Z702" s="155">
        <f t="shared" si="227"/>
        <v>0</v>
      </c>
      <c r="AA702" s="156">
        <f t="shared" si="228"/>
        <v>0</v>
      </c>
      <c r="AB702" s="157">
        <f t="shared" si="229"/>
        <v>0</v>
      </c>
      <c r="AD702" s="128">
        <v>18</v>
      </c>
      <c r="AE702" s="120">
        <f t="shared" si="230"/>
        <v>0</v>
      </c>
      <c r="AF702" s="131">
        <v>38</v>
      </c>
      <c r="AG702" s="121">
        <f t="shared" si="231"/>
        <v>0</v>
      </c>
    </row>
    <row r="703" spans="2:33" x14ac:dyDescent="0.25">
      <c r="B703" s="128">
        <v>19</v>
      </c>
      <c r="C703" s="151" t="str">
        <f>T(Contaminantes!C$24)</f>
        <v/>
      </c>
      <c r="D703" s="152"/>
      <c r="E703" s="153"/>
      <c r="F703" s="152"/>
      <c r="G703" s="153"/>
      <c r="H703" s="152"/>
      <c r="I703" s="154"/>
      <c r="K703" s="128">
        <v>39</v>
      </c>
      <c r="L703" s="151" t="str">
        <f>T(Contaminantes!C$44)</f>
        <v/>
      </c>
      <c r="M703" s="152"/>
      <c r="N703" s="153"/>
      <c r="O703" s="152"/>
      <c r="P703" s="153"/>
      <c r="Q703" s="152"/>
      <c r="R703" s="154"/>
      <c r="T703" s="128">
        <v>19</v>
      </c>
      <c r="U703" s="155">
        <f t="shared" si="224"/>
        <v>0</v>
      </c>
      <c r="V703" s="156">
        <f t="shared" si="225"/>
        <v>0</v>
      </c>
      <c r="W703" s="157">
        <f t="shared" si="226"/>
        <v>0</v>
      </c>
      <c r="Y703" s="128">
        <v>39</v>
      </c>
      <c r="Z703" s="155">
        <f t="shared" si="227"/>
        <v>0</v>
      </c>
      <c r="AA703" s="156">
        <f t="shared" si="228"/>
        <v>0</v>
      </c>
      <c r="AB703" s="157">
        <f t="shared" si="229"/>
        <v>0</v>
      </c>
      <c r="AD703" s="128">
        <v>19</v>
      </c>
      <c r="AE703" s="120">
        <f t="shared" si="230"/>
        <v>0</v>
      </c>
      <c r="AF703" s="131">
        <v>39</v>
      </c>
      <c r="AG703" s="121">
        <f t="shared" si="231"/>
        <v>0</v>
      </c>
    </row>
    <row r="704" spans="2:33" ht="15.75" thickBot="1" x14ac:dyDescent="0.3">
      <c r="B704" s="129">
        <v>20</v>
      </c>
      <c r="C704" s="160" t="str">
        <f>T(Contaminantes!C$25)</f>
        <v/>
      </c>
      <c r="D704" s="158"/>
      <c r="E704" s="161"/>
      <c r="F704" s="158"/>
      <c r="G704" s="161"/>
      <c r="H704" s="169"/>
      <c r="I704" s="164"/>
      <c r="K704" s="129">
        <v>40</v>
      </c>
      <c r="L704" s="160" t="str">
        <f>T(Contaminantes!C$45)</f>
        <v/>
      </c>
      <c r="M704" s="162"/>
      <c r="N704" s="163"/>
      <c r="O704" s="162"/>
      <c r="P704" s="163"/>
      <c r="Q704" s="162"/>
      <c r="R704" s="164"/>
      <c r="T704" s="129">
        <v>20</v>
      </c>
      <c r="U704" s="165">
        <f t="shared" si="224"/>
        <v>0</v>
      </c>
      <c r="V704" s="166">
        <f t="shared" si="225"/>
        <v>0</v>
      </c>
      <c r="W704" s="167">
        <f t="shared" si="226"/>
        <v>0</v>
      </c>
      <c r="Y704" s="129">
        <v>40</v>
      </c>
      <c r="Z704" s="165">
        <f t="shared" si="227"/>
        <v>0</v>
      </c>
      <c r="AA704" s="166">
        <f t="shared" si="228"/>
        <v>0</v>
      </c>
      <c r="AB704" s="167">
        <f t="shared" si="229"/>
        <v>0</v>
      </c>
      <c r="AD704" s="129">
        <v>20</v>
      </c>
      <c r="AE704" s="132">
        <f t="shared" si="230"/>
        <v>0</v>
      </c>
      <c r="AF704" s="133">
        <v>40</v>
      </c>
      <c r="AG704" s="122">
        <f t="shared" si="231"/>
        <v>0</v>
      </c>
    </row>
    <row r="705" spans="2:33" ht="15.75" thickBot="1" x14ac:dyDescent="0.3">
      <c r="D705" s="170"/>
      <c r="F705" s="170"/>
    </row>
    <row r="706" spans="2:33" ht="15.75" customHeight="1" thickBot="1" x14ac:dyDescent="0.3">
      <c r="D706" s="391" t="s">
        <v>139</v>
      </c>
      <c r="E706" s="392"/>
      <c r="F706" s="393" t="str">
        <f>T('Focos atmósfera'!B36)</f>
        <v/>
      </c>
      <c r="G706" s="393"/>
      <c r="H706" s="394" t="s">
        <v>141</v>
      </c>
      <c r="I706" s="395"/>
      <c r="J706" s="135"/>
      <c r="K706" s="396" t="str">
        <f>T('Focos atmósfera'!C36)</f>
        <v/>
      </c>
      <c r="L706" s="393"/>
      <c r="M706" s="393"/>
      <c r="N706" s="415" t="s">
        <v>140</v>
      </c>
      <c r="O706" s="416"/>
      <c r="P706" s="136">
        <f>'Focos atmósfera'!D36</f>
        <v>0</v>
      </c>
      <c r="Q706" s="205" t="s">
        <v>210</v>
      </c>
      <c r="R706" s="136">
        <f>'Focos atmósfera'!F36</f>
        <v>0</v>
      </c>
      <c r="V706" s="399" t="s">
        <v>189</v>
      </c>
      <c r="W706" s="400"/>
      <c r="X706" s="137"/>
      <c r="AA706" s="399" t="s">
        <v>189</v>
      </c>
      <c r="AB706" s="400"/>
      <c r="AC706" s="137"/>
      <c r="AE706" s="399" t="s">
        <v>192</v>
      </c>
      <c r="AF706" s="403"/>
      <c r="AG706" s="400"/>
    </row>
    <row r="707" spans="2:33" ht="15.75" thickBot="1" x14ac:dyDescent="0.3">
      <c r="B707" s="407" t="s">
        <v>133</v>
      </c>
      <c r="C707" s="408"/>
      <c r="D707" s="411" t="s">
        <v>134</v>
      </c>
      <c r="E707" s="411"/>
      <c r="F707" s="411" t="s">
        <v>135</v>
      </c>
      <c r="G707" s="411"/>
      <c r="H707" s="411" t="s">
        <v>136</v>
      </c>
      <c r="I707" s="412"/>
      <c r="J707" s="138"/>
      <c r="K707" s="409" t="s">
        <v>133</v>
      </c>
      <c r="L707" s="410"/>
      <c r="M707" s="413" t="s">
        <v>134</v>
      </c>
      <c r="N707" s="411"/>
      <c r="O707" s="411" t="s">
        <v>135</v>
      </c>
      <c r="P707" s="411"/>
      <c r="Q707" s="411" t="s">
        <v>136</v>
      </c>
      <c r="R707" s="414"/>
      <c r="S707" s="138"/>
      <c r="T707" s="138"/>
      <c r="V707" s="401"/>
      <c r="W707" s="402"/>
      <c r="X707" s="137"/>
      <c r="AA707" s="401"/>
      <c r="AB707" s="402"/>
      <c r="AC707" s="137"/>
      <c r="AE707" s="404"/>
      <c r="AF707" s="405"/>
      <c r="AG707" s="406"/>
    </row>
    <row r="708" spans="2:33" ht="32.25" customHeight="1" thickBot="1" x14ac:dyDescent="0.3">
      <c r="B708" s="409"/>
      <c r="C708" s="410"/>
      <c r="D708" s="139" t="s">
        <v>137</v>
      </c>
      <c r="E708" s="139" t="s">
        <v>138</v>
      </c>
      <c r="F708" s="139" t="s">
        <v>137</v>
      </c>
      <c r="G708" s="139" t="s">
        <v>138</v>
      </c>
      <c r="H708" s="139" t="s">
        <v>137</v>
      </c>
      <c r="I708" s="140" t="s">
        <v>138</v>
      </c>
      <c r="J708" s="141"/>
      <c r="K708" s="409"/>
      <c r="L708" s="410"/>
      <c r="M708" s="139" t="s">
        <v>137</v>
      </c>
      <c r="N708" s="139" t="s">
        <v>138</v>
      </c>
      <c r="O708" s="139" t="s">
        <v>137</v>
      </c>
      <c r="P708" s="139" t="s">
        <v>138</v>
      </c>
      <c r="Q708" s="139" t="s">
        <v>137</v>
      </c>
      <c r="R708" s="140" t="s">
        <v>138</v>
      </c>
      <c r="S708" s="141"/>
      <c r="T708" s="141"/>
      <c r="V708" s="142" t="s">
        <v>190</v>
      </c>
      <c r="W708" s="143" t="s">
        <v>191</v>
      </c>
      <c r="X708" s="141"/>
      <c r="AA708" s="142" t="s">
        <v>190</v>
      </c>
      <c r="AB708" s="143" t="s">
        <v>191</v>
      </c>
      <c r="AC708" s="141"/>
      <c r="AE708" s="124" t="s">
        <v>193</v>
      </c>
      <c r="AG708" s="125" t="s">
        <v>193</v>
      </c>
    </row>
    <row r="709" spans="2:33" x14ac:dyDescent="0.25">
      <c r="B709" s="126">
        <v>1</v>
      </c>
      <c r="C709" s="151" t="str">
        <f>T(Contaminantes!C$6)</f>
        <v/>
      </c>
      <c r="D709" s="145"/>
      <c r="E709" s="146"/>
      <c r="F709" s="145"/>
      <c r="G709" s="146"/>
      <c r="H709" s="145"/>
      <c r="I709" s="147"/>
      <c r="K709" s="126">
        <v>21</v>
      </c>
      <c r="L709" s="144" t="str">
        <f>T(Contaminantes!C$26)</f>
        <v/>
      </c>
      <c r="M709" s="145"/>
      <c r="N709" s="146"/>
      <c r="O709" s="145"/>
      <c r="P709" s="146"/>
      <c r="Q709" s="145"/>
      <c r="R709" s="147"/>
      <c r="T709" s="126">
        <v>1</v>
      </c>
      <c r="U709" s="148">
        <f>IF(COUNT(E709,G709,I709)=0,0,COUNT(E709,G709,I709))</f>
        <v>0</v>
      </c>
      <c r="V709" s="149">
        <f>IF(U709&gt;0,((D709*E709)+(F709*G709)+(H709*I709))/(E709+G709+I709),0)</f>
        <v>0</v>
      </c>
      <c r="W709" s="150">
        <f>IF(U709&lt;&gt;0,(E709+G709+I709)/U709,0)</f>
        <v>0</v>
      </c>
      <c r="Y709" s="126">
        <v>21</v>
      </c>
      <c r="Z709" s="148">
        <f>IF(COUNT(N709,P709,R709)=0,0,COUNT(N709,P709,R709))</f>
        <v>0</v>
      </c>
      <c r="AA709" s="149">
        <f>IF(Z709&gt;0,((M709*N709)+(O709*P709)+(Q709*R709))/(N709+P709+R709),0)</f>
        <v>0</v>
      </c>
      <c r="AB709" s="150">
        <f>IF(Z709&lt;&gt;0,(N709+P709+R709)/Z709,0)</f>
        <v>0</v>
      </c>
      <c r="AD709" s="126">
        <v>1</v>
      </c>
      <c r="AE709" s="127">
        <f>(V709*W709*P$706)/1000000</f>
        <v>0</v>
      </c>
      <c r="AF709" s="130">
        <v>21</v>
      </c>
      <c r="AG709" s="127">
        <f>(AA709*AB709*P$706)/1000000</f>
        <v>0</v>
      </c>
    </row>
    <row r="710" spans="2:33" x14ac:dyDescent="0.25">
      <c r="B710" s="128">
        <v>2</v>
      </c>
      <c r="C710" s="151" t="str">
        <f>T(Contaminantes!C$7)</f>
        <v/>
      </c>
      <c r="D710" s="152"/>
      <c r="E710" s="153"/>
      <c r="F710" s="152"/>
      <c r="G710" s="153"/>
      <c r="H710" s="152"/>
      <c r="I710" s="154"/>
      <c r="K710" s="128">
        <v>22</v>
      </c>
      <c r="L710" s="151" t="str">
        <f>T(Contaminantes!C$27)</f>
        <v/>
      </c>
      <c r="M710" s="152"/>
      <c r="N710" s="153"/>
      <c r="O710" s="152"/>
      <c r="P710" s="153"/>
      <c r="Q710" s="152"/>
      <c r="R710" s="154"/>
      <c r="T710" s="128">
        <v>2</v>
      </c>
      <c r="U710" s="155">
        <f t="shared" ref="U710:U728" si="232">IF(COUNT(E710,G710,I710)=0,0,COUNT(E710,G710,I710))</f>
        <v>0</v>
      </c>
      <c r="V710" s="156">
        <f t="shared" ref="V710:V728" si="233">IF(U710&gt;0,((D710*E710)+(F710*G710)+(H710*I710))/(E710+G710+I710),0)</f>
        <v>0</v>
      </c>
      <c r="W710" s="157">
        <f t="shared" ref="W710:W728" si="234">IF(U710&lt;&gt;0,(E710+G710+I710)/U710,0)</f>
        <v>0</v>
      </c>
      <c r="Y710" s="128">
        <v>22</v>
      </c>
      <c r="Z710" s="155">
        <f t="shared" ref="Z710:Z728" si="235">IF(COUNT(N710,P710,R710)=0,0,COUNT(N710,P710,R710))</f>
        <v>0</v>
      </c>
      <c r="AA710" s="156">
        <f t="shared" ref="AA710:AA728" si="236">IF(Z710&gt;0,((M710*N710)+(O710*P710)+(Q710*R710))/(N710+P710+R710),0)</f>
        <v>0</v>
      </c>
      <c r="AB710" s="157">
        <f t="shared" ref="AB710:AB728" si="237">IF(Z710&lt;&gt;0,(N710+P710+R710)/Z710,0)</f>
        <v>0</v>
      </c>
      <c r="AD710" s="128">
        <v>2</v>
      </c>
      <c r="AE710" s="120">
        <f t="shared" ref="AE710:AE728" si="238">(V710*W710*P$706)/1000000</f>
        <v>0</v>
      </c>
      <c r="AF710" s="131">
        <v>22</v>
      </c>
      <c r="AG710" s="121">
        <f t="shared" ref="AG710:AG728" si="239">(AA710*AB710*P$706)/1000000</f>
        <v>0</v>
      </c>
    </row>
    <row r="711" spans="2:33" x14ac:dyDescent="0.25">
      <c r="B711" s="128">
        <v>3</v>
      </c>
      <c r="C711" s="151" t="str">
        <f>T(Contaminantes!C$8)</f>
        <v/>
      </c>
      <c r="D711" s="158"/>
      <c r="E711" s="153"/>
      <c r="F711" s="158"/>
      <c r="G711" s="153"/>
      <c r="H711" s="158"/>
      <c r="I711" s="154"/>
      <c r="K711" s="128">
        <v>23</v>
      </c>
      <c r="L711" s="151" t="str">
        <f>T(Contaminantes!C$28)</f>
        <v/>
      </c>
      <c r="M711" s="158"/>
      <c r="N711" s="153"/>
      <c r="O711" s="158"/>
      <c r="P711" s="153"/>
      <c r="Q711" s="158"/>
      <c r="R711" s="154"/>
      <c r="T711" s="128">
        <v>3</v>
      </c>
      <c r="U711" s="155">
        <f t="shared" si="232"/>
        <v>0</v>
      </c>
      <c r="V711" s="156">
        <f t="shared" si="233"/>
        <v>0</v>
      </c>
      <c r="W711" s="157">
        <f t="shared" si="234"/>
        <v>0</v>
      </c>
      <c r="Y711" s="128">
        <v>23</v>
      </c>
      <c r="Z711" s="155">
        <f t="shared" si="235"/>
        <v>0</v>
      </c>
      <c r="AA711" s="156">
        <f t="shared" si="236"/>
        <v>0</v>
      </c>
      <c r="AB711" s="157">
        <f t="shared" si="237"/>
        <v>0</v>
      </c>
      <c r="AD711" s="128">
        <v>3</v>
      </c>
      <c r="AE711" s="120">
        <f t="shared" si="238"/>
        <v>0</v>
      </c>
      <c r="AF711" s="131">
        <v>23</v>
      </c>
      <c r="AG711" s="121">
        <f t="shared" si="239"/>
        <v>0</v>
      </c>
    </row>
    <row r="712" spans="2:33" x14ac:dyDescent="0.25">
      <c r="B712" s="128">
        <v>4</v>
      </c>
      <c r="C712" s="151" t="str">
        <f>T(Contaminantes!C$9)</f>
        <v/>
      </c>
      <c r="D712" s="159"/>
      <c r="E712" s="153"/>
      <c r="F712" s="159"/>
      <c r="G712" s="153"/>
      <c r="H712" s="159"/>
      <c r="I712" s="154"/>
      <c r="K712" s="128">
        <v>24</v>
      </c>
      <c r="L712" s="151" t="str">
        <f>T(Contaminantes!C$29)</f>
        <v/>
      </c>
      <c r="M712" s="159"/>
      <c r="N712" s="153"/>
      <c r="O712" s="159"/>
      <c r="P712" s="153"/>
      <c r="Q712" s="159"/>
      <c r="R712" s="154"/>
      <c r="T712" s="128">
        <v>4</v>
      </c>
      <c r="U712" s="155">
        <f t="shared" si="232"/>
        <v>0</v>
      </c>
      <c r="V712" s="156">
        <f t="shared" si="233"/>
        <v>0</v>
      </c>
      <c r="W712" s="157">
        <f t="shared" si="234"/>
        <v>0</v>
      </c>
      <c r="Y712" s="128">
        <v>24</v>
      </c>
      <c r="Z712" s="155">
        <f t="shared" si="235"/>
        <v>0</v>
      </c>
      <c r="AA712" s="156">
        <f t="shared" si="236"/>
        <v>0</v>
      </c>
      <c r="AB712" s="157">
        <f t="shared" si="237"/>
        <v>0</v>
      </c>
      <c r="AD712" s="128">
        <v>4</v>
      </c>
      <c r="AE712" s="120">
        <f t="shared" si="238"/>
        <v>0</v>
      </c>
      <c r="AF712" s="131">
        <v>24</v>
      </c>
      <c r="AG712" s="121">
        <f t="shared" si="239"/>
        <v>0</v>
      </c>
    </row>
    <row r="713" spans="2:33" x14ac:dyDescent="0.25">
      <c r="B713" s="128">
        <v>5</v>
      </c>
      <c r="C713" s="151" t="str">
        <f>T(Contaminantes!C$10)</f>
        <v/>
      </c>
      <c r="D713" s="159"/>
      <c r="E713" s="153"/>
      <c r="F713" s="159"/>
      <c r="G713" s="153"/>
      <c r="H713" s="159"/>
      <c r="I713" s="154"/>
      <c r="K713" s="128">
        <v>25</v>
      </c>
      <c r="L713" s="151" t="str">
        <f>T(Contaminantes!C$30)</f>
        <v/>
      </c>
      <c r="M713" s="159"/>
      <c r="N713" s="153"/>
      <c r="O713" s="159"/>
      <c r="P713" s="153"/>
      <c r="Q713" s="159"/>
      <c r="R713" s="154"/>
      <c r="T713" s="128">
        <v>5</v>
      </c>
      <c r="U713" s="155">
        <f t="shared" si="232"/>
        <v>0</v>
      </c>
      <c r="V713" s="156">
        <f t="shared" si="233"/>
        <v>0</v>
      </c>
      <c r="W713" s="157">
        <f t="shared" si="234"/>
        <v>0</v>
      </c>
      <c r="Y713" s="128">
        <v>25</v>
      </c>
      <c r="Z713" s="155">
        <f t="shared" si="235"/>
        <v>0</v>
      </c>
      <c r="AA713" s="156">
        <f t="shared" si="236"/>
        <v>0</v>
      </c>
      <c r="AB713" s="157">
        <f t="shared" si="237"/>
        <v>0</v>
      </c>
      <c r="AD713" s="128">
        <v>5</v>
      </c>
      <c r="AE713" s="120">
        <f t="shared" si="238"/>
        <v>0</v>
      </c>
      <c r="AF713" s="131">
        <v>25</v>
      </c>
      <c r="AG713" s="121">
        <f t="shared" si="239"/>
        <v>0</v>
      </c>
    </row>
    <row r="714" spans="2:33" x14ac:dyDescent="0.25">
      <c r="B714" s="128">
        <v>6</v>
      </c>
      <c r="C714" s="151" t="str">
        <f>T(Contaminantes!C$11)</f>
        <v/>
      </c>
      <c r="D714" s="159"/>
      <c r="E714" s="153"/>
      <c r="F714" s="159"/>
      <c r="G714" s="153"/>
      <c r="H714" s="159"/>
      <c r="I714" s="154"/>
      <c r="K714" s="128">
        <v>26</v>
      </c>
      <c r="L714" s="151" t="str">
        <f>T(Contaminantes!C$31)</f>
        <v/>
      </c>
      <c r="M714" s="159"/>
      <c r="N714" s="153"/>
      <c r="O714" s="159"/>
      <c r="P714" s="153"/>
      <c r="Q714" s="159"/>
      <c r="R714" s="154"/>
      <c r="T714" s="128">
        <v>6</v>
      </c>
      <c r="U714" s="155">
        <f t="shared" si="232"/>
        <v>0</v>
      </c>
      <c r="V714" s="156">
        <f t="shared" si="233"/>
        <v>0</v>
      </c>
      <c r="W714" s="157">
        <f t="shared" si="234"/>
        <v>0</v>
      </c>
      <c r="Y714" s="128">
        <v>26</v>
      </c>
      <c r="Z714" s="155">
        <f t="shared" si="235"/>
        <v>0</v>
      </c>
      <c r="AA714" s="156">
        <f t="shared" si="236"/>
        <v>0</v>
      </c>
      <c r="AB714" s="157">
        <f t="shared" si="237"/>
        <v>0</v>
      </c>
      <c r="AD714" s="128">
        <v>6</v>
      </c>
      <c r="AE714" s="120">
        <f t="shared" si="238"/>
        <v>0</v>
      </c>
      <c r="AF714" s="131">
        <v>26</v>
      </c>
      <c r="AG714" s="121">
        <f t="shared" si="239"/>
        <v>0</v>
      </c>
    </row>
    <row r="715" spans="2:33" x14ac:dyDescent="0.25">
      <c r="B715" s="128">
        <v>7</v>
      </c>
      <c r="C715" s="151" t="str">
        <f>T(Contaminantes!C$12)</f>
        <v/>
      </c>
      <c r="D715" s="159"/>
      <c r="E715" s="153"/>
      <c r="F715" s="159"/>
      <c r="G715" s="153"/>
      <c r="H715" s="159"/>
      <c r="I715" s="154"/>
      <c r="K715" s="128">
        <v>27</v>
      </c>
      <c r="L715" s="151" t="str">
        <f>T(Contaminantes!C$32)</f>
        <v/>
      </c>
      <c r="M715" s="159"/>
      <c r="N715" s="153"/>
      <c r="O715" s="159"/>
      <c r="P715" s="153"/>
      <c r="Q715" s="159"/>
      <c r="R715" s="154"/>
      <c r="T715" s="128">
        <v>7</v>
      </c>
      <c r="U715" s="155">
        <f t="shared" si="232"/>
        <v>0</v>
      </c>
      <c r="V715" s="156">
        <f t="shared" si="233"/>
        <v>0</v>
      </c>
      <c r="W715" s="157">
        <f t="shared" si="234"/>
        <v>0</v>
      </c>
      <c r="Y715" s="128">
        <v>27</v>
      </c>
      <c r="Z715" s="155">
        <f t="shared" si="235"/>
        <v>0</v>
      </c>
      <c r="AA715" s="156">
        <f t="shared" si="236"/>
        <v>0</v>
      </c>
      <c r="AB715" s="157">
        <f t="shared" si="237"/>
        <v>0</v>
      </c>
      <c r="AD715" s="128">
        <v>7</v>
      </c>
      <c r="AE715" s="120">
        <f t="shared" si="238"/>
        <v>0</v>
      </c>
      <c r="AF715" s="131">
        <v>27</v>
      </c>
      <c r="AG715" s="121">
        <f t="shared" si="239"/>
        <v>0</v>
      </c>
    </row>
    <row r="716" spans="2:33" x14ac:dyDescent="0.25">
      <c r="B716" s="128">
        <v>8</v>
      </c>
      <c r="C716" s="151" t="str">
        <f>T(Contaminantes!C$13)</f>
        <v/>
      </c>
      <c r="D716" s="159"/>
      <c r="E716" s="153"/>
      <c r="F716" s="159"/>
      <c r="G716" s="153"/>
      <c r="H716" s="159"/>
      <c r="I716" s="154"/>
      <c r="K716" s="128">
        <v>28</v>
      </c>
      <c r="L716" s="151" t="str">
        <f>T(Contaminantes!C$33)</f>
        <v/>
      </c>
      <c r="M716" s="159"/>
      <c r="N716" s="153"/>
      <c r="O716" s="159"/>
      <c r="P716" s="153"/>
      <c r="Q716" s="159"/>
      <c r="R716" s="154"/>
      <c r="T716" s="128">
        <v>8</v>
      </c>
      <c r="U716" s="155">
        <f t="shared" si="232"/>
        <v>0</v>
      </c>
      <c r="V716" s="156">
        <f t="shared" si="233"/>
        <v>0</v>
      </c>
      <c r="W716" s="157">
        <f t="shared" si="234"/>
        <v>0</v>
      </c>
      <c r="Y716" s="128">
        <v>28</v>
      </c>
      <c r="Z716" s="155">
        <f t="shared" si="235"/>
        <v>0</v>
      </c>
      <c r="AA716" s="156">
        <f t="shared" si="236"/>
        <v>0</v>
      </c>
      <c r="AB716" s="157">
        <f t="shared" si="237"/>
        <v>0</v>
      </c>
      <c r="AD716" s="128">
        <v>8</v>
      </c>
      <c r="AE716" s="120">
        <f t="shared" si="238"/>
        <v>0</v>
      </c>
      <c r="AF716" s="131">
        <v>28</v>
      </c>
      <c r="AG716" s="121">
        <f t="shared" si="239"/>
        <v>0</v>
      </c>
    </row>
    <row r="717" spans="2:33" x14ac:dyDescent="0.25">
      <c r="B717" s="128">
        <v>9</v>
      </c>
      <c r="C717" s="151" t="str">
        <f>T(Contaminantes!C$14)</f>
        <v/>
      </c>
      <c r="D717" s="152"/>
      <c r="E717" s="153"/>
      <c r="F717" s="152"/>
      <c r="G717" s="153"/>
      <c r="H717" s="152"/>
      <c r="I717" s="154"/>
      <c r="K717" s="128">
        <v>29</v>
      </c>
      <c r="L717" s="151" t="str">
        <f>T(Contaminantes!C$34)</f>
        <v/>
      </c>
      <c r="M717" s="152"/>
      <c r="N717" s="153"/>
      <c r="O717" s="152"/>
      <c r="P717" s="153"/>
      <c r="Q717" s="152"/>
      <c r="R717" s="154"/>
      <c r="T717" s="128">
        <v>9</v>
      </c>
      <c r="U717" s="155">
        <f t="shared" si="232"/>
        <v>0</v>
      </c>
      <c r="V717" s="156">
        <f t="shared" si="233"/>
        <v>0</v>
      </c>
      <c r="W717" s="157">
        <f t="shared" si="234"/>
        <v>0</v>
      </c>
      <c r="Y717" s="128">
        <v>29</v>
      </c>
      <c r="Z717" s="155">
        <f t="shared" si="235"/>
        <v>0</v>
      </c>
      <c r="AA717" s="156">
        <f t="shared" si="236"/>
        <v>0</v>
      </c>
      <c r="AB717" s="157">
        <f t="shared" si="237"/>
        <v>0</v>
      </c>
      <c r="AD717" s="128">
        <v>9</v>
      </c>
      <c r="AE717" s="120">
        <f t="shared" si="238"/>
        <v>0</v>
      </c>
      <c r="AF717" s="131">
        <v>29</v>
      </c>
      <c r="AG717" s="121">
        <f t="shared" si="239"/>
        <v>0</v>
      </c>
    </row>
    <row r="718" spans="2:33" x14ac:dyDescent="0.25">
      <c r="B718" s="128">
        <v>10</v>
      </c>
      <c r="C718" s="151" t="str">
        <f>T(Contaminantes!C$15)</f>
        <v/>
      </c>
      <c r="D718" s="152"/>
      <c r="E718" s="153"/>
      <c r="F718" s="152"/>
      <c r="G718" s="153"/>
      <c r="H718" s="152"/>
      <c r="I718" s="154"/>
      <c r="K718" s="128">
        <v>30</v>
      </c>
      <c r="L718" s="151" t="str">
        <f>T(Contaminantes!C$35)</f>
        <v/>
      </c>
      <c r="M718" s="152"/>
      <c r="N718" s="153"/>
      <c r="O718" s="152"/>
      <c r="P718" s="153"/>
      <c r="Q718" s="152"/>
      <c r="R718" s="154"/>
      <c r="T718" s="128">
        <v>10</v>
      </c>
      <c r="U718" s="155">
        <f t="shared" si="232"/>
        <v>0</v>
      </c>
      <c r="V718" s="156">
        <f t="shared" si="233"/>
        <v>0</v>
      </c>
      <c r="W718" s="157">
        <f t="shared" si="234"/>
        <v>0</v>
      </c>
      <c r="Y718" s="128">
        <v>30</v>
      </c>
      <c r="Z718" s="155">
        <f t="shared" si="235"/>
        <v>0</v>
      </c>
      <c r="AA718" s="156">
        <f t="shared" si="236"/>
        <v>0</v>
      </c>
      <c r="AB718" s="157">
        <f t="shared" si="237"/>
        <v>0</v>
      </c>
      <c r="AD718" s="128">
        <v>10</v>
      </c>
      <c r="AE718" s="120">
        <f t="shared" si="238"/>
        <v>0</v>
      </c>
      <c r="AF718" s="131">
        <v>30</v>
      </c>
      <c r="AG718" s="121">
        <f t="shared" si="239"/>
        <v>0</v>
      </c>
    </row>
    <row r="719" spans="2:33" x14ac:dyDescent="0.25">
      <c r="B719" s="128">
        <v>11</v>
      </c>
      <c r="C719" s="151" t="str">
        <f>T(Contaminantes!C$16)</f>
        <v/>
      </c>
      <c r="D719" s="158"/>
      <c r="E719" s="153"/>
      <c r="F719" s="158"/>
      <c r="G719" s="153"/>
      <c r="H719" s="158"/>
      <c r="I719" s="154"/>
      <c r="K719" s="128">
        <v>31</v>
      </c>
      <c r="L719" s="151" t="str">
        <f>T(Contaminantes!C$36)</f>
        <v/>
      </c>
      <c r="M719" s="158"/>
      <c r="N719" s="153"/>
      <c r="O719" s="158"/>
      <c r="P719" s="153"/>
      <c r="Q719" s="158"/>
      <c r="R719" s="154"/>
      <c r="T719" s="128">
        <v>11</v>
      </c>
      <c r="U719" s="155">
        <f t="shared" si="232"/>
        <v>0</v>
      </c>
      <c r="V719" s="156">
        <f t="shared" si="233"/>
        <v>0</v>
      </c>
      <c r="W719" s="157">
        <f t="shared" si="234"/>
        <v>0</v>
      </c>
      <c r="Y719" s="128">
        <v>31</v>
      </c>
      <c r="Z719" s="155">
        <f t="shared" si="235"/>
        <v>0</v>
      </c>
      <c r="AA719" s="156">
        <f t="shared" si="236"/>
        <v>0</v>
      </c>
      <c r="AB719" s="157">
        <f t="shared" si="237"/>
        <v>0</v>
      </c>
      <c r="AD719" s="128">
        <v>11</v>
      </c>
      <c r="AE719" s="120">
        <f t="shared" si="238"/>
        <v>0</v>
      </c>
      <c r="AF719" s="131">
        <v>31</v>
      </c>
      <c r="AG719" s="121">
        <f t="shared" si="239"/>
        <v>0</v>
      </c>
    </row>
    <row r="720" spans="2:33" x14ac:dyDescent="0.25">
      <c r="B720" s="128">
        <v>12</v>
      </c>
      <c r="C720" s="151" t="str">
        <f>T(Contaminantes!C$17)</f>
        <v/>
      </c>
      <c r="D720" s="159"/>
      <c r="E720" s="153"/>
      <c r="F720" s="159"/>
      <c r="G720" s="153"/>
      <c r="H720" s="159"/>
      <c r="I720" s="154"/>
      <c r="K720" s="128">
        <v>32</v>
      </c>
      <c r="L720" s="151" t="str">
        <f>T(Contaminantes!C$37)</f>
        <v/>
      </c>
      <c r="M720" s="159"/>
      <c r="N720" s="153"/>
      <c r="O720" s="159"/>
      <c r="P720" s="153"/>
      <c r="Q720" s="159"/>
      <c r="R720" s="154"/>
      <c r="T720" s="128">
        <v>12</v>
      </c>
      <c r="U720" s="155">
        <f t="shared" si="232"/>
        <v>0</v>
      </c>
      <c r="V720" s="156">
        <f t="shared" si="233"/>
        <v>0</v>
      </c>
      <c r="W720" s="157">
        <f t="shared" si="234"/>
        <v>0</v>
      </c>
      <c r="Y720" s="128">
        <v>32</v>
      </c>
      <c r="Z720" s="155">
        <f t="shared" si="235"/>
        <v>0</v>
      </c>
      <c r="AA720" s="156">
        <f t="shared" si="236"/>
        <v>0</v>
      </c>
      <c r="AB720" s="157">
        <f t="shared" si="237"/>
        <v>0</v>
      </c>
      <c r="AD720" s="128">
        <v>12</v>
      </c>
      <c r="AE720" s="120">
        <f t="shared" si="238"/>
        <v>0</v>
      </c>
      <c r="AF720" s="131">
        <v>32</v>
      </c>
      <c r="AG720" s="121">
        <f t="shared" si="239"/>
        <v>0</v>
      </c>
    </row>
    <row r="721" spans="2:33" x14ac:dyDescent="0.25">
      <c r="B721" s="128">
        <v>13</v>
      </c>
      <c r="C721" s="151" t="str">
        <f>T(Contaminantes!C$18)</f>
        <v/>
      </c>
      <c r="D721" s="159"/>
      <c r="E721" s="153"/>
      <c r="F721" s="159"/>
      <c r="G721" s="153"/>
      <c r="H721" s="159"/>
      <c r="I721" s="154"/>
      <c r="K721" s="128">
        <v>33</v>
      </c>
      <c r="L721" s="151" t="str">
        <f>T(Contaminantes!C$38)</f>
        <v/>
      </c>
      <c r="M721" s="159"/>
      <c r="N721" s="153"/>
      <c r="O721" s="159"/>
      <c r="P721" s="153"/>
      <c r="Q721" s="159"/>
      <c r="R721" s="154"/>
      <c r="T721" s="128">
        <v>13</v>
      </c>
      <c r="U721" s="155">
        <f t="shared" si="232"/>
        <v>0</v>
      </c>
      <c r="V721" s="156">
        <f t="shared" si="233"/>
        <v>0</v>
      </c>
      <c r="W721" s="157">
        <f t="shared" si="234"/>
        <v>0</v>
      </c>
      <c r="Y721" s="128">
        <v>33</v>
      </c>
      <c r="Z721" s="155">
        <f t="shared" si="235"/>
        <v>0</v>
      </c>
      <c r="AA721" s="156">
        <f t="shared" si="236"/>
        <v>0</v>
      </c>
      <c r="AB721" s="157">
        <f t="shared" si="237"/>
        <v>0</v>
      </c>
      <c r="AD721" s="128">
        <v>13</v>
      </c>
      <c r="AE721" s="120">
        <f t="shared" si="238"/>
        <v>0</v>
      </c>
      <c r="AF721" s="131">
        <v>33</v>
      </c>
      <c r="AG721" s="121">
        <f t="shared" si="239"/>
        <v>0</v>
      </c>
    </row>
    <row r="722" spans="2:33" x14ac:dyDescent="0.25">
      <c r="B722" s="128">
        <v>14</v>
      </c>
      <c r="C722" s="151" t="str">
        <f>T(Contaminantes!C$19)</f>
        <v/>
      </c>
      <c r="D722" s="152"/>
      <c r="E722" s="153"/>
      <c r="F722" s="152"/>
      <c r="G722" s="153"/>
      <c r="H722" s="152"/>
      <c r="I722" s="154"/>
      <c r="K722" s="128">
        <v>34</v>
      </c>
      <c r="L722" s="151" t="str">
        <f>T(Contaminantes!C$39)</f>
        <v/>
      </c>
      <c r="M722" s="152"/>
      <c r="N722" s="153"/>
      <c r="O722" s="152"/>
      <c r="P722" s="153"/>
      <c r="Q722" s="152"/>
      <c r="R722" s="154"/>
      <c r="T722" s="128">
        <v>14</v>
      </c>
      <c r="U722" s="155">
        <f t="shared" si="232"/>
        <v>0</v>
      </c>
      <c r="V722" s="156">
        <f t="shared" si="233"/>
        <v>0</v>
      </c>
      <c r="W722" s="157">
        <f t="shared" si="234"/>
        <v>0</v>
      </c>
      <c r="Y722" s="128">
        <v>34</v>
      </c>
      <c r="Z722" s="155">
        <f t="shared" si="235"/>
        <v>0</v>
      </c>
      <c r="AA722" s="156">
        <f t="shared" si="236"/>
        <v>0</v>
      </c>
      <c r="AB722" s="157">
        <f t="shared" si="237"/>
        <v>0</v>
      </c>
      <c r="AD722" s="128">
        <v>14</v>
      </c>
      <c r="AE722" s="120">
        <f t="shared" si="238"/>
        <v>0</v>
      </c>
      <c r="AF722" s="131">
        <v>34</v>
      </c>
      <c r="AG722" s="121">
        <f t="shared" si="239"/>
        <v>0</v>
      </c>
    </row>
    <row r="723" spans="2:33" x14ac:dyDescent="0.25">
      <c r="B723" s="128">
        <v>15</v>
      </c>
      <c r="C723" s="151" t="str">
        <f>T(Contaminantes!C$20)</f>
        <v/>
      </c>
      <c r="D723" s="158"/>
      <c r="E723" s="153"/>
      <c r="F723" s="158"/>
      <c r="G723" s="153"/>
      <c r="H723" s="158"/>
      <c r="I723" s="154"/>
      <c r="K723" s="128">
        <v>35</v>
      </c>
      <c r="L723" s="151" t="str">
        <f>T(Contaminantes!C$40)</f>
        <v/>
      </c>
      <c r="M723" s="158"/>
      <c r="N723" s="153"/>
      <c r="O723" s="158"/>
      <c r="P723" s="153"/>
      <c r="Q723" s="158"/>
      <c r="R723" s="154"/>
      <c r="T723" s="128">
        <v>15</v>
      </c>
      <c r="U723" s="155">
        <f t="shared" si="232"/>
        <v>0</v>
      </c>
      <c r="V723" s="156">
        <f t="shared" si="233"/>
        <v>0</v>
      </c>
      <c r="W723" s="157">
        <f t="shared" si="234"/>
        <v>0</v>
      </c>
      <c r="Y723" s="128">
        <v>35</v>
      </c>
      <c r="Z723" s="155">
        <f t="shared" si="235"/>
        <v>0</v>
      </c>
      <c r="AA723" s="156">
        <f t="shared" si="236"/>
        <v>0</v>
      </c>
      <c r="AB723" s="157">
        <f t="shared" si="237"/>
        <v>0</v>
      </c>
      <c r="AD723" s="128">
        <v>15</v>
      </c>
      <c r="AE723" s="120">
        <f t="shared" si="238"/>
        <v>0</v>
      </c>
      <c r="AF723" s="131">
        <v>35</v>
      </c>
      <c r="AG723" s="121">
        <f t="shared" si="239"/>
        <v>0</v>
      </c>
    </row>
    <row r="724" spans="2:33" x14ac:dyDescent="0.25">
      <c r="B724" s="128">
        <v>16</v>
      </c>
      <c r="C724" s="151" t="str">
        <f>T(Contaminantes!C$21)</f>
        <v/>
      </c>
      <c r="D724" s="159"/>
      <c r="E724" s="153"/>
      <c r="F724" s="159"/>
      <c r="G724" s="153"/>
      <c r="H724" s="159"/>
      <c r="I724" s="154"/>
      <c r="K724" s="128">
        <v>36</v>
      </c>
      <c r="L724" s="151" t="str">
        <f>T(Contaminantes!C$41)</f>
        <v/>
      </c>
      <c r="M724" s="159"/>
      <c r="N724" s="153"/>
      <c r="O724" s="159"/>
      <c r="P724" s="153"/>
      <c r="Q724" s="159"/>
      <c r="R724" s="154"/>
      <c r="T724" s="128">
        <v>16</v>
      </c>
      <c r="U724" s="155">
        <f t="shared" si="232"/>
        <v>0</v>
      </c>
      <c r="V724" s="156">
        <f t="shared" si="233"/>
        <v>0</v>
      </c>
      <c r="W724" s="157">
        <f t="shared" si="234"/>
        <v>0</v>
      </c>
      <c r="Y724" s="128">
        <v>36</v>
      </c>
      <c r="Z724" s="155">
        <f t="shared" si="235"/>
        <v>0</v>
      </c>
      <c r="AA724" s="156">
        <f t="shared" si="236"/>
        <v>0</v>
      </c>
      <c r="AB724" s="157">
        <f t="shared" si="237"/>
        <v>0</v>
      </c>
      <c r="AD724" s="128">
        <v>16</v>
      </c>
      <c r="AE724" s="120">
        <f t="shared" si="238"/>
        <v>0</v>
      </c>
      <c r="AF724" s="131">
        <v>36</v>
      </c>
      <c r="AG724" s="121">
        <f t="shared" si="239"/>
        <v>0</v>
      </c>
    </row>
    <row r="725" spans="2:33" x14ac:dyDescent="0.25">
      <c r="B725" s="128">
        <v>17</v>
      </c>
      <c r="C725" s="151" t="str">
        <f>T(Contaminantes!C$22)</f>
        <v/>
      </c>
      <c r="D725" s="159"/>
      <c r="E725" s="153"/>
      <c r="F725" s="159"/>
      <c r="G725" s="153"/>
      <c r="H725" s="159"/>
      <c r="I725" s="154"/>
      <c r="K725" s="128">
        <v>37</v>
      </c>
      <c r="L725" s="151" t="str">
        <f>T(Contaminantes!C$42)</f>
        <v/>
      </c>
      <c r="M725" s="159"/>
      <c r="N725" s="153"/>
      <c r="O725" s="159"/>
      <c r="P725" s="153"/>
      <c r="Q725" s="159"/>
      <c r="R725" s="154"/>
      <c r="T725" s="128">
        <v>17</v>
      </c>
      <c r="U725" s="155">
        <f t="shared" si="232"/>
        <v>0</v>
      </c>
      <c r="V725" s="156">
        <f t="shared" si="233"/>
        <v>0</v>
      </c>
      <c r="W725" s="157">
        <f t="shared" si="234"/>
        <v>0</v>
      </c>
      <c r="Y725" s="128">
        <v>37</v>
      </c>
      <c r="Z725" s="155">
        <f t="shared" si="235"/>
        <v>0</v>
      </c>
      <c r="AA725" s="156">
        <f t="shared" si="236"/>
        <v>0</v>
      </c>
      <c r="AB725" s="157">
        <f t="shared" si="237"/>
        <v>0</v>
      </c>
      <c r="AD725" s="128">
        <v>17</v>
      </c>
      <c r="AE725" s="120">
        <f t="shared" si="238"/>
        <v>0</v>
      </c>
      <c r="AF725" s="131">
        <v>37</v>
      </c>
      <c r="AG725" s="121">
        <f t="shared" si="239"/>
        <v>0</v>
      </c>
    </row>
    <row r="726" spans="2:33" x14ac:dyDescent="0.25">
      <c r="B726" s="128">
        <v>18</v>
      </c>
      <c r="C726" s="151" t="str">
        <f>T(Contaminantes!C$23)</f>
        <v/>
      </c>
      <c r="D726" s="152"/>
      <c r="E726" s="153"/>
      <c r="F726" s="152"/>
      <c r="G726" s="153"/>
      <c r="H726" s="152"/>
      <c r="I726" s="154"/>
      <c r="K726" s="128">
        <v>38</v>
      </c>
      <c r="L726" s="151" t="str">
        <f>T(Contaminantes!C$43)</f>
        <v/>
      </c>
      <c r="M726" s="152"/>
      <c r="N726" s="153"/>
      <c r="O726" s="152"/>
      <c r="P726" s="153"/>
      <c r="Q726" s="152"/>
      <c r="R726" s="154"/>
      <c r="T726" s="128">
        <v>18</v>
      </c>
      <c r="U726" s="155">
        <f t="shared" si="232"/>
        <v>0</v>
      </c>
      <c r="V726" s="156">
        <f t="shared" si="233"/>
        <v>0</v>
      </c>
      <c r="W726" s="157">
        <f t="shared" si="234"/>
        <v>0</v>
      </c>
      <c r="Y726" s="128">
        <v>38</v>
      </c>
      <c r="Z726" s="155">
        <f t="shared" si="235"/>
        <v>0</v>
      </c>
      <c r="AA726" s="156">
        <f t="shared" si="236"/>
        <v>0</v>
      </c>
      <c r="AB726" s="157">
        <f t="shared" si="237"/>
        <v>0</v>
      </c>
      <c r="AD726" s="128">
        <v>18</v>
      </c>
      <c r="AE726" s="120">
        <f t="shared" si="238"/>
        <v>0</v>
      </c>
      <c r="AF726" s="131">
        <v>38</v>
      </c>
      <c r="AG726" s="121">
        <f t="shared" si="239"/>
        <v>0</v>
      </c>
    </row>
    <row r="727" spans="2:33" x14ac:dyDescent="0.25">
      <c r="B727" s="128">
        <v>19</v>
      </c>
      <c r="C727" s="151" t="str">
        <f>T(Contaminantes!C$24)</f>
        <v/>
      </c>
      <c r="D727" s="152"/>
      <c r="E727" s="153"/>
      <c r="F727" s="152"/>
      <c r="G727" s="153"/>
      <c r="H727" s="152"/>
      <c r="I727" s="154"/>
      <c r="K727" s="128">
        <v>39</v>
      </c>
      <c r="L727" s="151" t="str">
        <f>T(Contaminantes!C$44)</f>
        <v/>
      </c>
      <c r="M727" s="152"/>
      <c r="N727" s="153"/>
      <c r="O727" s="152"/>
      <c r="P727" s="153"/>
      <c r="Q727" s="152"/>
      <c r="R727" s="154"/>
      <c r="T727" s="128">
        <v>19</v>
      </c>
      <c r="U727" s="155">
        <f t="shared" si="232"/>
        <v>0</v>
      </c>
      <c r="V727" s="156">
        <f t="shared" si="233"/>
        <v>0</v>
      </c>
      <c r="W727" s="157">
        <f t="shared" si="234"/>
        <v>0</v>
      </c>
      <c r="Y727" s="128">
        <v>39</v>
      </c>
      <c r="Z727" s="155">
        <f t="shared" si="235"/>
        <v>0</v>
      </c>
      <c r="AA727" s="156">
        <f t="shared" si="236"/>
        <v>0</v>
      </c>
      <c r="AB727" s="157">
        <f t="shared" si="237"/>
        <v>0</v>
      </c>
      <c r="AD727" s="128">
        <v>19</v>
      </c>
      <c r="AE727" s="120">
        <f t="shared" si="238"/>
        <v>0</v>
      </c>
      <c r="AF727" s="131">
        <v>39</v>
      </c>
      <c r="AG727" s="121">
        <f t="shared" si="239"/>
        <v>0</v>
      </c>
    </row>
    <row r="728" spans="2:33" ht="15.75" thickBot="1" x14ac:dyDescent="0.3">
      <c r="B728" s="129">
        <v>20</v>
      </c>
      <c r="C728" s="160" t="str">
        <f>T(Contaminantes!C$25)</f>
        <v/>
      </c>
      <c r="D728" s="162"/>
      <c r="E728" s="163"/>
      <c r="F728" s="162"/>
      <c r="G728" s="163"/>
      <c r="H728" s="162"/>
      <c r="I728" s="164"/>
      <c r="K728" s="129">
        <v>40</v>
      </c>
      <c r="L728" s="160" t="str">
        <f>T(Contaminantes!C$45)</f>
        <v/>
      </c>
      <c r="M728" s="162"/>
      <c r="N728" s="163"/>
      <c r="O728" s="162"/>
      <c r="P728" s="163"/>
      <c r="Q728" s="162"/>
      <c r="R728" s="164"/>
      <c r="T728" s="129">
        <v>20</v>
      </c>
      <c r="U728" s="165">
        <f t="shared" si="232"/>
        <v>0</v>
      </c>
      <c r="V728" s="166">
        <f t="shared" si="233"/>
        <v>0</v>
      </c>
      <c r="W728" s="167">
        <f t="shared" si="234"/>
        <v>0</v>
      </c>
      <c r="Y728" s="129">
        <v>40</v>
      </c>
      <c r="Z728" s="165">
        <f t="shared" si="235"/>
        <v>0</v>
      </c>
      <c r="AA728" s="166">
        <f t="shared" si="236"/>
        <v>0</v>
      </c>
      <c r="AB728" s="167">
        <f t="shared" si="237"/>
        <v>0</v>
      </c>
      <c r="AD728" s="129">
        <v>20</v>
      </c>
      <c r="AE728" s="132">
        <f t="shared" si="238"/>
        <v>0</v>
      </c>
      <c r="AF728" s="133">
        <v>40</v>
      </c>
      <c r="AG728" s="122">
        <f t="shared" si="239"/>
        <v>0</v>
      </c>
    </row>
    <row r="729" spans="2:33" ht="15.75" thickBot="1" x14ac:dyDescent="0.3"/>
    <row r="730" spans="2:33" ht="15.75" customHeight="1" thickBot="1" x14ac:dyDescent="0.3">
      <c r="D730" s="391" t="s">
        <v>139</v>
      </c>
      <c r="E730" s="392"/>
      <c r="F730" s="393" t="str">
        <f>T('Focos atmósfera'!B37)</f>
        <v/>
      </c>
      <c r="G730" s="393"/>
      <c r="H730" s="394" t="s">
        <v>141</v>
      </c>
      <c r="I730" s="395"/>
      <c r="J730" s="135"/>
      <c r="K730" s="396" t="str">
        <f>T('Focos atmósfera'!C37)</f>
        <v/>
      </c>
      <c r="L730" s="393"/>
      <c r="M730" s="393"/>
      <c r="N730" s="397" t="s">
        <v>140</v>
      </c>
      <c r="O730" s="398"/>
      <c r="P730" s="136">
        <f>'Focos atmósfera'!D37</f>
        <v>0</v>
      </c>
      <c r="Q730" s="205" t="s">
        <v>210</v>
      </c>
      <c r="R730" s="136">
        <f>'Focos atmósfera'!F37</f>
        <v>0</v>
      </c>
      <c r="V730" s="399" t="s">
        <v>189</v>
      </c>
      <c r="W730" s="400"/>
      <c r="X730" s="137"/>
      <c r="AA730" s="399" t="s">
        <v>189</v>
      </c>
      <c r="AB730" s="400"/>
      <c r="AC730" s="137"/>
      <c r="AE730" s="399" t="s">
        <v>192</v>
      </c>
      <c r="AF730" s="403"/>
      <c r="AG730" s="400"/>
    </row>
    <row r="731" spans="2:33" ht="15.75" thickBot="1" x14ac:dyDescent="0.3">
      <c r="B731" s="407" t="s">
        <v>133</v>
      </c>
      <c r="C731" s="408"/>
      <c r="D731" s="411" t="s">
        <v>134</v>
      </c>
      <c r="E731" s="411"/>
      <c r="F731" s="411" t="s">
        <v>135</v>
      </c>
      <c r="G731" s="411"/>
      <c r="H731" s="411" t="s">
        <v>136</v>
      </c>
      <c r="I731" s="412"/>
      <c r="J731" s="138"/>
      <c r="K731" s="409" t="s">
        <v>133</v>
      </c>
      <c r="L731" s="410"/>
      <c r="M731" s="413" t="s">
        <v>134</v>
      </c>
      <c r="N731" s="411"/>
      <c r="O731" s="411" t="s">
        <v>135</v>
      </c>
      <c r="P731" s="411"/>
      <c r="Q731" s="411" t="s">
        <v>136</v>
      </c>
      <c r="R731" s="414"/>
      <c r="S731" s="138"/>
      <c r="T731" s="138"/>
      <c r="V731" s="401"/>
      <c r="W731" s="402"/>
      <c r="X731" s="137"/>
      <c r="AA731" s="401"/>
      <c r="AB731" s="402"/>
      <c r="AC731" s="137"/>
      <c r="AE731" s="404"/>
      <c r="AF731" s="405"/>
      <c r="AG731" s="406"/>
    </row>
    <row r="732" spans="2:33" ht="32.25" customHeight="1" thickBot="1" x14ac:dyDescent="0.3">
      <c r="B732" s="409"/>
      <c r="C732" s="410"/>
      <c r="D732" s="139" t="s">
        <v>137</v>
      </c>
      <c r="E732" s="139" t="s">
        <v>138</v>
      </c>
      <c r="F732" s="139" t="s">
        <v>137</v>
      </c>
      <c r="G732" s="139" t="s">
        <v>138</v>
      </c>
      <c r="H732" s="139" t="s">
        <v>137</v>
      </c>
      <c r="I732" s="140" t="s">
        <v>138</v>
      </c>
      <c r="J732" s="141"/>
      <c r="K732" s="409"/>
      <c r="L732" s="410"/>
      <c r="M732" s="139" t="s">
        <v>137</v>
      </c>
      <c r="N732" s="139" t="s">
        <v>138</v>
      </c>
      <c r="O732" s="139" t="s">
        <v>137</v>
      </c>
      <c r="P732" s="139" t="s">
        <v>138</v>
      </c>
      <c r="Q732" s="139" t="s">
        <v>137</v>
      </c>
      <c r="R732" s="140" t="s">
        <v>138</v>
      </c>
      <c r="S732" s="141"/>
      <c r="T732" s="141"/>
      <c r="V732" s="142" t="s">
        <v>190</v>
      </c>
      <c r="W732" s="143" t="s">
        <v>191</v>
      </c>
      <c r="X732" s="141"/>
      <c r="AA732" s="142" t="s">
        <v>190</v>
      </c>
      <c r="AB732" s="143" t="s">
        <v>191</v>
      </c>
      <c r="AC732" s="141"/>
      <c r="AE732" s="124" t="s">
        <v>193</v>
      </c>
      <c r="AG732" s="125" t="s">
        <v>193</v>
      </c>
    </row>
    <row r="733" spans="2:33" x14ac:dyDescent="0.25">
      <c r="B733" s="126">
        <v>1</v>
      </c>
      <c r="C733" s="151" t="str">
        <f>T(Contaminantes!C$6)</f>
        <v/>
      </c>
      <c r="D733" s="145"/>
      <c r="E733" s="146"/>
      <c r="F733" s="145"/>
      <c r="G733" s="146"/>
      <c r="H733" s="145"/>
      <c r="I733" s="147"/>
      <c r="K733" s="126">
        <v>21</v>
      </c>
      <c r="L733" s="144" t="str">
        <f>T(Contaminantes!C$26)</f>
        <v/>
      </c>
      <c r="M733" s="145"/>
      <c r="N733" s="146"/>
      <c r="O733" s="145"/>
      <c r="P733" s="146"/>
      <c r="Q733" s="145"/>
      <c r="R733" s="147"/>
      <c r="T733" s="126">
        <v>1</v>
      </c>
      <c r="U733" s="148">
        <f>IF(COUNT(E733,G733,I733)=0,0,COUNT(E733,G733,I733))</f>
        <v>0</v>
      </c>
      <c r="V733" s="149">
        <f>IF(U733&gt;0,((D733*E733)+(F733*G733)+(H733*I733))/(E733+G733+I733),0)</f>
        <v>0</v>
      </c>
      <c r="W733" s="150">
        <f>IF(U733&lt;&gt;0,(E733+G733+I733)/U733,0)</f>
        <v>0</v>
      </c>
      <c r="Y733" s="126">
        <v>21</v>
      </c>
      <c r="Z733" s="148">
        <f>IF(COUNT(N733,P733,R733)=0,0,COUNT(N733,P733,R733))</f>
        <v>0</v>
      </c>
      <c r="AA733" s="149">
        <f>IF(Z733&gt;0,((M733*N733)+(O733*P733)+(Q733*R733))/(N733+P733+R733),0)</f>
        <v>0</v>
      </c>
      <c r="AB733" s="150">
        <f>IF(Z733&lt;&gt;0,(N733+P733+R733)/Z733,0)</f>
        <v>0</v>
      </c>
      <c r="AD733" s="126">
        <v>1</v>
      </c>
      <c r="AE733" s="127">
        <f>(V733*W733*P$730)/1000000</f>
        <v>0</v>
      </c>
      <c r="AF733" s="130">
        <v>21</v>
      </c>
      <c r="AG733" s="127">
        <f>(AA733*AB733*P$730)/1000000</f>
        <v>0</v>
      </c>
    </row>
    <row r="734" spans="2:33" x14ac:dyDescent="0.25">
      <c r="B734" s="128">
        <v>2</v>
      </c>
      <c r="C734" s="151" t="str">
        <f>T(Contaminantes!C$7)</f>
        <v/>
      </c>
      <c r="D734" s="152"/>
      <c r="E734" s="153"/>
      <c r="F734" s="152"/>
      <c r="G734" s="153"/>
      <c r="H734" s="152"/>
      <c r="I734" s="154"/>
      <c r="K734" s="128">
        <v>22</v>
      </c>
      <c r="L734" s="151" t="str">
        <f>T(Contaminantes!C$27)</f>
        <v/>
      </c>
      <c r="M734" s="152"/>
      <c r="N734" s="153"/>
      <c r="O734" s="152"/>
      <c r="P734" s="153"/>
      <c r="Q734" s="152"/>
      <c r="R734" s="154"/>
      <c r="T734" s="128">
        <v>2</v>
      </c>
      <c r="U734" s="155">
        <f t="shared" ref="U734:U752" si="240">IF(COUNT(E734,G734,I734)=0,0,COUNT(E734,G734,I734))</f>
        <v>0</v>
      </c>
      <c r="V734" s="156">
        <f t="shared" ref="V734:V752" si="241">IF(U734&gt;0,((D734*E734)+(F734*G734)+(H734*I734))/(E734+G734+I734),0)</f>
        <v>0</v>
      </c>
      <c r="W734" s="157">
        <f t="shared" ref="W734:W752" si="242">IF(U734&lt;&gt;0,(E734+G734+I734)/U734,0)</f>
        <v>0</v>
      </c>
      <c r="Y734" s="128">
        <v>22</v>
      </c>
      <c r="Z734" s="155">
        <f t="shared" ref="Z734:Z752" si="243">IF(COUNT(N734,P734,R734)=0,0,COUNT(N734,P734,R734))</f>
        <v>0</v>
      </c>
      <c r="AA734" s="156">
        <f t="shared" ref="AA734:AA752" si="244">IF(Z734&gt;0,((M734*N734)+(O734*P734)+(Q734*R734))/(N734+P734+R734),0)</f>
        <v>0</v>
      </c>
      <c r="AB734" s="157">
        <f t="shared" ref="AB734:AB752" si="245">IF(Z734&lt;&gt;0,(N734+P734+R734)/Z734,0)</f>
        <v>0</v>
      </c>
      <c r="AD734" s="128">
        <v>2</v>
      </c>
      <c r="AE734" s="120">
        <f t="shared" ref="AE734:AE752" si="246">(V734*W734*P$730)/1000000</f>
        <v>0</v>
      </c>
      <c r="AF734" s="131">
        <v>22</v>
      </c>
      <c r="AG734" s="121">
        <f t="shared" ref="AG734:AG752" si="247">(AA734*AB734*P$730)/1000000</f>
        <v>0</v>
      </c>
    </row>
    <row r="735" spans="2:33" x14ac:dyDescent="0.25">
      <c r="B735" s="128">
        <v>3</v>
      </c>
      <c r="C735" s="151" t="str">
        <f>T(Contaminantes!C$8)</f>
        <v/>
      </c>
      <c r="D735" s="158"/>
      <c r="E735" s="153"/>
      <c r="F735" s="158"/>
      <c r="G735" s="153"/>
      <c r="H735" s="158"/>
      <c r="I735" s="154"/>
      <c r="K735" s="128">
        <v>23</v>
      </c>
      <c r="L735" s="151" t="str">
        <f>T(Contaminantes!C$28)</f>
        <v/>
      </c>
      <c r="M735" s="158"/>
      <c r="N735" s="153"/>
      <c r="O735" s="158"/>
      <c r="P735" s="153"/>
      <c r="Q735" s="158"/>
      <c r="R735" s="154"/>
      <c r="T735" s="128">
        <v>3</v>
      </c>
      <c r="U735" s="155">
        <f t="shared" si="240"/>
        <v>0</v>
      </c>
      <c r="V735" s="156">
        <f t="shared" si="241"/>
        <v>0</v>
      </c>
      <c r="W735" s="157">
        <f t="shared" si="242"/>
        <v>0</v>
      </c>
      <c r="Y735" s="128">
        <v>23</v>
      </c>
      <c r="Z735" s="155">
        <f t="shared" si="243"/>
        <v>0</v>
      </c>
      <c r="AA735" s="156">
        <f t="shared" si="244"/>
        <v>0</v>
      </c>
      <c r="AB735" s="157">
        <f t="shared" si="245"/>
        <v>0</v>
      </c>
      <c r="AD735" s="128">
        <v>3</v>
      </c>
      <c r="AE735" s="120">
        <f t="shared" si="246"/>
        <v>0</v>
      </c>
      <c r="AF735" s="131">
        <v>23</v>
      </c>
      <c r="AG735" s="121">
        <f t="shared" si="247"/>
        <v>0</v>
      </c>
    </row>
    <row r="736" spans="2:33" x14ac:dyDescent="0.25">
      <c r="B736" s="128">
        <v>4</v>
      </c>
      <c r="C736" s="151" t="str">
        <f>T(Contaminantes!C$9)</f>
        <v/>
      </c>
      <c r="D736" s="159"/>
      <c r="E736" s="153"/>
      <c r="F736" s="159"/>
      <c r="G736" s="153"/>
      <c r="H736" s="159"/>
      <c r="I736" s="154"/>
      <c r="K736" s="128">
        <v>24</v>
      </c>
      <c r="L736" s="151" t="str">
        <f>T(Contaminantes!C$29)</f>
        <v/>
      </c>
      <c r="M736" s="159"/>
      <c r="N736" s="153"/>
      <c r="O736" s="159"/>
      <c r="P736" s="153"/>
      <c r="Q736" s="159"/>
      <c r="R736" s="154"/>
      <c r="T736" s="128">
        <v>4</v>
      </c>
      <c r="U736" s="155">
        <f t="shared" si="240"/>
        <v>0</v>
      </c>
      <c r="V736" s="156">
        <f t="shared" si="241"/>
        <v>0</v>
      </c>
      <c r="W736" s="157">
        <f t="shared" si="242"/>
        <v>0</v>
      </c>
      <c r="Y736" s="128">
        <v>24</v>
      </c>
      <c r="Z736" s="155">
        <f t="shared" si="243"/>
        <v>0</v>
      </c>
      <c r="AA736" s="156">
        <f t="shared" si="244"/>
        <v>0</v>
      </c>
      <c r="AB736" s="157">
        <f t="shared" si="245"/>
        <v>0</v>
      </c>
      <c r="AD736" s="128">
        <v>4</v>
      </c>
      <c r="AE736" s="120">
        <f t="shared" si="246"/>
        <v>0</v>
      </c>
      <c r="AF736" s="131">
        <v>24</v>
      </c>
      <c r="AG736" s="121">
        <f t="shared" si="247"/>
        <v>0</v>
      </c>
    </row>
    <row r="737" spans="2:33" x14ac:dyDescent="0.25">
      <c r="B737" s="128">
        <v>5</v>
      </c>
      <c r="C737" s="151" t="str">
        <f>T(Contaminantes!C$10)</f>
        <v/>
      </c>
      <c r="D737" s="159"/>
      <c r="E737" s="153"/>
      <c r="F737" s="159"/>
      <c r="G737" s="153"/>
      <c r="H737" s="159"/>
      <c r="I737" s="154"/>
      <c r="K737" s="128">
        <v>25</v>
      </c>
      <c r="L737" s="151" t="str">
        <f>T(Contaminantes!C$30)</f>
        <v/>
      </c>
      <c r="M737" s="159"/>
      <c r="N737" s="153"/>
      <c r="O737" s="159"/>
      <c r="P737" s="153"/>
      <c r="Q737" s="159"/>
      <c r="R737" s="154"/>
      <c r="T737" s="128">
        <v>5</v>
      </c>
      <c r="U737" s="155">
        <f t="shared" si="240"/>
        <v>0</v>
      </c>
      <c r="V737" s="156">
        <f t="shared" si="241"/>
        <v>0</v>
      </c>
      <c r="W737" s="157">
        <f t="shared" si="242"/>
        <v>0</v>
      </c>
      <c r="Y737" s="128">
        <v>25</v>
      </c>
      <c r="Z737" s="155">
        <f t="shared" si="243"/>
        <v>0</v>
      </c>
      <c r="AA737" s="156">
        <f t="shared" si="244"/>
        <v>0</v>
      </c>
      <c r="AB737" s="157">
        <f t="shared" si="245"/>
        <v>0</v>
      </c>
      <c r="AD737" s="128">
        <v>5</v>
      </c>
      <c r="AE737" s="120">
        <f t="shared" si="246"/>
        <v>0</v>
      </c>
      <c r="AF737" s="131">
        <v>25</v>
      </c>
      <c r="AG737" s="121">
        <f t="shared" si="247"/>
        <v>0</v>
      </c>
    </row>
    <row r="738" spans="2:33" x14ac:dyDescent="0.25">
      <c r="B738" s="128">
        <v>6</v>
      </c>
      <c r="C738" s="151" t="str">
        <f>T(Contaminantes!C$11)</f>
        <v/>
      </c>
      <c r="D738" s="159"/>
      <c r="E738" s="153"/>
      <c r="F738" s="159"/>
      <c r="G738" s="153"/>
      <c r="H738" s="159"/>
      <c r="I738" s="154"/>
      <c r="K738" s="128">
        <v>26</v>
      </c>
      <c r="L738" s="151" t="str">
        <f>T(Contaminantes!C$31)</f>
        <v/>
      </c>
      <c r="M738" s="159"/>
      <c r="N738" s="153"/>
      <c r="O738" s="159"/>
      <c r="P738" s="153"/>
      <c r="Q738" s="159"/>
      <c r="R738" s="154"/>
      <c r="T738" s="128">
        <v>6</v>
      </c>
      <c r="U738" s="155">
        <f t="shared" si="240"/>
        <v>0</v>
      </c>
      <c r="V738" s="156">
        <f t="shared" si="241"/>
        <v>0</v>
      </c>
      <c r="W738" s="157">
        <f t="shared" si="242"/>
        <v>0</v>
      </c>
      <c r="Y738" s="128">
        <v>26</v>
      </c>
      <c r="Z738" s="155">
        <f t="shared" si="243"/>
        <v>0</v>
      </c>
      <c r="AA738" s="156">
        <f t="shared" si="244"/>
        <v>0</v>
      </c>
      <c r="AB738" s="157">
        <f t="shared" si="245"/>
        <v>0</v>
      </c>
      <c r="AD738" s="128">
        <v>6</v>
      </c>
      <c r="AE738" s="120">
        <f t="shared" si="246"/>
        <v>0</v>
      </c>
      <c r="AF738" s="131">
        <v>26</v>
      </c>
      <c r="AG738" s="121">
        <f t="shared" si="247"/>
        <v>0</v>
      </c>
    </row>
    <row r="739" spans="2:33" x14ac:dyDescent="0.25">
      <c r="B739" s="128">
        <v>7</v>
      </c>
      <c r="C739" s="151" t="str">
        <f>T(Contaminantes!C$12)</f>
        <v/>
      </c>
      <c r="D739" s="159"/>
      <c r="E739" s="153"/>
      <c r="F739" s="159"/>
      <c r="G739" s="153"/>
      <c r="H739" s="159"/>
      <c r="I739" s="154"/>
      <c r="K739" s="128">
        <v>27</v>
      </c>
      <c r="L739" s="151" t="str">
        <f>T(Contaminantes!C$32)</f>
        <v/>
      </c>
      <c r="M739" s="159"/>
      <c r="N739" s="153"/>
      <c r="O739" s="159"/>
      <c r="P739" s="153"/>
      <c r="Q739" s="159"/>
      <c r="R739" s="154"/>
      <c r="T739" s="128">
        <v>7</v>
      </c>
      <c r="U739" s="155">
        <f t="shared" si="240"/>
        <v>0</v>
      </c>
      <c r="V739" s="156">
        <f t="shared" si="241"/>
        <v>0</v>
      </c>
      <c r="W739" s="157">
        <f t="shared" si="242"/>
        <v>0</v>
      </c>
      <c r="Y739" s="128">
        <v>27</v>
      </c>
      <c r="Z739" s="155">
        <f t="shared" si="243"/>
        <v>0</v>
      </c>
      <c r="AA739" s="156">
        <f t="shared" si="244"/>
        <v>0</v>
      </c>
      <c r="AB739" s="157">
        <f t="shared" si="245"/>
        <v>0</v>
      </c>
      <c r="AD739" s="128">
        <v>7</v>
      </c>
      <c r="AE739" s="120">
        <f t="shared" si="246"/>
        <v>0</v>
      </c>
      <c r="AF739" s="131">
        <v>27</v>
      </c>
      <c r="AG739" s="121">
        <f t="shared" si="247"/>
        <v>0</v>
      </c>
    </row>
    <row r="740" spans="2:33" x14ac:dyDescent="0.25">
      <c r="B740" s="128">
        <v>8</v>
      </c>
      <c r="C740" s="151" t="str">
        <f>T(Contaminantes!C$13)</f>
        <v/>
      </c>
      <c r="D740" s="159"/>
      <c r="E740" s="153"/>
      <c r="F740" s="159"/>
      <c r="G740" s="153"/>
      <c r="H740" s="159"/>
      <c r="I740" s="154"/>
      <c r="K740" s="128">
        <v>28</v>
      </c>
      <c r="L740" s="151" t="str">
        <f>T(Contaminantes!C$33)</f>
        <v/>
      </c>
      <c r="M740" s="159"/>
      <c r="N740" s="153"/>
      <c r="O740" s="159"/>
      <c r="P740" s="153"/>
      <c r="Q740" s="159"/>
      <c r="R740" s="154"/>
      <c r="T740" s="128">
        <v>8</v>
      </c>
      <c r="U740" s="155">
        <f t="shared" si="240"/>
        <v>0</v>
      </c>
      <c r="V740" s="156">
        <f t="shared" si="241"/>
        <v>0</v>
      </c>
      <c r="W740" s="157">
        <f t="shared" si="242"/>
        <v>0</v>
      </c>
      <c r="Y740" s="128">
        <v>28</v>
      </c>
      <c r="Z740" s="155">
        <f t="shared" si="243"/>
        <v>0</v>
      </c>
      <c r="AA740" s="156">
        <f t="shared" si="244"/>
        <v>0</v>
      </c>
      <c r="AB740" s="157">
        <f t="shared" si="245"/>
        <v>0</v>
      </c>
      <c r="AD740" s="128">
        <v>8</v>
      </c>
      <c r="AE740" s="120">
        <f t="shared" si="246"/>
        <v>0</v>
      </c>
      <c r="AF740" s="131">
        <v>28</v>
      </c>
      <c r="AG740" s="121">
        <f t="shared" si="247"/>
        <v>0</v>
      </c>
    </row>
    <row r="741" spans="2:33" x14ac:dyDescent="0.25">
      <c r="B741" s="128">
        <v>9</v>
      </c>
      <c r="C741" s="151" t="str">
        <f>T(Contaminantes!C$14)</f>
        <v/>
      </c>
      <c r="D741" s="152"/>
      <c r="E741" s="153"/>
      <c r="F741" s="152"/>
      <c r="G741" s="153"/>
      <c r="H741" s="152"/>
      <c r="I741" s="154"/>
      <c r="K741" s="128">
        <v>29</v>
      </c>
      <c r="L741" s="151" t="str">
        <f>T(Contaminantes!C$34)</f>
        <v/>
      </c>
      <c r="M741" s="152"/>
      <c r="N741" s="153"/>
      <c r="O741" s="152"/>
      <c r="P741" s="153"/>
      <c r="Q741" s="152"/>
      <c r="R741" s="154"/>
      <c r="T741" s="128">
        <v>9</v>
      </c>
      <c r="U741" s="155">
        <f t="shared" si="240"/>
        <v>0</v>
      </c>
      <c r="V741" s="156">
        <f t="shared" si="241"/>
        <v>0</v>
      </c>
      <c r="W741" s="157">
        <f t="shared" si="242"/>
        <v>0</v>
      </c>
      <c r="Y741" s="128">
        <v>29</v>
      </c>
      <c r="Z741" s="155">
        <f t="shared" si="243"/>
        <v>0</v>
      </c>
      <c r="AA741" s="156">
        <f t="shared" si="244"/>
        <v>0</v>
      </c>
      <c r="AB741" s="157">
        <f t="shared" si="245"/>
        <v>0</v>
      </c>
      <c r="AD741" s="128">
        <v>9</v>
      </c>
      <c r="AE741" s="120">
        <f t="shared" si="246"/>
        <v>0</v>
      </c>
      <c r="AF741" s="131">
        <v>29</v>
      </c>
      <c r="AG741" s="121">
        <f t="shared" si="247"/>
        <v>0</v>
      </c>
    </row>
    <row r="742" spans="2:33" x14ac:dyDescent="0.25">
      <c r="B742" s="128">
        <v>10</v>
      </c>
      <c r="C742" s="151" t="str">
        <f>T(Contaminantes!C$15)</f>
        <v/>
      </c>
      <c r="D742" s="152"/>
      <c r="E742" s="153"/>
      <c r="F742" s="152"/>
      <c r="G742" s="153"/>
      <c r="H742" s="152"/>
      <c r="I742" s="154"/>
      <c r="K742" s="128">
        <v>30</v>
      </c>
      <c r="L742" s="151" t="str">
        <f>T(Contaminantes!C$35)</f>
        <v/>
      </c>
      <c r="M742" s="152"/>
      <c r="N742" s="153"/>
      <c r="O742" s="152"/>
      <c r="P742" s="153"/>
      <c r="Q742" s="152"/>
      <c r="R742" s="154"/>
      <c r="T742" s="128">
        <v>10</v>
      </c>
      <c r="U742" s="155">
        <f t="shared" si="240"/>
        <v>0</v>
      </c>
      <c r="V742" s="156">
        <f t="shared" si="241"/>
        <v>0</v>
      </c>
      <c r="W742" s="157">
        <f t="shared" si="242"/>
        <v>0</v>
      </c>
      <c r="Y742" s="128">
        <v>30</v>
      </c>
      <c r="Z742" s="155">
        <f t="shared" si="243"/>
        <v>0</v>
      </c>
      <c r="AA742" s="156">
        <f t="shared" si="244"/>
        <v>0</v>
      </c>
      <c r="AB742" s="157">
        <f t="shared" si="245"/>
        <v>0</v>
      </c>
      <c r="AD742" s="128">
        <v>10</v>
      </c>
      <c r="AE742" s="120">
        <f t="shared" si="246"/>
        <v>0</v>
      </c>
      <c r="AF742" s="131">
        <v>30</v>
      </c>
      <c r="AG742" s="121">
        <f t="shared" si="247"/>
        <v>0</v>
      </c>
    </row>
    <row r="743" spans="2:33" x14ac:dyDescent="0.25">
      <c r="B743" s="128">
        <v>11</v>
      </c>
      <c r="C743" s="151" t="str">
        <f>T(Contaminantes!C$16)</f>
        <v/>
      </c>
      <c r="D743" s="158"/>
      <c r="E743" s="153"/>
      <c r="F743" s="158"/>
      <c r="G743" s="153"/>
      <c r="H743" s="158"/>
      <c r="I743" s="154"/>
      <c r="K743" s="128">
        <v>31</v>
      </c>
      <c r="L743" s="151" t="str">
        <f>T(Contaminantes!C$36)</f>
        <v/>
      </c>
      <c r="M743" s="158"/>
      <c r="N743" s="153"/>
      <c r="O743" s="158"/>
      <c r="P743" s="153"/>
      <c r="Q743" s="158"/>
      <c r="R743" s="154"/>
      <c r="T743" s="128">
        <v>11</v>
      </c>
      <c r="U743" s="155">
        <f t="shared" si="240"/>
        <v>0</v>
      </c>
      <c r="V743" s="156">
        <f t="shared" si="241"/>
        <v>0</v>
      </c>
      <c r="W743" s="157">
        <f t="shared" si="242"/>
        <v>0</v>
      </c>
      <c r="Y743" s="128">
        <v>31</v>
      </c>
      <c r="Z743" s="155">
        <f t="shared" si="243"/>
        <v>0</v>
      </c>
      <c r="AA743" s="156">
        <f t="shared" si="244"/>
        <v>0</v>
      </c>
      <c r="AB743" s="157">
        <f t="shared" si="245"/>
        <v>0</v>
      </c>
      <c r="AD743" s="128">
        <v>11</v>
      </c>
      <c r="AE743" s="120">
        <f t="shared" si="246"/>
        <v>0</v>
      </c>
      <c r="AF743" s="131">
        <v>31</v>
      </c>
      <c r="AG743" s="121">
        <f t="shared" si="247"/>
        <v>0</v>
      </c>
    </row>
    <row r="744" spans="2:33" x14ac:dyDescent="0.25">
      <c r="B744" s="128">
        <v>12</v>
      </c>
      <c r="C744" s="151" t="str">
        <f>T(Contaminantes!C$17)</f>
        <v/>
      </c>
      <c r="D744" s="159"/>
      <c r="E744" s="153"/>
      <c r="F744" s="159"/>
      <c r="G744" s="153"/>
      <c r="H744" s="159"/>
      <c r="I744" s="154"/>
      <c r="K744" s="128">
        <v>32</v>
      </c>
      <c r="L744" s="151" t="str">
        <f>T(Contaminantes!C$37)</f>
        <v/>
      </c>
      <c r="M744" s="159"/>
      <c r="N744" s="153"/>
      <c r="O744" s="159"/>
      <c r="P744" s="153"/>
      <c r="Q744" s="159"/>
      <c r="R744" s="154"/>
      <c r="T744" s="128">
        <v>12</v>
      </c>
      <c r="U744" s="155">
        <f t="shared" si="240"/>
        <v>0</v>
      </c>
      <c r="V744" s="156">
        <f t="shared" si="241"/>
        <v>0</v>
      </c>
      <c r="W744" s="157">
        <f t="shared" si="242"/>
        <v>0</v>
      </c>
      <c r="Y744" s="128">
        <v>32</v>
      </c>
      <c r="Z744" s="155">
        <f t="shared" si="243"/>
        <v>0</v>
      </c>
      <c r="AA744" s="156">
        <f t="shared" si="244"/>
        <v>0</v>
      </c>
      <c r="AB744" s="157">
        <f t="shared" si="245"/>
        <v>0</v>
      </c>
      <c r="AD744" s="128">
        <v>12</v>
      </c>
      <c r="AE744" s="120">
        <f t="shared" si="246"/>
        <v>0</v>
      </c>
      <c r="AF744" s="131">
        <v>32</v>
      </c>
      <c r="AG744" s="121">
        <f t="shared" si="247"/>
        <v>0</v>
      </c>
    </row>
    <row r="745" spans="2:33" x14ac:dyDescent="0.25">
      <c r="B745" s="128">
        <v>13</v>
      </c>
      <c r="C745" s="151" t="str">
        <f>T(Contaminantes!C$18)</f>
        <v/>
      </c>
      <c r="D745" s="159"/>
      <c r="E745" s="153"/>
      <c r="F745" s="159"/>
      <c r="G745" s="153"/>
      <c r="H745" s="159"/>
      <c r="I745" s="154"/>
      <c r="K745" s="128">
        <v>33</v>
      </c>
      <c r="L745" s="151" t="str">
        <f>T(Contaminantes!C$38)</f>
        <v/>
      </c>
      <c r="M745" s="159"/>
      <c r="N745" s="153"/>
      <c r="O745" s="159"/>
      <c r="P745" s="153"/>
      <c r="Q745" s="159"/>
      <c r="R745" s="154"/>
      <c r="T745" s="128">
        <v>13</v>
      </c>
      <c r="U745" s="155">
        <f t="shared" si="240"/>
        <v>0</v>
      </c>
      <c r="V745" s="156">
        <f t="shared" si="241"/>
        <v>0</v>
      </c>
      <c r="W745" s="157">
        <f t="shared" si="242"/>
        <v>0</v>
      </c>
      <c r="Y745" s="128">
        <v>33</v>
      </c>
      <c r="Z745" s="155">
        <f t="shared" si="243"/>
        <v>0</v>
      </c>
      <c r="AA745" s="156">
        <f t="shared" si="244"/>
        <v>0</v>
      </c>
      <c r="AB745" s="157">
        <f t="shared" si="245"/>
        <v>0</v>
      </c>
      <c r="AD745" s="128">
        <v>13</v>
      </c>
      <c r="AE745" s="120">
        <f t="shared" si="246"/>
        <v>0</v>
      </c>
      <c r="AF745" s="131">
        <v>33</v>
      </c>
      <c r="AG745" s="121">
        <f t="shared" si="247"/>
        <v>0</v>
      </c>
    </row>
    <row r="746" spans="2:33" x14ac:dyDescent="0.25">
      <c r="B746" s="128">
        <v>14</v>
      </c>
      <c r="C746" s="151" t="str">
        <f>T(Contaminantes!C$19)</f>
        <v/>
      </c>
      <c r="D746" s="152"/>
      <c r="E746" s="153"/>
      <c r="F746" s="152"/>
      <c r="G746" s="153"/>
      <c r="H746" s="152"/>
      <c r="I746" s="154"/>
      <c r="K746" s="128">
        <v>34</v>
      </c>
      <c r="L746" s="151" t="str">
        <f>T(Contaminantes!C$39)</f>
        <v/>
      </c>
      <c r="M746" s="152"/>
      <c r="N746" s="153"/>
      <c r="O746" s="152"/>
      <c r="P746" s="153"/>
      <c r="Q746" s="152"/>
      <c r="R746" s="154"/>
      <c r="T746" s="128">
        <v>14</v>
      </c>
      <c r="U746" s="155">
        <f t="shared" si="240"/>
        <v>0</v>
      </c>
      <c r="V746" s="156">
        <f t="shared" si="241"/>
        <v>0</v>
      </c>
      <c r="W746" s="157">
        <f t="shared" si="242"/>
        <v>0</v>
      </c>
      <c r="Y746" s="128">
        <v>34</v>
      </c>
      <c r="Z746" s="155">
        <f t="shared" si="243"/>
        <v>0</v>
      </c>
      <c r="AA746" s="156">
        <f t="shared" si="244"/>
        <v>0</v>
      </c>
      <c r="AB746" s="157">
        <f t="shared" si="245"/>
        <v>0</v>
      </c>
      <c r="AD746" s="128">
        <v>14</v>
      </c>
      <c r="AE746" s="120">
        <f t="shared" si="246"/>
        <v>0</v>
      </c>
      <c r="AF746" s="131">
        <v>34</v>
      </c>
      <c r="AG746" s="121">
        <f t="shared" si="247"/>
        <v>0</v>
      </c>
    </row>
    <row r="747" spans="2:33" x14ac:dyDescent="0.25">
      <c r="B747" s="128">
        <v>15</v>
      </c>
      <c r="C747" s="151" t="str">
        <f>T(Contaminantes!C$20)</f>
        <v/>
      </c>
      <c r="D747" s="158"/>
      <c r="E747" s="153"/>
      <c r="F747" s="158"/>
      <c r="G747" s="153"/>
      <c r="H747" s="158"/>
      <c r="I747" s="154"/>
      <c r="K747" s="128">
        <v>35</v>
      </c>
      <c r="L747" s="151" t="str">
        <f>T(Contaminantes!C$40)</f>
        <v/>
      </c>
      <c r="M747" s="158"/>
      <c r="N747" s="153"/>
      <c r="O747" s="158"/>
      <c r="P747" s="153"/>
      <c r="Q747" s="158"/>
      <c r="R747" s="154"/>
      <c r="T747" s="128">
        <v>15</v>
      </c>
      <c r="U747" s="155">
        <f t="shared" si="240"/>
        <v>0</v>
      </c>
      <c r="V747" s="156">
        <f t="shared" si="241"/>
        <v>0</v>
      </c>
      <c r="W747" s="157">
        <f t="shared" si="242"/>
        <v>0</v>
      </c>
      <c r="Y747" s="128">
        <v>35</v>
      </c>
      <c r="Z747" s="155">
        <f t="shared" si="243"/>
        <v>0</v>
      </c>
      <c r="AA747" s="156">
        <f t="shared" si="244"/>
        <v>0</v>
      </c>
      <c r="AB747" s="157">
        <f t="shared" si="245"/>
        <v>0</v>
      </c>
      <c r="AD747" s="128">
        <v>15</v>
      </c>
      <c r="AE747" s="120">
        <f t="shared" si="246"/>
        <v>0</v>
      </c>
      <c r="AF747" s="131">
        <v>35</v>
      </c>
      <c r="AG747" s="121">
        <f t="shared" si="247"/>
        <v>0</v>
      </c>
    </row>
    <row r="748" spans="2:33" x14ac:dyDescent="0.25">
      <c r="B748" s="128">
        <v>16</v>
      </c>
      <c r="C748" s="151" t="str">
        <f>T(Contaminantes!C$21)</f>
        <v/>
      </c>
      <c r="D748" s="159"/>
      <c r="E748" s="153"/>
      <c r="F748" s="159"/>
      <c r="G748" s="153"/>
      <c r="H748" s="159"/>
      <c r="I748" s="154"/>
      <c r="K748" s="128">
        <v>36</v>
      </c>
      <c r="L748" s="151" t="str">
        <f>T(Contaminantes!C$41)</f>
        <v/>
      </c>
      <c r="M748" s="159"/>
      <c r="N748" s="153"/>
      <c r="O748" s="159"/>
      <c r="P748" s="153"/>
      <c r="Q748" s="159"/>
      <c r="R748" s="154"/>
      <c r="T748" s="128">
        <v>16</v>
      </c>
      <c r="U748" s="155">
        <f t="shared" si="240"/>
        <v>0</v>
      </c>
      <c r="V748" s="156">
        <f t="shared" si="241"/>
        <v>0</v>
      </c>
      <c r="W748" s="157">
        <f t="shared" si="242"/>
        <v>0</v>
      </c>
      <c r="Y748" s="128">
        <v>36</v>
      </c>
      <c r="Z748" s="155">
        <f t="shared" si="243"/>
        <v>0</v>
      </c>
      <c r="AA748" s="156">
        <f t="shared" si="244"/>
        <v>0</v>
      </c>
      <c r="AB748" s="157">
        <f t="shared" si="245"/>
        <v>0</v>
      </c>
      <c r="AD748" s="128">
        <v>16</v>
      </c>
      <c r="AE748" s="120">
        <f t="shared" si="246"/>
        <v>0</v>
      </c>
      <c r="AF748" s="131">
        <v>36</v>
      </c>
      <c r="AG748" s="121">
        <f t="shared" si="247"/>
        <v>0</v>
      </c>
    </row>
    <row r="749" spans="2:33" x14ac:dyDescent="0.25">
      <c r="B749" s="128">
        <v>17</v>
      </c>
      <c r="C749" s="151" t="str">
        <f>T(Contaminantes!C$22)</f>
        <v/>
      </c>
      <c r="D749" s="159"/>
      <c r="E749" s="153"/>
      <c r="F749" s="159"/>
      <c r="G749" s="153"/>
      <c r="H749" s="159"/>
      <c r="I749" s="154"/>
      <c r="K749" s="128">
        <v>37</v>
      </c>
      <c r="L749" s="151" t="str">
        <f>T(Contaminantes!C$42)</f>
        <v/>
      </c>
      <c r="M749" s="159"/>
      <c r="N749" s="153"/>
      <c r="O749" s="159"/>
      <c r="P749" s="153"/>
      <c r="Q749" s="159"/>
      <c r="R749" s="154"/>
      <c r="T749" s="128">
        <v>17</v>
      </c>
      <c r="U749" s="155">
        <f t="shared" si="240"/>
        <v>0</v>
      </c>
      <c r="V749" s="156">
        <f t="shared" si="241"/>
        <v>0</v>
      </c>
      <c r="W749" s="157">
        <f t="shared" si="242"/>
        <v>0</v>
      </c>
      <c r="Y749" s="128">
        <v>37</v>
      </c>
      <c r="Z749" s="155">
        <f t="shared" si="243"/>
        <v>0</v>
      </c>
      <c r="AA749" s="156">
        <f t="shared" si="244"/>
        <v>0</v>
      </c>
      <c r="AB749" s="157">
        <f t="shared" si="245"/>
        <v>0</v>
      </c>
      <c r="AD749" s="128">
        <v>17</v>
      </c>
      <c r="AE749" s="120">
        <f t="shared" si="246"/>
        <v>0</v>
      </c>
      <c r="AF749" s="131">
        <v>37</v>
      </c>
      <c r="AG749" s="121">
        <f t="shared" si="247"/>
        <v>0</v>
      </c>
    </row>
    <row r="750" spans="2:33" x14ac:dyDescent="0.25">
      <c r="B750" s="128">
        <v>18</v>
      </c>
      <c r="C750" s="151" t="str">
        <f>T(Contaminantes!C$23)</f>
        <v/>
      </c>
      <c r="D750" s="152"/>
      <c r="E750" s="153"/>
      <c r="F750" s="152"/>
      <c r="G750" s="153"/>
      <c r="H750" s="152"/>
      <c r="I750" s="154"/>
      <c r="K750" s="128">
        <v>38</v>
      </c>
      <c r="L750" s="151" t="str">
        <f>T(Contaminantes!C$43)</f>
        <v/>
      </c>
      <c r="M750" s="152"/>
      <c r="N750" s="153"/>
      <c r="O750" s="152"/>
      <c r="P750" s="153"/>
      <c r="Q750" s="152"/>
      <c r="R750" s="154"/>
      <c r="T750" s="128">
        <v>18</v>
      </c>
      <c r="U750" s="155">
        <f t="shared" si="240"/>
        <v>0</v>
      </c>
      <c r="V750" s="156">
        <f t="shared" si="241"/>
        <v>0</v>
      </c>
      <c r="W750" s="157">
        <f t="shared" si="242"/>
        <v>0</v>
      </c>
      <c r="Y750" s="128">
        <v>38</v>
      </c>
      <c r="Z750" s="155">
        <f t="shared" si="243"/>
        <v>0</v>
      </c>
      <c r="AA750" s="156">
        <f t="shared" si="244"/>
        <v>0</v>
      </c>
      <c r="AB750" s="157">
        <f t="shared" si="245"/>
        <v>0</v>
      </c>
      <c r="AD750" s="128">
        <v>18</v>
      </c>
      <c r="AE750" s="120">
        <f t="shared" si="246"/>
        <v>0</v>
      </c>
      <c r="AF750" s="131">
        <v>38</v>
      </c>
      <c r="AG750" s="121">
        <f t="shared" si="247"/>
        <v>0</v>
      </c>
    </row>
    <row r="751" spans="2:33" x14ac:dyDescent="0.25">
      <c r="B751" s="128">
        <v>19</v>
      </c>
      <c r="C751" s="151" t="str">
        <f>T(Contaminantes!C$24)</f>
        <v/>
      </c>
      <c r="D751" s="152"/>
      <c r="E751" s="153"/>
      <c r="F751" s="152"/>
      <c r="G751" s="153"/>
      <c r="H751" s="152"/>
      <c r="I751" s="154"/>
      <c r="K751" s="128">
        <v>39</v>
      </c>
      <c r="L751" s="151" t="str">
        <f>T(Contaminantes!C$44)</f>
        <v/>
      </c>
      <c r="M751" s="152"/>
      <c r="N751" s="153"/>
      <c r="O751" s="152"/>
      <c r="P751" s="153"/>
      <c r="Q751" s="152"/>
      <c r="R751" s="154"/>
      <c r="T751" s="128">
        <v>19</v>
      </c>
      <c r="U751" s="155">
        <f t="shared" si="240"/>
        <v>0</v>
      </c>
      <c r="V751" s="156">
        <f t="shared" si="241"/>
        <v>0</v>
      </c>
      <c r="W751" s="157">
        <f t="shared" si="242"/>
        <v>0</v>
      </c>
      <c r="Y751" s="128">
        <v>39</v>
      </c>
      <c r="Z751" s="155">
        <f t="shared" si="243"/>
        <v>0</v>
      </c>
      <c r="AA751" s="156">
        <f t="shared" si="244"/>
        <v>0</v>
      </c>
      <c r="AB751" s="157">
        <f t="shared" si="245"/>
        <v>0</v>
      </c>
      <c r="AD751" s="128">
        <v>19</v>
      </c>
      <c r="AE751" s="120">
        <f t="shared" si="246"/>
        <v>0</v>
      </c>
      <c r="AF751" s="131">
        <v>39</v>
      </c>
      <c r="AG751" s="121">
        <f t="shared" si="247"/>
        <v>0</v>
      </c>
    </row>
    <row r="752" spans="2:33" ht="15.75" thickBot="1" x14ac:dyDescent="0.3">
      <c r="B752" s="129">
        <v>20</v>
      </c>
      <c r="C752" s="160" t="str">
        <f>T(Contaminantes!C$25)</f>
        <v/>
      </c>
      <c r="D752" s="162"/>
      <c r="E752" s="163"/>
      <c r="F752" s="162"/>
      <c r="G752" s="163"/>
      <c r="H752" s="162"/>
      <c r="I752" s="164"/>
      <c r="K752" s="129">
        <v>40</v>
      </c>
      <c r="L752" s="160" t="str">
        <f>T(Contaminantes!C$45)</f>
        <v/>
      </c>
      <c r="M752" s="162"/>
      <c r="N752" s="163"/>
      <c r="O752" s="162"/>
      <c r="P752" s="163"/>
      <c r="Q752" s="162"/>
      <c r="R752" s="164"/>
      <c r="T752" s="129">
        <v>20</v>
      </c>
      <c r="U752" s="165">
        <f t="shared" si="240"/>
        <v>0</v>
      </c>
      <c r="V752" s="166">
        <f t="shared" si="241"/>
        <v>0</v>
      </c>
      <c r="W752" s="167">
        <f t="shared" si="242"/>
        <v>0</v>
      </c>
      <c r="Y752" s="129">
        <v>40</v>
      </c>
      <c r="Z752" s="165">
        <f t="shared" si="243"/>
        <v>0</v>
      </c>
      <c r="AA752" s="166">
        <f t="shared" si="244"/>
        <v>0</v>
      </c>
      <c r="AB752" s="167">
        <f t="shared" si="245"/>
        <v>0</v>
      </c>
      <c r="AD752" s="129">
        <v>20</v>
      </c>
      <c r="AE752" s="132">
        <f t="shared" si="246"/>
        <v>0</v>
      </c>
      <c r="AF752" s="133">
        <v>40</v>
      </c>
      <c r="AG752" s="122">
        <f t="shared" si="247"/>
        <v>0</v>
      </c>
    </row>
    <row r="753" spans="2:33" ht="15.75" thickBot="1" x14ac:dyDescent="0.3"/>
    <row r="754" spans="2:33" ht="15.75" customHeight="1" thickBot="1" x14ac:dyDescent="0.3">
      <c r="D754" s="391" t="s">
        <v>139</v>
      </c>
      <c r="E754" s="392"/>
      <c r="F754" s="393" t="str">
        <f>T('Focos atmósfera'!B38)</f>
        <v/>
      </c>
      <c r="G754" s="393"/>
      <c r="H754" s="394" t="s">
        <v>141</v>
      </c>
      <c r="I754" s="395"/>
      <c r="J754" s="135"/>
      <c r="K754" s="396" t="str">
        <f>T('Focos atmósfera'!C38)</f>
        <v/>
      </c>
      <c r="L754" s="393"/>
      <c r="M754" s="393"/>
      <c r="N754" s="397" t="s">
        <v>140</v>
      </c>
      <c r="O754" s="398"/>
      <c r="P754" s="136">
        <f>'Focos atmósfera'!D38</f>
        <v>0</v>
      </c>
      <c r="Q754" s="205" t="s">
        <v>210</v>
      </c>
      <c r="R754" s="136">
        <f>'Focos atmósfera'!F38</f>
        <v>0</v>
      </c>
      <c r="V754" s="399" t="s">
        <v>189</v>
      </c>
      <c r="W754" s="400"/>
      <c r="X754" s="137"/>
      <c r="AA754" s="399" t="s">
        <v>189</v>
      </c>
      <c r="AB754" s="400"/>
      <c r="AC754" s="137"/>
      <c r="AE754" s="399" t="s">
        <v>192</v>
      </c>
      <c r="AF754" s="403"/>
      <c r="AG754" s="400"/>
    </row>
    <row r="755" spans="2:33" ht="15.75" thickBot="1" x14ac:dyDescent="0.3">
      <c r="B755" s="407" t="s">
        <v>133</v>
      </c>
      <c r="C755" s="408"/>
      <c r="D755" s="411" t="s">
        <v>134</v>
      </c>
      <c r="E755" s="411"/>
      <c r="F755" s="411" t="s">
        <v>135</v>
      </c>
      <c r="G755" s="411"/>
      <c r="H755" s="411" t="s">
        <v>136</v>
      </c>
      <c r="I755" s="412"/>
      <c r="J755" s="138"/>
      <c r="K755" s="409" t="s">
        <v>133</v>
      </c>
      <c r="L755" s="410"/>
      <c r="M755" s="413" t="s">
        <v>134</v>
      </c>
      <c r="N755" s="411"/>
      <c r="O755" s="411" t="s">
        <v>135</v>
      </c>
      <c r="P755" s="411"/>
      <c r="Q755" s="411" t="s">
        <v>136</v>
      </c>
      <c r="R755" s="414"/>
      <c r="S755" s="138"/>
      <c r="T755" s="138"/>
      <c r="V755" s="401"/>
      <c r="W755" s="402"/>
      <c r="X755" s="137"/>
      <c r="AA755" s="401"/>
      <c r="AB755" s="402"/>
      <c r="AC755" s="137"/>
      <c r="AE755" s="404"/>
      <c r="AF755" s="405"/>
      <c r="AG755" s="406"/>
    </row>
    <row r="756" spans="2:33" ht="32.25" customHeight="1" thickBot="1" x14ac:dyDescent="0.3">
      <c r="B756" s="409"/>
      <c r="C756" s="410"/>
      <c r="D756" s="139" t="s">
        <v>137</v>
      </c>
      <c r="E756" s="139" t="s">
        <v>138</v>
      </c>
      <c r="F756" s="139" t="s">
        <v>137</v>
      </c>
      <c r="G756" s="139" t="s">
        <v>138</v>
      </c>
      <c r="H756" s="139" t="s">
        <v>137</v>
      </c>
      <c r="I756" s="140" t="s">
        <v>138</v>
      </c>
      <c r="J756" s="141"/>
      <c r="K756" s="409"/>
      <c r="L756" s="410"/>
      <c r="M756" s="139" t="s">
        <v>137</v>
      </c>
      <c r="N756" s="139" t="s">
        <v>138</v>
      </c>
      <c r="O756" s="139" t="s">
        <v>137</v>
      </c>
      <c r="P756" s="139" t="s">
        <v>138</v>
      </c>
      <c r="Q756" s="139" t="s">
        <v>137</v>
      </c>
      <c r="R756" s="140" t="s">
        <v>138</v>
      </c>
      <c r="S756" s="141"/>
      <c r="T756" s="141"/>
      <c r="V756" s="142" t="s">
        <v>190</v>
      </c>
      <c r="W756" s="143" t="s">
        <v>191</v>
      </c>
      <c r="X756" s="141"/>
      <c r="AA756" s="142" t="s">
        <v>190</v>
      </c>
      <c r="AB756" s="143" t="s">
        <v>191</v>
      </c>
      <c r="AC756" s="141"/>
      <c r="AE756" s="124" t="s">
        <v>193</v>
      </c>
      <c r="AG756" s="125" t="s">
        <v>193</v>
      </c>
    </row>
    <row r="757" spans="2:33" x14ac:dyDescent="0.25">
      <c r="B757" s="126">
        <v>1</v>
      </c>
      <c r="C757" s="151" t="str">
        <f>T(Contaminantes!C$6)</f>
        <v/>
      </c>
      <c r="D757" s="145"/>
      <c r="E757" s="146"/>
      <c r="F757" s="145"/>
      <c r="G757" s="146"/>
      <c r="H757" s="145"/>
      <c r="I757" s="147"/>
      <c r="K757" s="126">
        <v>21</v>
      </c>
      <c r="L757" s="144" t="str">
        <f>T(Contaminantes!C$26)</f>
        <v/>
      </c>
      <c r="M757" s="145"/>
      <c r="N757" s="146"/>
      <c r="O757" s="145"/>
      <c r="P757" s="146"/>
      <c r="Q757" s="145"/>
      <c r="R757" s="147"/>
      <c r="T757" s="126">
        <v>1</v>
      </c>
      <c r="U757" s="148">
        <f>IF(COUNT(E757,G757,I757)=0,0,COUNT(E757,G757,I757))</f>
        <v>0</v>
      </c>
      <c r="V757" s="149">
        <f>IF(U757&gt;0,((D757*E757)+(F757*G757)+(H757*I757))/(E757+G757+I757),0)</f>
        <v>0</v>
      </c>
      <c r="W757" s="150">
        <f>IF(U757&lt;&gt;0,(E757+G757+I757)/U757,0)</f>
        <v>0</v>
      </c>
      <c r="Y757" s="126">
        <v>21</v>
      </c>
      <c r="Z757" s="148">
        <f>IF(COUNT(N757,P757,R757)=0,0,COUNT(N757,P757,R757))</f>
        <v>0</v>
      </c>
      <c r="AA757" s="149">
        <f>IF(Z757&gt;0,((M757*N757)+(O757*P757)+(Q757*R757))/(N757+P757+R757),0)</f>
        <v>0</v>
      </c>
      <c r="AB757" s="150">
        <f>IF(Z757&lt;&gt;0,(N757+P757+R757)/Z757,0)</f>
        <v>0</v>
      </c>
      <c r="AD757" s="126">
        <v>1</v>
      </c>
      <c r="AE757" s="127">
        <f>(V757*W757*P$754)/1000000</f>
        <v>0</v>
      </c>
      <c r="AF757" s="130">
        <v>21</v>
      </c>
      <c r="AG757" s="127">
        <f>(AA757*AB757*P$754)/1000000</f>
        <v>0</v>
      </c>
    </row>
    <row r="758" spans="2:33" x14ac:dyDescent="0.25">
      <c r="B758" s="128">
        <v>2</v>
      </c>
      <c r="C758" s="151" t="str">
        <f>T(Contaminantes!C$7)</f>
        <v/>
      </c>
      <c r="D758" s="152"/>
      <c r="E758" s="153"/>
      <c r="F758" s="152"/>
      <c r="G758" s="153"/>
      <c r="H758" s="152"/>
      <c r="I758" s="154"/>
      <c r="K758" s="128">
        <v>22</v>
      </c>
      <c r="L758" s="151" t="str">
        <f>T(Contaminantes!C$27)</f>
        <v/>
      </c>
      <c r="M758" s="152"/>
      <c r="N758" s="153"/>
      <c r="O758" s="152"/>
      <c r="P758" s="153"/>
      <c r="Q758" s="152"/>
      <c r="R758" s="154"/>
      <c r="T758" s="128">
        <v>2</v>
      </c>
      <c r="U758" s="155">
        <f t="shared" ref="U758:U776" si="248">IF(COUNT(E758,G758,I758)=0,0,COUNT(E758,G758,I758))</f>
        <v>0</v>
      </c>
      <c r="V758" s="156">
        <f t="shared" ref="V758:V776" si="249">IF(U758&gt;0,((D758*E758)+(F758*G758)+(H758*I758))/(E758+G758+I758),0)</f>
        <v>0</v>
      </c>
      <c r="W758" s="157">
        <f t="shared" ref="W758:W776" si="250">IF(U758&lt;&gt;0,(E758+G758+I758)/U758,0)</f>
        <v>0</v>
      </c>
      <c r="Y758" s="128">
        <v>22</v>
      </c>
      <c r="Z758" s="155">
        <f t="shared" ref="Z758:Z776" si="251">IF(COUNT(N758,P758,R758)=0,0,COUNT(N758,P758,R758))</f>
        <v>0</v>
      </c>
      <c r="AA758" s="156">
        <f t="shared" ref="AA758:AA776" si="252">IF(Z758&gt;0,((M758*N758)+(O758*P758)+(Q758*R758))/(N758+P758+R758),0)</f>
        <v>0</v>
      </c>
      <c r="AB758" s="157">
        <f t="shared" ref="AB758:AB776" si="253">IF(Z758&lt;&gt;0,(N758+P758+R758)/Z758,0)</f>
        <v>0</v>
      </c>
      <c r="AD758" s="128">
        <v>2</v>
      </c>
      <c r="AE758" s="120">
        <f t="shared" ref="AE758:AE776" si="254">(V758*W758*P$754)/1000000</f>
        <v>0</v>
      </c>
      <c r="AF758" s="131">
        <v>22</v>
      </c>
      <c r="AG758" s="121">
        <f t="shared" ref="AG758:AG776" si="255">(AA758*AB758*P$754)/1000000</f>
        <v>0</v>
      </c>
    </row>
    <row r="759" spans="2:33" x14ac:dyDescent="0.25">
      <c r="B759" s="128">
        <v>3</v>
      </c>
      <c r="C759" s="151" t="str">
        <f>T(Contaminantes!C$8)</f>
        <v/>
      </c>
      <c r="D759" s="158"/>
      <c r="E759" s="153"/>
      <c r="F759" s="158"/>
      <c r="G759" s="153"/>
      <c r="H759" s="158"/>
      <c r="I759" s="154"/>
      <c r="K759" s="128">
        <v>23</v>
      </c>
      <c r="L759" s="151" t="str">
        <f>T(Contaminantes!C$28)</f>
        <v/>
      </c>
      <c r="M759" s="158"/>
      <c r="N759" s="153"/>
      <c r="O759" s="158"/>
      <c r="P759" s="153"/>
      <c r="Q759" s="158"/>
      <c r="R759" s="154"/>
      <c r="T759" s="128">
        <v>3</v>
      </c>
      <c r="U759" s="155">
        <f t="shared" si="248"/>
        <v>0</v>
      </c>
      <c r="V759" s="156">
        <f t="shared" si="249"/>
        <v>0</v>
      </c>
      <c r="W759" s="157">
        <f t="shared" si="250"/>
        <v>0</v>
      </c>
      <c r="Y759" s="128">
        <v>23</v>
      </c>
      <c r="Z759" s="155">
        <f t="shared" si="251"/>
        <v>0</v>
      </c>
      <c r="AA759" s="156">
        <f t="shared" si="252"/>
        <v>0</v>
      </c>
      <c r="AB759" s="157">
        <f t="shared" si="253"/>
        <v>0</v>
      </c>
      <c r="AD759" s="128">
        <v>3</v>
      </c>
      <c r="AE759" s="120">
        <f t="shared" si="254"/>
        <v>0</v>
      </c>
      <c r="AF759" s="131">
        <v>23</v>
      </c>
      <c r="AG759" s="121">
        <f t="shared" si="255"/>
        <v>0</v>
      </c>
    </row>
    <row r="760" spans="2:33" x14ac:dyDescent="0.25">
      <c r="B760" s="128">
        <v>4</v>
      </c>
      <c r="C760" s="151" t="str">
        <f>T(Contaminantes!C$9)</f>
        <v/>
      </c>
      <c r="D760" s="159"/>
      <c r="E760" s="153"/>
      <c r="F760" s="159"/>
      <c r="G760" s="153"/>
      <c r="H760" s="159"/>
      <c r="I760" s="154"/>
      <c r="K760" s="128">
        <v>24</v>
      </c>
      <c r="L760" s="151" t="str">
        <f>T(Contaminantes!C$29)</f>
        <v/>
      </c>
      <c r="M760" s="159"/>
      <c r="N760" s="153"/>
      <c r="O760" s="159"/>
      <c r="P760" s="153"/>
      <c r="Q760" s="159"/>
      <c r="R760" s="154"/>
      <c r="T760" s="128">
        <v>4</v>
      </c>
      <c r="U760" s="155">
        <f t="shared" si="248"/>
        <v>0</v>
      </c>
      <c r="V760" s="156">
        <f t="shared" si="249"/>
        <v>0</v>
      </c>
      <c r="W760" s="157">
        <f t="shared" si="250"/>
        <v>0</v>
      </c>
      <c r="Y760" s="128">
        <v>24</v>
      </c>
      <c r="Z760" s="155">
        <f t="shared" si="251"/>
        <v>0</v>
      </c>
      <c r="AA760" s="156">
        <f t="shared" si="252"/>
        <v>0</v>
      </c>
      <c r="AB760" s="157">
        <f t="shared" si="253"/>
        <v>0</v>
      </c>
      <c r="AD760" s="128">
        <v>4</v>
      </c>
      <c r="AE760" s="120">
        <f t="shared" si="254"/>
        <v>0</v>
      </c>
      <c r="AF760" s="131">
        <v>24</v>
      </c>
      <c r="AG760" s="121">
        <f t="shared" si="255"/>
        <v>0</v>
      </c>
    </row>
    <row r="761" spans="2:33" x14ac:dyDescent="0.25">
      <c r="B761" s="128">
        <v>5</v>
      </c>
      <c r="C761" s="151" t="str">
        <f>T(Contaminantes!C$10)</f>
        <v/>
      </c>
      <c r="D761" s="159"/>
      <c r="E761" s="153"/>
      <c r="F761" s="159"/>
      <c r="G761" s="153"/>
      <c r="H761" s="159"/>
      <c r="I761" s="154"/>
      <c r="K761" s="128">
        <v>25</v>
      </c>
      <c r="L761" s="151" t="str">
        <f>T(Contaminantes!C$30)</f>
        <v/>
      </c>
      <c r="M761" s="159"/>
      <c r="N761" s="153"/>
      <c r="O761" s="159"/>
      <c r="P761" s="153"/>
      <c r="Q761" s="159"/>
      <c r="R761" s="154"/>
      <c r="T761" s="128">
        <v>5</v>
      </c>
      <c r="U761" s="155">
        <f t="shared" si="248"/>
        <v>0</v>
      </c>
      <c r="V761" s="156">
        <f t="shared" si="249"/>
        <v>0</v>
      </c>
      <c r="W761" s="157">
        <f t="shared" si="250"/>
        <v>0</v>
      </c>
      <c r="Y761" s="128">
        <v>25</v>
      </c>
      <c r="Z761" s="155">
        <f t="shared" si="251"/>
        <v>0</v>
      </c>
      <c r="AA761" s="156">
        <f t="shared" si="252"/>
        <v>0</v>
      </c>
      <c r="AB761" s="157">
        <f t="shared" si="253"/>
        <v>0</v>
      </c>
      <c r="AD761" s="128">
        <v>5</v>
      </c>
      <c r="AE761" s="120">
        <f t="shared" si="254"/>
        <v>0</v>
      </c>
      <c r="AF761" s="131">
        <v>25</v>
      </c>
      <c r="AG761" s="121">
        <f t="shared" si="255"/>
        <v>0</v>
      </c>
    </row>
    <row r="762" spans="2:33" x14ac:dyDescent="0.25">
      <c r="B762" s="128">
        <v>6</v>
      </c>
      <c r="C762" s="151" t="str">
        <f>T(Contaminantes!C$11)</f>
        <v/>
      </c>
      <c r="D762" s="159"/>
      <c r="E762" s="153"/>
      <c r="F762" s="159"/>
      <c r="G762" s="153"/>
      <c r="H762" s="159"/>
      <c r="I762" s="154"/>
      <c r="K762" s="128">
        <v>26</v>
      </c>
      <c r="L762" s="151" t="str">
        <f>T(Contaminantes!C$31)</f>
        <v/>
      </c>
      <c r="M762" s="159"/>
      <c r="N762" s="153"/>
      <c r="O762" s="159"/>
      <c r="P762" s="153"/>
      <c r="Q762" s="159"/>
      <c r="R762" s="154"/>
      <c r="T762" s="128">
        <v>6</v>
      </c>
      <c r="U762" s="155">
        <f t="shared" si="248"/>
        <v>0</v>
      </c>
      <c r="V762" s="156">
        <f t="shared" si="249"/>
        <v>0</v>
      </c>
      <c r="W762" s="157">
        <f t="shared" si="250"/>
        <v>0</v>
      </c>
      <c r="Y762" s="128">
        <v>26</v>
      </c>
      <c r="Z762" s="155">
        <f t="shared" si="251"/>
        <v>0</v>
      </c>
      <c r="AA762" s="156">
        <f t="shared" si="252"/>
        <v>0</v>
      </c>
      <c r="AB762" s="157">
        <f t="shared" si="253"/>
        <v>0</v>
      </c>
      <c r="AD762" s="128">
        <v>6</v>
      </c>
      <c r="AE762" s="120">
        <f t="shared" si="254"/>
        <v>0</v>
      </c>
      <c r="AF762" s="131">
        <v>26</v>
      </c>
      <c r="AG762" s="121">
        <f t="shared" si="255"/>
        <v>0</v>
      </c>
    </row>
    <row r="763" spans="2:33" x14ac:dyDescent="0.25">
      <c r="B763" s="128">
        <v>7</v>
      </c>
      <c r="C763" s="151" t="str">
        <f>T(Contaminantes!C$12)</f>
        <v/>
      </c>
      <c r="D763" s="159"/>
      <c r="E763" s="153"/>
      <c r="F763" s="159"/>
      <c r="G763" s="153"/>
      <c r="H763" s="159"/>
      <c r="I763" s="154"/>
      <c r="K763" s="128">
        <v>27</v>
      </c>
      <c r="L763" s="151" t="str">
        <f>T(Contaminantes!C$32)</f>
        <v/>
      </c>
      <c r="M763" s="159"/>
      <c r="N763" s="153"/>
      <c r="O763" s="159"/>
      <c r="P763" s="153"/>
      <c r="Q763" s="159"/>
      <c r="R763" s="154"/>
      <c r="T763" s="128">
        <v>7</v>
      </c>
      <c r="U763" s="155">
        <f t="shared" si="248"/>
        <v>0</v>
      </c>
      <c r="V763" s="156">
        <f t="shared" si="249"/>
        <v>0</v>
      </c>
      <c r="W763" s="157">
        <f t="shared" si="250"/>
        <v>0</v>
      </c>
      <c r="Y763" s="128">
        <v>27</v>
      </c>
      <c r="Z763" s="155">
        <f t="shared" si="251"/>
        <v>0</v>
      </c>
      <c r="AA763" s="156">
        <f t="shared" si="252"/>
        <v>0</v>
      </c>
      <c r="AB763" s="157">
        <f t="shared" si="253"/>
        <v>0</v>
      </c>
      <c r="AD763" s="128">
        <v>7</v>
      </c>
      <c r="AE763" s="120">
        <f t="shared" si="254"/>
        <v>0</v>
      </c>
      <c r="AF763" s="131">
        <v>27</v>
      </c>
      <c r="AG763" s="121">
        <f t="shared" si="255"/>
        <v>0</v>
      </c>
    </row>
    <row r="764" spans="2:33" x14ac:dyDescent="0.25">
      <c r="B764" s="128">
        <v>8</v>
      </c>
      <c r="C764" s="151" t="str">
        <f>T(Contaminantes!C$13)</f>
        <v/>
      </c>
      <c r="D764" s="159"/>
      <c r="E764" s="153"/>
      <c r="F764" s="159"/>
      <c r="G764" s="153"/>
      <c r="H764" s="159"/>
      <c r="I764" s="154"/>
      <c r="K764" s="128">
        <v>28</v>
      </c>
      <c r="L764" s="151" t="str">
        <f>T(Contaminantes!C$33)</f>
        <v/>
      </c>
      <c r="M764" s="159"/>
      <c r="N764" s="153"/>
      <c r="O764" s="159"/>
      <c r="P764" s="153"/>
      <c r="Q764" s="159"/>
      <c r="R764" s="154"/>
      <c r="T764" s="128">
        <v>8</v>
      </c>
      <c r="U764" s="155">
        <f t="shared" si="248"/>
        <v>0</v>
      </c>
      <c r="V764" s="156">
        <f t="shared" si="249"/>
        <v>0</v>
      </c>
      <c r="W764" s="157">
        <f t="shared" si="250"/>
        <v>0</v>
      </c>
      <c r="Y764" s="128">
        <v>28</v>
      </c>
      <c r="Z764" s="155">
        <f t="shared" si="251"/>
        <v>0</v>
      </c>
      <c r="AA764" s="156">
        <f t="shared" si="252"/>
        <v>0</v>
      </c>
      <c r="AB764" s="157">
        <f t="shared" si="253"/>
        <v>0</v>
      </c>
      <c r="AD764" s="128">
        <v>8</v>
      </c>
      <c r="AE764" s="120">
        <f t="shared" si="254"/>
        <v>0</v>
      </c>
      <c r="AF764" s="131">
        <v>28</v>
      </c>
      <c r="AG764" s="121">
        <f t="shared" si="255"/>
        <v>0</v>
      </c>
    </row>
    <row r="765" spans="2:33" x14ac:dyDescent="0.25">
      <c r="B765" s="128">
        <v>9</v>
      </c>
      <c r="C765" s="151" t="str">
        <f>T(Contaminantes!C$14)</f>
        <v/>
      </c>
      <c r="D765" s="152"/>
      <c r="E765" s="153"/>
      <c r="F765" s="152"/>
      <c r="G765" s="153"/>
      <c r="H765" s="152"/>
      <c r="I765" s="154"/>
      <c r="K765" s="128">
        <v>29</v>
      </c>
      <c r="L765" s="151" t="str">
        <f>T(Contaminantes!C$34)</f>
        <v/>
      </c>
      <c r="M765" s="152"/>
      <c r="N765" s="153"/>
      <c r="O765" s="152"/>
      <c r="P765" s="153"/>
      <c r="Q765" s="152"/>
      <c r="R765" s="154"/>
      <c r="T765" s="128">
        <v>9</v>
      </c>
      <c r="U765" s="155">
        <f t="shared" si="248"/>
        <v>0</v>
      </c>
      <c r="V765" s="156">
        <f t="shared" si="249"/>
        <v>0</v>
      </c>
      <c r="W765" s="157">
        <f t="shared" si="250"/>
        <v>0</v>
      </c>
      <c r="Y765" s="128">
        <v>29</v>
      </c>
      <c r="Z765" s="155">
        <f t="shared" si="251"/>
        <v>0</v>
      </c>
      <c r="AA765" s="156">
        <f t="shared" si="252"/>
        <v>0</v>
      </c>
      <c r="AB765" s="157">
        <f t="shared" si="253"/>
        <v>0</v>
      </c>
      <c r="AD765" s="128">
        <v>9</v>
      </c>
      <c r="AE765" s="120">
        <f t="shared" si="254"/>
        <v>0</v>
      </c>
      <c r="AF765" s="131">
        <v>29</v>
      </c>
      <c r="AG765" s="121">
        <f t="shared" si="255"/>
        <v>0</v>
      </c>
    </row>
    <row r="766" spans="2:33" x14ac:dyDescent="0.25">
      <c r="B766" s="128">
        <v>10</v>
      </c>
      <c r="C766" s="151" t="str">
        <f>T(Contaminantes!C$15)</f>
        <v/>
      </c>
      <c r="D766" s="152"/>
      <c r="E766" s="153"/>
      <c r="F766" s="152"/>
      <c r="G766" s="153"/>
      <c r="H766" s="152"/>
      <c r="I766" s="154"/>
      <c r="K766" s="128">
        <v>30</v>
      </c>
      <c r="L766" s="151" t="str">
        <f>T(Contaminantes!C$35)</f>
        <v/>
      </c>
      <c r="M766" s="152"/>
      <c r="N766" s="153"/>
      <c r="O766" s="152"/>
      <c r="P766" s="153"/>
      <c r="Q766" s="152"/>
      <c r="R766" s="154"/>
      <c r="T766" s="128">
        <v>10</v>
      </c>
      <c r="U766" s="155">
        <f t="shared" si="248"/>
        <v>0</v>
      </c>
      <c r="V766" s="156">
        <f t="shared" si="249"/>
        <v>0</v>
      </c>
      <c r="W766" s="157">
        <f t="shared" si="250"/>
        <v>0</v>
      </c>
      <c r="Y766" s="128">
        <v>30</v>
      </c>
      <c r="Z766" s="155">
        <f t="shared" si="251"/>
        <v>0</v>
      </c>
      <c r="AA766" s="156">
        <f t="shared" si="252"/>
        <v>0</v>
      </c>
      <c r="AB766" s="157">
        <f t="shared" si="253"/>
        <v>0</v>
      </c>
      <c r="AD766" s="128">
        <v>10</v>
      </c>
      <c r="AE766" s="120">
        <f t="shared" si="254"/>
        <v>0</v>
      </c>
      <c r="AF766" s="131">
        <v>30</v>
      </c>
      <c r="AG766" s="121">
        <f t="shared" si="255"/>
        <v>0</v>
      </c>
    </row>
    <row r="767" spans="2:33" x14ac:dyDescent="0.25">
      <c r="B767" s="128">
        <v>11</v>
      </c>
      <c r="C767" s="151" t="str">
        <f>T(Contaminantes!C$16)</f>
        <v/>
      </c>
      <c r="D767" s="158"/>
      <c r="E767" s="153"/>
      <c r="F767" s="158"/>
      <c r="G767" s="153"/>
      <c r="H767" s="158"/>
      <c r="I767" s="154"/>
      <c r="K767" s="128">
        <v>31</v>
      </c>
      <c r="L767" s="151" t="str">
        <f>T(Contaminantes!C$36)</f>
        <v/>
      </c>
      <c r="M767" s="158"/>
      <c r="N767" s="153"/>
      <c r="O767" s="158"/>
      <c r="P767" s="153"/>
      <c r="Q767" s="158"/>
      <c r="R767" s="154"/>
      <c r="T767" s="128">
        <v>11</v>
      </c>
      <c r="U767" s="155">
        <f t="shared" si="248"/>
        <v>0</v>
      </c>
      <c r="V767" s="156">
        <f t="shared" si="249"/>
        <v>0</v>
      </c>
      <c r="W767" s="157">
        <f t="shared" si="250"/>
        <v>0</v>
      </c>
      <c r="Y767" s="128">
        <v>31</v>
      </c>
      <c r="Z767" s="155">
        <f t="shared" si="251"/>
        <v>0</v>
      </c>
      <c r="AA767" s="156">
        <f t="shared" si="252"/>
        <v>0</v>
      </c>
      <c r="AB767" s="157">
        <f t="shared" si="253"/>
        <v>0</v>
      </c>
      <c r="AD767" s="128">
        <v>11</v>
      </c>
      <c r="AE767" s="120">
        <f t="shared" si="254"/>
        <v>0</v>
      </c>
      <c r="AF767" s="131">
        <v>31</v>
      </c>
      <c r="AG767" s="121">
        <f t="shared" si="255"/>
        <v>0</v>
      </c>
    </row>
    <row r="768" spans="2:33" x14ac:dyDescent="0.25">
      <c r="B768" s="128">
        <v>12</v>
      </c>
      <c r="C768" s="151" t="str">
        <f>T(Contaminantes!C$17)</f>
        <v/>
      </c>
      <c r="D768" s="159"/>
      <c r="E768" s="153"/>
      <c r="F768" s="159"/>
      <c r="G768" s="153"/>
      <c r="H768" s="159"/>
      <c r="I768" s="154"/>
      <c r="K768" s="128">
        <v>32</v>
      </c>
      <c r="L768" s="151" t="str">
        <f>T(Contaminantes!C$37)</f>
        <v/>
      </c>
      <c r="M768" s="159"/>
      <c r="N768" s="153"/>
      <c r="O768" s="159"/>
      <c r="P768" s="153"/>
      <c r="Q768" s="159"/>
      <c r="R768" s="154"/>
      <c r="T768" s="128">
        <v>12</v>
      </c>
      <c r="U768" s="155">
        <f t="shared" si="248"/>
        <v>0</v>
      </c>
      <c r="V768" s="156">
        <f t="shared" si="249"/>
        <v>0</v>
      </c>
      <c r="W768" s="157">
        <f t="shared" si="250"/>
        <v>0</v>
      </c>
      <c r="Y768" s="128">
        <v>32</v>
      </c>
      <c r="Z768" s="155">
        <f t="shared" si="251"/>
        <v>0</v>
      </c>
      <c r="AA768" s="156">
        <f t="shared" si="252"/>
        <v>0</v>
      </c>
      <c r="AB768" s="157">
        <f t="shared" si="253"/>
        <v>0</v>
      </c>
      <c r="AD768" s="128">
        <v>12</v>
      </c>
      <c r="AE768" s="120">
        <f t="shared" si="254"/>
        <v>0</v>
      </c>
      <c r="AF768" s="131">
        <v>32</v>
      </c>
      <c r="AG768" s="121">
        <f t="shared" si="255"/>
        <v>0</v>
      </c>
    </row>
    <row r="769" spans="2:33" x14ac:dyDescent="0.25">
      <c r="B769" s="128">
        <v>13</v>
      </c>
      <c r="C769" s="151" t="str">
        <f>T(Contaminantes!C$18)</f>
        <v/>
      </c>
      <c r="D769" s="159"/>
      <c r="E769" s="153"/>
      <c r="F769" s="159"/>
      <c r="G769" s="153"/>
      <c r="H769" s="159"/>
      <c r="I769" s="154"/>
      <c r="K769" s="128">
        <v>33</v>
      </c>
      <c r="L769" s="151" t="str">
        <f>T(Contaminantes!C$38)</f>
        <v/>
      </c>
      <c r="M769" s="159"/>
      <c r="N769" s="153"/>
      <c r="O769" s="159"/>
      <c r="P769" s="153"/>
      <c r="Q769" s="159"/>
      <c r="R769" s="154"/>
      <c r="T769" s="128">
        <v>13</v>
      </c>
      <c r="U769" s="155">
        <f t="shared" si="248"/>
        <v>0</v>
      </c>
      <c r="V769" s="156">
        <f t="shared" si="249"/>
        <v>0</v>
      </c>
      <c r="W769" s="157">
        <f t="shared" si="250"/>
        <v>0</v>
      </c>
      <c r="Y769" s="128">
        <v>33</v>
      </c>
      <c r="Z769" s="155">
        <f t="shared" si="251"/>
        <v>0</v>
      </c>
      <c r="AA769" s="156">
        <f t="shared" si="252"/>
        <v>0</v>
      </c>
      <c r="AB769" s="157">
        <f t="shared" si="253"/>
        <v>0</v>
      </c>
      <c r="AD769" s="128">
        <v>13</v>
      </c>
      <c r="AE769" s="120">
        <f t="shared" si="254"/>
        <v>0</v>
      </c>
      <c r="AF769" s="131">
        <v>33</v>
      </c>
      <c r="AG769" s="121">
        <f t="shared" si="255"/>
        <v>0</v>
      </c>
    </row>
    <row r="770" spans="2:33" x14ac:dyDescent="0.25">
      <c r="B770" s="128">
        <v>14</v>
      </c>
      <c r="C770" s="151" t="str">
        <f>T(Contaminantes!C$19)</f>
        <v/>
      </c>
      <c r="D770" s="152"/>
      <c r="E770" s="153"/>
      <c r="F770" s="152"/>
      <c r="G770" s="153"/>
      <c r="H770" s="152"/>
      <c r="I770" s="154"/>
      <c r="K770" s="128">
        <v>34</v>
      </c>
      <c r="L770" s="151" t="str">
        <f>T(Contaminantes!C$39)</f>
        <v/>
      </c>
      <c r="M770" s="152"/>
      <c r="N770" s="153"/>
      <c r="O770" s="152"/>
      <c r="P770" s="153"/>
      <c r="Q770" s="152"/>
      <c r="R770" s="154"/>
      <c r="T770" s="128">
        <v>14</v>
      </c>
      <c r="U770" s="155">
        <f t="shared" si="248"/>
        <v>0</v>
      </c>
      <c r="V770" s="156">
        <f t="shared" si="249"/>
        <v>0</v>
      </c>
      <c r="W770" s="157">
        <f t="shared" si="250"/>
        <v>0</v>
      </c>
      <c r="Y770" s="128">
        <v>34</v>
      </c>
      <c r="Z770" s="155">
        <f t="shared" si="251"/>
        <v>0</v>
      </c>
      <c r="AA770" s="156">
        <f t="shared" si="252"/>
        <v>0</v>
      </c>
      <c r="AB770" s="157">
        <f t="shared" si="253"/>
        <v>0</v>
      </c>
      <c r="AD770" s="128">
        <v>14</v>
      </c>
      <c r="AE770" s="120">
        <f t="shared" si="254"/>
        <v>0</v>
      </c>
      <c r="AF770" s="131">
        <v>34</v>
      </c>
      <c r="AG770" s="121">
        <f t="shared" si="255"/>
        <v>0</v>
      </c>
    </row>
    <row r="771" spans="2:33" x14ac:dyDescent="0.25">
      <c r="B771" s="128">
        <v>15</v>
      </c>
      <c r="C771" s="151" t="str">
        <f>T(Contaminantes!C$20)</f>
        <v/>
      </c>
      <c r="D771" s="158"/>
      <c r="E771" s="153"/>
      <c r="F771" s="158"/>
      <c r="G771" s="153"/>
      <c r="H771" s="158"/>
      <c r="I771" s="154"/>
      <c r="K771" s="128">
        <v>35</v>
      </c>
      <c r="L771" s="151" t="str">
        <f>T(Contaminantes!C$40)</f>
        <v/>
      </c>
      <c r="M771" s="158"/>
      <c r="N771" s="153"/>
      <c r="O771" s="158"/>
      <c r="P771" s="153"/>
      <c r="Q771" s="158"/>
      <c r="R771" s="154"/>
      <c r="T771" s="128">
        <v>15</v>
      </c>
      <c r="U771" s="155">
        <f t="shared" si="248"/>
        <v>0</v>
      </c>
      <c r="V771" s="156">
        <f t="shared" si="249"/>
        <v>0</v>
      </c>
      <c r="W771" s="157">
        <f t="shared" si="250"/>
        <v>0</v>
      </c>
      <c r="Y771" s="128">
        <v>35</v>
      </c>
      <c r="Z771" s="155">
        <f t="shared" si="251"/>
        <v>0</v>
      </c>
      <c r="AA771" s="156">
        <f t="shared" si="252"/>
        <v>0</v>
      </c>
      <c r="AB771" s="157">
        <f t="shared" si="253"/>
        <v>0</v>
      </c>
      <c r="AD771" s="128">
        <v>15</v>
      </c>
      <c r="AE771" s="120">
        <f t="shared" si="254"/>
        <v>0</v>
      </c>
      <c r="AF771" s="131">
        <v>35</v>
      </c>
      <c r="AG771" s="121">
        <f t="shared" si="255"/>
        <v>0</v>
      </c>
    </row>
    <row r="772" spans="2:33" x14ac:dyDescent="0.25">
      <c r="B772" s="128">
        <v>16</v>
      </c>
      <c r="C772" s="151" t="str">
        <f>T(Contaminantes!C$21)</f>
        <v/>
      </c>
      <c r="D772" s="159"/>
      <c r="E772" s="153"/>
      <c r="F772" s="159"/>
      <c r="G772" s="153"/>
      <c r="H772" s="159"/>
      <c r="I772" s="154"/>
      <c r="K772" s="128">
        <v>36</v>
      </c>
      <c r="L772" s="151" t="str">
        <f>T(Contaminantes!C$41)</f>
        <v/>
      </c>
      <c r="M772" s="159"/>
      <c r="N772" s="153"/>
      <c r="O772" s="159"/>
      <c r="P772" s="153"/>
      <c r="Q772" s="159"/>
      <c r="R772" s="154"/>
      <c r="T772" s="128">
        <v>16</v>
      </c>
      <c r="U772" s="155">
        <f t="shared" si="248"/>
        <v>0</v>
      </c>
      <c r="V772" s="156">
        <f t="shared" si="249"/>
        <v>0</v>
      </c>
      <c r="W772" s="157">
        <f t="shared" si="250"/>
        <v>0</v>
      </c>
      <c r="Y772" s="128">
        <v>36</v>
      </c>
      <c r="Z772" s="155">
        <f t="shared" si="251"/>
        <v>0</v>
      </c>
      <c r="AA772" s="156">
        <f t="shared" si="252"/>
        <v>0</v>
      </c>
      <c r="AB772" s="157">
        <f t="shared" si="253"/>
        <v>0</v>
      </c>
      <c r="AD772" s="128">
        <v>16</v>
      </c>
      <c r="AE772" s="120">
        <f t="shared" si="254"/>
        <v>0</v>
      </c>
      <c r="AF772" s="131">
        <v>36</v>
      </c>
      <c r="AG772" s="121">
        <f t="shared" si="255"/>
        <v>0</v>
      </c>
    </row>
    <row r="773" spans="2:33" x14ac:dyDescent="0.25">
      <c r="B773" s="128">
        <v>17</v>
      </c>
      <c r="C773" s="151" t="str">
        <f>T(Contaminantes!C$22)</f>
        <v/>
      </c>
      <c r="D773" s="159"/>
      <c r="E773" s="153"/>
      <c r="F773" s="159"/>
      <c r="G773" s="153"/>
      <c r="H773" s="159"/>
      <c r="I773" s="154"/>
      <c r="K773" s="128">
        <v>37</v>
      </c>
      <c r="L773" s="151" t="str">
        <f>T(Contaminantes!C$42)</f>
        <v/>
      </c>
      <c r="M773" s="159"/>
      <c r="N773" s="153"/>
      <c r="O773" s="159"/>
      <c r="P773" s="153"/>
      <c r="Q773" s="159"/>
      <c r="R773" s="154"/>
      <c r="T773" s="128">
        <v>17</v>
      </c>
      <c r="U773" s="155">
        <f t="shared" si="248"/>
        <v>0</v>
      </c>
      <c r="V773" s="156">
        <f t="shared" si="249"/>
        <v>0</v>
      </c>
      <c r="W773" s="157">
        <f t="shared" si="250"/>
        <v>0</v>
      </c>
      <c r="Y773" s="128">
        <v>37</v>
      </c>
      <c r="Z773" s="155">
        <f t="shared" si="251"/>
        <v>0</v>
      </c>
      <c r="AA773" s="156">
        <f t="shared" si="252"/>
        <v>0</v>
      </c>
      <c r="AB773" s="157">
        <f t="shared" si="253"/>
        <v>0</v>
      </c>
      <c r="AD773" s="128">
        <v>17</v>
      </c>
      <c r="AE773" s="120">
        <f t="shared" si="254"/>
        <v>0</v>
      </c>
      <c r="AF773" s="131">
        <v>37</v>
      </c>
      <c r="AG773" s="121">
        <f t="shared" si="255"/>
        <v>0</v>
      </c>
    </row>
    <row r="774" spans="2:33" x14ac:dyDescent="0.25">
      <c r="B774" s="128">
        <v>18</v>
      </c>
      <c r="C774" s="151" t="str">
        <f>T(Contaminantes!C$23)</f>
        <v/>
      </c>
      <c r="D774" s="152"/>
      <c r="E774" s="153"/>
      <c r="F774" s="152"/>
      <c r="G774" s="153"/>
      <c r="H774" s="152"/>
      <c r="I774" s="154"/>
      <c r="K774" s="128">
        <v>38</v>
      </c>
      <c r="L774" s="151" t="str">
        <f>T(Contaminantes!C$43)</f>
        <v/>
      </c>
      <c r="M774" s="152"/>
      <c r="N774" s="153"/>
      <c r="O774" s="152"/>
      <c r="P774" s="153"/>
      <c r="Q774" s="152"/>
      <c r="R774" s="154"/>
      <c r="T774" s="128">
        <v>18</v>
      </c>
      <c r="U774" s="155">
        <f t="shared" si="248"/>
        <v>0</v>
      </c>
      <c r="V774" s="156">
        <f t="shared" si="249"/>
        <v>0</v>
      </c>
      <c r="W774" s="157">
        <f t="shared" si="250"/>
        <v>0</v>
      </c>
      <c r="Y774" s="128">
        <v>38</v>
      </c>
      <c r="Z774" s="155">
        <f t="shared" si="251"/>
        <v>0</v>
      </c>
      <c r="AA774" s="156">
        <f t="shared" si="252"/>
        <v>0</v>
      </c>
      <c r="AB774" s="157">
        <f t="shared" si="253"/>
        <v>0</v>
      </c>
      <c r="AD774" s="128">
        <v>18</v>
      </c>
      <c r="AE774" s="120">
        <f t="shared" si="254"/>
        <v>0</v>
      </c>
      <c r="AF774" s="131">
        <v>38</v>
      </c>
      <c r="AG774" s="121">
        <f t="shared" si="255"/>
        <v>0</v>
      </c>
    </row>
    <row r="775" spans="2:33" x14ac:dyDescent="0.25">
      <c r="B775" s="128">
        <v>19</v>
      </c>
      <c r="C775" s="151" t="str">
        <f>T(Contaminantes!C$24)</f>
        <v/>
      </c>
      <c r="D775" s="152"/>
      <c r="E775" s="153"/>
      <c r="F775" s="152"/>
      <c r="G775" s="153"/>
      <c r="H775" s="152"/>
      <c r="I775" s="154"/>
      <c r="K775" s="128">
        <v>39</v>
      </c>
      <c r="L775" s="151" t="str">
        <f>T(Contaminantes!C$44)</f>
        <v/>
      </c>
      <c r="M775" s="152"/>
      <c r="N775" s="153"/>
      <c r="O775" s="152"/>
      <c r="P775" s="153"/>
      <c r="Q775" s="152"/>
      <c r="R775" s="154"/>
      <c r="T775" s="128">
        <v>19</v>
      </c>
      <c r="U775" s="155">
        <f t="shared" si="248"/>
        <v>0</v>
      </c>
      <c r="V775" s="156">
        <f t="shared" si="249"/>
        <v>0</v>
      </c>
      <c r="W775" s="157">
        <f t="shared" si="250"/>
        <v>0</v>
      </c>
      <c r="Y775" s="128">
        <v>39</v>
      </c>
      <c r="Z775" s="155">
        <f t="shared" si="251"/>
        <v>0</v>
      </c>
      <c r="AA775" s="156">
        <f t="shared" si="252"/>
        <v>0</v>
      </c>
      <c r="AB775" s="157">
        <f t="shared" si="253"/>
        <v>0</v>
      </c>
      <c r="AD775" s="128">
        <v>19</v>
      </c>
      <c r="AE775" s="120">
        <f t="shared" si="254"/>
        <v>0</v>
      </c>
      <c r="AF775" s="131">
        <v>39</v>
      </c>
      <c r="AG775" s="121">
        <f t="shared" si="255"/>
        <v>0</v>
      </c>
    </row>
    <row r="776" spans="2:33" ht="15.75" thickBot="1" x14ac:dyDescent="0.3">
      <c r="B776" s="129">
        <v>20</v>
      </c>
      <c r="C776" s="160" t="str">
        <f>T(Contaminantes!C$25)</f>
        <v/>
      </c>
      <c r="D776" s="162"/>
      <c r="E776" s="163"/>
      <c r="F776" s="162"/>
      <c r="G776" s="163"/>
      <c r="H776" s="162"/>
      <c r="I776" s="164"/>
      <c r="K776" s="129">
        <v>40</v>
      </c>
      <c r="L776" s="160" t="str">
        <f>T(Contaminantes!C$45)</f>
        <v/>
      </c>
      <c r="M776" s="169"/>
      <c r="N776" s="161"/>
      <c r="O776" s="158"/>
      <c r="P776" s="161"/>
      <c r="Q776" s="169"/>
      <c r="R776" s="164"/>
      <c r="T776" s="129">
        <v>20</v>
      </c>
      <c r="U776" s="165">
        <f t="shared" si="248"/>
        <v>0</v>
      </c>
      <c r="V776" s="166">
        <f t="shared" si="249"/>
        <v>0</v>
      </c>
      <c r="W776" s="167">
        <f t="shared" si="250"/>
        <v>0</v>
      </c>
      <c r="Y776" s="129">
        <v>40</v>
      </c>
      <c r="Z776" s="165">
        <f t="shared" si="251"/>
        <v>0</v>
      </c>
      <c r="AA776" s="166">
        <f t="shared" si="252"/>
        <v>0</v>
      </c>
      <c r="AB776" s="167">
        <f t="shared" si="253"/>
        <v>0</v>
      </c>
      <c r="AD776" s="129">
        <v>20</v>
      </c>
      <c r="AE776" s="132">
        <f t="shared" si="254"/>
        <v>0</v>
      </c>
      <c r="AF776" s="133">
        <v>40</v>
      </c>
      <c r="AG776" s="122">
        <f t="shared" si="255"/>
        <v>0</v>
      </c>
    </row>
    <row r="777" spans="2:33" ht="15.75" thickBot="1" x14ac:dyDescent="0.3">
      <c r="O777" s="170"/>
    </row>
    <row r="778" spans="2:33" ht="15.75" customHeight="1" thickBot="1" x14ac:dyDescent="0.3">
      <c r="D778" s="391" t="s">
        <v>139</v>
      </c>
      <c r="E778" s="392"/>
      <c r="F778" s="393" t="str">
        <f>T('Focos atmósfera'!B39)</f>
        <v/>
      </c>
      <c r="G778" s="393"/>
      <c r="H778" s="394" t="s">
        <v>141</v>
      </c>
      <c r="I778" s="395"/>
      <c r="J778" s="135"/>
      <c r="K778" s="396" t="str">
        <f>T('Focos atmósfera'!C39)</f>
        <v/>
      </c>
      <c r="L778" s="393"/>
      <c r="M778" s="393"/>
      <c r="N778" s="397" t="s">
        <v>140</v>
      </c>
      <c r="O778" s="398"/>
      <c r="P778" s="136">
        <f>'Focos atmósfera'!D39</f>
        <v>0</v>
      </c>
      <c r="Q778" s="205" t="s">
        <v>210</v>
      </c>
      <c r="R778" s="136">
        <f>'Focos atmósfera'!F39</f>
        <v>0</v>
      </c>
      <c r="V778" s="399" t="s">
        <v>189</v>
      </c>
      <c r="W778" s="400"/>
      <c r="X778" s="137"/>
      <c r="AA778" s="399" t="s">
        <v>189</v>
      </c>
      <c r="AB778" s="400"/>
      <c r="AC778" s="137"/>
      <c r="AE778" s="399" t="s">
        <v>192</v>
      </c>
      <c r="AF778" s="403"/>
      <c r="AG778" s="400"/>
    </row>
    <row r="779" spans="2:33" ht="15.75" thickBot="1" x14ac:dyDescent="0.3">
      <c r="B779" s="407" t="s">
        <v>133</v>
      </c>
      <c r="C779" s="408"/>
      <c r="D779" s="411" t="s">
        <v>134</v>
      </c>
      <c r="E779" s="411"/>
      <c r="F779" s="411" t="s">
        <v>135</v>
      </c>
      <c r="G779" s="411"/>
      <c r="H779" s="411" t="s">
        <v>136</v>
      </c>
      <c r="I779" s="412"/>
      <c r="J779" s="138"/>
      <c r="K779" s="409" t="s">
        <v>133</v>
      </c>
      <c r="L779" s="410"/>
      <c r="M779" s="413" t="s">
        <v>134</v>
      </c>
      <c r="N779" s="411"/>
      <c r="O779" s="411" t="s">
        <v>135</v>
      </c>
      <c r="P779" s="411"/>
      <c r="Q779" s="411" t="s">
        <v>136</v>
      </c>
      <c r="R779" s="414"/>
      <c r="S779" s="138"/>
      <c r="T779" s="138"/>
      <c r="V779" s="401"/>
      <c r="W779" s="402"/>
      <c r="X779" s="137"/>
      <c r="AA779" s="401"/>
      <c r="AB779" s="402"/>
      <c r="AC779" s="137"/>
      <c r="AE779" s="404"/>
      <c r="AF779" s="405"/>
      <c r="AG779" s="406"/>
    </row>
    <row r="780" spans="2:33" ht="32.25" customHeight="1" thickBot="1" x14ac:dyDescent="0.3">
      <c r="B780" s="409"/>
      <c r="C780" s="410"/>
      <c r="D780" s="139" t="s">
        <v>137</v>
      </c>
      <c r="E780" s="139" t="s">
        <v>138</v>
      </c>
      <c r="F780" s="139" t="s">
        <v>137</v>
      </c>
      <c r="G780" s="139" t="s">
        <v>138</v>
      </c>
      <c r="H780" s="139" t="s">
        <v>137</v>
      </c>
      <c r="I780" s="140" t="s">
        <v>138</v>
      </c>
      <c r="J780" s="141"/>
      <c r="K780" s="409"/>
      <c r="L780" s="410"/>
      <c r="M780" s="139" t="s">
        <v>137</v>
      </c>
      <c r="N780" s="139" t="s">
        <v>138</v>
      </c>
      <c r="O780" s="139" t="s">
        <v>137</v>
      </c>
      <c r="P780" s="139" t="s">
        <v>138</v>
      </c>
      <c r="Q780" s="139" t="s">
        <v>137</v>
      </c>
      <c r="R780" s="140" t="s">
        <v>138</v>
      </c>
      <c r="S780" s="141"/>
      <c r="T780" s="141"/>
      <c r="V780" s="142" t="s">
        <v>190</v>
      </c>
      <c r="W780" s="143" t="s">
        <v>191</v>
      </c>
      <c r="X780" s="141"/>
      <c r="AA780" s="142" t="s">
        <v>190</v>
      </c>
      <c r="AB780" s="143" t="s">
        <v>191</v>
      </c>
      <c r="AC780" s="141"/>
      <c r="AE780" s="124" t="s">
        <v>193</v>
      </c>
      <c r="AG780" s="125" t="s">
        <v>193</v>
      </c>
    </row>
    <row r="781" spans="2:33" x14ac:dyDescent="0.25">
      <c r="B781" s="126">
        <v>1</v>
      </c>
      <c r="C781" s="151" t="str">
        <f>T(Contaminantes!C$6)</f>
        <v/>
      </c>
      <c r="D781" s="145"/>
      <c r="E781" s="146"/>
      <c r="F781" s="145"/>
      <c r="G781" s="146"/>
      <c r="H781" s="145"/>
      <c r="I781" s="147"/>
      <c r="K781" s="126">
        <v>21</v>
      </c>
      <c r="L781" s="144" t="str">
        <f>T(Contaminantes!C$26)</f>
        <v/>
      </c>
      <c r="M781" s="145"/>
      <c r="N781" s="146"/>
      <c r="O781" s="145"/>
      <c r="P781" s="146"/>
      <c r="Q781" s="145"/>
      <c r="R781" s="147"/>
      <c r="T781" s="126">
        <v>1</v>
      </c>
      <c r="U781" s="148">
        <f>IF(COUNT(E781,G781,I781)=0,0,COUNT(E781,G781,I781))</f>
        <v>0</v>
      </c>
      <c r="V781" s="149">
        <f>IF(U781&gt;0,((D781*E781)+(F781*G781)+(H781*I781))/(E781+G781+I781),0)</f>
        <v>0</v>
      </c>
      <c r="W781" s="150">
        <f>IF(U781&lt;&gt;0,(E781+G781+I781)/U781,0)</f>
        <v>0</v>
      </c>
      <c r="Y781" s="126">
        <v>21</v>
      </c>
      <c r="Z781" s="148">
        <f>IF(COUNT(N781,P781,R781)=0,0,COUNT(N781,P781,R781))</f>
        <v>0</v>
      </c>
      <c r="AA781" s="149">
        <f>IF(Z781&gt;0,((M781*N781)+(O781*P781)+(Q781*R781))/(N781+P781+R781),0)</f>
        <v>0</v>
      </c>
      <c r="AB781" s="150">
        <f>IF(Z781&lt;&gt;0,(N781+P781+R781)/Z781,0)</f>
        <v>0</v>
      </c>
      <c r="AD781" s="126">
        <v>1</v>
      </c>
      <c r="AE781" s="127">
        <f>(V781*W781*P$778)/1000000</f>
        <v>0</v>
      </c>
      <c r="AF781" s="130">
        <v>21</v>
      </c>
      <c r="AG781" s="127">
        <f>(AA781*AB781*P$778)/1000000</f>
        <v>0</v>
      </c>
    </row>
    <row r="782" spans="2:33" x14ac:dyDescent="0.25">
      <c r="B782" s="128">
        <v>2</v>
      </c>
      <c r="C782" s="151" t="str">
        <f>T(Contaminantes!C$7)</f>
        <v/>
      </c>
      <c r="D782" s="152"/>
      <c r="E782" s="153"/>
      <c r="F782" s="152"/>
      <c r="G782" s="153"/>
      <c r="H782" s="152"/>
      <c r="I782" s="154"/>
      <c r="K782" s="128">
        <v>22</v>
      </c>
      <c r="L782" s="151" t="str">
        <f>T(Contaminantes!C$27)</f>
        <v/>
      </c>
      <c r="M782" s="152"/>
      <c r="N782" s="153"/>
      <c r="O782" s="152"/>
      <c r="P782" s="153"/>
      <c r="Q782" s="152"/>
      <c r="R782" s="154"/>
      <c r="T782" s="128">
        <v>2</v>
      </c>
      <c r="U782" s="155">
        <f t="shared" ref="U782:U800" si="256">IF(COUNT(E782,G782,I782)=0,0,COUNT(E782,G782,I782))</f>
        <v>0</v>
      </c>
      <c r="V782" s="156">
        <f t="shared" ref="V782:V800" si="257">IF(U782&gt;0,((D782*E782)+(F782*G782)+(H782*I782))/(E782+G782+I782),0)</f>
        <v>0</v>
      </c>
      <c r="W782" s="157">
        <f t="shared" ref="W782:W800" si="258">IF(U782&lt;&gt;0,(E782+G782+I782)/U782,0)</f>
        <v>0</v>
      </c>
      <c r="Y782" s="128">
        <v>22</v>
      </c>
      <c r="Z782" s="155">
        <f t="shared" ref="Z782:Z800" si="259">IF(COUNT(N782,P782,R782)=0,0,COUNT(N782,P782,R782))</f>
        <v>0</v>
      </c>
      <c r="AA782" s="156">
        <f t="shared" ref="AA782:AA800" si="260">IF(Z782&gt;0,((M782*N782)+(O782*P782)+(Q782*R782))/(N782+P782+R782),0)</f>
        <v>0</v>
      </c>
      <c r="AB782" s="157">
        <f t="shared" ref="AB782:AB800" si="261">IF(Z782&lt;&gt;0,(N782+P782+R782)/Z782,0)</f>
        <v>0</v>
      </c>
      <c r="AD782" s="128">
        <v>2</v>
      </c>
      <c r="AE782" s="120">
        <f t="shared" ref="AE782:AE800" si="262">(V782*W782*P$778)/1000000</f>
        <v>0</v>
      </c>
      <c r="AF782" s="131">
        <v>22</v>
      </c>
      <c r="AG782" s="121">
        <f t="shared" ref="AG782:AG800" si="263">(AA782*AB782*P$778)/1000000</f>
        <v>0</v>
      </c>
    </row>
    <row r="783" spans="2:33" x14ac:dyDescent="0.25">
      <c r="B783" s="128">
        <v>3</v>
      </c>
      <c r="C783" s="151" t="str">
        <f>T(Contaminantes!C$8)</f>
        <v/>
      </c>
      <c r="D783" s="158"/>
      <c r="E783" s="153"/>
      <c r="F783" s="158"/>
      <c r="G783" s="153"/>
      <c r="H783" s="158"/>
      <c r="I783" s="154"/>
      <c r="K783" s="128">
        <v>23</v>
      </c>
      <c r="L783" s="151" t="str">
        <f>T(Contaminantes!C$28)</f>
        <v/>
      </c>
      <c r="M783" s="158"/>
      <c r="N783" s="153"/>
      <c r="O783" s="158"/>
      <c r="P783" s="153"/>
      <c r="Q783" s="158"/>
      <c r="R783" s="154"/>
      <c r="T783" s="128">
        <v>3</v>
      </c>
      <c r="U783" s="155">
        <f t="shared" si="256"/>
        <v>0</v>
      </c>
      <c r="V783" s="156">
        <f t="shared" si="257"/>
        <v>0</v>
      </c>
      <c r="W783" s="157">
        <f t="shared" si="258"/>
        <v>0</v>
      </c>
      <c r="Y783" s="128">
        <v>23</v>
      </c>
      <c r="Z783" s="155">
        <f t="shared" si="259"/>
        <v>0</v>
      </c>
      <c r="AA783" s="156">
        <f t="shared" si="260"/>
        <v>0</v>
      </c>
      <c r="AB783" s="157">
        <f t="shared" si="261"/>
        <v>0</v>
      </c>
      <c r="AD783" s="128">
        <v>3</v>
      </c>
      <c r="AE783" s="120">
        <f t="shared" si="262"/>
        <v>0</v>
      </c>
      <c r="AF783" s="131">
        <v>23</v>
      </c>
      <c r="AG783" s="121">
        <f t="shared" si="263"/>
        <v>0</v>
      </c>
    </row>
    <row r="784" spans="2:33" x14ac:dyDescent="0.25">
      <c r="B784" s="128">
        <v>4</v>
      </c>
      <c r="C784" s="151" t="str">
        <f>T(Contaminantes!C$9)</f>
        <v/>
      </c>
      <c r="D784" s="159"/>
      <c r="E784" s="153"/>
      <c r="F784" s="159"/>
      <c r="G784" s="153"/>
      <c r="H784" s="159"/>
      <c r="I784" s="154"/>
      <c r="K784" s="128">
        <v>24</v>
      </c>
      <c r="L784" s="151" t="str">
        <f>T(Contaminantes!C$29)</f>
        <v/>
      </c>
      <c r="M784" s="159"/>
      <c r="N784" s="153"/>
      <c r="O784" s="159"/>
      <c r="P784" s="153"/>
      <c r="Q784" s="159"/>
      <c r="R784" s="154"/>
      <c r="T784" s="128">
        <v>4</v>
      </c>
      <c r="U784" s="155">
        <f t="shared" si="256"/>
        <v>0</v>
      </c>
      <c r="V784" s="156">
        <f t="shared" si="257"/>
        <v>0</v>
      </c>
      <c r="W784" s="157">
        <f t="shared" si="258"/>
        <v>0</v>
      </c>
      <c r="Y784" s="128">
        <v>24</v>
      </c>
      <c r="Z784" s="155">
        <f t="shared" si="259"/>
        <v>0</v>
      </c>
      <c r="AA784" s="156">
        <f t="shared" si="260"/>
        <v>0</v>
      </c>
      <c r="AB784" s="157">
        <f t="shared" si="261"/>
        <v>0</v>
      </c>
      <c r="AD784" s="128">
        <v>4</v>
      </c>
      <c r="AE784" s="120">
        <f t="shared" si="262"/>
        <v>0</v>
      </c>
      <c r="AF784" s="131">
        <v>24</v>
      </c>
      <c r="AG784" s="121">
        <f t="shared" si="263"/>
        <v>0</v>
      </c>
    </row>
    <row r="785" spans="2:33" x14ac:dyDescent="0.25">
      <c r="B785" s="128">
        <v>5</v>
      </c>
      <c r="C785" s="151" t="str">
        <f>T(Contaminantes!C$10)</f>
        <v/>
      </c>
      <c r="D785" s="159"/>
      <c r="E785" s="153"/>
      <c r="F785" s="159"/>
      <c r="G785" s="153"/>
      <c r="H785" s="159"/>
      <c r="I785" s="154"/>
      <c r="K785" s="128">
        <v>25</v>
      </c>
      <c r="L785" s="151" t="str">
        <f>T(Contaminantes!C$30)</f>
        <v/>
      </c>
      <c r="M785" s="159"/>
      <c r="N785" s="153"/>
      <c r="O785" s="159"/>
      <c r="P785" s="153"/>
      <c r="Q785" s="159"/>
      <c r="R785" s="154"/>
      <c r="T785" s="128">
        <v>5</v>
      </c>
      <c r="U785" s="155">
        <f t="shared" si="256"/>
        <v>0</v>
      </c>
      <c r="V785" s="156">
        <f t="shared" si="257"/>
        <v>0</v>
      </c>
      <c r="W785" s="157">
        <f t="shared" si="258"/>
        <v>0</v>
      </c>
      <c r="Y785" s="128">
        <v>25</v>
      </c>
      <c r="Z785" s="155">
        <f t="shared" si="259"/>
        <v>0</v>
      </c>
      <c r="AA785" s="156">
        <f t="shared" si="260"/>
        <v>0</v>
      </c>
      <c r="AB785" s="157">
        <f t="shared" si="261"/>
        <v>0</v>
      </c>
      <c r="AD785" s="128">
        <v>5</v>
      </c>
      <c r="AE785" s="120">
        <f t="shared" si="262"/>
        <v>0</v>
      </c>
      <c r="AF785" s="131">
        <v>25</v>
      </c>
      <c r="AG785" s="121">
        <f t="shared" si="263"/>
        <v>0</v>
      </c>
    </row>
    <row r="786" spans="2:33" x14ac:dyDescent="0.25">
      <c r="B786" s="128">
        <v>6</v>
      </c>
      <c r="C786" s="151" t="str">
        <f>T(Contaminantes!C$11)</f>
        <v/>
      </c>
      <c r="D786" s="159"/>
      <c r="E786" s="153"/>
      <c r="F786" s="159"/>
      <c r="G786" s="153"/>
      <c r="H786" s="159"/>
      <c r="I786" s="154"/>
      <c r="K786" s="128">
        <v>26</v>
      </c>
      <c r="L786" s="151" t="str">
        <f>T(Contaminantes!C$31)</f>
        <v/>
      </c>
      <c r="M786" s="159"/>
      <c r="N786" s="153"/>
      <c r="O786" s="159"/>
      <c r="P786" s="153"/>
      <c r="Q786" s="159"/>
      <c r="R786" s="154"/>
      <c r="T786" s="128">
        <v>6</v>
      </c>
      <c r="U786" s="155">
        <f t="shared" si="256"/>
        <v>0</v>
      </c>
      <c r="V786" s="156">
        <f t="shared" si="257"/>
        <v>0</v>
      </c>
      <c r="W786" s="157">
        <f t="shared" si="258"/>
        <v>0</v>
      </c>
      <c r="Y786" s="128">
        <v>26</v>
      </c>
      <c r="Z786" s="155">
        <f t="shared" si="259"/>
        <v>0</v>
      </c>
      <c r="AA786" s="156">
        <f t="shared" si="260"/>
        <v>0</v>
      </c>
      <c r="AB786" s="157">
        <f t="shared" si="261"/>
        <v>0</v>
      </c>
      <c r="AD786" s="128">
        <v>6</v>
      </c>
      <c r="AE786" s="120">
        <f t="shared" si="262"/>
        <v>0</v>
      </c>
      <c r="AF786" s="131">
        <v>26</v>
      </c>
      <c r="AG786" s="121">
        <f t="shared" si="263"/>
        <v>0</v>
      </c>
    </row>
    <row r="787" spans="2:33" x14ac:dyDescent="0.25">
      <c r="B787" s="128">
        <v>7</v>
      </c>
      <c r="C787" s="151" t="str">
        <f>T(Contaminantes!C$12)</f>
        <v/>
      </c>
      <c r="D787" s="159"/>
      <c r="E787" s="153"/>
      <c r="F787" s="159"/>
      <c r="G787" s="153"/>
      <c r="H787" s="159"/>
      <c r="I787" s="154"/>
      <c r="K787" s="128">
        <v>27</v>
      </c>
      <c r="L787" s="151" t="str">
        <f>T(Contaminantes!C$32)</f>
        <v/>
      </c>
      <c r="M787" s="159"/>
      <c r="N787" s="153"/>
      <c r="O787" s="159"/>
      <c r="P787" s="153"/>
      <c r="Q787" s="159"/>
      <c r="R787" s="154"/>
      <c r="T787" s="128">
        <v>7</v>
      </c>
      <c r="U787" s="155">
        <f t="shared" si="256"/>
        <v>0</v>
      </c>
      <c r="V787" s="156">
        <f t="shared" si="257"/>
        <v>0</v>
      </c>
      <c r="W787" s="157">
        <f t="shared" si="258"/>
        <v>0</v>
      </c>
      <c r="Y787" s="128">
        <v>27</v>
      </c>
      <c r="Z787" s="155">
        <f t="shared" si="259"/>
        <v>0</v>
      </c>
      <c r="AA787" s="156">
        <f t="shared" si="260"/>
        <v>0</v>
      </c>
      <c r="AB787" s="157">
        <f t="shared" si="261"/>
        <v>0</v>
      </c>
      <c r="AD787" s="128">
        <v>7</v>
      </c>
      <c r="AE787" s="120">
        <f t="shared" si="262"/>
        <v>0</v>
      </c>
      <c r="AF787" s="131">
        <v>27</v>
      </c>
      <c r="AG787" s="121">
        <f t="shared" si="263"/>
        <v>0</v>
      </c>
    </row>
    <row r="788" spans="2:33" x14ac:dyDescent="0.25">
      <c r="B788" s="128">
        <v>8</v>
      </c>
      <c r="C788" s="151" t="str">
        <f>T(Contaminantes!C$13)</f>
        <v/>
      </c>
      <c r="D788" s="159"/>
      <c r="E788" s="153"/>
      <c r="F788" s="159"/>
      <c r="G788" s="153"/>
      <c r="H788" s="159"/>
      <c r="I788" s="154"/>
      <c r="K788" s="128">
        <v>28</v>
      </c>
      <c r="L788" s="151" t="str">
        <f>T(Contaminantes!C$33)</f>
        <v/>
      </c>
      <c r="M788" s="159"/>
      <c r="N788" s="153"/>
      <c r="O788" s="159"/>
      <c r="P788" s="153"/>
      <c r="Q788" s="159"/>
      <c r="R788" s="154"/>
      <c r="T788" s="128">
        <v>8</v>
      </c>
      <c r="U788" s="155">
        <f t="shared" si="256"/>
        <v>0</v>
      </c>
      <c r="V788" s="156">
        <f t="shared" si="257"/>
        <v>0</v>
      </c>
      <c r="W788" s="157">
        <f t="shared" si="258"/>
        <v>0</v>
      </c>
      <c r="Y788" s="128">
        <v>28</v>
      </c>
      <c r="Z788" s="155">
        <f t="shared" si="259"/>
        <v>0</v>
      </c>
      <c r="AA788" s="156">
        <f t="shared" si="260"/>
        <v>0</v>
      </c>
      <c r="AB788" s="157">
        <f t="shared" si="261"/>
        <v>0</v>
      </c>
      <c r="AD788" s="128">
        <v>8</v>
      </c>
      <c r="AE788" s="120">
        <f t="shared" si="262"/>
        <v>0</v>
      </c>
      <c r="AF788" s="131">
        <v>28</v>
      </c>
      <c r="AG788" s="121">
        <f t="shared" si="263"/>
        <v>0</v>
      </c>
    </row>
    <row r="789" spans="2:33" x14ac:dyDescent="0.25">
      <c r="B789" s="128">
        <v>9</v>
      </c>
      <c r="C789" s="151" t="str">
        <f>T(Contaminantes!C$14)</f>
        <v/>
      </c>
      <c r="D789" s="152"/>
      <c r="E789" s="153"/>
      <c r="F789" s="152"/>
      <c r="G789" s="153"/>
      <c r="H789" s="152"/>
      <c r="I789" s="154"/>
      <c r="K789" s="128">
        <v>29</v>
      </c>
      <c r="L789" s="151" t="str">
        <f>T(Contaminantes!C$34)</f>
        <v/>
      </c>
      <c r="M789" s="152"/>
      <c r="N789" s="153"/>
      <c r="O789" s="152"/>
      <c r="P789" s="153"/>
      <c r="Q789" s="152"/>
      <c r="R789" s="154"/>
      <c r="T789" s="128">
        <v>9</v>
      </c>
      <c r="U789" s="155">
        <f t="shared" si="256"/>
        <v>0</v>
      </c>
      <c r="V789" s="156">
        <f t="shared" si="257"/>
        <v>0</v>
      </c>
      <c r="W789" s="157">
        <f t="shared" si="258"/>
        <v>0</v>
      </c>
      <c r="Y789" s="128">
        <v>29</v>
      </c>
      <c r="Z789" s="155">
        <f t="shared" si="259"/>
        <v>0</v>
      </c>
      <c r="AA789" s="156">
        <f t="shared" si="260"/>
        <v>0</v>
      </c>
      <c r="AB789" s="157">
        <f t="shared" si="261"/>
        <v>0</v>
      </c>
      <c r="AD789" s="128">
        <v>9</v>
      </c>
      <c r="AE789" s="120">
        <f t="shared" si="262"/>
        <v>0</v>
      </c>
      <c r="AF789" s="131">
        <v>29</v>
      </c>
      <c r="AG789" s="121">
        <f t="shared" si="263"/>
        <v>0</v>
      </c>
    </row>
    <row r="790" spans="2:33" x14ac:dyDescent="0.25">
      <c r="B790" s="128">
        <v>10</v>
      </c>
      <c r="C790" s="151" t="str">
        <f>T(Contaminantes!C$15)</f>
        <v/>
      </c>
      <c r="D790" s="152"/>
      <c r="E790" s="153"/>
      <c r="F790" s="152"/>
      <c r="G790" s="153"/>
      <c r="H790" s="152"/>
      <c r="I790" s="154"/>
      <c r="K790" s="128">
        <v>30</v>
      </c>
      <c r="L790" s="151" t="str">
        <f>T(Contaminantes!C$35)</f>
        <v/>
      </c>
      <c r="M790" s="152"/>
      <c r="N790" s="153"/>
      <c r="O790" s="152"/>
      <c r="P790" s="153"/>
      <c r="Q790" s="152"/>
      <c r="R790" s="154"/>
      <c r="T790" s="128">
        <v>10</v>
      </c>
      <c r="U790" s="155">
        <f t="shared" si="256"/>
        <v>0</v>
      </c>
      <c r="V790" s="156">
        <f t="shared" si="257"/>
        <v>0</v>
      </c>
      <c r="W790" s="157">
        <f t="shared" si="258"/>
        <v>0</v>
      </c>
      <c r="Y790" s="128">
        <v>30</v>
      </c>
      <c r="Z790" s="155">
        <f t="shared" si="259"/>
        <v>0</v>
      </c>
      <c r="AA790" s="156">
        <f t="shared" si="260"/>
        <v>0</v>
      </c>
      <c r="AB790" s="157">
        <f t="shared" si="261"/>
        <v>0</v>
      </c>
      <c r="AD790" s="128">
        <v>10</v>
      </c>
      <c r="AE790" s="120">
        <f t="shared" si="262"/>
        <v>0</v>
      </c>
      <c r="AF790" s="131">
        <v>30</v>
      </c>
      <c r="AG790" s="121">
        <f t="shared" si="263"/>
        <v>0</v>
      </c>
    </row>
    <row r="791" spans="2:33" x14ac:dyDescent="0.25">
      <c r="B791" s="128">
        <v>11</v>
      </c>
      <c r="C791" s="151" t="str">
        <f>T(Contaminantes!C$16)</f>
        <v/>
      </c>
      <c r="D791" s="158"/>
      <c r="E791" s="153"/>
      <c r="F791" s="158"/>
      <c r="G791" s="153"/>
      <c r="H791" s="158"/>
      <c r="I791" s="154"/>
      <c r="K791" s="128">
        <v>31</v>
      </c>
      <c r="L791" s="151" t="str">
        <f>T(Contaminantes!C$36)</f>
        <v/>
      </c>
      <c r="M791" s="158"/>
      <c r="N791" s="153"/>
      <c r="O791" s="158"/>
      <c r="P791" s="153"/>
      <c r="Q791" s="158"/>
      <c r="R791" s="154"/>
      <c r="T791" s="128">
        <v>11</v>
      </c>
      <c r="U791" s="155">
        <f t="shared" si="256"/>
        <v>0</v>
      </c>
      <c r="V791" s="156">
        <f t="shared" si="257"/>
        <v>0</v>
      </c>
      <c r="W791" s="157">
        <f t="shared" si="258"/>
        <v>0</v>
      </c>
      <c r="Y791" s="128">
        <v>31</v>
      </c>
      <c r="Z791" s="155">
        <f t="shared" si="259"/>
        <v>0</v>
      </c>
      <c r="AA791" s="156">
        <f t="shared" si="260"/>
        <v>0</v>
      </c>
      <c r="AB791" s="157">
        <f t="shared" si="261"/>
        <v>0</v>
      </c>
      <c r="AD791" s="128">
        <v>11</v>
      </c>
      <c r="AE791" s="120">
        <f t="shared" si="262"/>
        <v>0</v>
      </c>
      <c r="AF791" s="131">
        <v>31</v>
      </c>
      <c r="AG791" s="121">
        <f t="shared" si="263"/>
        <v>0</v>
      </c>
    </row>
    <row r="792" spans="2:33" x14ac:dyDescent="0.25">
      <c r="B792" s="128">
        <v>12</v>
      </c>
      <c r="C792" s="151" t="str">
        <f>T(Contaminantes!C$17)</f>
        <v/>
      </c>
      <c r="D792" s="159"/>
      <c r="E792" s="153"/>
      <c r="F792" s="159"/>
      <c r="G792" s="153"/>
      <c r="H792" s="159"/>
      <c r="I792" s="154"/>
      <c r="K792" s="128">
        <v>32</v>
      </c>
      <c r="L792" s="151" t="str">
        <f>T(Contaminantes!C$37)</f>
        <v/>
      </c>
      <c r="M792" s="159"/>
      <c r="N792" s="153"/>
      <c r="O792" s="159"/>
      <c r="P792" s="153"/>
      <c r="Q792" s="159"/>
      <c r="R792" s="154"/>
      <c r="T792" s="128">
        <v>12</v>
      </c>
      <c r="U792" s="155">
        <f t="shared" si="256"/>
        <v>0</v>
      </c>
      <c r="V792" s="156">
        <f t="shared" si="257"/>
        <v>0</v>
      </c>
      <c r="W792" s="157">
        <f t="shared" si="258"/>
        <v>0</v>
      </c>
      <c r="Y792" s="128">
        <v>32</v>
      </c>
      <c r="Z792" s="155">
        <f t="shared" si="259"/>
        <v>0</v>
      </c>
      <c r="AA792" s="156">
        <f t="shared" si="260"/>
        <v>0</v>
      </c>
      <c r="AB792" s="157">
        <f t="shared" si="261"/>
        <v>0</v>
      </c>
      <c r="AD792" s="128">
        <v>12</v>
      </c>
      <c r="AE792" s="120">
        <f t="shared" si="262"/>
        <v>0</v>
      </c>
      <c r="AF792" s="131">
        <v>32</v>
      </c>
      <c r="AG792" s="121">
        <f t="shared" si="263"/>
        <v>0</v>
      </c>
    </row>
    <row r="793" spans="2:33" x14ac:dyDescent="0.25">
      <c r="B793" s="128">
        <v>13</v>
      </c>
      <c r="C793" s="151" t="str">
        <f>T(Contaminantes!C$18)</f>
        <v/>
      </c>
      <c r="D793" s="159"/>
      <c r="E793" s="153"/>
      <c r="F793" s="159"/>
      <c r="G793" s="153"/>
      <c r="H793" s="159"/>
      <c r="I793" s="154"/>
      <c r="K793" s="128">
        <v>33</v>
      </c>
      <c r="L793" s="151" t="str">
        <f>T(Contaminantes!C$38)</f>
        <v/>
      </c>
      <c r="M793" s="159"/>
      <c r="N793" s="153"/>
      <c r="O793" s="159"/>
      <c r="P793" s="153"/>
      <c r="Q793" s="159"/>
      <c r="R793" s="154"/>
      <c r="T793" s="128">
        <v>13</v>
      </c>
      <c r="U793" s="155">
        <f t="shared" si="256"/>
        <v>0</v>
      </c>
      <c r="V793" s="156">
        <f t="shared" si="257"/>
        <v>0</v>
      </c>
      <c r="W793" s="157">
        <f t="shared" si="258"/>
        <v>0</v>
      </c>
      <c r="Y793" s="128">
        <v>33</v>
      </c>
      <c r="Z793" s="155">
        <f t="shared" si="259"/>
        <v>0</v>
      </c>
      <c r="AA793" s="156">
        <f t="shared" si="260"/>
        <v>0</v>
      </c>
      <c r="AB793" s="157">
        <f t="shared" si="261"/>
        <v>0</v>
      </c>
      <c r="AD793" s="128">
        <v>13</v>
      </c>
      <c r="AE793" s="120">
        <f t="shared" si="262"/>
        <v>0</v>
      </c>
      <c r="AF793" s="131">
        <v>33</v>
      </c>
      <c r="AG793" s="121">
        <f t="shared" si="263"/>
        <v>0</v>
      </c>
    </row>
    <row r="794" spans="2:33" x14ac:dyDescent="0.25">
      <c r="B794" s="128">
        <v>14</v>
      </c>
      <c r="C794" s="151" t="str">
        <f>T(Contaminantes!C$19)</f>
        <v/>
      </c>
      <c r="D794" s="152"/>
      <c r="E794" s="153"/>
      <c r="F794" s="152"/>
      <c r="G794" s="153"/>
      <c r="H794" s="152"/>
      <c r="I794" s="154"/>
      <c r="K794" s="128">
        <v>34</v>
      </c>
      <c r="L794" s="151" t="str">
        <f>T(Contaminantes!C$39)</f>
        <v/>
      </c>
      <c r="M794" s="152"/>
      <c r="N794" s="153"/>
      <c r="O794" s="152"/>
      <c r="P794" s="153"/>
      <c r="Q794" s="152"/>
      <c r="R794" s="154"/>
      <c r="T794" s="128">
        <v>14</v>
      </c>
      <c r="U794" s="155">
        <f t="shared" si="256"/>
        <v>0</v>
      </c>
      <c r="V794" s="156">
        <f t="shared" si="257"/>
        <v>0</v>
      </c>
      <c r="W794" s="157">
        <f t="shared" si="258"/>
        <v>0</v>
      </c>
      <c r="Y794" s="128">
        <v>34</v>
      </c>
      <c r="Z794" s="155">
        <f t="shared" si="259"/>
        <v>0</v>
      </c>
      <c r="AA794" s="156">
        <f t="shared" si="260"/>
        <v>0</v>
      </c>
      <c r="AB794" s="157">
        <f t="shared" si="261"/>
        <v>0</v>
      </c>
      <c r="AD794" s="128">
        <v>14</v>
      </c>
      <c r="AE794" s="120">
        <f t="shared" si="262"/>
        <v>0</v>
      </c>
      <c r="AF794" s="131">
        <v>34</v>
      </c>
      <c r="AG794" s="121">
        <f t="shared" si="263"/>
        <v>0</v>
      </c>
    </row>
    <row r="795" spans="2:33" x14ac:dyDescent="0.25">
      <c r="B795" s="128">
        <v>15</v>
      </c>
      <c r="C795" s="151" t="str">
        <f>T(Contaminantes!C$20)</f>
        <v/>
      </c>
      <c r="D795" s="158"/>
      <c r="E795" s="153"/>
      <c r="F795" s="158"/>
      <c r="G795" s="153"/>
      <c r="H795" s="158"/>
      <c r="I795" s="154"/>
      <c r="K795" s="128">
        <v>35</v>
      </c>
      <c r="L795" s="151" t="str">
        <f>T(Contaminantes!C$40)</f>
        <v/>
      </c>
      <c r="M795" s="158"/>
      <c r="N795" s="153"/>
      <c r="O795" s="158"/>
      <c r="P795" s="153"/>
      <c r="Q795" s="158"/>
      <c r="R795" s="154"/>
      <c r="T795" s="128">
        <v>15</v>
      </c>
      <c r="U795" s="155">
        <f t="shared" si="256"/>
        <v>0</v>
      </c>
      <c r="V795" s="156">
        <f t="shared" si="257"/>
        <v>0</v>
      </c>
      <c r="W795" s="157">
        <f t="shared" si="258"/>
        <v>0</v>
      </c>
      <c r="Y795" s="128">
        <v>35</v>
      </c>
      <c r="Z795" s="155">
        <f t="shared" si="259"/>
        <v>0</v>
      </c>
      <c r="AA795" s="156">
        <f t="shared" si="260"/>
        <v>0</v>
      </c>
      <c r="AB795" s="157">
        <f t="shared" si="261"/>
        <v>0</v>
      </c>
      <c r="AD795" s="128">
        <v>15</v>
      </c>
      <c r="AE795" s="120">
        <f t="shared" si="262"/>
        <v>0</v>
      </c>
      <c r="AF795" s="131">
        <v>35</v>
      </c>
      <c r="AG795" s="121">
        <f t="shared" si="263"/>
        <v>0</v>
      </c>
    </row>
    <row r="796" spans="2:33" x14ac:dyDescent="0.25">
      <c r="B796" s="128">
        <v>16</v>
      </c>
      <c r="C796" s="151" t="str">
        <f>T(Contaminantes!C$21)</f>
        <v/>
      </c>
      <c r="D796" s="159"/>
      <c r="E796" s="153"/>
      <c r="F796" s="159"/>
      <c r="G796" s="153"/>
      <c r="H796" s="159"/>
      <c r="I796" s="154"/>
      <c r="K796" s="128">
        <v>36</v>
      </c>
      <c r="L796" s="151" t="str">
        <f>T(Contaminantes!C$41)</f>
        <v/>
      </c>
      <c r="M796" s="159"/>
      <c r="N796" s="153"/>
      <c r="O796" s="159"/>
      <c r="P796" s="153"/>
      <c r="Q796" s="159"/>
      <c r="R796" s="154"/>
      <c r="T796" s="128">
        <v>16</v>
      </c>
      <c r="U796" s="155">
        <f t="shared" si="256"/>
        <v>0</v>
      </c>
      <c r="V796" s="156">
        <f t="shared" si="257"/>
        <v>0</v>
      </c>
      <c r="W796" s="157">
        <f t="shared" si="258"/>
        <v>0</v>
      </c>
      <c r="Y796" s="128">
        <v>36</v>
      </c>
      <c r="Z796" s="155">
        <f t="shared" si="259"/>
        <v>0</v>
      </c>
      <c r="AA796" s="156">
        <f t="shared" si="260"/>
        <v>0</v>
      </c>
      <c r="AB796" s="157">
        <f t="shared" si="261"/>
        <v>0</v>
      </c>
      <c r="AD796" s="128">
        <v>16</v>
      </c>
      <c r="AE796" s="120">
        <f t="shared" si="262"/>
        <v>0</v>
      </c>
      <c r="AF796" s="131">
        <v>36</v>
      </c>
      <c r="AG796" s="121">
        <f t="shared" si="263"/>
        <v>0</v>
      </c>
    </row>
    <row r="797" spans="2:33" x14ac:dyDescent="0.25">
      <c r="B797" s="128">
        <v>17</v>
      </c>
      <c r="C797" s="151" t="str">
        <f>T(Contaminantes!C$22)</f>
        <v/>
      </c>
      <c r="D797" s="159"/>
      <c r="E797" s="153"/>
      <c r="F797" s="159"/>
      <c r="G797" s="153"/>
      <c r="H797" s="159"/>
      <c r="I797" s="154"/>
      <c r="K797" s="128">
        <v>37</v>
      </c>
      <c r="L797" s="151" t="str">
        <f>T(Contaminantes!C$42)</f>
        <v/>
      </c>
      <c r="M797" s="159"/>
      <c r="N797" s="153"/>
      <c r="O797" s="159"/>
      <c r="P797" s="153"/>
      <c r="Q797" s="159"/>
      <c r="R797" s="154"/>
      <c r="T797" s="128">
        <v>17</v>
      </c>
      <c r="U797" s="155">
        <f t="shared" si="256"/>
        <v>0</v>
      </c>
      <c r="V797" s="156">
        <f t="shared" si="257"/>
        <v>0</v>
      </c>
      <c r="W797" s="157">
        <f t="shared" si="258"/>
        <v>0</v>
      </c>
      <c r="Y797" s="128">
        <v>37</v>
      </c>
      <c r="Z797" s="155">
        <f t="shared" si="259"/>
        <v>0</v>
      </c>
      <c r="AA797" s="156">
        <f t="shared" si="260"/>
        <v>0</v>
      </c>
      <c r="AB797" s="157">
        <f t="shared" si="261"/>
        <v>0</v>
      </c>
      <c r="AD797" s="128">
        <v>17</v>
      </c>
      <c r="AE797" s="120">
        <f t="shared" si="262"/>
        <v>0</v>
      </c>
      <c r="AF797" s="131">
        <v>37</v>
      </c>
      <c r="AG797" s="121">
        <f t="shared" si="263"/>
        <v>0</v>
      </c>
    </row>
    <row r="798" spans="2:33" x14ac:dyDescent="0.25">
      <c r="B798" s="128">
        <v>18</v>
      </c>
      <c r="C798" s="151" t="str">
        <f>T(Contaminantes!C$23)</f>
        <v/>
      </c>
      <c r="D798" s="152"/>
      <c r="E798" s="153"/>
      <c r="F798" s="152"/>
      <c r="G798" s="153"/>
      <c r="H798" s="152"/>
      <c r="I798" s="154"/>
      <c r="K798" s="128">
        <v>38</v>
      </c>
      <c r="L798" s="151" t="str">
        <f>T(Contaminantes!C$43)</f>
        <v/>
      </c>
      <c r="M798" s="152"/>
      <c r="N798" s="153"/>
      <c r="O798" s="152"/>
      <c r="P798" s="153"/>
      <c r="Q798" s="152"/>
      <c r="R798" s="154"/>
      <c r="T798" s="128">
        <v>18</v>
      </c>
      <c r="U798" s="155">
        <f t="shared" si="256"/>
        <v>0</v>
      </c>
      <c r="V798" s="156">
        <f t="shared" si="257"/>
        <v>0</v>
      </c>
      <c r="W798" s="157">
        <f t="shared" si="258"/>
        <v>0</v>
      </c>
      <c r="Y798" s="128">
        <v>38</v>
      </c>
      <c r="Z798" s="155">
        <f t="shared" si="259"/>
        <v>0</v>
      </c>
      <c r="AA798" s="156">
        <f t="shared" si="260"/>
        <v>0</v>
      </c>
      <c r="AB798" s="157">
        <f t="shared" si="261"/>
        <v>0</v>
      </c>
      <c r="AD798" s="128">
        <v>18</v>
      </c>
      <c r="AE798" s="120">
        <f t="shared" si="262"/>
        <v>0</v>
      </c>
      <c r="AF798" s="131">
        <v>38</v>
      </c>
      <c r="AG798" s="121">
        <f t="shared" si="263"/>
        <v>0</v>
      </c>
    </row>
    <row r="799" spans="2:33" x14ac:dyDescent="0.25">
      <c r="B799" s="128">
        <v>19</v>
      </c>
      <c r="C799" s="151" t="str">
        <f>T(Contaminantes!C$24)</f>
        <v/>
      </c>
      <c r="D799" s="152"/>
      <c r="E799" s="153"/>
      <c r="F799" s="152"/>
      <c r="G799" s="153"/>
      <c r="H799" s="152"/>
      <c r="I799" s="154"/>
      <c r="K799" s="128">
        <v>39</v>
      </c>
      <c r="L799" s="151" t="str">
        <f>T(Contaminantes!C$44)</f>
        <v/>
      </c>
      <c r="M799" s="152"/>
      <c r="N799" s="153"/>
      <c r="O799" s="152"/>
      <c r="P799" s="153"/>
      <c r="Q799" s="152"/>
      <c r="R799" s="154"/>
      <c r="T799" s="128">
        <v>19</v>
      </c>
      <c r="U799" s="155">
        <f t="shared" si="256"/>
        <v>0</v>
      </c>
      <c r="V799" s="156">
        <f t="shared" si="257"/>
        <v>0</v>
      </c>
      <c r="W799" s="157">
        <f t="shared" si="258"/>
        <v>0</v>
      </c>
      <c r="Y799" s="128">
        <v>39</v>
      </c>
      <c r="Z799" s="155">
        <f t="shared" si="259"/>
        <v>0</v>
      </c>
      <c r="AA799" s="156">
        <f t="shared" si="260"/>
        <v>0</v>
      </c>
      <c r="AB799" s="157">
        <f t="shared" si="261"/>
        <v>0</v>
      </c>
      <c r="AD799" s="128">
        <v>19</v>
      </c>
      <c r="AE799" s="120">
        <f t="shared" si="262"/>
        <v>0</v>
      </c>
      <c r="AF799" s="131">
        <v>39</v>
      </c>
      <c r="AG799" s="121">
        <f t="shared" si="263"/>
        <v>0</v>
      </c>
    </row>
    <row r="800" spans="2:33" ht="15.75" thickBot="1" x14ac:dyDescent="0.3">
      <c r="B800" s="129">
        <v>20</v>
      </c>
      <c r="C800" s="160" t="str">
        <f>T(Contaminantes!C$25)</f>
        <v/>
      </c>
      <c r="D800" s="162"/>
      <c r="E800" s="163"/>
      <c r="F800" s="162"/>
      <c r="G800" s="163"/>
      <c r="H800" s="162"/>
      <c r="I800" s="164"/>
      <c r="K800" s="129">
        <v>40</v>
      </c>
      <c r="L800" s="160" t="str">
        <f>T(Contaminantes!C$45)</f>
        <v/>
      </c>
      <c r="M800" s="162"/>
      <c r="N800" s="163"/>
      <c r="O800" s="162"/>
      <c r="P800" s="163"/>
      <c r="Q800" s="162"/>
      <c r="R800" s="164"/>
      <c r="T800" s="129">
        <v>20</v>
      </c>
      <c r="U800" s="165">
        <f t="shared" si="256"/>
        <v>0</v>
      </c>
      <c r="V800" s="166">
        <f t="shared" si="257"/>
        <v>0</v>
      </c>
      <c r="W800" s="167">
        <f t="shared" si="258"/>
        <v>0</v>
      </c>
      <c r="Y800" s="129">
        <v>40</v>
      </c>
      <c r="Z800" s="165">
        <f t="shared" si="259"/>
        <v>0</v>
      </c>
      <c r="AA800" s="166">
        <f t="shared" si="260"/>
        <v>0</v>
      </c>
      <c r="AB800" s="167">
        <f t="shared" si="261"/>
        <v>0</v>
      </c>
      <c r="AD800" s="129">
        <v>20</v>
      </c>
      <c r="AE800" s="132">
        <f t="shared" si="262"/>
        <v>0</v>
      </c>
      <c r="AF800" s="133">
        <v>40</v>
      </c>
      <c r="AG800" s="122">
        <f t="shared" si="263"/>
        <v>0</v>
      </c>
    </row>
    <row r="801" spans="2:33" ht="15.75" thickBot="1" x14ac:dyDescent="0.3"/>
    <row r="802" spans="2:33" ht="15.75" customHeight="1" thickBot="1" x14ac:dyDescent="0.3">
      <c r="D802" s="391" t="s">
        <v>139</v>
      </c>
      <c r="E802" s="392"/>
      <c r="F802" s="393" t="str">
        <f>T('Focos atmósfera'!B40)</f>
        <v/>
      </c>
      <c r="G802" s="393"/>
      <c r="H802" s="394" t="s">
        <v>141</v>
      </c>
      <c r="I802" s="395"/>
      <c r="J802" s="135"/>
      <c r="K802" s="396" t="str">
        <f>T('Focos atmósfera'!C40)</f>
        <v/>
      </c>
      <c r="L802" s="393"/>
      <c r="M802" s="393"/>
      <c r="N802" s="397" t="s">
        <v>140</v>
      </c>
      <c r="O802" s="398"/>
      <c r="P802" s="136">
        <f>'Focos atmósfera'!D40</f>
        <v>0</v>
      </c>
      <c r="Q802" s="205" t="s">
        <v>210</v>
      </c>
      <c r="R802" s="136">
        <f>'Focos atmósfera'!F40</f>
        <v>0</v>
      </c>
      <c r="V802" s="399" t="s">
        <v>189</v>
      </c>
      <c r="W802" s="400"/>
      <c r="X802" s="137"/>
      <c r="AA802" s="399" t="s">
        <v>189</v>
      </c>
      <c r="AB802" s="400"/>
      <c r="AC802" s="137"/>
      <c r="AE802" s="399" t="s">
        <v>192</v>
      </c>
      <c r="AF802" s="403"/>
      <c r="AG802" s="400"/>
    </row>
    <row r="803" spans="2:33" ht="15.75" thickBot="1" x14ac:dyDescent="0.3">
      <c r="B803" s="407" t="s">
        <v>133</v>
      </c>
      <c r="C803" s="408"/>
      <c r="D803" s="411" t="s">
        <v>134</v>
      </c>
      <c r="E803" s="411"/>
      <c r="F803" s="411" t="s">
        <v>135</v>
      </c>
      <c r="G803" s="411"/>
      <c r="H803" s="411" t="s">
        <v>136</v>
      </c>
      <c r="I803" s="412"/>
      <c r="J803" s="138"/>
      <c r="K803" s="409" t="s">
        <v>133</v>
      </c>
      <c r="L803" s="410"/>
      <c r="M803" s="413" t="s">
        <v>134</v>
      </c>
      <c r="N803" s="411"/>
      <c r="O803" s="411" t="s">
        <v>135</v>
      </c>
      <c r="P803" s="411"/>
      <c r="Q803" s="411" t="s">
        <v>136</v>
      </c>
      <c r="R803" s="414"/>
      <c r="S803" s="138"/>
      <c r="T803" s="138"/>
      <c r="V803" s="401"/>
      <c r="W803" s="402"/>
      <c r="X803" s="137"/>
      <c r="AA803" s="401"/>
      <c r="AB803" s="402"/>
      <c r="AC803" s="137"/>
      <c r="AE803" s="404"/>
      <c r="AF803" s="405"/>
      <c r="AG803" s="406"/>
    </row>
    <row r="804" spans="2:33" ht="32.25" customHeight="1" thickBot="1" x14ac:dyDescent="0.3">
      <c r="B804" s="409"/>
      <c r="C804" s="410"/>
      <c r="D804" s="139" t="s">
        <v>137</v>
      </c>
      <c r="E804" s="139" t="s">
        <v>138</v>
      </c>
      <c r="F804" s="139" t="s">
        <v>137</v>
      </c>
      <c r="G804" s="139" t="s">
        <v>138</v>
      </c>
      <c r="H804" s="139" t="s">
        <v>137</v>
      </c>
      <c r="I804" s="140" t="s">
        <v>138</v>
      </c>
      <c r="J804" s="141"/>
      <c r="K804" s="409"/>
      <c r="L804" s="410"/>
      <c r="M804" s="139" t="s">
        <v>137</v>
      </c>
      <c r="N804" s="139" t="s">
        <v>138</v>
      </c>
      <c r="O804" s="139" t="s">
        <v>137</v>
      </c>
      <c r="P804" s="139" t="s">
        <v>138</v>
      </c>
      <c r="Q804" s="139" t="s">
        <v>137</v>
      </c>
      <c r="R804" s="140" t="s">
        <v>138</v>
      </c>
      <c r="S804" s="141"/>
      <c r="T804" s="141"/>
      <c r="V804" s="142" t="s">
        <v>190</v>
      </c>
      <c r="W804" s="143" t="s">
        <v>191</v>
      </c>
      <c r="X804" s="141"/>
      <c r="AA804" s="142" t="s">
        <v>190</v>
      </c>
      <c r="AB804" s="143" t="s">
        <v>191</v>
      </c>
      <c r="AC804" s="141"/>
      <c r="AE804" s="124" t="s">
        <v>193</v>
      </c>
      <c r="AG804" s="125" t="s">
        <v>193</v>
      </c>
    </row>
    <row r="805" spans="2:33" x14ac:dyDescent="0.25">
      <c r="B805" s="126">
        <v>1</v>
      </c>
      <c r="C805" s="151" t="str">
        <f>T(Contaminantes!C$6)</f>
        <v/>
      </c>
      <c r="D805" s="145"/>
      <c r="E805" s="146"/>
      <c r="F805" s="145"/>
      <c r="G805" s="146"/>
      <c r="H805" s="145"/>
      <c r="I805" s="147"/>
      <c r="K805" s="126">
        <v>21</v>
      </c>
      <c r="L805" s="144" t="str">
        <f>T(Contaminantes!C$26)</f>
        <v/>
      </c>
      <c r="M805" s="145"/>
      <c r="N805" s="146"/>
      <c r="O805" s="145"/>
      <c r="P805" s="146"/>
      <c r="Q805" s="145"/>
      <c r="R805" s="147"/>
      <c r="T805" s="126">
        <v>1</v>
      </c>
      <c r="U805" s="148">
        <f>IF(COUNT(E805,G805,I805)=0,0,COUNT(E805,G805,I805))</f>
        <v>0</v>
      </c>
      <c r="V805" s="149">
        <f>IF(U805&gt;0,((D805*E805)+(F805*G805)+(H805*I805))/(E805+G805+I805),0)</f>
        <v>0</v>
      </c>
      <c r="W805" s="150">
        <f>IF(U805&lt;&gt;0,(E805+G805+I805)/U805,0)</f>
        <v>0</v>
      </c>
      <c r="Y805" s="126">
        <v>21</v>
      </c>
      <c r="Z805" s="148">
        <f>IF(COUNT(N805,P805,R805)=0,0,COUNT(N805,P805,R805))</f>
        <v>0</v>
      </c>
      <c r="AA805" s="149">
        <f>IF(Z805&gt;0,((M805*N805)+(O805*P805)+(Q805*R805))/(N805+P805+R805),0)</f>
        <v>0</v>
      </c>
      <c r="AB805" s="150">
        <f>IF(Z805&lt;&gt;0,(N805+P805+R805)/Z805,0)</f>
        <v>0</v>
      </c>
      <c r="AD805" s="126">
        <v>1</v>
      </c>
      <c r="AE805" s="127">
        <f>(V805*W805*P$802)/1000000</f>
        <v>0</v>
      </c>
      <c r="AF805" s="130">
        <v>21</v>
      </c>
      <c r="AG805" s="127">
        <f>(AA805*AB805*P$802)/1000000</f>
        <v>0</v>
      </c>
    </row>
    <row r="806" spans="2:33" x14ac:dyDescent="0.25">
      <c r="B806" s="128">
        <v>2</v>
      </c>
      <c r="C806" s="151" t="str">
        <f>T(Contaminantes!C$7)</f>
        <v/>
      </c>
      <c r="D806" s="152"/>
      <c r="E806" s="153"/>
      <c r="F806" s="152"/>
      <c r="G806" s="153"/>
      <c r="H806" s="152"/>
      <c r="I806" s="154"/>
      <c r="K806" s="128">
        <v>22</v>
      </c>
      <c r="L806" s="151" t="str">
        <f>T(Contaminantes!C$27)</f>
        <v/>
      </c>
      <c r="M806" s="152"/>
      <c r="N806" s="153"/>
      <c r="O806" s="152"/>
      <c r="P806" s="153"/>
      <c r="Q806" s="152"/>
      <c r="R806" s="154"/>
      <c r="T806" s="128">
        <v>2</v>
      </c>
      <c r="U806" s="155">
        <f t="shared" ref="U806:U824" si="264">IF(COUNT(E806,G806,I806)=0,0,COUNT(E806,G806,I806))</f>
        <v>0</v>
      </c>
      <c r="V806" s="156">
        <f t="shared" ref="V806:V824" si="265">IF(U806&gt;0,((D806*E806)+(F806*G806)+(H806*I806))/(E806+G806+I806),0)</f>
        <v>0</v>
      </c>
      <c r="W806" s="157">
        <f t="shared" ref="W806:W824" si="266">IF(U806&lt;&gt;0,(E806+G806+I806)/U806,0)</f>
        <v>0</v>
      </c>
      <c r="Y806" s="128">
        <v>22</v>
      </c>
      <c r="Z806" s="155">
        <f t="shared" ref="Z806:Z824" si="267">IF(COUNT(N806,P806,R806)=0,0,COUNT(N806,P806,R806))</f>
        <v>0</v>
      </c>
      <c r="AA806" s="156">
        <f t="shared" ref="AA806:AA824" si="268">IF(Z806&gt;0,((M806*N806)+(O806*P806)+(Q806*R806))/(N806+P806+R806),0)</f>
        <v>0</v>
      </c>
      <c r="AB806" s="157">
        <f t="shared" ref="AB806:AB824" si="269">IF(Z806&lt;&gt;0,(N806+P806+R806)/Z806,0)</f>
        <v>0</v>
      </c>
      <c r="AD806" s="128">
        <v>2</v>
      </c>
      <c r="AE806" s="120">
        <f t="shared" ref="AE806:AE824" si="270">(V806*W806*P$802)/1000000</f>
        <v>0</v>
      </c>
      <c r="AF806" s="131">
        <v>22</v>
      </c>
      <c r="AG806" s="121">
        <f t="shared" ref="AG806:AG823" si="271">(AA806*AB806*P$802)/1000000</f>
        <v>0</v>
      </c>
    </row>
    <row r="807" spans="2:33" x14ac:dyDescent="0.25">
      <c r="B807" s="128">
        <v>3</v>
      </c>
      <c r="C807" s="151" t="str">
        <f>T(Contaminantes!C$8)</f>
        <v/>
      </c>
      <c r="D807" s="158"/>
      <c r="E807" s="153"/>
      <c r="F807" s="158"/>
      <c r="G807" s="153"/>
      <c r="H807" s="158"/>
      <c r="I807" s="154"/>
      <c r="K807" s="128">
        <v>23</v>
      </c>
      <c r="L807" s="151" t="str">
        <f>T(Contaminantes!C$28)</f>
        <v/>
      </c>
      <c r="M807" s="158"/>
      <c r="N807" s="153"/>
      <c r="O807" s="158"/>
      <c r="P807" s="153"/>
      <c r="Q807" s="158"/>
      <c r="R807" s="154"/>
      <c r="T807" s="128">
        <v>3</v>
      </c>
      <c r="U807" s="155">
        <f t="shared" si="264"/>
        <v>0</v>
      </c>
      <c r="V807" s="156">
        <f t="shared" si="265"/>
        <v>0</v>
      </c>
      <c r="W807" s="157">
        <f t="shared" si="266"/>
        <v>0</v>
      </c>
      <c r="Y807" s="128">
        <v>23</v>
      </c>
      <c r="Z807" s="155">
        <f t="shared" si="267"/>
        <v>0</v>
      </c>
      <c r="AA807" s="156">
        <f t="shared" si="268"/>
        <v>0</v>
      </c>
      <c r="AB807" s="157">
        <f t="shared" si="269"/>
        <v>0</v>
      </c>
      <c r="AD807" s="128">
        <v>3</v>
      </c>
      <c r="AE807" s="120">
        <f t="shared" si="270"/>
        <v>0</v>
      </c>
      <c r="AF807" s="131">
        <v>23</v>
      </c>
      <c r="AG807" s="121">
        <f t="shared" si="271"/>
        <v>0</v>
      </c>
    </row>
    <row r="808" spans="2:33" x14ac:dyDescent="0.25">
      <c r="B808" s="128">
        <v>4</v>
      </c>
      <c r="C808" s="151" t="str">
        <f>T(Contaminantes!C$9)</f>
        <v/>
      </c>
      <c r="D808" s="159"/>
      <c r="E808" s="153"/>
      <c r="F808" s="159"/>
      <c r="G808" s="153"/>
      <c r="H808" s="159"/>
      <c r="I808" s="154"/>
      <c r="K808" s="128">
        <v>24</v>
      </c>
      <c r="L808" s="151" t="str">
        <f>T(Contaminantes!C$29)</f>
        <v/>
      </c>
      <c r="M808" s="159"/>
      <c r="N808" s="153"/>
      <c r="O808" s="159"/>
      <c r="P808" s="153"/>
      <c r="Q808" s="159"/>
      <c r="R808" s="154"/>
      <c r="T808" s="128">
        <v>4</v>
      </c>
      <c r="U808" s="155">
        <f t="shared" si="264"/>
        <v>0</v>
      </c>
      <c r="V808" s="156">
        <f t="shared" si="265"/>
        <v>0</v>
      </c>
      <c r="W808" s="157">
        <f t="shared" si="266"/>
        <v>0</v>
      </c>
      <c r="Y808" s="128">
        <v>24</v>
      </c>
      <c r="Z808" s="155">
        <f t="shared" si="267"/>
        <v>0</v>
      </c>
      <c r="AA808" s="156">
        <f t="shared" si="268"/>
        <v>0</v>
      </c>
      <c r="AB808" s="157">
        <f t="shared" si="269"/>
        <v>0</v>
      </c>
      <c r="AD808" s="128">
        <v>4</v>
      </c>
      <c r="AE808" s="120">
        <f t="shared" si="270"/>
        <v>0</v>
      </c>
      <c r="AF808" s="131">
        <v>24</v>
      </c>
      <c r="AG808" s="121">
        <f t="shared" si="271"/>
        <v>0</v>
      </c>
    </row>
    <row r="809" spans="2:33" x14ac:dyDescent="0.25">
      <c r="B809" s="128">
        <v>5</v>
      </c>
      <c r="C809" s="151" t="str">
        <f>T(Contaminantes!C$10)</f>
        <v/>
      </c>
      <c r="D809" s="159"/>
      <c r="E809" s="153"/>
      <c r="F809" s="159"/>
      <c r="G809" s="153"/>
      <c r="H809" s="159"/>
      <c r="I809" s="154"/>
      <c r="K809" s="128">
        <v>25</v>
      </c>
      <c r="L809" s="151" t="str">
        <f>T(Contaminantes!C$30)</f>
        <v/>
      </c>
      <c r="M809" s="159"/>
      <c r="N809" s="153"/>
      <c r="O809" s="159"/>
      <c r="P809" s="153"/>
      <c r="Q809" s="159"/>
      <c r="R809" s="154"/>
      <c r="T809" s="128">
        <v>5</v>
      </c>
      <c r="U809" s="155">
        <f t="shared" si="264"/>
        <v>0</v>
      </c>
      <c r="V809" s="156">
        <f t="shared" si="265"/>
        <v>0</v>
      </c>
      <c r="W809" s="157">
        <f t="shared" si="266"/>
        <v>0</v>
      </c>
      <c r="Y809" s="128">
        <v>25</v>
      </c>
      <c r="Z809" s="155">
        <f t="shared" si="267"/>
        <v>0</v>
      </c>
      <c r="AA809" s="156">
        <f t="shared" si="268"/>
        <v>0</v>
      </c>
      <c r="AB809" s="157">
        <f t="shared" si="269"/>
        <v>0</v>
      </c>
      <c r="AD809" s="128">
        <v>5</v>
      </c>
      <c r="AE809" s="120">
        <f t="shared" si="270"/>
        <v>0</v>
      </c>
      <c r="AF809" s="131">
        <v>25</v>
      </c>
      <c r="AG809" s="121">
        <f t="shared" si="271"/>
        <v>0</v>
      </c>
    </row>
    <row r="810" spans="2:33" x14ac:dyDescent="0.25">
      <c r="B810" s="128">
        <v>6</v>
      </c>
      <c r="C810" s="151" t="str">
        <f>T(Contaminantes!C$11)</f>
        <v/>
      </c>
      <c r="D810" s="159"/>
      <c r="E810" s="153"/>
      <c r="F810" s="159"/>
      <c r="G810" s="153"/>
      <c r="H810" s="159"/>
      <c r="I810" s="154"/>
      <c r="K810" s="128">
        <v>26</v>
      </c>
      <c r="L810" s="151" t="str">
        <f>T(Contaminantes!C$31)</f>
        <v/>
      </c>
      <c r="M810" s="159"/>
      <c r="N810" s="153"/>
      <c r="O810" s="159"/>
      <c r="P810" s="153"/>
      <c r="Q810" s="159"/>
      <c r="R810" s="154"/>
      <c r="T810" s="128">
        <v>6</v>
      </c>
      <c r="U810" s="155">
        <f t="shared" si="264"/>
        <v>0</v>
      </c>
      <c r="V810" s="156">
        <f t="shared" si="265"/>
        <v>0</v>
      </c>
      <c r="W810" s="157">
        <f t="shared" si="266"/>
        <v>0</v>
      </c>
      <c r="Y810" s="128">
        <v>26</v>
      </c>
      <c r="Z810" s="155">
        <f t="shared" si="267"/>
        <v>0</v>
      </c>
      <c r="AA810" s="156">
        <f t="shared" si="268"/>
        <v>0</v>
      </c>
      <c r="AB810" s="157">
        <f t="shared" si="269"/>
        <v>0</v>
      </c>
      <c r="AD810" s="128">
        <v>6</v>
      </c>
      <c r="AE810" s="120">
        <f t="shared" si="270"/>
        <v>0</v>
      </c>
      <c r="AF810" s="131">
        <v>26</v>
      </c>
      <c r="AG810" s="121">
        <f t="shared" si="271"/>
        <v>0</v>
      </c>
    </row>
    <row r="811" spans="2:33" x14ac:dyDescent="0.25">
      <c r="B811" s="128">
        <v>7</v>
      </c>
      <c r="C811" s="151" t="str">
        <f>T(Contaminantes!C$12)</f>
        <v/>
      </c>
      <c r="D811" s="159"/>
      <c r="E811" s="153"/>
      <c r="F811" s="159"/>
      <c r="G811" s="153"/>
      <c r="H811" s="159"/>
      <c r="I811" s="154"/>
      <c r="K811" s="128">
        <v>27</v>
      </c>
      <c r="L811" s="151" t="str">
        <f>T(Contaminantes!C$32)</f>
        <v/>
      </c>
      <c r="M811" s="159"/>
      <c r="N811" s="153"/>
      <c r="O811" s="159"/>
      <c r="P811" s="153"/>
      <c r="Q811" s="159"/>
      <c r="R811" s="154"/>
      <c r="T811" s="128">
        <v>7</v>
      </c>
      <c r="U811" s="155">
        <f t="shared" si="264"/>
        <v>0</v>
      </c>
      <c r="V811" s="156">
        <f t="shared" si="265"/>
        <v>0</v>
      </c>
      <c r="W811" s="157">
        <f t="shared" si="266"/>
        <v>0</v>
      </c>
      <c r="Y811" s="128">
        <v>27</v>
      </c>
      <c r="Z811" s="155">
        <f t="shared" si="267"/>
        <v>0</v>
      </c>
      <c r="AA811" s="156">
        <f t="shared" si="268"/>
        <v>0</v>
      </c>
      <c r="AB811" s="157">
        <f t="shared" si="269"/>
        <v>0</v>
      </c>
      <c r="AD811" s="128">
        <v>7</v>
      </c>
      <c r="AE811" s="120">
        <f t="shared" si="270"/>
        <v>0</v>
      </c>
      <c r="AF811" s="131">
        <v>27</v>
      </c>
      <c r="AG811" s="121">
        <f t="shared" si="271"/>
        <v>0</v>
      </c>
    </row>
    <row r="812" spans="2:33" x14ac:dyDescent="0.25">
      <c r="B812" s="128">
        <v>8</v>
      </c>
      <c r="C812" s="151" t="str">
        <f>T(Contaminantes!C$13)</f>
        <v/>
      </c>
      <c r="D812" s="159"/>
      <c r="E812" s="153"/>
      <c r="F812" s="159"/>
      <c r="G812" s="153"/>
      <c r="H812" s="159"/>
      <c r="I812" s="154"/>
      <c r="K812" s="128">
        <v>28</v>
      </c>
      <c r="L812" s="151" t="str">
        <f>T(Contaminantes!C$33)</f>
        <v/>
      </c>
      <c r="M812" s="159"/>
      <c r="N812" s="153"/>
      <c r="O812" s="159"/>
      <c r="P812" s="153"/>
      <c r="Q812" s="159"/>
      <c r="R812" s="154"/>
      <c r="T812" s="128">
        <v>8</v>
      </c>
      <c r="U812" s="155">
        <f t="shared" si="264"/>
        <v>0</v>
      </c>
      <c r="V812" s="156">
        <f t="shared" si="265"/>
        <v>0</v>
      </c>
      <c r="W812" s="157">
        <f t="shared" si="266"/>
        <v>0</v>
      </c>
      <c r="Y812" s="128">
        <v>28</v>
      </c>
      <c r="Z812" s="155">
        <f t="shared" si="267"/>
        <v>0</v>
      </c>
      <c r="AA812" s="156">
        <f t="shared" si="268"/>
        <v>0</v>
      </c>
      <c r="AB812" s="157">
        <f t="shared" si="269"/>
        <v>0</v>
      </c>
      <c r="AD812" s="128">
        <v>8</v>
      </c>
      <c r="AE812" s="120">
        <f t="shared" si="270"/>
        <v>0</v>
      </c>
      <c r="AF812" s="131">
        <v>28</v>
      </c>
      <c r="AG812" s="121">
        <f t="shared" si="271"/>
        <v>0</v>
      </c>
    </row>
    <row r="813" spans="2:33" x14ac:dyDescent="0.25">
      <c r="B813" s="128">
        <v>9</v>
      </c>
      <c r="C813" s="151" t="str">
        <f>T(Contaminantes!C$14)</f>
        <v/>
      </c>
      <c r="D813" s="152"/>
      <c r="E813" s="153"/>
      <c r="F813" s="152"/>
      <c r="G813" s="153"/>
      <c r="H813" s="152"/>
      <c r="I813" s="154"/>
      <c r="K813" s="128">
        <v>29</v>
      </c>
      <c r="L813" s="151" t="str">
        <f>T(Contaminantes!C$34)</f>
        <v/>
      </c>
      <c r="M813" s="152"/>
      <c r="N813" s="153"/>
      <c r="O813" s="152"/>
      <c r="P813" s="153"/>
      <c r="Q813" s="152"/>
      <c r="R813" s="154"/>
      <c r="T813" s="128">
        <v>9</v>
      </c>
      <c r="U813" s="155">
        <f t="shared" si="264"/>
        <v>0</v>
      </c>
      <c r="V813" s="156">
        <f t="shared" si="265"/>
        <v>0</v>
      </c>
      <c r="W813" s="157">
        <f t="shared" si="266"/>
        <v>0</v>
      </c>
      <c r="Y813" s="128">
        <v>29</v>
      </c>
      <c r="Z813" s="155">
        <f t="shared" si="267"/>
        <v>0</v>
      </c>
      <c r="AA813" s="156">
        <f t="shared" si="268"/>
        <v>0</v>
      </c>
      <c r="AB813" s="157">
        <f t="shared" si="269"/>
        <v>0</v>
      </c>
      <c r="AD813" s="128">
        <v>9</v>
      </c>
      <c r="AE813" s="120">
        <f t="shared" si="270"/>
        <v>0</v>
      </c>
      <c r="AF813" s="131">
        <v>29</v>
      </c>
      <c r="AG813" s="121">
        <f t="shared" si="271"/>
        <v>0</v>
      </c>
    </row>
    <row r="814" spans="2:33" x14ac:dyDescent="0.25">
      <c r="B814" s="128">
        <v>10</v>
      </c>
      <c r="C814" s="151" t="str">
        <f>T(Contaminantes!C$15)</f>
        <v/>
      </c>
      <c r="D814" s="152"/>
      <c r="E814" s="153"/>
      <c r="F814" s="152"/>
      <c r="G814" s="153"/>
      <c r="H814" s="152"/>
      <c r="I814" s="154"/>
      <c r="K814" s="128">
        <v>30</v>
      </c>
      <c r="L814" s="151" t="str">
        <f>T(Contaminantes!C$35)</f>
        <v/>
      </c>
      <c r="M814" s="152"/>
      <c r="N814" s="153"/>
      <c r="O814" s="152"/>
      <c r="P814" s="153"/>
      <c r="Q814" s="152"/>
      <c r="R814" s="154"/>
      <c r="T814" s="128">
        <v>10</v>
      </c>
      <c r="U814" s="155">
        <f t="shared" si="264"/>
        <v>0</v>
      </c>
      <c r="V814" s="156">
        <f t="shared" si="265"/>
        <v>0</v>
      </c>
      <c r="W814" s="157">
        <f t="shared" si="266"/>
        <v>0</v>
      </c>
      <c r="Y814" s="128">
        <v>30</v>
      </c>
      <c r="Z814" s="155">
        <f t="shared" si="267"/>
        <v>0</v>
      </c>
      <c r="AA814" s="156">
        <f t="shared" si="268"/>
        <v>0</v>
      </c>
      <c r="AB814" s="157">
        <f t="shared" si="269"/>
        <v>0</v>
      </c>
      <c r="AD814" s="128">
        <v>10</v>
      </c>
      <c r="AE814" s="120">
        <f t="shared" si="270"/>
        <v>0</v>
      </c>
      <c r="AF814" s="131">
        <v>30</v>
      </c>
      <c r="AG814" s="121">
        <f t="shared" si="271"/>
        <v>0</v>
      </c>
    </row>
    <row r="815" spans="2:33" x14ac:dyDescent="0.25">
      <c r="B815" s="128">
        <v>11</v>
      </c>
      <c r="C815" s="151" t="str">
        <f>T(Contaminantes!C$16)</f>
        <v/>
      </c>
      <c r="D815" s="158"/>
      <c r="E815" s="153"/>
      <c r="F815" s="158"/>
      <c r="G815" s="153"/>
      <c r="H815" s="158"/>
      <c r="I815" s="154"/>
      <c r="K815" s="128">
        <v>31</v>
      </c>
      <c r="L815" s="151" t="str">
        <f>T(Contaminantes!C$36)</f>
        <v/>
      </c>
      <c r="M815" s="158"/>
      <c r="N815" s="153"/>
      <c r="O815" s="158"/>
      <c r="P815" s="153"/>
      <c r="Q815" s="158"/>
      <c r="R815" s="154"/>
      <c r="T815" s="128">
        <v>11</v>
      </c>
      <c r="U815" s="155">
        <f t="shared" si="264"/>
        <v>0</v>
      </c>
      <c r="V815" s="156">
        <f t="shared" si="265"/>
        <v>0</v>
      </c>
      <c r="W815" s="157">
        <f t="shared" si="266"/>
        <v>0</v>
      </c>
      <c r="Y815" s="128">
        <v>31</v>
      </c>
      <c r="Z815" s="155">
        <f t="shared" si="267"/>
        <v>0</v>
      </c>
      <c r="AA815" s="156">
        <f t="shared" si="268"/>
        <v>0</v>
      </c>
      <c r="AB815" s="157">
        <f t="shared" si="269"/>
        <v>0</v>
      </c>
      <c r="AD815" s="128">
        <v>11</v>
      </c>
      <c r="AE815" s="120">
        <f t="shared" si="270"/>
        <v>0</v>
      </c>
      <c r="AF815" s="131">
        <v>31</v>
      </c>
      <c r="AG815" s="121">
        <f t="shared" si="271"/>
        <v>0</v>
      </c>
    </row>
    <row r="816" spans="2:33" x14ac:dyDescent="0.25">
      <c r="B816" s="128">
        <v>12</v>
      </c>
      <c r="C816" s="151" t="str">
        <f>T(Contaminantes!C$17)</f>
        <v/>
      </c>
      <c r="D816" s="159"/>
      <c r="E816" s="153"/>
      <c r="F816" s="159"/>
      <c r="G816" s="153"/>
      <c r="H816" s="159"/>
      <c r="I816" s="154"/>
      <c r="K816" s="128">
        <v>32</v>
      </c>
      <c r="L816" s="151" t="str">
        <f>T(Contaminantes!C$37)</f>
        <v/>
      </c>
      <c r="M816" s="159"/>
      <c r="N816" s="153"/>
      <c r="O816" s="159"/>
      <c r="P816" s="153"/>
      <c r="Q816" s="159"/>
      <c r="R816" s="154"/>
      <c r="T816" s="128">
        <v>12</v>
      </c>
      <c r="U816" s="155">
        <f t="shared" si="264"/>
        <v>0</v>
      </c>
      <c r="V816" s="156">
        <f t="shared" si="265"/>
        <v>0</v>
      </c>
      <c r="W816" s="157">
        <f t="shared" si="266"/>
        <v>0</v>
      </c>
      <c r="Y816" s="128">
        <v>32</v>
      </c>
      <c r="Z816" s="155">
        <f t="shared" si="267"/>
        <v>0</v>
      </c>
      <c r="AA816" s="156">
        <f t="shared" si="268"/>
        <v>0</v>
      </c>
      <c r="AB816" s="157">
        <f t="shared" si="269"/>
        <v>0</v>
      </c>
      <c r="AD816" s="128">
        <v>12</v>
      </c>
      <c r="AE816" s="120">
        <f t="shared" si="270"/>
        <v>0</v>
      </c>
      <c r="AF816" s="131">
        <v>32</v>
      </c>
      <c r="AG816" s="121">
        <f t="shared" si="271"/>
        <v>0</v>
      </c>
    </row>
    <row r="817" spans="2:33" x14ac:dyDescent="0.25">
      <c r="B817" s="128">
        <v>13</v>
      </c>
      <c r="C817" s="151" t="str">
        <f>T(Contaminantes!C$18)</f>
        <v/>
      </c>
      <c r="D817" s="159"/>
      <c r="E817" s="153"/>
      <c r="F817" s="159"/>
      <c r="G817" s="153"/>
      <c r="H817" s="159"/>
      <c r="I817" s="154"/>
      <c r="K817" s="128">
        <v>33</v>
      </c>
      <c r="L817" s="151" t="str">
        <f>T(Contaminantes!C$38)</f>
        <v/>
      </c>
      <c r="M817" s="159"/>
      <c r="N817" s="153"/>
      <c r="O817" s="159"/>
      <c r="P817" s="153"/>
      <c r="Q817" s="159"/>
      <c r="R817" s="154"/>
      <c r="T817" s="128">
        <v>13</v>
      </c>
      <c r="U817" s="155">
        <f t="shared" si="264"/>
        <v>0</v>
      </c>
      <c r="V817" s="156">
        <f t="shared" si="265"/>
        <v>0</v>
      </c>
      <c r="W817" s="157">
        <f t="shared" si="266"/>
        <v>0</v>
      </c>
      <c r="Y817" s="128">
        <v>33</v>
      </c>
      <c r="Z817" s="155">
        <f t="shared" si="267"/>
        <v>0</v>
      </c>
      <c r="AA817" s="156">
        <f t="shared" si="268"/>
        <v>0</v>
      </c>
      <c r="AB817" s="157">
        <f t="shared" si="269"/>
        <v>0</v>
      </c>
      <c r="AD817" s="128">
        <v>13</v>
      </c>
      <c r="AE817" s="120">
        <f t="shared" si="270"/>
        <v>0</v>
      </c>
      <c r="AF817" s="131">
        <v>33</v>
      </c>
      <c r="AG817" s="121">
        <f t="shared" si="271"/>
        <v>0</v>
      </c>
    </row>
    <row r="818" spans="2:33" x14ac:dyDescent="0.25">
      <c r="B818" s="128">
        <v>14</v>
      </c>
      <c r="C818" s="151" t="str">
        <f>T(Contaminantes!C$19)</f>
        <v/>
      </c>
      <c r="D818" s="152"/>
      <c r="E818" s="153"/>
      <c r="F818" s="152"/>
      <c r="G818" s="153"/>
      <c r="H818" s="152"/>
      <c r="I818" s="154"/>
      <c r="K818" s="128">
        <v>34</v>
      </c>
      <c r="L818" s="151" t="str">
        <f>T(Contaminantes!C$39)</f>
        <v/>
      </c>
      <c r="M818" s="152"/>
      <c r="N818" s="153"/>
      <c r="O818" s="152"/>
      <c r="P818" s="153"/>
      <c r="Q818" s="152"/>
      <c r="R818" s="154"/>
      <c r="T818" s="128">
        <v>14</v>
      </c>
      <c r="U818" s="155">
        <f t="shared" si="264"/>
        <v>0</v>
      </c>
      <c r="V818" s="156">
        <f t="shared" si="265"/>
        <v>0</v>
      </c>
      <c r="W818" s="157">
        <f t="shared" si="266"/>
        <v>0</v>
      </c>
      <c r="Y818" s="128">
        <v>34</v>
      </c>
      <c r="Z818" s="155">
        <f t="shared" si="267"/>
        <v>0</v>
      </c>
      <c r="AA818" s="156">
        <f t="shared" si="268"/>
        <v>0</v>
      </c>
      <c r="AB818" s="157">
        <f t="shared" si="269"/>
        <v>0</v>
      </c>
      <c r="AD818" s="128">
        <v>14</v>
      </c>
      <c r="AE818" s="120">
        <f t="shared" si="270"/>
        <v>0</v>
      </c>
      <c r="AF818" s="131">
        <v>34</v>
      </c>
      <c r="AG818" s="121">
        <f t="shared" si="271"/>
        <v>0</v>
      </c>
    </row>
    <row r="819" spans="2:33" x14ac:dyDescent="0.25">
      <c r="B819" s="128">
        <v>15</v>
      </c>
      <c r="C819" s="151" t="str">
        <f>T(Contaminantes!C$20)</f>
        <v/>
      </c>
      <c r="D819" s="158"/>
      <c r="E819" s="153"/>
      <c r="F819" s="158"/>
      <c r="G819" s="153"/>
      <c r="H819" s="158"/>
      <c r="I819" s="154"/>
      <c r="K819" s="128">
        <v>35</v>
      </c>
      <c r="L819" s="151" t="str">
        <f>T(Contaminantes!C$40)</f>
        <v/>
      </c>
      <c r="M819" s="158"/>
      <c r="N819" s="153"/>
      <c r="O819" s="158"/>
      <c r="P819" s="153"/>
      <c r="Q819" s="158"/>
      <c r="R819" s="154"/>
      <c r="T819" s="128">
        <v>15</v>
      </c>
      <c r="U819" s="155">
        <f t="shared" si="264"/>
        <v>0</v>
      </c>
      <c r="V819" s="156">
        <f t="shared" si="265"/>
        <v>0</v>
      </c>
      <c r="W819" s="157">
        <f t="shared" si="266"/>
        <v>0</v>
      </c>
      <c r="Y819" s="128">
        <v>35</v>
      </c>
      <c r="Z819" s="155">
        <f t="shared" si="267"/>
        <v>0</v>
      </c>
      <c r="AA819" s="156">
        <f t="shared" si="268"/>
        <v>0</v>
      </c>
      <c r="AB819" s="157">
        <f t="shared" si="269"/>
        <v>0</v>
      </c>
      <c r="AD819" s="128">
        <v>15</v>
      </c>
      <c r="AE819" s="120">
        <f t="shared" si="270"/>
        <v>0</v>
      </c>
      <c r="AF819" s="131">
        <v>35</v>
      </c>
      <c r="AG819" s="121">
        <f t="shared" si="271"/>
        <v>0</v>
      </c>
    </row>
    <row r="820" spans="2:33" x14ac:dyDescent="0.25">
      <c r="B820" s="128">
        <v>16</v>
      </c>
      <c r="C820" s="151" t="str">
        <f>T(Contaminantes!C$21)</f>
        <v/>
      </c>
      <c r="D820" s="159"/>
      <c r="E820" s="153"/>
      <c r="F820" s="159"/>
      <c r="G820" s="153"/>
      <c r="H820" s="159"/>
      <c r="I820" s="154"/>
      <c r="K820" s="128">
        <v>36</v>
      </c>
      <c r="L820" s="151" t="str">
        <f>T(Contaminantes!C$41)</f>
        <v/>
      </c>
      <c r="M820" s="159"/>
      <c r="N820" s="153"/>
      <c r="O820" s="159"/>
      <c r="P820" s="153"/>
      <c r="Q820" s="159"/>
      <c r="R820" s="154"/>
      <c r="T820" s="128">
        <v>16</v>
      </c>
      <c r="U820" s="155">
        <f t="shared" si="264"/>
        <v>0</v>
      </c>
      <c r="V820" s="156">
        <f t="shared" si="265"/>
        <v>0</v>
      </c>
      <c r="W820" s="157">
        <f t="shared" si="266"/>
        <v>0</v>
      </c>
      <c r="Y820" s="128">
        <v>36</v>
      </c>
      <c r="Z820" s="155">
        <f t="shared" si="267"/>
        <v>0</v>
      </c>
      <c r="AA820" s="156">
        <f t="shared" si="268"/>
        <v>0</v>
      </c>
      <c r="AB820" s="157">
        <f t="shared" si="269"/>
        <v>0</v>
      </c>
      <c r="AD820" s="128">
        <v>16</v>
      </c>
      <c r="AE820" s="120">
        <f t="shared" si="270"/>
        <v>0</v>
      </c>
      <c r="AF820" s="131">
        <v>36</v>
      </c>
      <c r="AG820" s="121">
        <f t="shared" si="271"/>
        <v>0</v>
      </c>
    </row>
    <row r="821" spans="2:33" x14ac:dyDescent="0.25">
      <c r="B821" s="128">
        <v>17</v>
      </c>
      <c r="C821" s="151" t="str">
        <f>T(Contaminantes!C$22)</f>
        <v/>
      </c>
      <c r="D821" s="159"/>
      <c r="E821" s="153"/>
      <c r="F821" s="159"/>
      <c r="G821" s="153"/>
      <c r="H821" s="159"/>
      <c r="I821" s="154"/>
      <c r="K821" s="128">
        <v>37</v>
      </c>
      <c r="L821" s="151" t="str">
        <f>T(Contaminantes!C$42)</f>
        <v/>
      </c>
      <c r="M821" s="159"/>
      <c r="N821" s="153"/>
      <c r="O821" s="159"/>
      <c r="P821" s="153"/>
      <c r="Q821" s="159"/>
      <c r="R821" s="154"/>
      <c r="T821" s="128">
        <v>17</v>
      </c>
      <c r="U821" s="155">
        <f t="shared" si="264"/>
        <v>0</v>
      </c>
      <c r="V821" s="156">
        <f t="shared" si="265"/>
        <v>0</v>
      </c>
      <c r="W821" s="157">
        <f t="shared" si="266"/>
        <v>0</v>
      </c>
      <c r="Y821" s="128">
        <v>37</v>
      </c>
      <c r="Z821" s="155">
        <f t="shared" si="267"/>
        <v>0</v>
      </c>
      <c r="AA821" s="156">
        <f t="shared" si="268"/>
        <v>0</v>
      </c>
      <c r="AB821" s="157">
        <f t="shared" si="269"/>
        <v>0</v>
      </c>
      <c r="AD821" s="128">
        <v>17</v>
      </c>
      <c r="AE821" s="120">
        <f t="shared" si="270"/>
        <v>0</v>
      </c>
      <c r="AF821" s="131">
        <v>37</v>
      </c>
      <c r="AG821" s="121">
        <f t="shared" si="271"/>
        <v>0</v>
      </c>
    </row>
    <row r="822" spans="2:33" x14ac:dyDescent="0.25">
      <c r="B822" s="128">
        <v>18</v>
      </c>
      <c r="C822" s="151" t="str">
        <f>T(Contaminantes!C$23)</f>
        <v/>
      </c>
      <c r="D822" s="152"/>
      <c r="E822" s="153"/>
      <c r="F822" s="152"/>
      <c r="G822" s="153"/>
      <c r="H822" s="152"/>
      <c r="I822" s="154"/>
      <c r="K822" s="128">
        <v>38</v>
      </c>
      <c r="L822" s="151" t="str">
        <f>T(Contaminantes!C$43)</f>
        <v/>
      </c>
      <c r="M822" s="152"/>
      <c r="N822" s="153"/>
      <c r="O822" s="152"/>
      <c r="P822" s="153"/>
      <c r="Q822" s="152"/>
      <c r="R822" s="154"/>
      <c r="T822" s="128">
        <v>18</v>
      </c>
      <c r="U822" s="155">
        <f t="shared" si="264"/>
        <v>0</v>
      </c>
      <c r="V822" s="156">
        <f t="shared" si="265"/>
        <v>0</v>
      </c>
      <c r="W822" s="157">
        <f t="shared" si="266"/>
        <v>0</v>
      </c>
      <c r="Y822" s="128">
        <v>38</v>
      </c>
      <c r="Z822" s="155">
        <f t="shared" si="267"/>
        <v>0</v>
      </c>
      <c r="AA822" s="156">
        <f t="shared" si="268"/>
        <v>0</v>
      </c>
      <c r="AB822" s="157">
        <f t="shared" si="269"/>
        <v>0</v>
      </c>
      <c r="AD822" s="128">
        <v>18</v>
      </c>
      <c r="AE822" s="120">
        <f t="shared" si="270"/>
        <v>0</v>
      </c>
      <c r="AF822" s="131">
        <v>38</v>
      </c>
      <c r="AG822" s="121">
        <f t="shared" si="271"/>
        <v>0</v>
      </c>
    </row>
    <row r="823" spans="2:33" x14ac:dyDescent="0.25">
      <c r="B823" s="128">
        <v>19</v>
      </c>
      <c r="C823" s="151" t="str">
        <f>T(Contaminantes!C$24)</f>
        <v/>
      </c>
      <c r="D823" s="152"/>
      <c r="E823" s="153"/>
      <c r="F823" s="152"/>
      <c r="G823" s="153"/>
      <c r="H823" s="152"/>
      <c r="I823" s="154"/>
      <c r="K823" s="128">
        <v>39</v>
      </c>
      <c r="L823" s="151" t="str">
        <f>T(Contaminantes!C$44)</f>
        <v/>
      </c>
      <c r="M823" s="152"/>
      <c r="N823" s="153"/>
      <c r="O823" s="152"/>
      <c r="P823" s="153"/>
      <c r="Q823" s="152"/>
      <c r="R823" s="154"/>
      <c r="T823" s="128">
        <v>19</v>
      </c>
      <c r="U823" s="155">
        <f t="shared" si="264"/>
        <v>0</v>
      </c>
      <c r="V823" s="156">
        <f t="shared" si="265"/>
        <v>0</v>
      </c>
      <c r="W823" s="157">
        <f t="shared" si="266"/>
        <v>0</v>
      </c>
      <c r="Y823" s="128">
        <v>39</v>
      </c>
      <c r="Z823" s="155">
        <f t="shared" si="267"/>
        <v>0</v>
      </c>
      <c r="AA823" s="156">
        <f t="shared" si="268"/>
        <v>0</v>
      </c>
      <c r="AB823" s="157">
        <f t="shared" si="269"/>
        <v>0</v>
      </c>
      <c r="AD823" s="128">
        <v>19</v>
      </c>
      <c r="AE823" s="120">
        <f t="shared" si="270"/>
        <v>0</v>
      </c>
      <c r="AF823" s="131">
        <v>39</v>
      </c>
      <c r="AG823" s="121">
        <f t="shared" si="271"/>
        <v>0</v>
      </c>
    </row>
    <row r="824" spans="2:33" ht="15.75" thickBot="1" x14ac:dyDescent="0.3">
      <c r="B824" s="129">
        <v>20</v>
      </c>
      <c r="C824" s="160" t="str">
        <f>T(Contaminantes!C$25)</f>
        <v/>
      </c>
      <c r="D824" s="162"/>
      <c r="E824" s="163"/>
      <c r="F824" s="162"/>
      <c r="G824" s="163"/>
      <c r="H824" s="162"/>
      <c r="I824" s="164"/>
      <c r="K824" s="129">
        <v>40</v>
      </c>
      <c r="L824" s="160" t="str">
        <f>T(Contaminantes!C$45)</f>
        <v/>
      </c>
      <c r="M824" s="162"/>
      <c r="N824" s="163"/>
      <c r="O824" s="162"/>
      <c r="P824" s="163"/>
      <c r="Q824" s="162"/>
      <c r="R824" s="164"/>
      <c r="T824" s="129">
        <v>20</v>
      </c>
      <c r="U824" s="165">
        <f t="shared" si="264"/>
        <v>0</v>
      </c>
      <c r="V824" s="166">
        <f t="shared" si="265"/>
        <v>0</v>
      </c>
      <c r="W824" s="167">
        <f t="shared" si="266"/>
        <v>0</v>
      </c>
      <c r="Y824" s="129">
        <v>40</v>
      </c>
      <c r="Z824" s="165">
        <f t="shared" si="267"/>
        <v>0</v>
      </c>
      <c r="AA824" s="166">
        <f t="shared" si="268"/>
        <v>0</v>
      </c>
      <c r="AB824" s="167">
        <f t="shared" si="269"/>
        <v>0</v>
      </c>
      <c r="AD824" s="129">
        <v>20</v>
      </c>
      <c r="AE824" s="132">
        <f t="shared" si="270"/>
        <v>0</v>
      </c>
      <c r="AF824" s="133">
        <v>40</v>
      </c>
      <c r="AG824" s="122">
        <f>(AA824*AB824*P$802)/1000000</f>
        <v>0</v>
      </c>
    </row>
    <row r="825" spans="2:33" ht="15.75" thickBot="1" x14ac:dyDescent="0.3"/>
    <row r="826" spans="2:33" ht="15.75" customHeight="1" thickBot="1" x14ac:dyDescent="0.3">
      <c r="D826" s="391" t="s">
        <v>139</v>
      </c>
      <c r="E826" s="392"/>
      <c r="F826" s="393" t="str">
        <f>T('Focos atmósfera'!B41)</f>
        <v/>
      </c>
      <c r="G826" s="393"/>
      <c r="H826" s="394" t="s">
        <v>141</v>
      </c>
      <c r="I826" s="395"/>
      <c r="J826" s="135"/>
      <c r="K826" s="396" t="str">
        <f>T('Focos atmósfera'!C41)</f>
        <v/>
      </c>
      <c r="L826" s="393"/>
      <c r="M826" s="393"/>
      <c r="N826" s="397" t="s">
        <v>140</v>
      </c>
      <c r="O826" s="398"/>
      <c r="P826" s="136">
        <f>'Focos atmósfera'!D41</f>
        <v>0</v>
      </c>
      <c r="Q826" s="205" t="s">
        <v>210</v>
      </c>
      <c r="R826" s="136">
        <f>'Focos atmósfera'!F41</f>
        <v>0</v>
      </c>
      <c r="V826" s="399" t="s">
        <v>189</v>
      </c>
      <c r="W826" s="400"/>
      <c r="X826" s="137"/>
      <c r="AA826" s="399" t="s">
        <v>189</v>
      </c>
      <c r="AB826" s="400"/>
      <c r="AC826" s="137"/>
      <c r="AE826" s="399" t="s">
        <v>192</v>
      </c>
      <c r="AF826" s="403"/>
      <c r="AG826" s="400"/>
    </row>
    <row r="827" spans="2:33" ht="15.75" thickBot="1" x14ac:dyDescent="0.3">
      <c r="B827" s="407" t="s">
        <v>133</v>
      </c>
      <c r="C827" s="408"/>
      <c r="D827" s="411" t="s">
        <v>134</v>
      </c>
      <c r="E827" s="411"/>
      <c r="F827" s="411" t="s">
        <v>135</v>
      </c>
      <c r="G827" s="411"/>
      <c r="H827" s="411" t="s">
        <v>136</v>
      </c>
      <c r="I827" s="412"/>
      <c r="J827" s="138"/>
      <c r="K827" s="409" t="s">
        <v>133</v>
      </c>
      <c r="L827" s="410"/>
      <c r="M827" s="413" t="s">
        <v>134</v>
      </c>
      <c r="N827" s="411"/>
      <c r="O827" s="411" t="s">
        <v>135</v>
      </c>
      <c r="P827" s="411"/>
      <c r="Q827" s="411" t="s">
        <v>136</v>
      </c>
      <c r="R827" s="414"/>
      <c r="S827" s="138"/>
      <c r="T827" s="138"/>
      <c r="V827" s="401"/>
      <c r="W827" s="402"/>
      <c r="X827" s="137"/>
      <c r="AA827" s="401"/>
      <c r="AB827" s="402"/>
      <c r="AC827" s="137"/>
      <c r="AE827" s="404"/>
      <c r="AF827" s="405"/>
      <c r="AG827" s="406"/>
    </row>
    <row r="828" spans="2:33" ht="32.25" customHeight="1" thickBot="1" x14ac:dyDescent="0.3">
      <c r="B828" s="409"/>
      <c r="C828" s="410"/>
      <c r="D828" s="139" t="s">
        <v>137</v>
      </c>
      <c r="E828" s="139" t="s">
        <v>138</v>
      </c>
      <c r="F828" s="139" t="s">
        <v>137</v>
      </c>
      <c r="G828" s="139" t="s">
        <v>138</v>
      </c>
      <c r="H828" s="139" t="s">
        <v>137</v>
      </c>
      <c r="I828" s="140" t="s">
        <v>138</v>
      </c>
      <c r="J828" s="141"/>
      <c r="K828" s="409"/>
      <c r="L828" s="410"/>
      <c r="M828" s="139" t="s">
        <v>137</v>
      </c>
      <c r="N828" s="139" t="s">
        <v>138</v>
      </c>
      <c r="O828" s="139" t="s">
        <v>137</v>
      </c>
      <c r="P828" s="139" t="s">
        <v>138</v>
      </c>
      <c r="Q828" s="139" t="s">
        <v>137</v>
      </c>
      <c r="R828" s="140" t="s">
        <v>138</v>
      </c>
      <c r="S828" s="141"/>
      <c r="T828" s="141"/>
      <c r="V828" s="142" t="s">
        <v>190</v>
      </c>
      <c r="W828" s="143" t="s">
        <v>191</v>
      </c>
      <c r="X828" s="141"/>
      <c r="AA828" s="142" t="s">
        <v>190</v>
      </c>
      <c r="AB828" s="143" t="s">
        <v>191</v>
      </c>
      <c r="AC828" s="141"/>
      <c r="AE828" s="124" t="s">
        <v>193</v>
      </c>
      <c r="AG828" s="125" t="s">
        <v>193</v>
      </c>
    </row>
    <row r="829" spans="2:33" x14ac:dyDescent="0.25">
      <c r="B829" s="126">
        <v>1</v>
      </c>
      <c r="C829" s="151" t="str">
        <f>T(Contaminantes!C$6)</f>
        <v/>
      </c>
      <c r="D829" s="145"/>
      <c r="E829" s="146"/>
      <c r="F829" s="145"/>
      <c r="G829" s="146"/>
      <c r="H829" s="145"/>
      <c r="I829" s="147"/>
      <c r="K829" s="126">
        <v>21</v>
      </c>
      <c r="L829" s="144" t="str">
        <f>T(Contaminantes!C$26)</f>
        <v/>
      </c>
      <c r="M829" s="145"/>
      <c r="N829" s="146"/>
      <c r="O829" s="145"/>
      <c r="P829" s="146"/>
      <c r="Q829" s="145"/>
      <c r="R829" s="147"/>
      <c r="T829" s="126">
        <v>1</v>
      </c>
      <c r="U829" s="148">
        <f>IF(COUNT(E829,G829,I829)=0,0,COUNT(E829,G829,I829))</f>
        <v>0</v>
      </c>
      <c r="V829" s="149">
        <f>IF(U829&gt;0,((D829*E829)+(F829*G829)+(H829*I829))/(E829+G829+I829),0)</f>
        <v>0</v>
      </c>
      <c r="W829" s="150">
        <f>IF(U829&lt;&gt;0,(E829+G829+I829)/U829,0)</f>
        <v>0</v>
      </c>
      <c r="Y829" s="126">
        <v>21</v>
      </c>
      <c r="Z829" s="148">
        <f>IF(COUNT(N829,P829,R829)=0,0,COUNT(N829,P829,R829))</f>
        <v>0</v>
      </c>
      <c r="AA829" s="149">
        <f>IF(Z829&gt;0,((M829*N829)+(O829*P829)+(Q829*R829))/(N829+P829+R829),0)</f>
        <v>0</v>
      </c>
      <c r="AB829" s="150">
        <f>IF(Z829&lt;&gt;0,(N829+P829+R829)/Z829,0)</f>
        <v>0</v>
      </c>
      <c r="AD829" s="126">
        <v>1</v>
      </c>
      <c r="AE829" s="127">
        <f>(V829*W829*P$826)/1000000</f>
        <v>0</v>
      </c>
      <c r="AF829" s="130">
        <v>21</v>
      </c>
      <c r="AG829" s="127">
        <f>(AA829*AB829*P$826)/1000000</f>
        <v>0</v>
      </c>
    </row>
    <row r="830" spans="2:33" x14ac:dyDescent="0.25">
      <c r="B830" s="128">
        <v>2</v>
      </c>
      <c r="C830" s="151" t="str">
        <f>T(Contaminantes!C$7)</f>
        <v/>
      </c>
      <c r="D830" s="152"/>
      <c r="E830" s="153"/>
      <c r="F830" s="152"/>
      <c r="G830" s="153"/>
      <c r="H830" s="152"/>
      <c r="I830" s="154"/>
      <c r="K830" s="128">
        <v>22</v>
      </c>
      <c r="L830" s="151" t="str">
        <f>T(Contaminantes!C$27)</f>
        <v/>
      </c>
      <c r="M830" s="152"/>
      <c r="N830" s="153"/>
      <c r="O830" s="152"/>
      <c r="P830" s="153"/>
      <c r="Q830" s="152"/>
      <c r="R830" s="154"/>
      <c r="T830" s="128">
        <v>2</v>
      </c>
      <c r="U830" s="155">
        <f t="shared" ref="U830:U848" si="272">IF(COUNT(E830,G830,I830)=0,0,COUNT(E830,G830,I830))</f>
        <v>0</v>
      </c>
      <c r="V830" s="156">
        <f t="shared" ref="V830:V848" si="273">IF(U830&gt;0,((D830*E830)+(F830*G830)+(H830*I830))/(E830+G830+I830),0)</f>
        <v>0</v>
      </c>
      <c r="W830" s="157">
        <f t="shared" ref="W830:W848" si="274">IF(U830&lt;&gt;0,(E830+G830+I830)/U830,0)</f>
        <v>0</v>
      </c>
      <c r="Y830" s="128">
        <v>22</v>
      </c>
      <c r="Z830" s="155">
        <f t="shared" ref="Z830:Z848" si="275">IF(COUNT(N830,P830,R830)=0,0,COUNT(N830,P830,R830))</f>
        <v>0</v>
      </c>
      <c r="AA830" s="156">
        <f t="shared" ref="AA830:AA848" si="276">IF(Z830&gt;0,((M830*N830)+(O830*P830)+(Q830*R830))/(N830+P830+R830),0)</f>
        <v>0</v>
      </c>
      <c r="AB830" s="157">
        <f t="shared" ref="AB830:AB848" si="277">IF(Z830&lt;&gt;0,(N830+P830+R830)/Z830,0)</f>
        <v>0</v>
      </c>
      <c r="AD830" s="128">
        <v>2</v>
      </c>
      <c r="AE830" s="120">
        <f t="shared" ref="AE830:AE848" si="278">(V830*W830*P$826)/1000000</f>
        <v>0</v>
      </c>
      <c r="AF830" s="131">
        <v>22</v>
      </c>
      <c r="AG830" s="121">
        <f t="shared" ref="AG830:AG848" si="279">(AA830*AB830*P$826)/1000000</f>
        <v>0</v>
      </c>
    </row>
    <row r="831" spans="2:33" x14ac:dyDescent="0.25">
      <c r="B831" s="128">
        <v>3</v>
      </c>
      <c r="C831" s="151" t="str">
        <f>T(Contaminantes!C$8)</f>
        <v/>
      </c>
      <c r="D831" s="158"/>
      <c r="E831" s="153"/>
      <c r="F831" s="158"/>
      <c r="G831" s="153"/>
      <c r="H831" s="158"/>
      <c r="I831" s="154"/>
      <c r="K831" s="128">
        <v>23</v>
      </c>
      <c r="L831" s="151" t="str">
        <f>T(Contaminantes!C$28)</f>
        <v/>
      </c>
      <c r="M831" s="158"/>
      <c r="N831" s="153"/>
      <c r="O831" s="158"/>
      <c r="P831" s="153"/>
      <c r="Q831" s="158"/>
      <c r="R831" s="154"/>
      <c r="T831" s="128">
        <v>3</v>
      </c>
      <c r="U831" s="155">
        <f t="shared" si="272"/>
        <v>0</v>
      </c>
      <c r="V831" s="156">
        <f t="shared" si="273"/>
        <v>0</v>
      </c>
      <c r="W831" s="157">
        <f t="shared" si="274"/>
        <v>0</v>
      </c>
      <c r="Y831" s="128">
        <v>23</v>
      </c>
      <c r="Z831" s="155">
        <f t="shared" si="275"/>
        <v>0</v>
      </c>
      <c r="AA831" s="156">
        <f t="shared" si="276"/>
        <v>0</v>
      </c>
      <c r="AB831" s="157">
        <f t="shared" si="277"/>
        <v>0</v>
      </c>
      <c r="AD831" s="128">
        <v>3</v>
      </c>
      <c r="AE831" s="120">
        <f t="shared" si="278"/>
        <v>0</v>
      </c>
      <c r="AF831" s="131">
        <v>23</v>
      </c>
      <c r="AG831" s="121">
        <f t="shared" si="279"/>
        <v>0</v>
      </c>
    </row>
    <row r="832" spans="2:33" x14ac:dyDescent="0.25">
      <c r="B832" s="128">
        <v>4</v>
      </c>
      <c r="C832" s="151" t="str">
        <f>T(Contaminantes!C$9)</f>
        <v/>
      </c>
      <c r="D832" s="159"/>
      <c r="E832" s="153"/>
      <c r="F832" s="159"/>
      <c r="G832" s="153"/>
      <c r="H832" s="159"/>
      <c r="I832" s="154"/>
      <c r="K832" s="128">
        <v>24</v>
      </c>
      <c r="L832" s="151" t="str">
        <f>T(Contaminantes!C$29)</f>
        <v/>
      </c>
      <c r="M832" s="159"/>
      <c r="N832" s="153"/>
      <c r="O832" s="159"/>
      <c r="P832" s="153"/>
      <c r="Q832" s="159"/>
      <c r="R832" s="154"/>
      <c r="T832" s="128">
        <v>4</v>
      </c>
      <c r="U832" s="155">
        <f t="shared" si="272"/>
        <v>0</v>
      </c>
      <c r="V832" s="156">
        <f t="shared" si="273"/>
        <v>0</v>
      </c>
      <c r="W832" s="157">
        <f t="shared" si="274"/>
        <v>0</v>
      </c>
      <c r="Y832" s="128">
        <v>24</v>
      </c>
      <c r="Z832" s="155">
        <f t="shared" si="275"/>
        <v>0</v>
      </c>
      <c r="AA832" s="156">
        <f t="shared" si="276"/>
        <v>0</v>
      </c>
      <c r="AB832" s="157">
        <f t="shared" si="277"/>
        <v>0</v>
      </c>
      <c r="AD832" s="128">
        <v>4</v>
      </c>
      <c r="AE832" s="120">
        <f t="shared" si="278"/>
        <v>0</v>
      </c>
      <c r="AF832" s="131">
        <v>24</v>
      </c>
      <c r="AG832" s="121">
        <f t="shared" si="279"/>
        <v>0</v>
      </c>
    </row>
    <row r="833" spans="2:33" x14ac:dyDescent="0.25">
      <c r="B833" s="128">
        <v>5</v>
      </c>
      <c r="C833" s="151" t="str">
        <f>T(Contaminantes!C$10)</f>
        <v/>
      </c>
      <c r="D833" s="159"/>
      <c r="E833" s="153"/>
      <c r="F833" s="159"/>
      <c r="G833" s="153"/>
      <c r="H833" s="159"/>
      <c r="I833" s="154"/>
      <c r="K833" s="128">
        <v>25</v>
      </c>
      <c r="L833" s="151" t="str">
        <f>T(Contaminantes!C$30)</f>
        <v/>
      </c>
      <c r="M833" s="159"/>
      <c r="N833" s="153"/>
      <c r="O833" s="159"/>
      <c r="P833" s="153"/>
      <c r="Q833" s="159"/>
      <c r="R833" s="154"/>
      <c r="T833" s="128">
        <v>5</v>
      </c>
      <c r="U833" s="155">
        <f t="shared" si="272"/>
        <v>0</v>
      </c>
      <c r="V833" s="156">
        <f t="shared" si="273"/>
        <v>0</v>
      </c>
      <c r="W833" s="157">
        <f t="shared" si="274"/>
        <v>0</v>
      </c>
      <c r="Y833" s="128">
        <v>25</v>
      </c>
      <c r="Z833" s="155">
        <f t="shared" si="275"/>
        <v>0</v>
      </c>
      <c r="AA833" s="156">
        <f t="shared" si="276"/>
        <v>0</v>
      </c>
      <c r="AB833" s="157">
        <f t="shared" si="277"/>
        <v>0</v>
      </c>
      <c r="AD833" s="128">
        <v>5</v>
      </c>
      <c r="AE833" s="120">
        <f t="shared" si="278"/>
        <v>0</v>
      </c>
      <c r="AF833" s="131">
        <v>25</v>
      </c>
      <c r="AG833" s="121">
        <f t="shared" si="279"/>
        <v>0</v>
      </c>
    </row>
    <row r="834" spans="2:33" x14ac:dyDescent="0.25">
      <c r="B834" s="128">
        <v>6</v>
      </c>
      <c r="C834" s="151" t="str">
        <f>T(Contaminantes!C$11)</f>
        <v/>
      </c>
      <c r="D834" s="159"/>
      <c r="E834" s="153"/>
      <c r="F834" s="159"/>
      <c r="G834" s="153"/>
      <c r="H834" s="159"/>
      <c r="I834" s="154"/>
      <c r="K834" s="128">
        <v>26</v>
      </c>
      <c r="L834" s="151" t="str">
        <f>T(Contaminantes!C$31)</f>
        <v/>
      </c>
      <c r="M834" s="159"/>
      <c r="N834" s="153"/>
      <c r="O834" s="159"/>
      <c r="P834" s="153"/>
      <c r="Q834" s="159"/>
      <c r="R834" s="154"/>
      <c r="T834" s="128">
        <v>6</v>
      </c>
      <c r="U834" s="155">
        <f t="shared" si="272"/>
        <v>0</v>
      </c>
      <c r="V834" s="156">
        <f t="shared" si="273"/>
        <v>0</v>
      </c>
      <c r="W834" s="157">
        <f t="shared" si="274"/>
        <v>0</v>
      </c>
      <c r="Y834" s="128">
        <v>26</v>
      </c>
      <c r="Z834" s="155">
        <f t="shared" si="275"/>
        <v>0</v>
      </c>
      <c r="AA834" s="156">
        <f t="shared" si="276"/>
        <v>0</v>
      </c>
      <c r="AB834" s="157">
        <f t="shared" si="277"/>
        <v>0</v>
      </c>
      <c r="AD834" s="128">
        <v>6</v>
      </c>
      <c r="AE834" s="120">
        <f t="shared" si="278"/>
        <v>0</v>
      </c>
      <c r="AF834" s="131">
        <v>26</v>
      </c>
      <c r="AG834" s="121">
        <f t="shared" si="279"/>
        <v>0</v>
      </c>
    </row>
    <row r="835" spans="2:33" x14ac:dyDescent="0.25">
      <c r="B835" s="128">
        <v>7</v>
      </c>
      <c r="C835" s="151" t="str">
        <f>T(Contaminantes!C$12)</f>
        <v/>
      </c>
      <c r="D835" s="159"/>
      <c r="E835" s="153"/>
      <c r="F835" s="159"/>
      <c r="G835" s="153"/>
      <c r="H835" s="159"/>
      <c r="I835" s="154"/>
      <c r="K835" s="128">
        <v>27</v>
      </c>
      <c r="L835" s="151" t="str">
        <f>T(Contaminantes!C$32)</f>
        <v/>
      </c>
      <c r="M835" s="159"/>
      <c r="N835" s="153"/>
      <c r="O835" s="159"/>
      <c r="P835" s="153"/>
      <c r="Q835" s="159"/>
      <c r="R835" s="154"/>
      <c r="T835" s="128">
        <v>7</v>
      </c>
      <c r="U835" s="155">
        <f t="shared" si="272"/>
        <v>0</v>
      </c>
      <c r="V835" s="156">
        <f t="shared" si="273"/>
        <v>0</v>
      </c>
      <c r="W835" s="157">
        <f t="shared" si="274"/>
        <v>0</v>
      </c>
      <c r="Y835" s="128">
        <v>27</v>
      </c>
      <c r="Z835" s="155">
        <f t="shared" si="275"/>
        <v>0</v>
      </c>
      <c r="AA835" s="156">
        <f t="shared" si="276"/>
        <v>0</v>
      </c>
      <c r="AB835" s="157">
        <f t="shared" si="277"/>
        <v>0</v>
      </c>
      <c r="AD835" s="128">
        <v>7</v>
      </c>
      <c r="AE835" s="120">
        <f t="shared" si="278"/>
        <v>0</v>
      </c>
      <c r="AF835" s="131">
        <v>27</v>
      </c>
      <c r="AG835" s="121">
        <f t="shared" si="279"/>
        <v>0</v>
      </c>
    </row>
    <row r="836" spans="2:33" x14ac:dyDescent="0.25">
      <c r="B836" s="128">
        <v>8</v>
      </c>
      <c r="C836" s="151" t="str">
        <f>T(Contaminantes!C$13)</f>
        <v/>
      </c>
      <c r="D836" s="159"/>
      <c r="E836" s="153"/>
      <c r="F836" s="159"/>
      <c r="G836" s="153"/>
      <c r="H836" s="159"/>
      <c r="I836" s="154"/>
      <c r="K836" s="128">
        <v>28</v>
      </c>
      <c r="L836" s="151" t="str">
        <f>T(Contaminantes!C$33)</f>
        <v/>
      </c>
      <c r="M836" s="159"/>
      <c r="N836" s="153"/>
      <c r="O836" s="159"/>
      <c r="P836" s="153"/>
      <c r="Q836" s="159"/>
      <c r="R836" s="154"/>
      <c r="T836" s="128">
        <v>8</v>
      </c>
      <c r="U836" s="155">
        <f t="shared" si="272"/>
        <v>0</v>
      </c>
      <c r="V836" s="156">
        <f t="shared" si="273"/>
        <v>0</v>
      </c>
      <c r="W836" s="157">
        <f t="shared" si="274"/>
        <v>0</v>
      </c>
      <c r="Y836" s="128">
        <v>28</v>
      </c>
      <c r="Z836" s="155">
        <f t="shared" si="275"/>
        <v>0</v>
      </c>
      <c r="AA836" s="156">
        <f t="shared" si="276"/>
        <v>0</v>
      </c>
      <c r="AB836" s="157">
        <f t="shared" si="277"/>
        <v>0</v>
      </c>
      <c r="AD836" s="128">
        <v>8</v>
      </c>
      <c r="AE836" s="120">
        <f t="shared" si="278"/>
        <v>0</v>
      </c>
      <c r="AF836" s="131">
        <v>28</v>
      </c>
      <c r="AG836" s="121">
        <f t="shared" si="279"/>
        <v>0</v>
      </c>
    </row>
    <row r="837" spans="2:33" x14ac:dyDescent="0.25">
      <c r="B837" s="128">
        <v>9</v>
      </c>
      <c r="C837" s="151" t="str">
        <f>T(Contaminantes!C$14)</f>
        <v/>
      </c>
      <c r="D837" s="152"/>
      <c r="E837" s="153"/>
      <c r="F837" s="152"/>
      <c r="G837" s="153"/>
      <c r="H837" s="152"/>
      <c r="I837" s="154"/>
      <c r="K837" s="128">
        <v>29</v>
      </c>
      <c r="L837" s="151" t="str">
        <f>T(Contaminantes!C$34)</f>
        <v/>
      </c>
      <c r="M837" s="152"/>
      <c r="N837" s="153"/>
      <c r="O837" s="152"/>
      <c r="P837" s="153"/>
      <c r="Q837" s="152"/>
      <c r="R837" s="154"/>
      <c r="T837" s="128">
        <v>9</v>
      </c>
      <c r="U837" s="155">
        <f t="shared" si="272"/>
        <v>0</v>
      </c>
      <c r="V837" s="156">
        <f t="shared" si="273"/>
        <v>0</v>
      </c>
      <c r="W837" s="157">
        <f t="shared" si="274"/>
        <v>0</v>
      </c>
      <c r="Y837" s="128">
        <v>29</v>
      </c>
      <c r="Z837" s="155">
        <f t="shared" si="275"/>
        <v>0</v>
      </c>
      <c r="AA837" s="156">
        <f t="shared" si="276"/>
        <v>0</v>
      </c>
      <c r="AB837" s="157">
        <f t="shared" si="277"/>
        <v>0</v>
      </c>
      <c r="AD837" s="128">
        <v>9</v>
      </c>
      <c r="AE837" s="120">
        <f t="shared" si="278"/>
        <v>0</v>
      </c>
      <c r="AF837" s="131">
        <v>29</v>
      </c>
      <c r="AG837" s="121">
        <f t="shared" si="279"/>
        <v>0</v>
      </c>
    </row>
    <row r="838" spans="2:33" x14ac:dyDescent="0.25">
      <c r="B838" s="128">
        <v>10</v>
      </c>
      <c r="C838" s="151" t="str">
        <f>T(Contaminantes!C$15)</f>
        <v/>
      </c>
      <c r="D838" s="152"/>
      <c r="E838" s="153"/>
      <c r="F838" s="152"/>
      <c r="G838" s="153"/>
      <c r="H838" s="152"/>
      <c r="I838" s="154"/>
      <c r="K838" s="128">
        <v>30</v>
      </c>
      <c r="L838" s="151" t="str">
        <f>T(Contaminantes!C$35)</f>
        <v/>
      </c>
      <c r="M838" s="152"/>
      <c r="N838" s="153"/>
      <c r="O838" s="152"/>
      <c r="P838" s="153"/>
      <c r="Q838" s="152"/>
      <c r="R838" s="154"/>
      <c r="T838" s="128">
        <v>10</v>
      </c>
      <c r="U838" s="155">
        <f t="shared" si="272"/>
        <v>0</v>
      </c>
      <c r="V838" s="156">
        <f t="shared" si="273"/>
        <v>0</v>
      </c>
      <c r="W838" s="157">
        <f t="shared" si="274"/>
        <v>0</v>
      </c>
      <c r="Y838" s="128">
        <v>30</v>
      </c>
      <c r="Z838" s="155">
        <f t="shared" si="275"/>
        <v>0</v>
      </c>
      <c r="AA838" s="156">
        <f t="shared" si="276"/>
        <v>0</v>
      </c>
      <c r="AB838" s="157">
        <f t="shared" si="277"/>
        <v>0</v>
      </c>
      <c r="AD838" s="128">
        <v>10</v>
      </c>
      <c r="AE838" s="120">
        <f t="shared" si="278"/>
        <v>0</v>
      </c>
      <c r="AF838" s="131">
        <v>30</v>
      </c>
      <c r="AG838" s="121">
        <f t="shared" si="279"/>
        <v>0</v>
      </c>
    </row>
    <row r="839" spans="2:33" x14ac:dyDescent="0.25">
      <c r="B839" s="128">
        <v>11</v>
      </c>
      <c r="C839" s="151" t="str">
        <f>T(Contaminantes!C$16)</f>
        <v/>
      </c>
      <c r="D839" s="158"/>
      <c r="E839" s="153"/>
      <c r="F839" s="158"/>
      <c r="G839" s="153"/>
      <c r="H839" s="158"/>
      <c r="I839" s="154"/>
      <c r="K839" s="128">
        <v>31</v>
      </c>
      <c r="L839" s="151" t="str">
        <f>T(Contaminantes!C$36)</f>
        <v/>
      </c>
      <c r="M839" s="158"/>
      <c r="N839" s="153"/>
      <c r="O839" s="158"/>
      <c r="P839" s="153"/>
      <c r="Q839" s="158"/>
      <c r="R839" s="154"/>
      <c r="T839" s="128">
        <v>11</v>
      </c>
      <c r="U839" s="155">
        <f t="shared" si="272"/>
        <v>0</v>
      </c>
      <c r="V839" s="156">
        <f t="shared" si="273"/>
        <v>0</v>
      </c>
      <c r="W839" s="157">
        <f t="shared" si="274"/>
        <v>0</v>
      </c>
      <c r="Y839" s="128">
        <v>31</v>
      </c>
      <c r="Z839" s="155">
        <f t="shared" si="275"/>
        <v>0</v>
      </c>
      <c r="AA839" s="156">
        <f t="shared" si="276"/>
        <v>0</v>
      </c>
      <c r="AB839" s="157">
        <f t="shared" si="277"/>
        <v>0</v>
      </c>
      <c r="AD839" s="128">
        <v>11</v>
      </c>
      <c r="AE839" s="120">
        <f t="shared" si="278"/>
        <v>0</v>
      </c>
      <c r="AF839" s="131">
        <v>31</v>
      </c>
      <c r="AG839" s="121">
        <f t="shared" si="279"/>
        <v>0</v>
      </c>
    </row>
    <row r="840" spans="2:33" x14ac:dyDescent="0.25">
      <c r="B840" s="128">
        <v>12</v>
      </c>
      <c r="C840" s="151" t="str">
        <f>T(Contaminantes!C$17)</f>
        <v/>
      </c>
      <c r="D840" s="159"/>
      <c r="E840" s="153"/>
      <c r="F840" s="159"/>
      <c r="G840" s="153"/>
      <c r="H840" s="159"/>
      <c r="I840" s="154"/>
      <c r="K840" s="128">
        <v>32</v>
      </c>
      <c r="L840" s="151" t="str">
        <f>T(Contaminantes!C$37)</f>
        <v/>
      </c>
      <c r="M840" s="159"/>
      <c r="N840" s="153"/>
      <c r="O840" s="159"/>
      <c r="P840" s="153"/>
      <c r="Q840" s="159"/>
      <c r="R840" s="154"/>
      <c r="T840" s="128">
        <v>12</v>
      </c>
      <c r="U840" s="155">
        <f t="shared" si="272"/>
        <v>0</v>
      </c>
      <c r="V840" s="156">
        <f t="shared" si="273"/>
        <v>0</v>
      </c>
      <c r="W840" s="157">
        <f t="shared" si="274"/>
        <v>0</v>
      </c>
      <c r="Y840" s="128">
        <v>32</v>
      </c>
      <c r="Z840" s="155">
        <f t="shared" si="275"/>
        <v>0</v>
      </c>
      <c r="AA840" s="156">
        <f t="shared" si="276"/>
        <v>0</v>
      </c>
      <c r="AB840" s="157">
        <f t="shared" si="277"/>
        <v>0</v>
      </c>
      <c r="AD840" s="128">
        <v>12</v>
      </c>
      <c r="AE840" s="120">
        <f t="shared" si="278"/>
        <v>0</v>
      </c>
      <c r="AF840" s="131">
        <v>32</v>
      </c>
      <c r="AG840" s="121">
        <f t="shared" si="279"/>
        <v>0</v>
      </c>
    </row>
    <row r="841" spans="2:33" x14ac:dyDescent="0.25">
      <c r="B841" s="128">
        <v>13</v>
      </c>
      <c r="C841" s="151" t="str">
        <f>T(Contaminantes!C$18)</f>
        <v/>
      </c>
      <c r="D841" s="159"/>
      <c r="E841" s="153"/>
      <c r="F841" s="159"/>
      <c r="G841" s="153"/>
      <c r="H841" s="159"/>
      <c r="I841" s="154"/>
      <c r="K841" s="128">
        <v>33</v>
      </c>
      <c r="L841" s="151" t="str">
        <f>T(Contaminantes!C$38)</f>
        <v/>
      </c>
      <c r="M841" s="159"/>
      <c r="N841" s="153"/>
      <c r="O841" s="159"/>
      <c r="P841" s="153"/>
      <c r="Q841" s="159"/>
      <c r="R841" s="154"/>
      <c r="T841" s="128">
        <v>13</v>
      </c>
      <c r="U841" s="155">
        <f t="shared" si="272"/>
        <v>0</v>
      </c>
      <c r="V841" s="156">
        <f t="shared" si="273"/>
        <v>0</v>
      </c>
      <c r="W841" s="157">
        <f t="shared" si="274"/>
        <v>0</v>
      </c>
      <c r="Y841" s="128">
        <v>33</v>
      </c>
      <c r="Z841" s="155">
        <f t="shared" si="275"/>
        <v>0</v>
      </c>
      <c r="AA841" s="156">
        <f t="shared" si="276"/>
        <v>0</v>
      </c>
      <c r="AB841" s="157">
        <f t="shared" si="277"/>
        <v>0</v>
      </c>
      <c r="AD841" s="128">
        <v>13</v>
      </c>
      <c r="AE841" s="120">
        <f t="shared" si="278"/>
        <v>0</v>
      </c>
      <c r="AF841" s="131">
        <v>33</v>
      </c>
      <c r="AG841" s="121">
        <f t="shared" si="279"/>
        <v>0</v>
      </c>
    </row>
    <row r="842" spans="2:33" x14ac:dyDescent="0.25">
      <c r="B842" s="128">
        <v>14</v>
      </c>
      <c r="C842" s="151" t="str">
        <f>T(Contaminantes!C$19)</f>
        <v/>
      </c>
      <c r="D842" s="152"/>
      <c r="E842" s="153"/>
      <c r="F842" s="152"/>
      <c r="G842" s="153"/>
      <c r="H842" s="152"/>
      <c r="I842" s="154"/>
      <c r="K842" s="128">
        <v>34</v>
      </c>
      <c r="L842" s="151" t="str">
        <f>T(Contaminantes!C$39)</f>
        <v/>
      </c>
      <c r="M842" s="152"/>
      <c r="N842" s="153"/>
      <c r="O842" s="152"/>
      <c r="P842" s="153"/>
      <c r="Q842" s="152"/>
      <c r="R842" s="154"/>
      <c r="T842" s="128">
        <v>14</v>
      </c>
      <c r="U842" s="155">
        <f t="shared" si="272"/>
        <v>0</v>
      </c>
      <c r="V842" s="156">
        <f t="shared" si="273"/>
        <v>0</v>
      </c>
      <c r="W842" s="157">
        <f t="shared" si="274"/>
        <v>0</v>
      </c>
      <c r="Y842" s="128">
        <v>34</v>
      </c>
      <c r="Z842" s="155">
        <f t="shared" si="275"/>
        <v>0</v>
      </c>
      <c r="AA842" s="156">
        <f t="shared" si="276"/>
        <v>0</v>
      </c>
      <c r="AB842" s="157">
        <f t="shared" si="277"/>
        <v>0</v>
      </c>
      <c r="AD842" s="128">
        <v>14</v>
      </c>
      <c r="AE842" s="120">
        <f t="shared" si="278"/>
        <v>0</v>
      </c>
      <c r="AF842" s="131">
        <v>34</v>
      </c>
      <c r="AG842" s="121">
        <f t="shared" si="279"/>
        <v>0</v>
      </c>
    </row>
    <row r="843" spans="2:33" x14ac:dyDescent="0.25">
      <c r="B843" s="128">
        <v>15</v>
      </c>
      <c r="C843" s="151" t="str">
        <f>T(Contaminantes!C$20)</f>
        <v/>
      </c>
      <c r="D843" s="158"/>
      <c r="E843" s="153"/>
      <c r="F843" s="158"/>
      <c r="G843" s="153"/>
      <c r="H843" s="158"/>
      <c r="I843" s="154"/>
      <c r="K843" s="128">
        <v>35</v>
      </c>
      <c r="L843" s="151" t="str">
        <f>T(Contaminantes!C$40)</f>
        <v/>
      </c>
      <c r="M843" s="158"/>
      <c r="N843" s="153"/>
      <c r="O843" s="158"/>
      <c r="P843" s="153"/>
      <c r="Q843" s="158"/>
      <c r="R843" s="154"/>
      <c r="T843" s="128">
        <v>15</v>
      </c>
      <c r="U843" s="155">
        <f t="shared" si="272"/>
        <v>0</v>
      </c>
      <c r="V843" s="156">
        <f t="shared" si="273"/>
        <v>0</v>
      </c>
      <c r="W843" s="157">
        <f t="shared" si="274"/>
        <v>0</v>
      </c>
      <c r="Y843" s="128">
        <v>35</v>
      </c>
      <c r="Z843" s="155">
        <f t="shared" si="275"/>
        <v>0</v>
      </c>
      <c r="AA843" s="156">
        <f t="shared" si="276"/>
        <v>0</v>
      </c>
      <c r="AB843" s="157">
        <f t="shared" si="277"/>
        <v>0</v>
      </c>
      <c r="AD843" s="128">
        <v>15</v>
      </c>
      <c r="AE843" s="120">
        <f t="shared" si="278"/>
        <v>0</v>
      </c>
      <c r="AF843" s="131">
        <v>35</v>
      </c>
      <c r="AG843" s="121">
        <f t="shared" si="279"/>
        <v>0</v>
      </c>
    </row>
    <row r="844" spans="2:33" x14ac:dyDescent="0.25">
      <c r="B844" s="128">
        <v>16</v>
      </c>
      <c r="C844" s="151" t="str">
        <f>T(Contaminantes!C$21)</f>
        <v/>
      </c>
      <c r="D844" s="159"/>
      <c r="E844" s="153"/>
      <c r="F844" s="159"/>
      <c r="G844" s="153"/>
      <c r="H844" s="159"/>
      <c r="I844" s="154"/>
      <c r="K844" s="128">
        <v>36</v>
      </c>
      <c r="L844" s="151" t="str">
        <f>T(Contaminantes!C$41)</f>
        <v/>
      </c>
      <c r="M844" s="159"/>
      <c r="N844" s="153"/>
      <c r="O844" s="159"/>
      <c r="P844" s="153"/>
      <c r="Q844" s="159"/>
      <c r="R844" s="154"/>
      <c r="T844" s="128">
        <v>16</v>
      </c>
      <c r="U844" s="155">
        <f t="shared" si="272"/>
        <v>0</v>
      </c>
      <c r="V844" s="156">
        <f t="shared" si="273"/>
        <v>0</v>
      </c>
      <c r="W844" s="157">
        <f t="shared" si="274"/>
        <v>0</v>
      </c>
      <c r="Y844" s="128">
        <v>36</v>
      </c>
      <c r="Z844" s="155">
        <f t="shared" si="275"/>
        <v>0</v>
      </c>
      <c r="AA844" s="156">
        <f t="shared" si="276"/>
        <v>0</v>
      </c>
      <c r="AB844" s="157">
        <f t="shared" si="277"/>
        <v>0</v>
      </c>
      <c r="AD844" s="128">
        <v>16</v>
      </c>
      <c r="AE844" s="120">
        <f t="shared" si="278"/>
        <v>0</v>
      </c>
      <c r="AF844" s="131">
        <v>36</v>
      </c>
      <c r="AG844" s="121">
        <f t="shared" si="279"/>
        <v>0</v>
      </c>
    </row>
    <row r="845" spans="2:33" x14ac:dyDescent="0.25">
      <c r="B845" s="128">
        <v>17</v>
      </c>
      <c r="C845" s="151" t="str">
        <f>T(Contaminantes!C$22)</f>
        <v/>
      </c>
      <c r="D845" s="159"/>
      <c r="E845" s="153"/>
      <c r="F845" s="159"/>
      <c r="G845" s="153"/>
      <c r="H845" s="159"/>
      <c r="I845" s="154"/>
      <c r="K845" s="128">
        <v>37</v>
      </c>
      <c r="L845" s="151" t="str">
        <f>T(Contaminantes!C$42)</f>
        <v/>
      </c>
      <c r="M845" s="159"/>
      <c r="N845" s="153"/>
      <c r="O845" s="159"/>
      <c r="P845" s="153"/>
      <c r="Q845" s="159"/>
      <c r="R845" s="154"/>
      <c r="T845" s="128">
        <v>17</v>
      </c>
      <c r="U845" s="155">
        <f t="shared" si="272"/>
        <v>0</v>
      </c>
      <c r="V845" s="156">
        <f t="shared" si="273"/>
        <v>0</v>
      </c>
      <c r="W845" s="157">
        <f t="shared" si="274"/>
        <v>0</v>
      </c>
      <c r="Y845" s="128">
        <v>37</v>
      </c>
      <c r="Z845" s="155">
        <f t="shared" si="275"/>
        <v>0</v>
      </c>
      <c r="AA845" s="156">
        <f t="shared" si="276"/>
        <v>0</v>
      </c>
      <c r="AB845" s="157">
        <f t="shared" si="277"/>
        <v>0</v>
      </c>
      <c r="AD845" s="128">
        <v>17</v>
      </c>
      <c r="AE845" s="120">
        <f t="shared" si="278"/>
        <v>0</v>
      </c>
      <c r="AF845" s="131">
        <v>37</v>
      </c>
      <c r="AG845" s="121">
        <f t="shared" si="279"/>
        <v>0</v>
      </c>
    </row>
    <row r="846" spans="2:33" x14ac:dyDescent="0.25">
      <c r="B846" s="128">
        <v>18</v>
      </c>
      <c r="C846" s="151" t="str">
        <f>T(Contaminantes!C$23)</f>
        <v/>
      </c>
      <c r="D846" s="152"/>
      <c r="E846" s="153"/>
      <c r="F846" s="152"/>
      <c r="G846" s="153"/>
      <c r="H846" s="152"/>
      <c r="I846" s="154"/>
      <c r="K846" s="128">
        <v>38</v>
      </c>
      <c r="L846" s="151" t="str">
        <f>T(Contaminantes!C$43)</f>
        <v/>
      </c>
      <c r="M846" s="152"/>
      <c r="N846" s="153"/>
      <c r="O846" s="152"/>
      <c r="P846" s="153"/>
      <c r="Q846" s="152"/>
      <c r="R846" s="154"/>
      <c r="T846" s="128">
        <v>18</v>
      </c>
      <c r="U846" s="155">
        <f t="shared" si="272"/>
        <v>0</v>
      </c>
      <c r="V846" s="156">
        <f t="shared" si="273"/>
        <v>0</v>
      </c>
      <c r="W846" s="157">
        <f t="shared" si="274"/>
        <v>0</v>
      </c>
      <c r="Y846" s="128">
        <v>38</v>
      </c>
      <c r="Z846" s="155">
        <f t="shared" si="275"/>
        <v>0</v>
      </c>
      <c r="AA846" s="156">
        <f t="shared" si="276"/>
        <v>0</v>
      </c>
      <c r="AB846" s="157">
        <f t="shared" si="277"/>
        <v>0</v>
      </c>
      <c r="AD846" s="128">
        <v>18</v>
      </c>
      <c r="AE846" s="120">
        <f t="shared" si="278"/>
        <v>0</v>
      </c>
      <c r="AF846" s="131">
        <v>38</v>
      </c>
      <c r="AG846" s="121">
        <f t="shared" si="279"/>
        <v>0</v>
      </c>
    </row>
    <row r="847" spans="2:33" x14ac:dyDescent="0.25">
      <c r="B847" s="128">
        <v>19</v>
      </c>
      <c r="C847" s="151" t="str">
        <f>T(Contaminantes!C$24)</f>
        <v/>
      </c>
      <c r="D847" s="152"/>
      <c r="E847" s="153"/>
      <c r="F847" s="152"/>
      <c r="G847" s="153"/>
      <c r="H847" s="152"/>
      <c r="I847" s="154"/>
      <c r="K847" s="128">
        <v>39</v>
      </c>
      <c r="L847" s="151" t="str">
        <f>T(Contaminantes!C$44)</f>
        <v/>
      </c>
      <c r="M847" s="152"/>
      <c r="N847" s="153"/>
      <c r="O847" s="152"/>
      <c r="P847" s="153"/>
      <c r="Q847" s="152"/>
      <c r="R847" s="154"/>
      <c r="T847" s="128">
        <v>19</v>
      </c>
      <c r="U847" s="155">
        <f t="shared" si="272"/>
        <v>0</v>
      </c>
      <c r="V847" s="156">
        <f t="shared" si="273"/>
        <v>0</v>
      </c>
      <c r="W847" s="157">
        <f t="shared" si="274"/>
        <v>0</v>
      </c>
      <c r="Y847" s="128">
        <v>39</v>
      </c>
      <c r="Z847" s="155">
        <f t="shared" si="275"/>
        <v>0</v>
      </c>
      <c r="AA847" s="156">
        <f t="shared" si="276"/>
        <v>0</v>
      </c>
      <c r="AB847" s="157">
        <f t="shared" si="277"/>
        <v>0</v>
      </c>
      <c r="AD847" s="128">
        <v>19</v>
      </c>
      <c r="AE847" s="120">
        <f t="shared" si="278"/>
        <v>0</v>
      </c>
      <c r="AF847" s="131">
        <v>39</v>
      </c>
      <c r="AG847" s="121">
        <f t="shared" si="279"/>
        <v>0</v>
      </c>
    </row>
    <row r="848" spans="2:33" ht="15.75" thickBot="1" x14ac:dyDescent="0.3">
      <c r="B848" s="129">
        <v>20</v>
      </c>
      <c r="C848" s="160" t="str">
        <f>T(Contaminantes!C$25)</f>
        <v/>
      </c>
      <c r="D848" s="162"/>
      <c r="E848" s="163"/>
      <c r="F848" s="162"/>
      <c r="G848" s="163"/>
      <c r="H848" s="162"/>
      <c r="I848" s="164"/>
      <c r="K848" s="129">
        <v>40</v>
      </c>
      <c r="L848" s="160" t="str">
        <f>T(Contaminantes!C$45)</f>
        <v/>
      </c>
      <c r="M848" s="162"/>
      <c r="N848" s="163"/>
      <c r="O848" s="162"/>
      <c r="P848" s="163"/>
      <c r="Q848" s="162"/>
      <c r="R848" s="164"/>
      <c r="T848" s="129">
        <v>20</v>
      </c>
      <c r="U848" s="165">
        <f t="shared" si="272"/>
        <v>0</v>
      </c>
      <c r="V848" s="166">
        <f t="shared" si="273"/>
        <v>0</v>
      </c>
      <c r="W848" s="167">
        <f t="shared" si="274"/>
        <v>0</v>
      </c>
      <c r="Y848" s="129">
        <v>40</v>
      </c>
      <c r="Z848" s="165">
        <f t="shared" si="275"/>
        <v>0</v>
      </c>
      <c r="AA848" s="166">
        <f t="shared" si="276"/>
        <v>0</v>
      </c>
      <c r="AB848" s="167">
        <f t="shared" si="277"/>
        <v>0</v>
      </c>
      <c r="AD848" s="129">
        <v>20</v>
      </c>
      <c r="AE848" s="132">
        <f t="shared" si="278"/>
        <v>0</v>
      </c>
      <c r="AF848" s="133">
        <v>40</v>
      </c>
      <c r="AG848" s="122">
        <f t="shared" si="279"/>
        <v>0</v>
      </c>
    </row>
    <row r="849" spans="2:33" ht="15.75" thickBot="1" x14ac:dyDescent="0.3"/>
    <row r="850" spans="2:33" ht="15.75" customHeight="1" thickBot="1" x14ac:dyDescent="0.3">
      <c r="D850" s="391" t="s">
        <v>139</v>
      </c>
      <c r="E850" s="392"/>
      <c r="F850" s="393" t="str">
        <f>T('Focos atmósfera'!B42)</f>
        <v/>
      </c>
      <c r="G850" s="393"/>
      <c r="H850" s="394" t="s">
        <v>141</v>
      </c>
      <c r="I850" s="395"/>
      <c r="J850" s="135"/>
      <c r="K850" s="396" t="str">
        <f>T('Focos atmósfera'!C42)</f>
        <v/>
      </c>
      <c r="L850" s="393"/>
      <c r="M850" s="393"/>
      <c r="N850" s="397" t="s">
        <v>140</v>
      </c>
      <c r="O850" s="398"/>
      <c r="P850" s="136">
        <f>'Focos atmósfera'!D42</f>
        <v>0</v>
      </c>
      <c r="Q850" s="205" t="s">
        <v>210</v>
      </c>
      <c r="R850" s="136">
        <f>'Focos atmósfera'!F42</f>
        <v>0</v>
      </c>
      <c r="V850" s="399" t="s">
        <v>189</v>
      </c>
      <c r="W850" s="400"/>
      <c r="X850" s="137"/>
      <c r="AA850" s="399" t="s">
        <v>189</v>
      </c>
      <c r="AB850" s="400"/>
      <c r="AC850" s="137"/>
      <c r="AE850" s="399" t="s">
        <v>192</v>
      </c>
      <c r="AF850" s="403"/>
      <c r="AG850" s="400"/>
    </row>
    <row r="851" spans="2:33" ht="15.75" thickBot="1" x14ac:dyDescent="0.3">
      <c r="B851" s="407" t="s">
        <v>133</v>
      </c>
      <c r="C851" s="408"/>
      <c r="D851" s="411" t="s">
        <v>134</v>
      </c>
      <c r="E851" s="411"/>
      <c r="F851" s="411" t="s">
        <v>135</v>
      </c>
      <c r="G851" s="411"/>
      <c r="H851" s="411" t="s">
        <v>136</v>
      </c>
      <c r="I851" s="412"/>
      <c r="J851" s="138"/>
      <c r="K851" s="409" t="s">
        <v>133</v>
      </c>
      <c r="L851" s="410"/>
      <c r="M851" s="413" t="s">
        <v>134</v>
      </c>
      <c r="N851" s="411"/>
      <c r="O851" s="411" t="s">
        <v>135</v>
      </c>
      <c r="P851" s="411"/>
      <c r="Q851" s="411" t="s">
        <v>136</v>
      </c>
      <c r="R851" s="414"/>
      <c r="S851" s="138"/>
      <c r="T851" s="138"/>
      <c r="V851" s="401"/>
      <c r="W851" s="402"/>
      <c r="X851" s="137"/>
      <c r="AA851" s="401"/>
      <c r="AB851" s="402"/>
      <c r="AC851" s="137"/>
      <c r="AE851" s="404"/>
      <c r="AF851" s="405"/>
      <c r="AG851" s="406"/>
    </row>
    <row r="852" spans="2:33" ht="32.25" customHeight="1" thickBot="1" x14ac:dyDescent="0.3">
      <c r="B852" s="409"/>
      <c r="C852" s="410"/>
      <c r="D852" s="139" t="s">
        <v>137</v>
      </c>
      <c r="E852" s="139" t="s">
        <v>138</v>
      </c>
      <c r="F852" s="139" t="s">
        <v>137</v>
      </c>
      <c r="G852" s="139" t="s">
        <v>138</v>
      </c>
      <c r="H852" s="139" t="s">
        <v>137</v>
      </c>
      <c r="I852" s="140" t="s">
        <v>138</v>
      </c>
      <c r="J852" s="141"/>
      <c r="K852" s="409"/>
      <c r="L852" s="410"/>
      <c r="M852" s="139" t="s">
        <v>137</v>
      </c>
      <c r="N852" s="139" t="s">
        <v>138</v>
      </c>
      <c r="O852" s="139" t="s">
        <v>137</v>
      </c>
      <c r="P852" s="139" t="s">
        <v>138</v>
      </c>
      <c r="Q852" s="139" t="s">
        <v>137</v>
      </c>
      <c r="R852" s="140" t="s">
        <v>138</v>
      </c>
      <c r="S852" s="141"/>
      <c r="T852" s="141"/>
      <c r="V852" s="142" t="s">
        <v>190</v>
      </c>
      <c r="W852" s="143" t="s">
        <v>191</v>
      </c>
      <c r="X852" s="141"/>
      <c r="AA852" s="142" t="s">
        <v>190</v>
      </c>
      <c r="AB852" s="143" t="s">
        <v>191</v>
      </c>
      <c r="AC852" s="141"/>
      <c r="AE852" s="124" t="s">
        <v>193</v>
      </c>
      <c r="AG852" s="125" t="s">
        <v>193</v>
      </c>
    </row>
    <row r="853" spans="2:33" x14ac:dyDescent="0.25">
      <c r="B853" s="126">
        <v>1</v>
      </c>
      <c r="C853" s="151" t="str">
        <f>T(Contaminantes!C$6)</f>
        <v/>
      </c>
      <c r="D853" s="145"/>
      <c r="E853" s="146"/>
      <c r="F853" s="145"/>
      <c r="G853" s="146"/>
      <c r="H853" s="145"/>
      <c r="I853" s="147"/>
      <c r="K853" s="126">
        <v>21</v>
      </c>
      <c r="L853" s="144" t="str">
        <f>T(Contaminantes!C$26)</f>
        <v/>
      </c>
      <c r="M853" s="145"/>
      <c r="N853" s="146"/>
      <c r="O853" s="145"/>
      <c r="P853" s="146"/>
      <c r="Q853" s="145"/>
      <c r="R853" s="147"/>
      <c r="T853" s="126">
        <v>1</v>
      </c>
      <c r="U853" s="148">
        <f>IF(COUNT(E853,G853,I853)=0,0,COUNT(E853,G853,I853))</f>
        <v>0</v>
      </c>
      <c r="V853" s="149">
        <f>IF(U853&gt;0,((D853*E853)+(F853*G853)+(H853*I853))/(E853+G853+I853),0)</f>
        <v>0</v>
      </c>
      <c r="W853" s="150">
        <f>IF(U853&lt;&gt;0,(E853+G853+I853)/U853,0)</f>
        <v>0</v>
      </c>
      <c r="Y853" s="126">
        <v>21</v>
      </c>
      <c r="Z853" s="148">
        <f>IF(COUNT(N853,P853,R853)=0,0,COUNT(N853,P853,R853))</f>
        <v>0</v>
      </c>
      <c r="AA853" s="149">
        <f>IF(Z853&gt;0,((M853*N853)+(O853*P853)+(Q853*R853))/(N853+P853+R853),0)</f>
        <v>0</v>
      </c>
      <c r="AB853" s="150">
        <f>IF(Z853&lt;&gt;0,(N853+P853+R853)/Z853,0)</f>
        <v>0</v>
      </c>
      <c r="AD853" s="126">
        <v>1</v>
      </c>
      <c r="AE853" s="127">
        <f>(V853*W853*P$850)/1000000</f>
        <v>0</v>
      </c>
      <c r="AF853" s="130">
        <v>21</v>
      </c>
      <c r="AG853" s="127">
        <f>(AA853*AB853*P$850)/1000000</f>
        <v>0</v>
      </c>
    </row>
    <row r="854" spans="2:33" x14ac:dyDescent="0.25">
      <c r="B854" s="128">
        <v>2</v>
      </c>
      <c r="C854" s="151" t="str">
        <f>T(Contaminantes!C$7)</f>
        <v/>
      </c>
      <c r="D854" s="152"/>
      <c r="E854" s="153"/>
      <c r="F854" s="152"/>
      <c r="G854" s="153"/>
      <c r="H854" s="152"/>
      <c r="I854" s="154"/>
      <c r="K854" s="128">
        <v>22</v>
      </c>
      <c r="L854" s="151" t="str">
        <f>T(Contaminantes!C$27)</f>
        <v/>
      </c>
      <c r="M854" s="152"/>
      <c r="N854" s="153"/>
      <c r="O854" s="152"/>
      <c r="P854" s="153"/>
      <c r="Q854" s="152"/>
      <c r="R854" s="154"/>
      <c r="T854" s="128">
        <v>2</v>
      </c>
      <c r="U854" s="155">
        <f t="shared" ref="U854:U872" si="280">IF(COUNT(E854,G854,I854)=0,0,COUNT(E854,G854,I854))</f>
        <v>0</v>
      </c>
      <c r="V854" s="156">
        <f t="shared" ref="V854:V872" si="281">IF(U854&gt;0,((D854*E854)+(F854*G854)+(H854*I854))/(E854+G854+I854),0)</f>
        <v>0</v>
      </c>
      <c r="W854" s="157">
        <f t="shared" ref="W854:W872" si="282">IF(U854&lt;&gt;0,(E854+G854+I854)/U854,0)</f>
        <v>0</v>
      </c>
      <c r="Y854" s="128">
        <v>22</v>
      </c>
      <c r="Z854" s="155">
        <f t="shared" ref="Z854:Z872" si="283">IF(COUNT(N854,P854,R854)=0,0,COUNT(N854,P854,R854))</f>
        <v>0</v>
      </c>
      <c r="AA854" s="156">
        <f t="shared" ref="AA854:AA872" si="284">IF(Z854&gt;0,((M854*N854)+(O854*P854)+(Q854*R854))/(N854+P854+R854),0)</f>
        <v>0</v>
      </c>
      <c r="AB854" s="157">
        <f t="shared" ref="AB854:AB872" si="285">IF(Z854&lt;&gt;0,(N854+P854+R854)/Z854,0)</f>
        <v>0</v>
      </c>
      <c r="AD854" s="128">
        <v>2</v>
      </c>
      <c r="AE854" s="120">
        <f t="shared" ref="AE854:AE872" si="286">(V854*W854*P$850)/1000000</f>
        <v>0</v>
      </c>
      <c r="AF854" s="131">
        <v>22</v>
      </c>
      <c r="AG854" s="121">
        <f t="shared" ref="AG854:AG872" si="287">(AA854*AB854*P$850)/1000000</f>
        <v>0</v>
      </c>
    </row>
    <row r="855" spans="2:33" x14ac:dyDescent="0.25">
      <c r="B855" s="128">
        <v>3</v>
      </c>
      <c r="C855" s="151" t="str">
        <f>T(Contaminantes!C$8)</f>
        <v/>
      </c>
      <c r="D855" s="158"/>
      <c r="E855" s="153"/>
      <c r="F855" s="158"/>
      <c r="G855" s="153"/>
      <c r="H855" s="158"/>
      <c r="I855" s="154"/>
      <c r="K855" s="128">
        <v>23</v>
      </c>
      <c r="L855" s="151" t="str">
        <f>T(Contaminantes!C$28)</f>
        <v/>
      </c>
      <c r="M855" s="158"/>
      <c r="N855" s="153"/>
      <c r="O855" s="158"/>
      <c r="P855" s="153"/>
      <c r="Q855" s="158"/>
      <c r="R855" s="154"/>
      <c r="T855" s="128">
        <v>3</v>
      </c>
      <c r="U855" s="155">
        <f t="shared" si="280"/>
        <v>0</v>
      </c>
      <c r="V855" s="156">
        <f t="shared" si="281"/>
        <v>0</v>
      </c>
      <c r="W855" s="157">
        <f t="shared" si="282"/>
        <v>0</v>
      </c>
      <c r="Y855" s="128">
        <v>23</v>
      </c>
      <c r="Z855" s="155">
        <f t="shared" si="283"/>
        <v>0</v>
      </c>
      <c r="AA855" s="156">
        <f t="shared" si="284"/>
        <v>0</v>
      </c>
      <c r="AB855" s="157">
        <f t="shared" si="285"/>
        <v>0</v>
      </c>
      <c r="AD855" s="128">
        <v>3</v>
      </c>
      <c r="AE855" s="120">
        <f t="shared" si="286"/>
        <v>0</v>
      </c>
      <c r="AF855" s="131">
        <v>23</v>
      </c>
      <c r="AG855" s="121">
        <f t="shared" si="287"/>
        <v>0</v>
      </c>
    </row>
    <row r="856" spans="2:33" x14ac:dyDescent="0.25">
      <c r="B856" s="128">
        <v>4</v>
      </c>
      <c r="C856" s="151" t="str">
        <f>T(Contaminantes!C$9)</f>
        <v/>
      </c>
      <c r="D856" s="159"/>
      <c r="E856" s="153"/>
      <c r="F856" s="159"/>
      <c r="G856" s="153"/>
      <c r="H856" s="159"/>
      <c r="I856" s="154"/>
      <c r="K856" s="128">
        <v>24</v>
      </c>
      <c r="L856" s="151" t="str">
        <f>T(Contaminantes!C$29)</f>
        <v/>
      </c>
      <c r="M856" s="159"/>
      <c r="N856" s="153"/>
      <c r="O856" s="159"/>
      <c r="P856" s="153"/>
      <c r="Q856" s="159"/>
      <c r="R856" s="154"/>
      <c r="T856" s="128">
        <v>4</v>
      </c>
      <c r="U856" s="155">
        <f t="shared" si="280"/>
        <v>0</v>
      </c>
      <c r="V856" s="156">
        <f t="shared" si="281"/>
        <v>0</v>
      </c>
      <c r="W856" s="157">
        <f t="shared" si="282"/>
        <v>0</v>
      </c>
      <c r="Y856" s="128">
        <v>24</v>
      </c>
      <c r="Z856" s="155">
        <f t="shared" si="283"/>
        <v>0</v>
      </c>
      <c r="AA856" s="156">
        <f t="shared" si="284"/>
        <v>0</v>
      </c>
      <c r="AB856" s="157">
        <f t="shared" si="285"/>
        <v>0</v>
      </c>
      <c r="AD856" s="128">
        <v>4</v>
      </c>
      <c r="AE856" s="120">
        <f t="shared" si="286"/>
        <v>0</v>
      </c>
      <c r="AF856" s="131">
        <v>24</v>
      </c>
      <c r="AG856" s="121">
        <f t="shared" si="287"/>
        <v>0</v>
      </c>
    </row>
    <row r="857" spans="2:33" x14ac:dyDescent="0.25">
      <c r="B857" s="128">
        <v>5</v>
      </c>
      <c r="C857" s="151" t="str">
        <f>T(Contaminantes!C$10)</f>
        <v/>
      </c>
      <c r="D857" s="159"/>
      <c r="E857" s="153"/>
      <c r="F857" s="159"/>
      <c r="G857" s="153"/>
      <c r="H857" s="159"/>
      <c r="I857" s="154"/>
      <c r="K857" s="128">
        <v>25</v>
      </c>
      <c r="L857" s="151" t="str">
        <f>T(Contaminantes!C$30)</f>
        <v/>
      </c>
      <c r="M857" s="159"/>
      <c r="N857" s="153"/>
      <c r="O857" s="159"/>
      <c r="P857" s="153"/>
      <c r="Q857" s="159"/>
      <c r="R857" s="154"/>
      <c r="T857" s="128">
        <v>5</v>
      </c>
      <c r="U857" s="155">
        <f t="shared" si="280"/>
        <v>0</v>
      </c>
      <c r="V857" s="156">
        <f t="shared" si="281"/>
        <v>0</v>
      </c>
      <c r="W857" s="157">
        <f t="shared" si="282"/>
        <v>0</v>
      </c>
      <c r="Y857" s="128">
        <v>25</v>
      </c>
      <c r="Z857" s="155">
        <f t="shared" si="283"/>
        <v>0</v>
      </c>
      <c r="AA857" s="156">
        <f t="shared" si="284"/>
        <v>0</v>
      </c>
      <c r="AB857" s="157">
        <f t="shared" si="285"/>
        <v>0</v>
      </c>
      <c r="AD857" s="128">
        <v>5</v>
      </c>
      <c r="AE857" s="120">
        <f t="shared" si="286"/>
        <v>0</v>
      </c>
      <c r="AF857" s="131">
        <v>25</v>
      </c>
      <c r="AG857" s="121">
        <f t="shared" si="287"/>
        <v>0</v>
      </c>
    </row>
    <row r="858" spans="2:33" x14ac:dyDescent="0.25">
      <c r="B858" s="128">
        <v>6</v>
      </c>
      <c r="C858" s="151" t="str">
        <f>T(Contaminantes!C$11)</f>
        <v/>
      </c>
      <c r="D858" s="159"/>
      <c r="E858" s="153"/>
      <c r="F858" s="159"/>
      <c r="G858" s="153"/>
      <c r="H858" s="159"/>
      <c r="I858" s="154"/>
      <c r="K858" s="128">
        <v>26</v>
      </c>
      <c r="L858" s="151" t="str">
        <f>T(Contaminantes!C$31)</f>
        <v/>
      </c>
      <c r="M858" s="159"/>
      <c r="N858" s="153"/>
      <c r="O858" s="159"/>
      <c r="P858" s="153"/>
      <c r="Q858" s="159"/>
      <c r="R858" s="154"/>
      <c r="T858" s="128">
        <v>6</v>
      </c>
      <c r="U858" s="155">
        <f t="shared" si="280"/>
        <v>0</v>
      </c>
      <c r="V858" s="156">
        <f t="shared" si="281"/>
        <v>0</v>
      </c>
      <c r="W858" s="157">
        <f t="shared" si="282"/>
        <v>0</v>
      </c>
      <c r="Y858" s="128">
        <v>26</v>
      </c>
      <c r="Z858" s="155">
        <f t="shared" si="283"/>
        <v>0</v>
      </c>
      <c r="AA858" s="156">
        <f t="shared" si="284"/>
        <v>0</v>
      </c>
      <c r="AB858" s="157">
        <f t="shared" si="285"/>
        <v>0</v>
      </c>
      <c r="AD858" s="128">
        <v>6</v>
      </c>
      <c r="AE858" s="120">
        <f t="shared" si="286"/>
        <v>0</v>
      </c>
      <c r="AF858" s="131">
        <v>26</v>
      </c>
      <c r="AG858" s="121">
        <f t="shared" si="287"/>
        <v>0</v>
      </c>
    </row>
    <row r="859" spans="2:33" x14ac:dyDescent="0.25">
      <c r="B859" s="128">
        <v>7</v>
      </c>
      <c r="C859" s="151" t="str">
        <f>T(Contaminantes!C$12)</f>
        <v/>
      </c>
      <c r="D859" s="159"/>
      <c r="E859" s="153"/>
      <c r="F859" s="159"/>
      <c r="G859" s="153"/>
      <c r="H859" s="159"/>
      <c r="I859" s="154"/>
      <c r="K859" s="128">
        <v>27</v>
      </c>
      <c r="L859" s="151" t="str">
        <f>T(Contaminantes!C$32)</f>
        <v/>
      </c>
      <c r="M859" s="159"/>
      <c r="N859" s="153"/>
      <c r="O859" s="159"/>
      <c r="P859" s="153"/>
      <c r="Q859" s="159"/>
      <c r="R859" s="154"/>
      <c r="T859" s="128">
        <v>7</v>
      </c>
      <c r="U859" s="155">
        <f t="shared" si="280"/>
        <v>0</v>
      </c>
      <c r="V859" s="156">
        <f t="shared" si="281"/>
        <v>0</v>
      </c>
      <c r="W859" s="157">
        <f t="shared" si="282"/>
        <v>0</v>
      </c>
      <c r="Y859" s="128">
        <v>27</v>
      </c>
      <c r="Z859" s="155">
        <f t="shared" si="283"/>
        <v>0</v>
      </c>
      <c r="AA859" s="156">
        <f t="shared" si="284"/>
        <v>0</v>
      </c>
      <c r="AB859" s="157">
        <f t="shared" si="285"/>
        <v>0</v>
      </c>
      <c r="AD859" s="128">
        <v>7</v>
      </c>
      <c r="AE859" s="120">
        <f t="shared" si="286"/>
        <v>0</v>
      </c>
      <c r="AF859" s="131">
        <v>27</v>
      </c>
      <c r="AG859" s="121">
        <f t="shared" si="287"/>
        <v>0</v>
      </c>
    </row>
    <row r="860" spans="2:33" x14ac:dyDescent="0.25">
      <c r="B860" s="128">
        <v>8</v>
      </c>
      <c r="C860" s="151" t="str">
        <f>T(Contaminantes!C$13)</f>
        <v/>
      </c>
      <c r="D860" s="159"/>
      <c r="E860" s="153"/>
      <c r="F860" s="159"/>
      <c r="G860" s="153"/>
      <c r="H860" s="159"/>
      <c r="I860" s="154"/>
      <c r="K860" s="128">
        <v>28</v>
      </c>
      <c r="L860" s="151" t="str">
        <f>T(Contaminantes!C$33)</f>
        <v/>
      </c>
      <c r="M860" s="159"/>
      <c r="N860" s="153"/>
      <c r="O860" s="159"/>
      <c r="P860" s="153"/>
      <c r="Q860" s="159"/>
      <c r="R860" s="154"/>
      <c r="T860" s="128">
        <v>8</v>
      </c>
      <c r="U860" s="155">
        <f t="shared" si="280"/>
        <v>0</v>
      </c>
      <c r="V860" s="156">
        <f t="shared" si="281"/>
        <v>0</v>
      </c>
      <c r="W860" s="157">
        <f t="shared" si="282"/>
        <v>0</v>
      </c>
      <c r="Y860" s="128">
        <v>28</v>
      </c>
      <c r="Z860" s="155">
        <f t="shared" si="283"/>
        <v>0</v>
      </c>
      <c r="AA860" s="156">
        <f t="shared" si="284"/>
        <v>0</v>
      </c>
      <c r="AB860" s="157">
        <f t="shared" si="285"/>
        <v>0</v>
      </c>
      <c r="AD860" s="128">
        <v>8</v>
      </c>
      <c r="AE860" s="120">
        <f t="shared" si="286"/>
        <v>0</v>
      </c>
      <c r="AF860" s="131">
        <v>28</v>
      </c>
      <c r="AG860" s="121">
        <f t="shared" si="287"/>
        <v>0</v>
      </c>
    </row>
    <row r="861" spans="2:33" x14ac:dyDescent="0.25">
      <c r="B861" s="128">
        <v>9</v>
      </c>
      <c r="C861" s="151" t="str">
        <f>T(Contaminantes!C$14)</f>
        <v/>
      </c>
      <c r="D861" s="152"/>
      <c r="E861" s="153"/>
      <c r="F861" s="152"/>
      <c r="G861" s="153"/>
      <c r="H861" s="152"/>
      <c r="I861" s="154"/>
      <c r="K861" s="128">
        <v>29</v>
      </c>
      <c r="L861" s="151" t="str">
        <f>T(Contaminantes!C$34)</f>
        <v/>
      </c>
      <c r="M861" s="152"/>
      <c r="N861" s="153"/>
      <c r="O861" s="152"/>
      <c r="P861" s="153"/>
      <c r="Q861" s="152"/>
      <c r="R861" s="154"/>
      <c r="T861" s="128">
        <v>9</v>
      </c>
      <c r="U861" s="155">
        <f t="shared" si="280"/>
        <v>0</v>
      </c>
      <c r="V861" s="156">
        <f t="shared" si="281"/>
        <v>0</v>
      </c>
      <c r="W861" s="157">
        <f t="shared" si="282"/>
        <v>0</v>
      </c>
      <c r="Y861" s="128">
        <v>29</v>
      </c>
      <c r="Z861" s="155">
        <f t="shared" si="283"/>
        <v>0</v>
      </c>
      <c r="AA861" s="156">
        <f t="shared" si="284"/>
        <v>0</v>
      </c>
      <c r="AB861" s="157">
        <f t="shared" si="285"/>
        <v>0</v>
      </c>
      <c r="AD861" s="128">
        <v>9</v>
      </c>
      <c r="AE861" s="120">
        <f t="shared" si="286"/>
        <v>0</v>
      </c>
      <c r="AF861" s="131">
        <v>29</v>
      </c>
      <c r="AG861" s="121">
        <f t="shared" si="287"/>
        <v>0</v>
      </c>
    </row>
    <row r="862" spans="2:33" x14ac:dyDescent="0.25">
      <c r="B862" s="128">
        <v>10</v>
      </c>
      <c r="C862" s="151" t="str">
        <f>T(Contaminantes!C$15)</f>
        <v/>
      </c>
      <c r="D862" s="152"/>
      <c r="E862" s="153"/>
      <c r="F862" s="152"/>
      <c r="G862" s="153"/>
      <c r="H862" s="152"/>
      <c r="I862" s="154"/>
      <c r="K862" s="128">
        <v>30</v>
      </c>
      <c r="L862" s="151" t="str">
        <f>T(Contaminantes!C$35)</f>
        <v/>
      </c>
      <c r="M862" s="152"/>
      <c r="N862" s="153"/>
      <c r="O862" s="152"/>
      <c r="P862" s="153"/>
      <c r="Q862" s="152"/>
      <c r="R862" s="154"/>
      <c r="T862" s="128">
        <v>10</v>
      </c>
      <c r="U862" s="155">
        <f t="shared" si="280"/>
        <v>0</v>
      </c>
      <c r="V862" s="156">
        <f t="shared" si="281"/>
        <v>0</v>
      </c>
      <c r="W862" s="157">
        <f t="shared" si="282"/>
        <v>0</v>
      </c>
      <c r="Y862" s="128">
        <v>30</v>
      </c>
      <c r="Z862" s="155">
        <f t="shared" si="283"/>
        <v>0</v>
      </c>
      <c r="AA862" s="156">
        <f t="shared" si="284"/>
        <v>0</v>
      </c>
      <c r="AB862" s="157">
        <f t="shared" si="285"/>
        <v>0</v>
      </c>
      <c r="AD862" s="128">
        <v>10</v>
      </c>
      <c r="AE862" s="120">
        <f t="shared" si="286"/>
        <v>0</v>
      </c>
      <c r="AF862" s="131">
        <v>30</v>
      </c>
      <c r="AG862" s="121">
        <f t="shared" si="287"/>
        <v>0</v>
      </c>
    </row>
    <row r="863" spans="2:33" x14ac:dyDescent="0.25">
      <c r="B863" s="128">
        <v>11</v>
      </c>
      <c r="C863" s="151" t="str">
        <f>T(Contaminantes!C$16)</f>
        <v/>
      </c>
      <c r="D863" s="158"/>
      <c r="E863" s="153"/>
      <c r="F863" s="158"/>
      <c r="G863" s="153"/>
      <c r="H863" s="158"/>
      <c r="I863" s="154"/>
      <c r="K863" s="128">
        <v>31</v>
      </c>
      <c r="L863" s="151" t="str">
        <f>T(Contaminantes!C$36)</f>
        <v/>
      </c>
      <c r="M863" s="158"/>
      <c r="N863" s="153"/>
      <c r="O863" s="158"/>
      <c r="P863" s="153"/>
      <c r="Q863" s="158"/>
      <c r="R863" s="154"/>
      <c r="T863" s="128">
        <v>11</v>
      </c>
      <c r="U863" s="155">
        <f t="shared" si="280"/>
        <v>0</v>
      </c>
      <c r="V863" s="156">
        <f t="shared" si="281"/>
        <v>0</v>
      </c>
      <c r="W863" s="157">
        <f t="shared" si="282"/>
        <v>0</v>
      </c>
      <c r="Y863" s="128">
        <v>31</v>
      </c>
      <c r="Z863" s="155">
        <f t="shared" si="283"/>
        <v>0</v>
      </c>
      <c r="AA863" s="156">
        <f t="shared" si="284"/>
        <v>0</v>
      </c>
      <c r="AB863" s="157">
        <f t="shared" si="285"/>
        <v>0</v>
      </c>
      <c r="AD863" s="128">
        <v>11</v>
      </c>
      <c r="AE863" s="120">
        <f t="shared" si="286"/>
        <v>0</v>
      </c>
      <c r="AF863" s="131">
        <v>31</v>
      </c>
      <c r="AG863" s="121">
        <f t="shared" si="287"/>
        <v>0</v>
      </c>
    </row>
    <row r="864" spans="2:33" x14ac:dyDescent="0.25">
      <c r="B864" s="128">
        <v>12</v>
      </c>
      <c r="C864" s="151" t="str">
        <f>T(Contaminantes!C$17)</f>
        <v/>
      </c>
      <c r="D864" s="159"/>
      <c r="E864" s="153"/>
      <c r="F864" s="159"/>
      <c r="G864" s="153"/>
      <c r="H864" s="159"/>
      <c r="I864" s="154"/>
      <c r="K864" s="128">
        <v>32</v>
      </c>
      <c r="L864" s="151" t="str">
        <f>T(Contaminantes!C$37)</f>
        <v/>
      </c>
      <c r="M864" s="159"/>
      <c r="N864" s="153"/>
      <c r="O864" s="159"/>
      <c r="P864" s="153"/>
      <c r="Q864" s="159"/>
      <c r="R864" s="154"/>
      <c r="T864" s="128">
        <v>12</v>
      </c>
      <c r="U864" s="155">
        <f t="shared" si="280"/>
        <v>0</v>
      </c>
      <c r="V864" s="156">
        <f t="shared" si="281"/>
        <v>0</v>
      </c>
      <c r="W864" s="157">
        <f t="shared" si="282"/>
        <v>0</v>
      </c>
      <c r="Y864" s="128">
        <v>32</v>
      </c>
      <c r="Z864" s="155">
        <f t="shared" si="283"/>
        <v>0</v>
      </c>
      <c r="AA864" s="156">
        <f t="shared" si="284"/>
        <v>0</v>
      </c>
      <c r="AB864" s="157">
        <f t="shared" si="285"/>
        <v>0</v>
      </c>
      <c r="AD864" s="128">
        <v>12</v>
      </c>
      <c r="AE864" s="120">
        <f t="shared" si="286"/>
        <v>0</v>
      </c>
      <c r="AF864" s="131">
        <v>32</v>
      </c>
      <c r="AG864" s="121">
        <f t="shared" si="287"/>
        <v>0</v>
      </c>
    </row>
    <row r="865" spans="2:33" x14ac:dyDescent="0.25">
      <c r="B865" s="128">
        <v>13</v>
      </c>
      <c r="C865" s="151" t="str">
        <f>T(Contaminantes!C$18)</f>
        <v/>
      </c>
      <c r="D865" s="159"/>
      <c r="E865" s="153"/>
      <c r="F865" s="159"/>
      <c r="G865" s="153"/>
      <c r="H865" s="159"/>
      <c r="I865" s="154"/>
      <c r="K865" s="128">
        <v>33</v>
      </c>
      <c r="L865" s="151" t="str">
        <f>T(Contaminantes!C$38)</f>
        <v/>
      </c>
      <c r="M865" s="159"/>
      <c r="N865" s="153"/>
      <c r="O865" s="159"/>
      <c r="P865" s="153"/>
      <c r="Q865" s="159"/>
      <c r="R865" s="154"/>
      <c r="T865" s="128">
        <v>13</v>
      </c>
      <c r="U865" s="155">
        <f t="shared" si="280"/>
        <v>0</v>
      </c>
      <c r="V865" s="156">
        <f t="shared" si="281"/>
        <v>0</v>
      </c>
      <c r="W865" s="157">
        <f t="shared" si="282"/>
        <v>0</v>
      </c>
      <c r="Y865" s="128">
        <v>33</v>
      </c>
      <c r="Z865" s="155">
        <f t="shared" si="283"/>
        <v>0</v>
      </c>
      <c r="AA865" s="156">
        <f t="shared" si="284"/>
        <v>0</v>
      </c>
      <c r="AB865" s="157">
        <f t="shared" si="285"/>
        <v>0</v>
      </c>
      <c r="AD865" s="128">
        <v>13</v>
      </c>
      <c r="AE865" s="120">
        <f t="shared" si="286"/>
        <v>0</v>
      </c>
      <c r="AF865" s="131">
        <v>33</v>
      </c>
      <c r="AG865" s="121">
        <f t="shared" si="287"/>
        <v>0</v>
      </c>
    </row>
    <row r="866" spans="2:33" x14ac:dyDescent="0.25">
      <c r="B866" s="128">
        <v>14</v>
      </c>
      <c r="C866" s="151" t="str">
        <f>T(Contaminantes!C$19)</f>
        <v/>
      </c>
      <c r="D866" s="152"/>
      <c r="E866" s="153"/>
      <c r="F866" s="152"/>
      <c r="G866" s="153"/>
      <c r="H866" s="152"/>
      <c r="I866" s="154"/>
      <c r="K866" s="128">
        <v>34</v>
      </c>
      <c r="L866" s="151" t="str">
        <f>T(Contaminantes!C$39)</f>
        <v/>
      </c>
      <c r="M866" s="152"/>
      <c r="N866" s="153"/>
      <c r="O866" s="152"/>
      <c r="P866" s="153"/>
      <c r="Q866" s="152"/>
      <c r="R866" s="154"/>
      <c r="T866" s="128">
        <v>14</v>
      </c>
      <c r="U866" s="155">
        <f t="shared" si="280"/>
        <v>0</v>
      </c>
      <c r="V866" s="156">
        <f t="shared" si="281"/>
        <v>0</v>
      </c>
      <c r="W866" s="157">
        <f t="shared" si="282"/>
        <v>0</v>
      </c>
      <c r="Y866" s="128">
        <v>34</v>
      </c>
      <c r="Z866" s="155">
        <f t="shared" si="283"/>
        <v>0</v>
      </c>
      <c r="AA866" s="156">
        <f t="shared" si="284"/>
        <v>0</v>
      </c>
      <c r="AB866" s="157">
        <f t="shared" si="285"/>
        <v>0</v>
      </c>
      <c r="AD866" s="128">
        <v>14</v>
      </c>
      <c r="AE866" s="120">
        <f t="shared" si="286"/>
        <v>0</v>
      </c>
      <c r="AF866" s="131">
        <v>34</v>
      </c>
      <c r="AG866" s="121">
        <f t="shared" si="287"/>
        <v>0</v>
      </c>
    </row>
    <row r="867" spans="2:33" x14ac:dyDescent="0.25">
      <c r="B867" s="128">
        <v>15</v>
      </c>
      <c r="C867" s="151" t="str">
        <f>T(Contaminantes!C$20)</f>
        <v/>
      </c>
      <c r="D867" s="158"/>
      <c r="E867" s="153"/>
      <c r="F867" s="158"/>
      <c r="G867" s="153"/>
      <c r="H867" s="158"/>
      <c r="I867" s="154"/>
      <c r="K867" s="128">
        <v>35</v>
      </c>
      <c r="L867" s="151" t="str">
        <f>T(Contaminantes!C$40)</f>
        <v/>
      </c>
      <c r="M867" s="158"/>
      <c r="N867" s="153"/>
      <c r="O867" s="158"/>
      <c r="P867" s="153"/>
      <c r="Q867" s="158"/>
      <c r="R867" s="154"/>
      <c r="T867" s="128">
        <v>15</v>
      </c>
      <c r="U867" s="155">
        <f t="shared" si="280"/>
        <v>0</v>
      </c>
      <c r="V867" s="156">
        <f t="shared" si="281"/>
        <v>0</v>
      </c>
      <c r="W867" s="157">
        <f t="shared" si="282"/>
        <v>0</v>
      </c>
      <c r="Y867" s="128">
        <v>35</v>
      </c>
      <c r="Z867" s="155">
        <f t="shared" si="283"/>
        <v>0</v>
      </c>
      <c r="AA867" s="156">
        <f t="shared" si="284"/>
        <v>0</v>
      </c>
      <c r="AB867" s="157">
        <f t="shared" si="285"/>
        <v>0</v>
      </c>
      <c r="AD867" s="128">
        <v>15</v>
      </c>
      <c r="AE867" s="120">
        <f t="shared" si="286"/>
        <v>0</v>
      </c>
      <c r="AF867" s="131">
        <v>35</v>
      </c>
      <c r="AG867" s="121">
        <f t="shared" si="287"/>
        <v>0</v>
      </c>
    </row>
    <row r="868" spans="2:33" x14ac:dyDescent="0.25">
      <c r="B868" s="128">
        <v>16</v>
      </c>
      <c r="C868" s="151" t="str">
        <f>T(Contaminantes!C$21)</f>
        <v/>
      </c>
      <c r="D868" s="159"/>
      <c r="E868" s="153"/>
      <c r="F868" s="159"/>
      <c r="G868" s="153"/>
      <c r="H868" s="159"/>
      <c r="I868" s="154"/>
      <c r="K868" s="128">
        <v>36</v>
      </c>
      <c r="L868" s="151" t="str">
        <f>T(Contaminantes!C$41)</f>
        <v/>
      </c>
      <c r="M868" s="159"/>
      <c r="N868" s="153"/>
      <c r="O868" s="159"/>
      <c r="P868" s="153"/>
      <c r="Q868" s="159"/>
      <c r="R868" s="154"/>
      <c r="T868" s="128">
        <v>16</v>
      </c>
      <c r="U868" s="155">
        <f t="shared" si="280"/>
        <v>0</v>
      </c>
      <c r="V868" s="156">
        <f t="shared" si="281"/>
        <v>0</v>
      </c>
      <c r="W868" s="157">
        <f t="shared" si="282"/>
        <v>0</v>
      </c>
      <c r="Y868" s="128">
        <v>36</v>
      </c>
      <c r="Z868" s="155">
        <f t="shared" si="283"/>
        <v>0</v>
      </c>
      <c r="AA868" s="156">
        <f t="shared" si="284"/>
        <v>0</v>
      </c>
      <c r="AB868" s="157">
        <f t="shared" si="285"/>
        <v>0</v>
      </c>
      <c r="AD868" s="128">
        <v>16</v>
      </c>
      <c r="AE868" s="120">
        <f t="shared" si="286"/>
        <v>0</v>
      </c>
      <c r="AF868" s="131">
        <v>36</v>
      </c>
      <c r="AG868" s="121">
        <f t="shared" si="287"/>
        <v>0</v>
      </c>
    </row>
    <row r="869" spans="2:33" x14ac:dyDescent="0.25">
      <c r="B869" s="128">
        <v>17</v>
      </c>
      <c r="C869" s="151" t="str">
        <f>T(Contaminantes!C$22)</f>
        <v/>
      </c>
      <c r="D869" s="159"/>
      <c r="E869" s="153"/>
      <c r="F869" s="159"/>
      <c r="G869" s="153"/>
      <c r="H869" s="159"/>
      <c r="I869" s="154"/>
      <c r="K869" s="128">
        <v>37</v>
      </c>
      <c r="L869" s="151" t="str">
        <f>T(Contaminantes!C$42)</f>
        <v/>
      </c>
      <c r="M869" s="159"/>
      <c r="N869" s="153"/>
      <c r="O869" s="159"/>
      <c r="P869" s="153"/>
      <c r="Q869" s="159"/>
      <c r="R869" s="154"/>
      <c r="T869" s="128">
        <v>17</v>
      </c>
      <c r="U869" s="155">
        <f t="shared" si="280"/>
        <v>0</v>
      </c>
      <c r="V869" s="156">
        <f t="shared" si="281"/>
        <v>0</v>
      </c>
      <c r="W869" s="157">
        <f t="shared" si="282"/>
        <v>0</v>
      </c>
      <c r="Y869" s="128">
        <v>37</v>
      </c>
      <c r="Z869" s="155">
        <f t="shared" si="283"/>
        <v>0</v>
      </c>
      <c r="AA869" s="156">
        <f t="shared" si="284"/>
        <v>0</v>
      </c>
      <c r="AB869" s="157">
        <f t="shared" si="285"/>
        <v>0</v>
      </c>
      <c r="AD869" s="128">
        <v>17</v>
      </c>
      <c r="AE869" s="120">
        <f t="shared" si="286"/>
        <v>0</v>
      </c>
      <c r="AF869" s="131">
        <v>37</v>
      </c>
      <c r="AG869" s="121">
        <f t="shared" si="287"/>
        <v>0</v>
      </c>
    </row>
    <row r="870" spans="2:33" x14ac:dyDescent="0.25">
      <c r="B870" s="128">
        <v>18</v>
      </c>
      <c r="C870" s="151" t="str">
        <f>T(Contaminantes!C$23)</f>
        <v/>
      </c>
      <c r="D870" s="152"/>
      <c r="E870" s="153"/>
      <c r="F870" s="152"/>
      <c r="G870" s="153"/>
      <c r="H870" s="152"/>
      <c r="I870" s="154"/>
      <c r="K870" s="128">
        <v>38</v>
      </c>
      <c r="L870" s="151" t="str">
        <f>T(Contaminantes!C$43)</f>
        <v/>
      </c>
      <c r="M870" s="152"/>
      <c r="N870" s="153"/>
      <c r="O870" s="152"/>
      <c r="P870" s="153"/>
      <c r="Q870" s="152"/>
      <c r="R870" s="154"/>
      <c r="T870" s="128">
        <v>18</v>
      </c>
      <c r="U870" s="155">
        <f t="shared" si="280"/>
        <v>0</v>
      </c>
      <c r="V870" s="156">
        <f t="shared" si="281"/>
        <v>0</v>
      </c>
      <c r="W870" s="157">
        <f t="shared" si="282"/>
        <v>0</v>
      </c>
      <c r="Y870" s="128">
        <v>38</v>
      </c>
      <c r="Z870" s="155">
        <f t="shared" si="283"/>
        <v>0</v>
      </c>
      <c r="AA870" s="156">
        <f t="shared" si="284"/>
        <v>0</v>
      </c>
      <c r="AB870" s="157">
        <f t="shared" si="285"/>
        <v>0</v>
      </c>
      <c r="AD870" s="128">
        <v>18</v>
      </c>
      <c r="AE870" s="120">
        <f t="shared" si="286"/>
        <v>0</v>
      </c>
      <c r="AF870" s="131">
        <v>38</v>
      </c>
      <c r="AG870" s="121">
        <f t="shared" si="287"/>
        <v>0</v>
      </c>
    </row>
    <row r="871" spans="2:33" x14ac:dyDescent="0.25">
      <c r="B871" s="128">
        <v>19</v>
      </c>
      <c r="C871" s="151" t="str">
        <f>T(Contaminantes!C$24)</f>
        <v/>
      </c>
      <c r="D871" s="152"/>
      <c r="E871" s="153"/>
      <c r="F871" s="152"/>
      <c r="G871" s="153"/>
      <c r="H871" s="152"/>
      <c r="I871" s="154"/>
      <c r="K871" s="128">
        <v>39</v>
      </c>
      <c r="L871" s="151" t="str">
        <f>T(Contaminantes!C$44)</f>
        <v/>
      </c>
      <c r="M871" s="152"/>
      <c r="N871" s="153"/>
      <c r="O871" s="152"/>
      <c r="P871" s="153"/>
      <c r="Q871" s="152"/>
      <c r="R871" s="154"/>
      <c r="T871" s="128">
        <v>19</v>
      </c>
      <c r="U871" s="155">
        <f t="shared" si="280"/>
        <v>0</v>
      </c>
      <c r="V871" s="156">
        <f t="shared" si="281"/>
        <v>0</v>
      </c>
      <c r="W871" s="157">
        <f t="shared" si="282"/>
        <v>0</v>
      </c>
      <c r="Y871" s="128">
        <v>39</v>
      </c>
      <c r="Z871" s="155">
        <f t="shared" si="283"/>
        <v>0</v>
      </c>
      <c r="AA871" s="156">
        <f t="shared" si="284"/>
        <v>0</v>
      </c>
      <c r="AB871" s="157">
        <f t="shared" si="285"/>
        <v>0</v>
      </c>
      <c r="AD871" s="128">
        <v>19</v>
      </c>
      <c r="AE871" s="120">
        <f t="shared" si="286"/>
        <v>0</v>
      </c>
      <c r="AF871" s="131">
        <v>39</v>
      </c>
      <c r="AG871" s="121">
        <f t="shared" si="287"/>
        <v>0</v>
      </c>
    </row>
    <row r="872" spans="2:33" ht="15.75" thickBot="1" x14ac:dyDescent="0.3">
      <c r="B872" s="129">
        <v>20</v>
      </c>
      <c r="C872" s="160" t="str">
        <f>T(Contaminantes!C$25)</f>
        <v/>
      </c>
      <c r="D872" s="162"/>
      <c r="E872" s="163"/>
      <c r="F872" s="162"/>
      <c r="G872" s="163"/>
      <c r="H872" s="162"/>
      <c r="I872" s="164"/>
      <c r="K872" s="129">
        <v>40</v>
      </c>
      <c r="L872" s="160" t="str">
        <f>T(Contaminantes!C$45)</f>
        <v/>
      </c>
      <c r="M872" s="169"/>
      <c r="N872" s="161"/>
      <c r="O872" s="169"/>
      <c r="P872" s="163"/>
      <c r="Q872" s="169"/>
      <c r="R872" s="164"/>
      <c r="T872" s="129">
        <v>20</v>
      </c>
      <c r="U872" s="165">
        <f t="shared" si="280"/>
        <v>0</v>
      </c>
      <c r="V872" s="166">
        <f t="shared" si="281"/>
        <v>0</v>
      </c>
      <c r="W872" s="167">
        <f t="shared" si="282"/>
        <v>0</v>
      </c>
      <c r="Y872" s="129">
        <v>40</v>
      </c>
      <c r="Z872" s="165">
        <f t="shared" si="283"/>
        <v>0</v>
      </c>
      <c r="AA872" s="166">
        <f t="shared" si="284"/>
        <v>0</v>
      </c>
      <c r="AB872" s="167">
        <f t="shared" si="285"/>
        <v>0</v>
      </c>
      <c r="AD872" s="129">
        <v>20</v>
      </c>
      <c r="AE872" s="132">
        <f t="shared" si="286"/>
        <v>0</v>
      </c>
      <c r="AF872" s="133">
        <v>40</v>
      </c>
      <c r="AG872" s="122">
        <f t="shared" si="287"/>
        <v>0</v>
      </c>
    </row>
    <row r="873" spans="2:33" ht="15.75" thickBot="1" x14ac:dyDescent="0.3"/>
    <row r="874" spans="2:33" ht="15.75" customHeight="1" thickBot="1" x14ac:dyDescent="0.3">
      <c r="D874" s="391" t="s">
        <v>139</v>
      </c>
      <c r="E874" s="392"/>
      <c r="F874" s="393" t="str">
        <f>T('Focos atmósfera'!B43)</f>
        <v/>
      </c>
      <c r="G874" s="393"/>
      <c r="H874" s="394" t="s">
        <v>141</v>
      </c>
      <c r="I874" s="395"/>
      <c r="J874" s="135"/>
      <c r="K874" s="396" t="str">
        <f>T('Focos atmósfera'!C43)</f>
        <v/>
      </c>
      <c r="L874" s="393"/>
      <c r="M874" s="393"/>
      <c r="N874" s="397" t="s">
        <v>140</v>
      </c>
      <c r="O874" s="398"/>
      <c r="P874" s="136">
        <f>'Focos atmósfera'!D43</f>
        <v>0</v>
      </c>
      <c r="Q874" s="205" t="s">
        <v>210</v>
      </c>
      <c r="R874" s="136">
        <f>'Focos atmósfera'!F43</f>
        <v>0</v>
      </c>
      <c r="V874" s="399" t="s">
        <v>189</v>
      </c>
      <c r="W874" s="400"/>
      <c r="X874" s="137"/>
      <c r="AA874" s="399" t="s">
        <v>189</v>
      </c>
      <c r="AB874" s="400"/>
      <c r="AC874" s="137"/>
      <c r="AE874" s="399" t="s">
        <v>192</v>
      </c>
      <c r="AF874" s="403"/>
      <c r="AG874" s="400"/>
    </row>
    <row r="875" spans="2:33" ht="15.75" thickBot="1" x14ac:dyDescent="0.3">
      <c r="B875" s="407" t="s">
        <v>133</v>
      </c>
      <c r="C875" s="408"/>
      <c r="D875" s="411" t="s">
        <v>134</v>
      </c>
      <c r="E875" s="411"/>
      <c r="F875" s="411" t="s">
        <v>135</v>
      </c>
      <c r="G875" s="411"/>
      <c r="H875" s="411" t="s">
        <v>136</v>
      </c>
      <c r="I875" s="412"/>
      <c r="J875" s="138"/>
      <c r="K875" s="409" t="s">
        <v>133</v>
      </c>
      <c r="L875" s="410"/>
      <c r="M875" s="413" t="s">
        <v>134</v>
      </c>
      <c r="N875" s="411"/>
      <c r="O875" s="411" t="s">
        <v>135</v>
      </c>
      <c r="P875" s="411"/>
      <c r="Q875" s="411" t="s">
        <v>136</v>
      </c>
      <c r="R875" s="414"/>
      <c r="S875" s="138"/>
      <c r="T875" s="138"/>
      <c r="V875" s="401"/>
      <c r="W875" s="402"/>
      <c r="X875" s="137"/>
      <c r="AA875" s="401"/>
      <c r="AB875" s="402"/>
      <c r="AC875" s="137"/>
      <c r="AE875" s="404"/>
      <c r="AF875" s="405"/>
      <c r="AG875" s="406"/>
    </row>
    <row r="876" spans="2:33" ht="32.25" customHeight="1" thickBot="1" x14ac:dyDescent="0.3">
      <c r="B876" s="409"/>
      <c r="C876" s="410"/>
      <c r="D876" s="139" t="s">
        <v>137</v>
      </c>
      <c r="E876" s="139" t="s">
        <v>138</v>
      </c>
      <c r="F876" s="139" t="s">
        <v>137</v>
      </c>
      <c r="G876" s="139" t="s">
        <v>138</v>
      </c>
      <c r="H876" s="139" t="s">
        <v>137</v>
      </c>
      <c r="I876" s="140" t="s">
        <v>138</v>
      </c>
      <c r="J876" s="141"/>
      <c r="K876" s="409"/>
      <c r="L876" s="410"/>
      <c r="M876" s="139" t="s">
        <v>137</v>
      </c>
      <c r="N876" s="139" t="s">
        <v>138</v>
      </c>
      <c r="O876" s="139" t="s">
        <v>137</v>
      </c>
      <c r="P876" s="139" t="s">
        <v>138</v>
      </c>
      <c r="Q876" s="139" t="s">
        <v>137</v>
      </c>
      <c r="R876" s="140" t="s">
        <v>138</v>
      </c>
      <c r="S876" s="141"/>
      <c r="T876" s="141"/>
      <c r="V876" s="142" t="s">
        <v>190</v>
      </c>
      <c r="W876" s="143" t="s">
        <v>191</v>
      </c>
      <c r="X876" s="141"/>
      <c r="AA876" s="142" t="s">
        <v>190</v>
      </c>
      <c r="AB876" s="143" t="s">
        <v>191</v>
      </c>
      <c r="AC876" s="141"/>
      <c r="AE876" s="124" t="s">
        <v>193</v>
      </c>
      <c r="AG876" s="125" t="s">
        <v>193</v>
      </c>
    </row>
    <row r="877" spans="2:33" x14ac:dyDescent="0.25">
      <c r="B877" s="126">
        <v>1</v>
      </c>
      <c r="C877" s="151" t="str">
        <f>T(Contaminantes!C$6)</f>
        <v/>
      </c>
      <c r="D877" s="145"/>
      <c r="E877" s="146"/>
      <c r="F877" s="145"/>
      <c r="G877" s="146"/>
      <c r="H877" s="145"/>
      <c r="I877" s="147"/>
      <c r="K877" s="126">
        <v>21</v>
      </c>
      <c r="L877" s="144" t="str">
        <f>T(Contaminantes!C$26)</f>
        <v/>
      </c>
      <c r="M877" s="145"/>
      <c r="N877" s="146"/>
      <c r="O877" s="145"/>
      <c r="P877" s="146"/>
      <c r="Q877" s="145"/>
      <c r="R877" s="147"/>
      <c r="T877" s="126">
        <v>1</v>
      </c>
      <c r="U877" s="148">
        <f>IF(COUNT(E877,G877,I877)=0,0,COUNT(E877,G877,I877))</f>
        <v>0</v>
      </c>
      <c r="V877" s="149">
        <f>IF(U877&gt;0,((D877*E877)+(F877*G877)+(H877*I877))/(E877+G877+I877),0)</f>
        <v>0</v>
      </c>
      <c r="W877" s="150">
        <f>IF(U877&lt;&gt;0,(E877+G877+I877)/U877,0)</f>
        <v>0</v>
      </c>
      <c r="Y877" s="126">
        <v>21</v>
      </c>
      <c r="Z877" s="148">
        <f>IF(COUNT(N877,P877,R877)=0,0,COUNT(N877,P877,R877))</f>
        <v>0</v>
      </c>
      <c r="AA877" s="149">
        <f>IF(Z877&gt;0,((M877*N877)+(O877*P877)+(Q877*R877))/(N877+P877+R877),0)</f>
        <v>0</v>
      </c>
      <c r="AB877" s="150">
        <f>IF(Z877&lt;&gt;0,(N877+P877+R877)/Z877,0)</f>
        <v>0</v>
      </c>
      <c r="AD877" s="126">
        <v>1</v>
      </c>
      <c r="AE877" s="127">
        <f>(V877*W877*P$874)/1000000</f>
        <v>0</v>
      </c>
      <c r="AF877" s="130">
        <v>21</v>
      </c>
      <c r="AG877" s="127">
        <f>(AA877*AB877*P$874)/1000000</f>
        <v>0</v>
      </c>
    </row>
    <row r="878" spans="2:33" x14ac:dyDescent="0.25">
      <c r="B878" s="128">
        <v>2</v>
      </c>
      <c r="C878" s="151" t="str">
        <f>T(Contaminantes!C$7)</f>
        <v/>
      </c>
      <c r="D878" s="152"/>
      <c r="E878" s="153"/>
      <c r="F878" s="152"/>
      <c r="G878" s="153"/>
      <c r="H878" s="152"/>
      <c r="I878" s="154"/>
      <c r="K878" s="128">
        <v>22</v>
      </c>
      <c r="L878" s="151" t="str">
        <f>T(Contaminantes!C$27)</f>
        <v/>
      </c>
      <c r="M878" s="152"/>
      <c r="N878" s="153"/>
      <c r="O878" s="152"/>
      <c r="P878" s="153"/>
      <c r="Q878" s="152"/>
      <c r="R878" s="154"/>
      <c r="T878" s="128">
        <v>2</v>
      </c>
      <c r="U878" s="155">
        <f t="shared" ref="U878:U896" si="288">IF(COUNT(E878,G878,I878)=0,0,COUNT(E878,G878,I878))</f>
        <v>0</v>
      </c>
      <c r="V878" s="156">
        <f t="shared" ref="V878:V896" si="289">IF(U878&gt;0,((D878*E878)+(F878*G878)+(H878*I878))/(E878+G878+I878),0)</f>
        <v>0</v>
      </c>
      <c r="W878" s="157">
        <f t="shared" ref="W878:W896" si="290">IF(U878&lt;&gt;0,(E878+G878+I878)/U878,0)</f>
        <v>0</v>
      </c>
      <c r="Y878" s="128">
        <v>22</v>
      </c>
      <c r="Z878" s="155">
        <f t="shared" ref="Z878:Z896" si="291">IF(COUNT(N878,P878,R878)=0,0,COUNT(N878,P878,R878))</f>
        <v>0</v>
      </c>
      <c r="AA878" s="156">
        <f t="shared" ref="AA878:AA896" si="292">IF(Z878&gt;0,((M878*N878)+(O878*P878)+(Q878*R878))/(N878+P878+R878),0)</f>
        <v>0</v>
      </c>
      <c r="AB878" s="157">
        <f t="shared" ref="AB878:AB896" si="293">IF(Z878&lt;&gt;0,(N878+P878+R878)/Z878,0)</f>
        <v>0</v>
      </c>
      <c r="AD878" s="128">
        <v>2</v>
      </c>
      <c r="AE878" s="120">
        <f t="shared" ref="AE878:AE896" si="294">(V878*W878*P$874)/1000000</f>
        <v>0</v>
      </c>
      <c r="AF878" s="131">
        <v>22</v>
      </c>
      <c r="AG878" s="121">
        <f t="shared" ref="AG878:AG896" si="295">(AA878*AB878*P$874)/1000000</f>
        <v>0</v>
      </c>
    </row>
    <row r="879" spans="2:33" x14ac:dyDescent="0.25">
      <c r="B879" s="128">
        <v>3</v>
      </c>
      <c r="C879" s="151" t="str">
        <f>T(Contaminantes!C$8)</f>
        <v/>
      </c>
      <c r="D879" s="158"/>
      <c r="E879" s="153"/>
      <c r="F879" s="158"/>
      <c r="G879" s="153"/>
      <c r="H879" s="158"/>
      <c r="I879" s="154"/>
      <c r="K879" s="128">
        <v>23</v>
      </c>
      <c r="L879" s="151" t="str">
        <f>T(Contaminantes!C$28)</f>
        <v/>
      </c>
      <c r="M879" s="158"/>
      <c r="N879" s="153"/>
      <c r="O879" s="158"/>
      <c r="P879" s="153"/>
      <c r="Q879" s="158"/>
      <c r="R879" s="154"/>
      <c r="T879" s="128">
        <v>3</v>
      </c>
      <c r="U879" s="155">
        <f t="shared" si="288"/>
        <v>0</v>
      </c>
      <c r="V879" s="156">
        <f t="shared" si="289"/>
        <v>0</v>
      </c>
      <c r="W879" s="157">
        <f t="shared" si="290"/>
        <v>0</v>
      </c>
      <c r="Y879" s="128">
        <v>23</v>
      </c>
      <c r="Z879" s="155">
        <f t="shared" si="291"/>
        <v>0</v>
      </c>
      <c r="AA879" s="156">
        <f t="shared" si="292"/>
        <v>0</v>
      </c>
      <c r="AB879" s="157">
        <f t="shared" si="293"/>
        <v>0</v>
      </c>
      <c r="AD879" s="128">
        <v>3</v>
      </c>
      <c r="AE879" s="120">
        <f t="shared" si="294"/>
        <v>0</v>
      </c>
      <c r="AF879" s="131">
        <v>23</v>
      </c>
      <c r="AG879" s="121">
        <f t="shared" si="295"/>
        <v>0</v>
      </c>
    </row>
    <row r="880" spans="2:33" x14ac:dyDescent="0.25">
      <c r="B880" s="128">
        <v>4</v>
      </c>
      <c r="C880" s="151" t="str">
        <f>T(Contaminantes!C$9)</f>
        <v/>
      </c>
      <c r="D880" s="159"/>
      <c r="E880" s="153"/>
      <c r="F880" s="159"/>
      <c r="G880" s="153"/>
      <c r="H880" s="159"/>
      <c r="I880" s="154"/>
      <c r="K880" s="128">
        <v>24</v>
      </c>
      <c r="L880" s="151" t="str">
        <f>T(Contaminantes!C$29)</f>
        <v/>
      </c>
      <c r="M880" s="159"/>
      <c r="N880" s="153"/>
      <c r="O880" s="159"/>
      <c r="P880" s="153"/>
      <c r="Q880" s="159"/>
      <c r="R880" s="154"/>
      <c r="T880" s="128">
        <v>4</v>
      </c>
      <c r="U880" s="155">
        <f t="shared" si="288"/>
        <v>0</v>
      </c>
      <c r="V880" s="156">
        <f t="shared" si="289"/>
        <v>0</v>
      </c>
      <c r="W880" s="157">
        <f t="shared" si="290"/>
        <v>0</v>
      </c>
      <c r="Y880" s="128">
        <v>24</v>
      </c>
      <c r="Z880" s="155">
        <f t="shared" si="291"/>
        <v>0</v>
      </c>
      <c r="AA880" s="156">
        <f t="shared" si="292"/>
        <v>0</v>
      </c>
      <c r="AB880" s="157">
        <f t="shared" si="293"/>
        <v>0</v>
      </c>
      <c r="AD880" s="128">
        <v>4</v>
      </c>
      <c r="AE880" s="120">
        <f t="shared" si="294"/>
        <v>0</v>
      </c>
      <c r="AF880" s="131">
        <v>24</v>
      </c>
      <c r="AG880" s="121">
        <f t="shared" si="295"/>
        <v>0</v>
      </c>
    </row>
    <row r="881" spans="2:33" x14ac:dyDescent="0.25">
      <c r="B881" s="128">
        <v>5</v>
      </c>
      <c r="C881" s="151" t="str">
        <f>T(Contaminantes!C$10)</f>
        <v/>
      </c>
      <c r="D881" s="159"/>
      <c r="E881" s="153"/>
      <c r="F881" s="159"/>
      <c r="G881" s="153"/>
      <c r="H881" s="159"/>
      <c r="I881" s="154"/>
      <c r="K881" s="128">
        <v>25</v>
      </c>
      <c r="L881" s="151" t="str">
        <f>T(Contaminantes!C$30)</f>
        <v/>
      </c>
      <c r="M881" s="159"/>
      <c r="N881" s="153"/>
      <c r="O881" s="159"/>
      <c r="P881" s="153"/>
      <c r="Q881" s="159"/>
      <c r="R881" s="154"/>
      <c r="T881" s="128">
        <v>5</v>
      </c>
      <c r="U881" s="155">
        <f t="shared" si="288"/>
        <v>0</v>
      </c>
      <c r="V881" s="156">
        <f t="shared" si="289"/>
        <v>0</v>
      </c>
      <c r="W881" s="157">
        <f t="shared" si="290"/>
        <v>0</v>
      </c>
      <c r="Y881" s="128">
        <v>25</v>
      </c>
      <c r="Z881" s="155">
        <f t="shared" si="291"/>
        <v>0</v>
      </c>
      <c r="AA881" s="156">
        <f t="shared" si="292"/>
        <v>0</v>
      </c>
      <c r="AB881" s="157">
        <f t="shared" si="293"/>
        <v>0</v>
      </c>
      <c r="AD881" s="128">
        <v>5</v>
      </c>
      <c r="AE881" s="120">
        <f t="shared" si="294"/>
        <v>0</v>
      </c>
      <c r="AF881" s="131">
        <v>25</v>
      </c>
      <c r="AG881" s="121">
        <f t="shared" si="295"/>
        <v>0</v>
      </c>
    </row>
    <row r="882" spans="2:33" x14ac:dyDescent="0.25">
      <c r="B882" s="128">
        <v>6</v>
      </c>
      <c r="C882" s="151" t="str">
        <f>T(Contaminantes!C$11)</f>
        <v/>
      </c>
      <c r="D882" s="159"/>
      <c r="E882" s="153"/>
      <c r="F882" s="159"/>
      <c r="G882" s="153"/>
      <c r="H882" s="159"/>
      <c r="I882" s="154"/>
      <c r="K882" s="128">
        <v>26</v>
      </c>
      <c r="L882" s="151" t="str">
        <f>T(Contaminantes!C$31)</f>
        <v/>
      </c>
      <c r="M882" s="159"/>
      <c r="N882" s="153"/>
      <c r="O882" s="159"/>
      <c r="P882" s="153"/>
      <c r="Q882" s="159"/>
      <c r="R882" s="154"/>
      <c r="T882" s="128">
        <v>6</v>
      </c>
      <c r="U882" s="155">
        <f t="shared" si="288"/>
        <v>0</v>
      </c>
      <c r="V882" s="156">
        <f t="shared" si="289"/>
        <v>0</v>
      </c>
      <c r="W882" s="157">
        <f t="shared" si="290"/>
        <v>0</v>
      </c>
      <c r="Y882" s="128">
        <v>26</v>
      </c>
      <c r="Z882" s="155">
        <f t="shared" si="291"/>
        <v>0</v>
      </c>
      <c r="AA882" s="156">
        <f t="shared" si="292"/>
        <v>0</v>
      </c>
      <c r="AB882" s="157">
        <f t="shared" si="293"/>
        <v>0</v>
      </c>
      <c r="AD882" s="128">
        <v>6</v>
      </c>
      <c r="AE882" s="120">
        <f t="shared" si="294"/>
        <v>0</v>
      </c>
      <c r="AF882" s="131">
        <v>26</v>
      </c>
      <c r="AG882" s="121">
        <f t="shared" si="295"/>
        <v>0</v>
      </c>
    </row>
    <row r="883" spans="2:33" x14ac:dyDescent="0.25">
      <c r="B883" s="128">
        <v>7</v>
      </c>
      <c r="C883" s="151" t="str">
        <f>T(Contaminantes!C$12)</f>
        <v/>
      </c>
      <c r="D883" s="159"/>
      <c r="E883" s="153"/>
      <c r="F883" s="159"/>
      <c r="G883" s="153"/>
      <c r="H883" s="159"/>
      <c r="I883" s="154"/>
      <c r="K883" s="128">
        <v>27</v>
      </c>
      <c r="L883" s="151" t="str">
        <f>T(Contaminantes!C$32)</f>
        <v/>
      </c>
      <c r="M883" s="159"/>
      <c r="N883" s="153"/>
      <c r="O883" s="159"/>
      <c r="P883" s="153"/>
      <c r="Q883" s="159"/>
      <c r="R883" s="154"/>
      <c r="T883" s="128">
        <v>7</v>
      </c>
      <c r="U883" s="155">
        <f t="shared" si="288"/>
        <v>0</v>
      </c>
      <c r="V883" s="156">
        <f t="shared" si="289"/>
        <v>0</v>
      </c>
      <c r="W883" s="157">
        <f t="shared" si="290"/>
        <v>0</v>
      </c>
      <c r="Y883" s="128">
        <v>27</v>
      </c>
      <c r="Z883" s="155">
        <f t="shared" si="291"/>
        <v>0</v>
      </c>
      <c r="AA883" s="156">
        <f t="shared" si="292"/>
        <v>0</v>
      </c>
      <c r="AB883" s="157">
        <f t="shared" si="293"/>
        <v>0</v>
      </c>
      <c r="AD883" s="128">
        <v>7</v>
      </c>
      <c r="AE883" s="120">
        <f t="shared" si="294"/>
        <v>0</v>
      </c>
      <c r="AF883" s="131">
        <v>27</v>
      </c>
      <c r="AG883" s="121">
        <f t="shared" si="295"/>
        <v>0</v>
      </c>
    </row>
    <row r="884" spans="2:33" x14ac:dyDescent="0.25">
      <c r="B884" s="128">
        <v>8</v>
      </c>
      <c r="C884" s="151" t="str">
        <f>T(Contaminantes!C$13)</f>
        <v/>
      </c>
      <c r="D884" s="159"/>
      <c r="E884" s="153"/>
      <c r="F884" s="159"/>
      <c r="G884" s="153"/>
      <c r="H884" s="159"/>
      <c r="I884" s="154"/>
      <c r="K884" s="128">
        <v>28</v>
      </c>
      <c r="L884" s="151" t="str">
        <f>T(Contaminantes!C$33)</f>
        <v/>
      </c>
      <c r="M884" s="159"/>
      <c r="N884" s="153"/>
      <c r="O884" s="159"/>
      <c r="P884" s="153"/>
      <c r="Q884" s="159"/>
      <c r="R884" s="154"/>
      <c r="T884" s="128">
        <v>8</v>
      </c>
      <c r="U884" s="155">
        <f t="shared" si="288"/>
        <v>0</v>
      </c>
      <c r="V884" s="156">
        <f t="shared" si="289"/>
        <v>0</v>
      </c>
      <c r="W884" s="157">
        <f t="shared" si="290"/>
        <v>0</v>
      </c>
      <c r="Y884" s="128">
        <v>28</v>
      </c>
      <c r="Z884" s="155">
        <f t="shared" si="291"/>
        <v>0</v>
      </c>
      <c r="AA884" s="156">
        <f t="shared" si="292"/>
        <v>0</v>
      </c>
      <c r="AB884" s="157">
        <f t="shared" si="293"/>
        <v>0</v>
      </c>
      <c r="AD884" s="128">
        <v>8</v>
      </c>
      <c r="AE884" s="120">
        <f t="shared" si="294"/>
        <v>0</v>
      </c>
      <c r="AF884" s="131">
        <v>28</v>
      </c>
      <c r="AG884" s="121">
        <f t="shared" si="295"/>
        <v>0</v>
      </c>
    </row>
    <row r="885" spans="2:33" x14ac:dyDescent="0.25">
      <c r="B885" s="128">
        <v>9</v>
      </c>
      <c r="C885" s="151" t="str">
        <f>T(Contaminantes!C$14)</f>
        <v/>
      </c>
      <c r="D885" s="152"/>
      <c r="E885" s="153"/>
      <c r="F885" s="152"/>
      <c r="G885" s="153"/>
      <c r="H885" s="152"/>
      <c r="I885" s="154"/>
      <c r="K885" s="128">
        <v>29</v>
      </c>
      <c r="L885" s="151" t="str">
        <f>T(Contaminantes!C$34)</f>
        <v/>
      </c>
      <c r="M885" s="152"/>
      <c r="N885" s="153"/>
      <c r="O885" s="152"/>
      <c r="P885" s="153"/>
      <c r="Q885" s="152"/>
      <c r="R885" s="154"/>
      <c r="T885" s="128">
        <v>9</v>
      </c>
      <c r="U885" s="155">
        <f t="shared" si="288"/>
        <v>0</v>
      </c>
      <c r="V885" s="156">
        <f t="shared" si="289"/>
        <v>0</v>
      </c>
      <c r="W885" s="157">
        <f t="shared" si="290"/>
        <v>0</v>
      </c>
      <c r="Y885" s="128">
        <v>29</v>
      </c>
      <c r="Z885" s="155">
        <f t="shared" si="291"/>
        <v>0</v>
      </c>
      <c r="AA885" s="156">
        <f t="shared" si="292"/>
        <v>0</v>
      </c>
      <c r="AB885" s="157">
        <f t="shared" si="293"/>
        <v>0</v>
      </c>
      <c r="AD885" s="128">
        <v>9</v>
      </c>
      <c r="AE885" s="120">
        <f t="shared" si="294"/>
        <v>0</v>
      </c>
      <c r="AF885" s="131">
        <v>29</v>
      </c>
      <c r="AG885" s="121">
        <f t="shared" si="295"/>
        <v>0</v>
      </c>
    </row>
    <row r="886" spans="2:33" x14ac:dyDescent="0.25">
      <c r="B886" s="128">
        <v>10</v>
      </c>
      <c r="C886" s="151" t="str">
        <f>T(Contaminantes!C$15)</f>
        <v/>
      </c>
      <c r="D886" s="152"/>
      <c r="E886" s="153"/>
      <c r="F886" s="152"/>
      <c r="G886" s="153"/>
      <c r="H886" s="152"/>
      <c r="I886" s="154"/>
      <c r="K886" s="128">
        <v>30</v>
      </c>
      <c r="L886" s="151" t="str">
        <f>T(Contaminantes!C$35)</f>
        <v/>
      </c>
      <c r="M886" s="152"/>
      <c r="N886" s="153"/>
      <c r="O886" s="152"/>
      <c r="P886" s="153"/>
      <c r="Q886" s="152"/>
      <c r="R886" s="154"/>
      <c r="T886" s="128">
        <v>10</v>
      </c>
      <c r="U886" s="155">
        <f t="shared" si="288"/>
        <v>0</v>
      </c>
      <c r="V886" s="156">
        <f t="shared" si="289"/>
        <v>0</v>
      </c>
      <c r="W886" s="157">
        <f t="shared" si="290"/>
        <v>0</v>
      </c>
      <c r="Y886" s="128">
        <v>30</v>
      </c>
      <c r="Z886" s="155">
        <f t="shared" si="291"/>
        <v>0</v>
      </c>
      <c r="AA886" s="156">
        <f t="shared" si="292"/>
        <v>0</v>
      </c>
      <c r="AB886" s="157">
        <f t="shared" si="293"/>
        <v>0</v>
      </c>
      <c r="AD886" s="128">
        <v>10</v>
      </c>
      <c r="AE886" s="120">
        <f t="shared" si="294"/>
        <v>0</v>
      </c>
      <c r="AF886" s="131">
        <v>30</v>
      </c>
      <c r="AG886" s="121">
        <f t="shared" si="295"/>
        <v>0</v>
      </c>
    </row>
    <row r="887" spans="2:33" x14ac:dyDescent="0.25">
      <c r="B887" s="128">
        <v>11</v>
      </c>
      <c r="C887" s="151" t="str">
        <f>T(Contaminantes!C$16)</f>
        <v/>
      </c>
      <c r="D887" s="158"/>
      <c r="E887" s="153"/>
      <c r="F887" s="158"/>
      <c r="G887" s="153"/>
      <c r="H887" s="158"/>
      <c r="I887" s="154"/>
      <c r="K887" s="128">
        <v>31</v>
      </c>
      <c r="L887" s="151" t="str">
        <f>T(Contaminantes!C$36)</f>
        <v/>
      </c>
      <c r="M887" s="158"/>
      <c r="N887" s="153"/>
      <c r="O887" s="158"/>
      <c r="P887" s="153"/>
      <c r="Q887" s="158"/>
      <c r="R887" s="154"/>
      <c r="T887" s="128">
        <v>11</v>
      </c>
      <c r="U887" s="155">
        <f t="shared" si="288"/>
        <v>0</v>
      </c>
      <c r="V887" s="156">
        <f t="shared" si="289"/>
        <v>0</v>
      </c>
      <c r="W887" s="157">
        <f t="shared" si="290"/>
        <v>0</v>
      </c>
      <c r="Y887" s="128">
        <v>31</v>
      </c>
      <c r="Z887" s="155">
        <f t="shared" si="291"/>
        <v>0</v>
      </c>
      <c r="AA887" s="156">
        <f t="shared" si="292"/>
        <v>0</v>
      </c>
      <c r="AB887" s="157">
        <f t="shared" si="293"/>
        <v>0</v>
      </c>
      <c r="AD887" s="128">
        <v>11</v>
      </c>
      <c r="AE887" s="120">
        <f t="shared" si="294"/>
        <v>0</v>
      </c>
      <c r="AF887" s="131">
        <v>31</v>
      </c>
      <c r="AG887" s="121">
        <f t="shared" si="295"/>
        <v>0</v>
      </c>
    </row>
    <row r="888" spans="2:33" x14ac:dyDescent="0.25">
      <c r="B888" s="128">
        <v>12</v>
      </c>
      <c r="C888" s="151" t="str">
        <f>T(Contaminantes!C$17)</f>
        <v/>
      </c>
      <c r="D888" s="159"/>
      <c r="E888" s="153"/>
      <c r="F888" s="159"/>
      <c r="G888" s="153"/>
      <c r="H888" s="159"/>
      <c r="I888" s="154"/>
      <c r="K888" s="128">
        <v>32</v>
      </c>
      <c r="L888" s="151" t="str">
        <f>T(Contaminantes!C$37)</f>
        <v/>
      </c>
      <c r="M888" s="159"/>
      <c r="N888" s="153"/>
      <c r="O888" s="159"/>
      <c r="P888" s="153"/>
      <c r="Q888" s="159"/>
      <c r="R888" s="154"/>
      <c r="T888" s="128">
        <v>12</v>
      </c>
      <c r="U888" s="155">
        <f t="shared" si="288"/>
        <v>0</v>
      </c>
      <c r="V888" s="156">
        <f t="shared" si="289"/>
        <v>0</v>
      </c>
      <c r="W888" s="157">
        <f t="shared" si="290"/>
        <v>0</v>
      </c>
      <c r="Y888" s="128">
        <v>32</v>
      </c>
      <c r="Z888" s="155">
        <f t="shared" si="291"/>
        <v>0</v>
      </c>
      <c r="AA888" s="156">
        <f t="shared" si="292"/>
        <v>0</v>
      </c>
      <c r="AB888" s="157">
        <f t="shared" si="293"/>
        <v>0</v>
      </c>
      <c r="AD888" s="128">
        <v>12</v>
      </c>
      <c r="AE888" s="120">
        <f t="shared" si="294"/>
        <v>0</v>
      </c>
      <c r="AF888" s="131">
        <v>32</v>
      </c>
      <c r="AG888" s="121">
        <f t="shared" si="295"/>
        <v>0</v>
      </c>
    </row>
    <row r="889" spans="2:33" x14ac:dyDescent="0.25">
      <c r="B889" s="128">
        <v>13</v>
      </c>
      <c r="C889" s="151" t="str">
        <f>T(Contaminantes!C$18)</f>
        <v/>
      </c>
      <c r="D889" s="159"/>
      <c r="E889" s="153"/>
      <c r="F889" s="159"/>
      <c r="G889" s="153"/>
      <c r="H889" s="159"/>
      <c r="I889" s="154"/>
      <c r="K889" s="128">
        <v>33</v>
      </c>
      <c r="L889" s="151" t="str">
        <f>T(Contaminantes!C$38)</f>
        <v/>
      </c>
      <c r="M889" s="159"/>
      <c r="N889" s="153"/>
      <c r="O889" s="159"/>
      <c r="P889" s="153"/>
      <c r="Q889" s="159"/>
      <c r="R889" s="154"/>
      <c r="T889" s="128">
        <v>13</v>
      </c>
      <c r="U889" s="155">
        <f t="shared" si="288"/>
        <v>0</v>
      </c>
      <c r="V889" s="156">
        <f t="shared" si="289"/>
        <v>0</v>
      </c>
      <c r="W889" s="157">
        <f t="shared" si="290"/>
        <v>0</v>
      </c>
      <c r="Y889" s="128">
        <v>33</v>
      </c>
      <c r="Z889" s="155">
        <f t="shared" si="291"/>
        <v>0</v>
      </c>
      <c r="AA889" s="156">
        <f t="shared" si="292"/>
        <v>0</v>
      </c>
      <c r="AB889" s="157">
        <f t="shared" si="293"/>
        <v>0</v>
      </c>
      <c r="AD889" s="128">
        <v>13</v>
      </c>
      <c r="AE889" s="120">
        <f t="shared" si="294"/>
        <v>0</v>
      </c>
      <c r="AF889" s="131">
        <v>33</v>
      </c>
      <c r="AG889" s="121">
        <f t="shared" si="295"/>
        <v>0</v>
      </c>
    </row>
    <row r="890" spans="2:33" x14ac:dyDescent="0.25">
      <c r="B890" s="128">
        <v>14</v>
      </c>
      <c r="C890" s="151" t="str">
        <f>T(Contaminantes!C$19)</f>
        <v/>
      </c>
      <c r="D890" s="152"/>
      <c r="E890" s="153"/>
      <c r="F890" s="152"/>
      <c r="G890" s="153"/>
      <c r="H890" s="152"/>
      <c r="I890" s="154"/>
      <c r="K890" s="128">
        <v>34</v>
      </c>
      <c r="L890" s="151" t="str">
        <f>T(Contaminantes!C$39)</f>
        <v/>
      </c>
      <c r="M890" s="152"/>
      <c r="N890" s="153"/>
      <c r="O890" s="152"/>
      <c r="P890" s="153"/>
      <c r="Q890" s="152"/>
      <c r="R890" s="154"/>
      <c r="T890" s="128">
        <v>14</v>
      </c>
      <c r="U890" s="155">
        <f t="shared" si="288"/>
        <v>0</v>
      </c>
      <c r="V890" s="156">
        <f t="shared" si="289"/>
        <v>0</v>
      </c>
      <c r="W890" s="157">
        <f t="shared" si="290"/>
        <v>0</v>
      </c>
      <c r="Y890" s="128">
        <v>34</v>
      </c>
      <c r="Z890" s="155">
        <f t="shared" si="291"/>
        <v>0</v>
      </c>
      <c r="AA890" s="156">
        <f t="shared" si="292"/>
        <v>0</v>
      </c>
      <c r="AB890" s="157">
        <f t="shared" si="293"/>
        <v>0</v>
      </c>
      <c r="AD890" s="128">
        <v>14</v>
      </c>
      <c r="AE890" s="120">
        <f t="shared" si="294"/>
        <v>0</v>
      </c>
      <c r="AF890" s="131">
        <v>34</v>
      </c>
      <c r="AG890" s="121">
        <f t="shared" si="295"/>
        <v>0</v>
      </c>
    </row>
    <row r="891" spans="2:33" x14ac:dyDescent="0.25">
      <c r="B891" s="128">
        <v>15</v>
      </c>
      <c r="C891" s="151" t="str">
        <f>T(Contaminantes!C$20)</f>
        <v/>
      </c>
      <c r="D891" s="158"/>
      <c r="E891" s="153"/>
      <c r="F891" s="158"/>
      <c r="G891" s="153"/>
      <c r="H891" s="158"/>
      <c r="I891" s="154"/>
      <c r="K891" s="128">
        <v>35</v>
      </c>
      <c r="L891" s="151" t="str">
        <f>T(Contaminantes!C$40)</f>
        <v/>
      </c>
      <c r="M891" s="158"/>
      <c r="N891" s="153"/>
      <c r="O891" s="158"/>
      <c r="P891" s="153"/>
      <c r="Q891" s="158"/>
      <c r="R891" s="154"/>
      <c r="T891" s="128">
        <v>15</v>
      </c>
      <c r="U891" s="155">
        <f t="shared" si="288"/>
        <v>0</v>
      </c>
      <c r="V891" s="156">
        <f t="shared" si="289"/>
        <v>0</v>
      </c>
      <c r="W891" s="157">
        <f t="shared" si="290"/>
        <v>0</v>
      </c>
      <c r="Y891" s="128">
        <v>35</v>
      </c>
      <c r="Z891" s="155">
        <f t="shared" si="291"/>
        <v>0</v>
      </c>
      <c r="AA891" s="156">
        <f t="shared" si="292"/>
        <v>0</v>
      </c>
      <c r="AB891" s="157">
        <f t="shared" si="293"/>
        <v>0</v>
      </c>
      <c r="AD891" s="128">
        <v>15</v>
      </c>
      <c r="AE891" s="120">
        <f t="shared" si="294"/>
        <v>0</v>
      </c>
      <c r="AF891" s="131">
        <v>35</v>
      </c>
      <c r="AG891" s="121">
        <f t="shared" si="295"/>
        <v>0</v>
      </c>
    </row>
    <row r="892" spans="2:33" x14ac:dyDescent="0.25">
      <c r="B892" s="128">
        <v>16</v>
      </c>
      <c r="C892" s="151" t="str">
        <f>T(Contaminantes!C$21)</f>
        <v/>
      </c>
      <c r="D892" s="159"/>
      <c r="E892" s="153"/>
      <c r="F892" s="159"/>
      <c r="G892" s="153"/>
      <c r="H892" s="159"/>
      <c r="I892" s="154"/>
      <c r="K892" s="128">
        <v>36</v>
      </c>
      <c r="L892" s="151" t="str">
        <f>T(Contaminantes!C$41)</f>
        <v/>
      </c>
      <c r="M892" s="159"/>
      <c r="N892" s="153"/>
      <c r="O892" s="159"/>
      <c r="P892" s="153"/>
      <c r="Q892" s="159"/>
      <c r="R892" s="154"/>
      <c r="T892" s="128">
        <v>16</v>
      </c>
      <c r="U892" s="155">
        <f t="shared" si="288"/>
        <v>0</v>
      </c>
      <c r="V892" s="156">
        <f t="shared" si="289"/>
        <v>0</v>
      </c>
      <c r="W892" s="157">
        <f t="shared" si="290"/>
        <v>0</v>
      </c>
      <c r="Y892" s="128">
        <v>36</v>
      </c>
      <c r="Z892" s="155">
        <f t="shared" si="291"/>
        <v>0</v>
      </c>
      <c r="AA892" s="156">
        <f t="shared" si="292"/>
        <v>0</v>
      </c>
      <c r="AB892" s="157">
        <f t="shared" si="293"/>
        <v>0</v>
      </c>
      <c r="AD892" s="128">
        <v>16</v>
      </c>
      <c r="AE892" s="120">
        <f t="shared" si="294"/>
        <v>0</v>
      </c>
      <c r="AF892" s="131">
        <v>36</v>
      </c>
      <c r="AG892" s="121">
        <f t="shared" si="295"/>
        <v>0</v>
      </c>
    </row>
    <row r="893" spans="2:33" x14ac:dyDescent="0.25">
      <c r="B893" s="128">
        <v>17</v>
      </c>
      <c r="C893" s="151" t="str">
        <f>T(Contaminantes!C$22)</f>
        <v/>
      </c>
      <c r="D893" s="159"/>
      <c r="E893" s="153"/>
      <c r="F893" s="159"/>
      <c r="G893" s="153"/>
      <c r="H893" s="159"/>
      <c r="I893" s="154"/>
      <c r="K893" s="128">
        <v>37</v>
      </c>
      <c r="L893" s="151" t="str">
        <f>T(Contaminantes!C$42)</f>
        <v/>
      </c>
      <c r="M893" s="159"/>
      <c r="N893" s="153"/>
      <c r="O893" s="159"/>
      <c r="P893" s="153"/>
      <c r="Q893" s="159"/>
      <c r="R893" s="154"/>
      <c r="T893" s="128">
        <v>17</v>
      </c>
      <c r="U893" s="155">
        <f t="shared" si="288"/>
        <v>0</v>
      </c>
      <c r="V893" s="156">
        <f t="shared" si="289"/>
        <v>0</v>
      </c>
      <c r="W893" s="157">
        <f t="shared" si="290"/>
        <v>0</v>
      </c>
      <c r="Y893" s="128">
        <v>37</v>
      </c>
      <c r="Z893" s="155">
        <f t="shared" si="291"/>
        <v>0</v>
      </c>
      <c r="AA893" s="156">
        <f t="shared" si="292"/>
        <v>0</v>
      </c>
      <c r="AB893" s="157">
        <f t="shared" si="293"/>
        <v>0</v>
      </c>
      <c r="AD893" s="128">
        <v>17</v>
      </c>
      <c r="AE893" s="120">
        <f t="shared" si="294"/>
        <v>0</v>
      </c>
      <c r="AF893" s="131">
        <v>37</v>
      </c>
      <c r="AG893" s="121">
        <f t="shared" si="295"/>
        <v>0</v>
      </c>
    </row>
    <row r="894" spans="2:33" x14ac:dyDescent="0.25">
      <c r="B894" s="128">
        <v>18</v>
      </c>
      <c r="C894" s="151" t="str">
        <f>T(Contaminantes!C$23)</f>
        <v/>
      </c>
      <c r="D894" s="152"/>
      <c r="E894" s="153"/>
      <c r="F894" s="152"/>
      <c r="G894" s="153"/>
      <c r="H894" s="152"/>
      <c r="I894" s="154"/>
      <c r="K894" s="128">
        <v>38</v>
      </c>
      <c r="L894" s="151" t="str">
        <f>T(Contaminantes!C$43)</f>
        <v/>
      </c>
      <c r="M894" s="152"/>
      <c r="N894" s="153"/>
      <c r="O894" s="152"/>
      <c r="P894" s="153"/>
      <c r="Q894" s="152"/>
      <c r="R894" s="154"/>
      <c r="T894" s="128">
        <v>18</v>
      </c>
      <c r="U894" s="155">
        <f t="shared" si="288"/>
        <v>0</v>
      </c>
      <c r="V894" s="156">
        <f t="shared" si="289"/>
        <v>0</v>
      </c>
      <c r="W894" s="157">
        <f t="shared" si="290"/>
        <v>0</v>
      </c>
      <c r="Y894" s="128">
        <v>38</v>
      </c>
      <c r="Z894" s="155">
        <f t="shared" si="291"/>
        <v>0</v>
      </c>
      <c r="AA894" s="156">
        <f t="shared" si="292"/>
        <v>0</v>
      </c>
      <c r="AB894" s="157">
        <f t="shared" si="293"/>
        <v>0</v>
      </c>
      <c r="AD894" s="128">
        <v>18</v>
      </c>
      <c r="AE894" s="120">
        <f t="shared" si="294"/>
        <v>0</v>
      </c>
      <c r="AF894" s="131">
        <v>38</v>
      </c>
      <c r="AG894" s="121">
        <f t="shared" si="295"/>
        <v>0</v>
      </c>
    </row>
    <row r="895" spans="2:33" x14ac:dyDescent="0.25">
      <c r="B895" s="128">
        <v>19</v>
      </c>
      <c r="C895" s="151" t="str">
        <f>T(Contaminantes!C$24)</f>
        <v/>
      </c>
      <c r="D895" s="152"/>
      <c r="E895" s="153"/>
      <c r="F895" s="152"/>
      <c r="G895" s="153"/>
      <c r="H895" s="152"/>
      <c r="I895" s="154"/>
      <c r="K895" s="128">
        <v>39</v>
      </c>
      <c r="L895" s="151" t="str">
        <f>T(Contaminantes!C$44)</f>
        <v/>
      </c>
      <c r="M895" s="152"/>
      <c r="N895" s="153"/>
      <c r="O895" s="152"/>
      <c r="P895" s="153"/>
      <c r="Q895" s="152"/>
      <c r="R895" s="154"/>
      <c r="T895" s="128">
        <v>19</v>
      </c>
      <c r="U895" s="155">
        <f t="shared" si="288"/>
        <v>0</v>
      </c>
      <c r="V895" s="156">
        <f t="shared" si="289"/>
        <v>0</v>
      </c>
      <c r="W895" s="157">
        <f t="shared" si="290"/>
        <v>0</v>
      </c>
      <c r="Y895" s="128">
        <v>39</v>
      </c>
      <c r="Z895" s="155">
        <f t="shared" si="291"/>
        <v>0</v>
      </c>
      <c r="AA895" s="156">
        <f t="shared" si="292"/>
        <v>0</v>
      </c>
      <c r="AB895" s="157">
        <f t="shared" si="293"/>
        <v>0</v>
      </c>
      <c r="AD895" s="128">
        <v>19</v>
      </c>
      <c r="AE895" s="120">
        <f t="shared" si="294"/>
        <v>0</v>
      </c>
      <c r="AF895" s="131">
        <v>39</v>
      </c>
      <c r="AG895" s="121">
        <f t="shared" si="295"/>
        <v>0</v>
      </c>
    </row>
    <row r="896" spans="2:33" ht="15.75" thickBot="1" x14ac:dyDescent="0.3">
      <c r="B896" s="129">
        <v>20</v>
      </c>
      <c r="C896" s="160" t="str">
        <f>T(Contaminantes!C$25)</f>
        <v/>
      </c>
      <c r="D896" s="162"/>
      <c r="E896" s="163"/>
      <c r="F896" s="162"/>
      <c r="G896" s="163"/>
      <c r="H896" s="162"/>
      <c r="I896" s="164"/>
      <c r="K896" s="129">
        <v>40</v>
      </c>
      <c r="L896" s="160" t="str">
        <f>T(Contaminantes!C$45)</f>
        <v/>
      </c>
      <c r="M896" s="162"/>
      <c r="N896" s="163"/>
      <c r="O896" s="162"/>
      <c r="P896" s="163"/>
      <c r="Q896" s="162"/>
      <c r="R896" s="164"/>
      <c r="T896" s="129">
        <v>20</v>
      </c>
      <c r="U896" s="165">
        <f t="shared" si="288"/>
        <v>0</v>
      </c>
      <c r="V896" s="166">
        <f t="shared" si="289"/>
        <v>0</v>
      </c>
      <c r="W896" s="167">
        <f t="shared" si="290"/>
        <v>0</v>
      </c>
      <c r="Y896" s="129">
        <v>40</v>
      </c>
      <c r="Z896" s="165">
        <f t="shared" si="291"/>
        <v>0</v>
      </c>
      <c r="AA896" s="166">
        <f t="shared" si="292"/>
        <v>0</v>
      </c>
      <c r="AB896" s="167">
        <f t="shared" si="293"/>
        <v>0</v>
      </c>
      <c r="AD896" s="129">
        <v>20</v>
      </c>
      <c r="AE896" s="132">
        <f t="shared" si="294"/>
        <v>0</v>
      </c>
      <c r="AF896" s="133">
        <v>40</v>
      </c>
      <c r="AG896" s="122">
        <f t="shared" si="295"/>
        <v>0</v>
      </c>
    </row>
    <row r="897" spans="2:33" ht="15.75" thickBot="1" x14ac:dyDescent="0.3"/>
    <row r="898" spans="2:33" ht="15.75" customHeight="1" thickBot="1" x14ac:dyDescent="0.3">
      <c r="D898" s="391" t="s">
        <v>139</v>
      </c>
      <c r="E898" s="392"/>
      <c r="F898" s="393" t="str">
        <f>T('Focos atmósfera'!B44)</f>
        <v/>
      </c>
      <c r="G898" s="393"/>
      <c r="H898" s="394" t="s">
        <v>141</v>
      </c>
      <c r="I898" s="395"/>
      <c r="J898" s="135"/>
      <c r="K898" s="396" t="str">
        <f>T('Focos atmósfera'!C44)</f>
        <v/>
      </c>
      <c r="L898" s="393"/>
      <c r="M898" s="393"/>
      <c r="N898" s="397" t="s">
        <v>140</v>
      </c>
      <c r="O898" s="398"/>
      <c r="P898" s="136">
        <f>'Focos atmósfera'!D44</f>
        <v>0</v>
      </c>
      <c r="Q898" s="205" t="s">
        <v>210</v>
      </c>
      <c r="R898" s="136">
        <f>'Focos atmósfera'!F44</f>
        <v>0</v>
      </c>
      <c r="V898" s="399" t="s">
        <v>189</v>
      </c>
      <c r="W898" s="400"/>
      <c r="X898" s="137"/>
      <c r="AA898" s="399" t="s">
        <v>189</v>
      </c>
      <c r="AB898" s="400"/>
      <c r="AC898" s="137"/>
      <c r="AE898" s="399" t="s">
        <v>192</v>
      </c>
      <c r="AF898" s="403"/>
      <c r="AG898" s="400"/>
    </row>
    <row r="899" spans="2:33" ht="15.75" thickBot="1" x14ac:dyDescent="0.3">
      <c r="B899" s="407" t="s">
        <v>133</v>
      </c>
      <c r="C899" s="408"/>
      <c r="D899" s="411" t="s">
        <v>134</v>
      </c>
      <c r="E899" s="411"/>
      <c r="F899" s="411" t="s">
        <v>135</v>
      </c>
      <c r="G899" s="411"/>
      <c r="H899" s="411" t="s">
        <v>136</v>
      </c>
      <c r="I899" s="412"/>
      <c r="J899" s="138"/>
      <c r="K899" s="409" t="s">
        <v>133</v>
      </c>
      <c r="L899" s="410"/>
      <c r="M899" s="413" t="s">
        <v>134</v>
      </c>
      <c r="N899" s="411"/>
      <c r="O899" s="411" t="s">
        <v>135</v>
      </c>
      <c r="P899" s="411"/>
      <c r="Q899" s="411" t="s">
        <v>136</v>
      </c>
      <c r="R899" s="414"/>
      <c r="S899" s="138"/>
      <c r="T899" s="138"/>
      <c r="V899" s="401"/>
      <c r="W899" s="402"/>
      <c r="X899" s="137"/>
      <c r="AA899" s="401"/>
      <c r="AB899" s="402"/>
      <c r="AC899" s="137"/>
      <c r="AE899" s="404"/>
      <c r="AF899" s="405"/>
      <c r="AG899" s="406"/>
    </row>
    <row r="900" spans="2:33" ht="32.25" customHeight="1" thickBot="1" x14ac:dyDescent="0.3">
      <c r="B900" s="409"/>
      <c r="C900" s="410"/>
      <c r="D900" s="139" t="s">
        <v>137</v>
      </c>
      <c r="E900" s="139" t="s">
        <v>138</v>
      </c>
      <c r="F900" s="139" t="s">
        <v>137</v>
      </c>
      <c r="G900" s="139" t="s">
        <v>138</v>
      </c>
      <c r="H900" s="139" t="s">
        <v>137</v>
      </c>
      <c r="I900" s="140" t="s">
        <v>138</v>
      </c>
      <c r="J900" s="141"/>
      <c r="K900" s="409"/>
      <c r="L900" s="410"/>
      <c r="M900" s="139" t="s">
        <v>137</v>
      </c>
      <c r="N900" s="139" t="s">
        <v>138</v>
      </c>
      <c r="O900" s="139" t="s">
        <v>137</v>
      </c>
      <c r="P900" s="139" t="s">
        <v>138</v>
      </c>
      <c r="Q900" s="139" t="s">
        <v>137</v>
      </c>
      <c r="R900" s="140" t="s">
        <v>138</v>
      </c>
      <c r="S900" s="141"/>
      <c r="T900" s="141"/>
      <c r="V900" s="142" t="s">
        <v>190</v>
      </c>
      <c r="W900" s="143" t="s">
        <v>191</v>
      </c>
      <c r="X900" s="141"/>
      <c r="AA900" s="142" t="s">
        <v>190</v>
      </c>
      <c r="AB900" s="143" t="s">
        <v>191</v>
      </c>
      <c r="AC900" s="141"/>
      <c r="AE900" s="124" t="s">
        <v>193</v>
      </c>
      <c r="AG900" s="125" t="s">
        <v>193</v>
      </c>
    </row>
    <row r="901" spans="2:33" x14ac:dyDescent="0.25">
      <c r="B901" s="126">
        <v>1</v>
      </c>
      <c r="C901" s="151" t="str">
        <f>T(Contaminantes!C$6)</f>
        <v/>
      </c>
      <c r="D901" s="145"/>
      <c r="E901" s="146"/>
      <c r="F901" s="145"/>
      <c r="G901" s="146"/>
      <c r="H901" s="145"/>
      <c r="I901" s="147"/>
      <c r="K901" s="126">
        <v>21</v>
      </c>
      <c r="L901" s="144" t="str">
        <f>T(Contaminantes!C$26)</f>
        <v/>
      </c>
      <c r="M901" s="145"/>
      <c r="N901" s="146"/>
      <c r="O901" s="145"/>
      <c r="P901" s="146"/>
      <c r="Q901" s="145"/>
      <c r="R901" s="147"/>
      <c r="T901" s="126">
        <v>1</v>
      </c>
      <c r="U901" s="148">
        <f>IF(COUNT(E901,G901,I901)=0,0,COUNT(E901,G901,I901))</f>
        <v>0</v>
      </c>
      <c r="V901" s="149">
        <f>IF(U901&gt;0,((D901*E901)+(F901*G901)+(H901*I901))/(E901+G901+I901),0)</f>
        <v>0</v>
      </c>
      <c r="W901" s="150">
        <f>IF(U901&lt;&gt;0,(E901+G901+I901)/U901,0)</f>
        <v>0</v>
      </c>
      <c r="Y901" s="126">
        <v>21</v>
      </c>
      <c r="Z901" s="148">
        <f>IF(COUNT(N901,P901,R901)=0,0,COUNT(N901,P901,R901))</f>
        <v>0</v>
      </c>
      <c r="AA901" s="149">
        <f>IF(Z901&gt;0,((M901*N901)+(O901*P901)+(Q901*R901))/(N901+P901+R901),0)</f>
        <v>0</v>
      </c>
      <c r="AB901" s="150">
        <f>IF(Z901&lt;&gt;0,(N901+P901+R901)/Z901,0)</f>
        <v>0</v>
      </c>
      <c r="AD901" s="126">
        <v>1</v>
      </c>
      <c r="AE901" s="127">
        <f>(V901*W901*P$898)/1000000</f>
        <v>0</v>
      </c>
      <c r="AF901" s="130">
        <v>21</v>
      </c>
      <c r="AG901" s="127">
        <f>(AA901*AB901*P$898)/1000000</f>
        <v>0</v>
      </c>
    </row>
    <row r="902" spans="2:33" x14ac:dyDescent="0.25">
      <c r="B902" s="128">
        <v>2</v>
      </c>
      <c r="C902" s="151" t="str">
        <f>T(Contaminantes!C$7)</f>
        <v/>
      </c>
      <c r="D902" s="152"/>
      <c r="E902" s="153"/>
      <c r="F902" s="152"/>
      <c r="G902" s="153"/>
      <c r="H902" s="152"/>
      <c r="I902" s="154"/>
      <c r="K902" s="128">
        <v>22</v>
      </c>
      <c r="L902" s="151" t="str">
        <f>T(Contaminantes!C$27)</f>
        <v/>
      </c>
      <c r="M902" s="152"/>
      <c r="N902" s="153"/>
      <c r="O902" s="152"/>
      <c r="P902" s="153"/>
      <c r="Q902" s="152"/>
      <c r="R902" s="154"/>
      <c r="T902" s="128">
        <v>2</v>
      </c>
      <c r="U902" s="155">
        <f t="shared" ref="U902:U920" si="296">IF(COUNT(E902,G902,I902)=0,0,COUNT(E902,G902,I902))</f>
        <v>0</v>
      </c>
      <c r="V902" s="156">
        <f t="shared" ref="V902:V920" si="297">IF(U902&gt;0,((D902*E902)+(F902*G902)+(H902*I902))/(E902+G902+I902),0)</f>
        <v>0</v>
      </c>
      <c r="W902" s="157">
        <f t="shared" ref="W902:W920" si="298">IF(U902&lt;&gt;0,(E902+G902+I902)/U902,0)</f>
        <v>0</v>
      </c>
      <c r="Y902" s="128">
        <v>22</v>
      </c>
      <c r="Z902" s="155">
        <f t="shared" ref="Z902:Z920" si="299">IF(COUNT(N902,P902,R902)=0,0,COUNT(N902,P902,R902))</f>
        <v>0</v>
      </c>
      <c r="AA902" s="156">
        <f t="shared" ref="AA902:AA920" si="300">IF(Z902&gt;0,((M902*N902)+(O902*P902)+(Q902*R902))/(N902+P902+R902),0)</f>
        <v>0</v>
      </c>
      <c r="AB902" s="157">
        <f t="shared" ref="AB902:AB920" si="301">IF(Z902&lt;&gt;0,(N902+P902+R902)/Z902,0)</f>
        <v>0</v>
      </c>
      <c r="AD902" s="128">
        <v>2</v>
      </c>
      <c r="AE902" s="120">
        <f t="shared" ref="AE902:AE920" si="302">(V902*W902*P$898)/1000000</f>
        <v>0</v>
      </c>
      <c r="AF902" s="131">
        <v>22</v>
      </c>
      <c r="AG902" s="121">
        <f t="shared" ref="AG902:AG920" si="303">(AA902*AB902*P$898)/1000000</f>
        <v>0</v>
      </c>
    </row>
    <row r="903" spans="2:33" x14ac:dyDescent="0.25">
      <c r="B903" s="128">
        <v>3</v>
      </c>
      <c r="C903" s="151" t="str">
        <f>T(Contaminantes!C$8)</f>
        <v/>
      </c>
      <c r="D903" s="158"/>
      <c r="E903" s="153"/>
      <c r="F903" s="158"/>
      <c r="G903" s="153"/>
      <c r="H903" s="158"/>
      <c r="I903" s="154"/>
      <c r="K903" s="128">
        <v>23</v>
      </c>
      <c r="L903" s="151" t="str">
        <f>T(Contaminantes!C$28)</f>
        <v/>
      </c>
      <c r="M903" s="158"/>
      <c r="N903" s="153"/>
      <c r="O903" s="158"/>
      <c r="P903" s="153"/>
      <c r="Q903" s="158"/>
      <c r="R903" s="154"/>
      <c r="T903" s="128">
        <v>3</v>
      </c>
      <c r="U903" s="155">
        <f t="shared" si="296"/>
        <v>0</v>
      </c>
      <c r="V903" s="156">
        <f t="shared" si="297"/>
        <v>0</v>
      </c>
      <c r="W903" s="157">
        <f t="shared" si="298"/>
        <v>0</v>
      </c>
      <c r="Y903" s="128">
        <v>23</v>
      </c>
      <c r="Z903" s="155">
        <f t="shared" si="299"/>
        <v>0</v>
      </c>
      <c r="AA903" s="156">
        <f t="shared" si="300"/>
        <v>0</v>
      </c>
      <c r="AB903" s="157">
        <f t="shared" si="301"/>
        <v>0</v>
      </c>
      <c r="AD903" s="128">
        <v>3</v>
      </c>
      <c r="AE903" s="120">
        <f t="shared" si="302"/>
        <v>0</v>
      </c>
      <c r="AF903" s="131">
        <v>23</v>
      </c>
      <c r="AG903" s="121">
        <f t="shared" si="303"/>
        <v>0</v>
      </c>
    </row>
    <row r="904" spans="2:33" x14ac:dyDescent="0.25">
      <c r="B904" s="128">
        <v>4</v>
      </c>
      <c r="C904" s="151" t="str">
        <f>T(Contaminantes!C$9)</f>
        <v/>
      </c>
      <c r="D904" s="159"/>
      <c r="E904" s="153"/>
      <c r="F904" s="159"/>
      <c r="G904" s="153"/>
      <c r="H904" s="159"/>
      <c r="I904" s="154"/>
      <c r="K904" s="128">
        <v>24</v>
      </c>
      <c r="L904" s="151" t="str">
        <f>T(Contaminantes!C$29)</f>
        <v/>
      </c>
      <c r="M904" s="159"/>
      <c r="N904" s="153"/>
      <c r="O904" s="159"/>
      <c r="P904" s="153"/>
      <c r="Q904" s="159"/>
      <c r="R904" s="154"/>
      <c r="T904" s="128">
        <v>4</v>
      </c>
      <c r="U904" s="155">
        <f t="shared" si="296"/>
        <v>0</v>
      </c>
      <c r="V904" s="156">
        <f t="shared" si="297"/>
        <v>0</v>
      </c>
      <c r="W904" s="157">
        <f t="shared" si="298"/>
        <v>0</v>
      </c>
      <c r="Y904" s="128">
        <v>24</v>
      </c>
      <c r="Z904" s="155">
        <f t="shared" si="299"/>
        <v>0</v>
      </c>
      <c r="AA904" s="156">
        <f t="shared" si="300"/>
        <v>0</v>
      </c>
      <c r="AB904" s="157">
        <f t="shared" si="301"/>
        <v>0</v>
      </c>
      <c r="AD904" s="128">
        <v>4</v>
      </c>
      <c r="AE904" s="120">
        <f t="shared" si="302"/>
        <v>0</v>
      </c>
      <c r="AF904" s="131">
        <v>24</v>
      </c>
      <c r="AG904" s="121">
        <f t="shared" si="303"/>
        <v>0</v>
      </c>
    </row>
    <row r="905" spans="2:33" x14ac:dyDescent="0.25">
      <c r="B905" s="128">
        <v>5</v>
      </c>
      <c r="C905" s="151" t="str">
        <f>T(Contaminantes!C$10)</f>
        <v/>
      </c>
      <c r="D905" s="159"/>
      <c r="E905" s="153"/>
      <c r="F905" s="159"/>
      <c r="G905" s="153"/>
      <c r="H905" s="159"/>
      <c r="I905" s="154"/>
      <c r="K905" s="128">
        <v>25</v>
      </c>
      <c r="L905" s="151" t="str">
        <f>T(Contaminantes!C$30)</f>
        <v/>
      </c>
      <c r="M905" s="159"/>
      <c r="N905" s="153"/>
      <c r="O905" s="159"/>
      <c r="P905" s="153"/>
      <c r="Q905" s="159"/>
      <c r="R905" s="154"/>
      <c r="T905" s="128">
        <v>5</v>
      </c>
      <c r="U905" s="155">
        <f t="shared" si="296"/>
        <v>0</v>
      </c>
      <c r="V905" s="156">
        <f t="shared" si="297"/>
        <v>0</v>
      </c>
      <c r="W905" s="157">
        <f t="shared" si="298"/>
        <v>0</v>
      </c>
      <c r="Y905" s="128">
        <v>25</v>
      </c>
      <c r="Z905" s="155">
        <f t="shared" si="299"/>
        <v>0</v>
      </c>
      <c r="AA905" s="156">
        <f t="shared" si="300"/>
        <v>0</v>
      </c>
      <c r="AB905" s="157">
        <f t="shared" si="301"/>
        <v>0</v>
      </c>
      <c r="AD905" s="128">
        <v>5</v>
      </c>
      <c r="AE905" s="120">
        <f t="shared" si="302"/>
        <v>0</v>
      </c>
      <c r="AF905" s="131">
        <v>25</v>
      </c>
      <c r="AG905" s="121">
        <f t="shared" si="303"/>
        <v>0</v>
      </c>
    </row>
    <row r="906" spans="2:33" x14ac:dyDescent="0.25">
      <c r="B906" s="128">
        <v>6</v>
      </c>
      <c r="C906" s="151" t="str">
        <f>T(Contaminantes!C$11)</f>
        <v/>
      </c>
      <c r="D906" s="159"/>
      <c r="E906" s="153"/>
      <c r="F906" s="159"/>
      <c r="G906" s="153"/>
      <c r="H906" s="159"/>
      <c r="I906" s="154"/>
      <c r="K906" s="128">
        <v>26</v>
      </c>
      <c r="L906" s="151" t="str">
        <f>T(Contaminantes!C$31)</f>
        <v/>
      </c>
      <c r="M906" s="159"/>
      <c r="N906" s="153"/>
      <c r="O906" s="159"/>
      <c r="P906" s="153"/>
      <c r="Q906" s="159"/>
      <c r="R906" s="154"/>
      <c r="T906" s="128">
        <v>6</v>
      </c>
      <c r="U906" s="155">
        <f t="shared" si="296"/>
        <v>0</v>
      </c>
      <c r="V906" s="156">
        <f t="shared" si="297"/>
        <v>0</v>
      </c>
      <c r="W906" s="157">
        <f t="shared" si="298"/>
        <v>0</v>
      </c>
      <c r="Y906" s="128">
        <v>26</v>
      </c>
      <c r="Z906" s="155">
        <f t="shared" si="299"/>
        <v>0</v>
      </c>
      <c r="AA906" s="156">
        <f t="shared" si="300"/>
        <v>0</v>
      </c>
      <c r="AB906" s="157">
        <f t="shared" si="301"/>
        <v>0</v>
      </c>
      <c r="AD906" s="128">
        <v>6</v>
      </c>
      <c r="AE906" s="120">
        <f t="shared" si="302"/>
        <v>0</v>
      </c>
      <c r="AF906" s="131">
        <v>26</v>
      </c>
      <c r="AG906" s="121">
        <f t="shared" si="303"/>
        <v>0</v>
      </c>
    </row>
    <row r="907" spans="2:33" x14ac:dyDescent="0.25">
      <c r="B907" s="128">
        <v>7</v>
      </c>
      <c r="C907" s="151" t="str">
        <f>T(Contaminantes!C$12)</f>
        <v/>
      </c>
      <c r="D907" s="159"/>
      <c r="E907" s="153"/>
      <c r="F907" s="159"/>
      <c r="G907" s="153"/>
      <c r="H907" s="159"/>
      <c r="I907" s="154"/>
      <c r="K907" s="128">
        <v>27</v>
      </c>
      <c r="L907" s="151" t="str">
        <f>T(Contaminantes!C$32)</f>
        <v/>
      </c>
      <c r="M907" s="159"/>
      <c r="N907" s="153"/>
      <c r="O907" s="159"/>
      <c r="P907" s="153"/>
      <c r="Q907" s="159"/>
      <c r="R907" s="154"/>
      <c r="T907" s="128">
        <v>7</v>
      </c>
      <c r="U907" s="155">
        <f t="shared" si="296"/>
        <v>0</v>
      </c>
      <c r="V907" s="156">
        <f t="shared" si="297"/>
        <v>0</v>
      </c>
      <c r="W907" s="157">
        <f t="shared" si="298"/>
        <v>0</v>
      </c>
      <c r="Y907" s="128">
        <v>27</v>
      </c>
      <c r="Z907" s="155">
        <f t="shared" si="299"/>
        <v>0</v>
      </c>
      <c r="AA907" s="156">
        <f t="shared" si="300"/>
        <v>0</v>
      </c>
      <c r="AB907" s="157">
        <f t="shared" si="301"/>
        <v>0</v>
      </c>
      <c r="AD907" s="128">
        <v>7</v>
      </c>
      <c r="AE907" s="120">
        <f t="shared" si="302"/>
        <v>0</v>
      </c>
      <c r="AF907" s="131">
        <v>27</v>
      </c>
      <c r="AG907" s="121">
        <f t="shared" si="303"/>
        <v>0</v>
      </c>
    </row>
    <row r="908" spans="2:33" x14ac:dyDescent="0.25">
      <c r="B908" s="128">
        <v>8</v>
      </c>
      <c r="C908" s="151" t="str">
        <f>T(Contaminantes!C$13)</f>
        <v/>
      </c>
      <c r="D908" s="159"/>
      <c r="E908" s="153"/>
      <c r="F908" s="159"/>
      <c r="G908" s="153"/>
      <c r="H908" s="159"/>
      <c r="I908" s="154"/>
      <c r="K908" s="128">
        <v>28</v>
      </c>
      <c r="L908" s="151" t="str">
        <f>T(Contaminantes!C$33)</f>
        <v/>
      </c>
      <c r="M908" s="159"/>
      <c r="N908" s="153"/>
      <c r="O908" s="159"/>
      <c r="P908" s="153"/>
      <c r="Q908" s="159"/>
      <c r="R908" s="154"/>
      <c r="T908" s="128">
        <v>8</v>
      </c>
      <c r="U908" s="155">
        <f t="shared" si="296"/>
        <v>0</v>
      </c>
      <c r="V908" s="156">
        <f t="shared" si="297"/>
        <v>0</v>
      </c>
      <c r="W908" s="157">
        <f t="shared" si="298"/>
        <v>0</v>
      </c>
      <c r="Y908" s="128">
        <v>28</v>
      </c>
      <c r="Z908" s="155">
        <f t="shared" si="299"/>
        <v>0</v>
      </c>
      <c r="AA908" s="156">
        <f t="shared" si="300"/>
        <v>0</v>
      </c>
      <c r="AB908" s="157">
        <f t="shared" si="301"/>
        <v>0</v>
      </c>
      <c r="AD908" s="128">
        <v>8</v>
      </c>
      <c r="AE908" s="120">
        <f t="shared" si="302"/>
        <v>0</v>
      </c>
      <c r="AF908" s="131">
        <v>28</v>
      </c>
      <c r="AG908" s="121">
        <f t="shared" si="303"/>
        <v>0</v>
      </c>
    </row>
    <row r="909" spans="2:33" x14ac:dyDescent="0.25">
      <c r="B909" s="128">
        <v>9</v>
      </c>
      <c r="C909" s="151" t="str">
        <f>T(Contaminantes!C$14)</f>
        <v/>
      </c>
      <c r="D909" s="152"/>
      <c r="E909" s="153"/>
      <c r="F909" s="152"/>
      <c r="G909" s="153"/>
      <c r="H909" s="152"/>
      <c r="I909" s="154"/>
      <c r="K909" s="128">
        <v>29</v>
      </c>
      <c r="L909" s="151" t="str">
        <f>T(Contaminantes!C$34)</f>
        <v/>
      </c>
      <c r="M909" s="152"/>
      <c r="N909" s="153"/>
      <c r="O909" s="152"/>
      <c r="P909" s="153"/>
      <c r="Q909" s="152"/>
      <c r="R909" s="154"/>
      <c r="T909" s="128">
        <v>9</v>
      </c>
      <c r="U909" s="155">
        <f t="shared" si="296"/>
        <v>0</v>
      </c>
      <c r="V909" s="156">
        <f t="shared" si="297"/>
        <v>0</v>
      </c>
      <c r="W909" s="157">
        <f t="shared" si="298"/>
        <v>0</v>
      </c>
      <c r="Y909" s="128">
        <v>29</v>
      </c>
      <c r="Z909" s="155">
        <f t="shared" si="299"/>
        <v>0</v>
      </c>
      <c r="AA909" s="156">
        <f t="shared" si="300"/>
        <v>0</v>
      </c>
      <c r="AB909" s="157">
        <f t="shared" si="301"/>
        <v>0</v>
      </c>
      <c r="AD909" s="128">
        <v>9</v>
      </c>
      <c r="AE909" s="120">
        <f t="shared" si="302"/>
        <v>0</v>
      </c>
      <c r="AF909" s="131">
        <v>29</v>
      </c>
      <c r="AG909" s="121">
        <f t="shared" si="303"/>
        <v>0</v>
      </c>
    </row>
    <row r="910" spans="2:33" x14ac:dyDescent="0.25">
      <c r="B910" s="128">
        <v>10</v>
      </c>
      <c r="C910" s="151" t="str">
        <f>T(Contaminantes!C$15)</f>
        <v/>
      </c>
      <c r="D910" s="152"/>
      <c r="E910" s="153"/>
      <c r="F910" s="152"/>
      <c r="G910" s="153"/>
      <c r="H910" s="152"/>
      <c r="I910" s="154"/>
      <c r="K910" s="128">
        <v>30</v>
      </c>
      <c r="L910" s="151" t="str">
        <f>T(Contaminantes!C$35)</f>
        <v/>
      </c>
      <c r="M910" s="152"/>
      <c r="N910" s="153"/>
      <c r="O910" s="152"/>
      <c r="P910" s="153"/>
      <c r="Q910" s="152"/>
      <c r="R910" s="154"/>
      <c r="T910" s="128">
        <v>10</v>
      </c>
      <c r="U910" s="155">
        <f t="shared" si="296"/>
        <v>0</v>
      </c>
      <c r="V910" s="156">
        <f t="shared" si="297"/>
        <v>0</v>
      </c>
      <c r="W910" s="157">
        <f t="shared" si="298"/>
        <v>0</v>
      </c>
      <c r="Y910" s="128">
        <v>30</v>
      </c>
      <c r="Z910" s="155">
        <f t="shared" si="299"/>
        <v>0</v>
      </c>
      <c r="AA910" s="156">
        <f t="shared" si="300"/>
        <v>0</v>
      </c>
      <c r="AB910" s="157">
        <f t="shared" si="301"/>
        <v>0</v>
      </c>
      <c r="AD910" s="128">
        <v>10</v>
      </c>
      <c r="AE910" s="120">
        <f t="shared" si="302"/>
        <v>0</v>
      </c>
      <c r="AF910" s="131">
        <v>30</v>
      </c>
      <c r="AG910" s="121">
        <f t="shared" si="303"/>
        <v>0</v>
      </c>
    </row>
    <row r="911" spans="2:33" x14ac:dyDescent="0.25">
      <c r="B911" s="128">
        <v>11</v>
      </c>
      <c r="C911" s="151" t="str">
        <f>T(Contaminantes!C$16)</f>
        <v/>
      </c>
      <c r="D911" s="158"/>
      <c r="E911" s="153"/>
      <c r="F911" s="158"/>
      <c r="G911" s="153"/>
      <c r="H911" s="158"/>
      <c r="I911" s="154"/>
      <c r="K911" s="128">
        <v>31</v>
      </c>
      <c r="L911" s="151" t="str">
        <f>T(Contaminantes!C$36)</f>
        <v/>
      </c>
      <c r="M911" s="158"/>
      <c r="N911" s="153"/>
      <c r="O911" s="158"/>
      <c r="P911" s="153"/>
      <c r="Q911" s="158"/>
      <c r="R911" s="154"/>
      <c r="T911" s="128">
        <v>11</v>
      </c>
      <c r="U911" s="155">
        <f t="shared" si="296"/>
        <v>0</v>
      </c>
      <c r="V911" s="156">
        <f t="shared" si="297"/>
        <v>0</v>
      </c>
      <c r="W911" s="157">
        <f t="shared" si="298"/>
        <v>0</v>
      </c>
      <c r="Y911" s="128">
        <v>31</v>
      </c>
      <c r="Z911" s="155">
        <f t="shared" si="299"/>
        <v>0</v>
      </c>
      <c r="AA911" s="156">
        <f t="shared" si="300"/>
        <v>0</v>
      </c>
      <c r="AB911" s="157">
        <f t="shared" si="301"/>
        <v>0</v>
      </c>
      <c r="AD911" s="128">
        <v>11</v>
      </c>
      <c r="AE911" s="120">
        <f t="shared" si="302"/>
        <v>0</v>
      </c>
      <c r="AF911" s="131">
        <v>31</v>
      </c>
      <c r="AG911" s="121">
        <f t="shared" si="303"/>
        <v>0</v>
      </c>
    </row>
    <row r="912" spans="2:33" x14ac:dyDescent="0.25">
      <c r="B912" s="128">
        <v>12</v>
      </c>
      <c r="C912" s="151" t="str">
        <f>T(Contaminantes!C$17)</f>
        <v/>
      </c>
      <c r="D912" s="159"/>
      <c r="E912" s="153"/>
      <c r="F912" s="159"/>
      <c r="G912" s="153"/>
      <c r="H912" s="159"/>
      <c r="I912" s="154"/>
      <c r="K912" s="128">
        <v>32</v>
      </c>
      <c r="L912" s="151" t="str">
        <f>T(Contaminantes!C$37)</f>
        <v/>
      </c>
      <c r="M912" s="159"/>
      <c r="N912" s="153"/>
      <c r="O912" s="159"/>
      <c r="P912" s="153"/>
      <c r="Q912" s="159"/>
      <c r="R912" s="154"/>
      <c r="T912" s="128">
        <v>12</v>
      </c>
      <c r="U912" s="155">
        <f t="shared" si="296"/>
        <v>0</v>
      </c>
      <c r="V912" s="156">
        <f t="shared" si="297"/>
        <v>0</v>
      </c>
      <c r="W912" s="157">
        <f t="shared" si="298"/>
        <v>0</v>
      </c>
      <c r="Y912" s="128">
        <v>32</v>
      </c>
      <c r="Z912" s="155">
        <f t="shared" si="299"/>
        <v>0</v>
      </c>
      <c r="AA912" s="156">
        <f t="shared" si="300"/>
        <v>0</v>
      </c>
      <c r="AB912" s="157">
        <f t="shared" si="301"/>
        <v>0</v>
      </c>
      <c r="AD912" s="128">
        <v>12</v>
      </c>
      <c r="AE912" s="120">
        <f t="shared" si="302"/>
        <v>0</v>
      </c>
      <c r="AF912" s="131">
        <v>32</v>
      </c>
      <c r="AG912" s="121">
        <f t="shared" si="303"/>
        <v>0</v>
      </c>
    </row>
    <row r="913" spans="2:33" x14ac:dyDescent="0.25">
      <c r="B913" s="128">
        <v>13</v>
      </c>
      <c r="C913" s="151" t="str">
        <f>T(Contaminantes!C$18)</f>
        <v/>
      </c>
      <c r="D913" s="159"/>
      <c r="E913" s="153"/>
      <c r="F913" s="159"/>
      <c r="G913" s="153"/>
      <c r="H913" s="159"/>
      <c r="I913" s="154"/>
      <c r="K913" s="128">
        <v>33</v>
      </c>
      <c r="L913" s="151" t="str">
        <f>T(Contaminantes!C$38)</f>
        <v/>
      </c>
      <c r="M913" s="159"/>
      <c r="N913" s="153"/>
      <c r="O913" s="159"/>
      <c r="P913" s="153"/>
      <c r="Q913" s="159"/>
      <c r="R913" s="154"/>
      <c r="T913" s="128">
        <v>13</v>
      </c>
      <c r="U913" s="155">
        <f t="shared" si="296"/>
        <v>0</v>
      </c>
      <c r="V913" s="156">
        <f t="shared" si="297"/>
        <v>0</v>
      </c>
      <c r="W913" s="157">
        <f t="shared" si="298"/>
        <v>0</v>
      </c>
      <c r="Y913" s="128">
        <v>33</v>
      </c>
      <c r="Z913" s="155">
        <f t="shared" si="299"/>
        <v>0</v>
      </c>
      <c r="AA913" s="156">
        <f t="shared" si="300"/>
        <v>0</v>
      </c>
      <c r="AB913" s="157">
        <f t="shared" si="301"/>
        <v>0</v>
      </c>
      <c r="AD913" s="128">
        <v>13</v>
      </c>
      <c r="AE913" s="120">
        <f t="shared" si="302"/>
        <v>0</v>
      </c>
      <c r="AF913" s="131">
        <v>33</v>
      </c>
      <c r="AG913" s="121">
        <f t="shared" si="303"/>
        <v>0</v>
      </c>
    </row>
    <row r="914" spans="2:33" x14ac:dyDescent="0.25">
      <c r="B914" s="128">
        <v>14</v>
      </c>
      <c r="C914" s="151" t="str">
        <f>T(Contaminantes!C$19)</f>
        <v/>
      </c>
      <c r="D914" s="152"/>
      <c r="E914" s="153"/>
      <c r="F914" s="152"/>
      <c r="G914" s="153"/>
      <c r="H914" s="152"/>
      <c r="I914" s="154"/>
      <c r="K914" s="128">
        <v>34</v>
      </c>
      <c r="L914" s="151" t="str">
        <f>T(Contaminantes!C$39)</f>
        <v/>
      </c>
      <c r="M914" s="152"/>
      <c r="N914" s="153"/>
      <c r="O914" s="152"/>
      <c r="P914" s="153"/>
      <c r="Q914" s="152"/>
      <c r="R914" s="154"/>
      <c r="T914" s="128">
        <v>14</v>
      </c>
      <c r="U914" s="155">
        <f t="shared" si="296"/>
        <v>0</v>
      </c>
      <c r="V914" s="156">
        <f t="shared" si="297"/>
        <v>0</v>
      </c>
      <c r="W914" s="157">
        <f t="shared" si="298"/>
        <v>0</v>
      </c>
      <c r="Y914" s="128">
        <v>34</v>
      </c>
      <c r="Z914" s="155">
        <f t="shared" si="299"/>
        <v>0</v>
      </c>
      <c r="AA914" s="156">
        <f t="shared" si="300"/>
        <v>0</v>
      </c>
      <c r="AB914" s="157">
        <f t="shared" si="301"/>
        <v>0</v>
      </c>
      <c r="AD914" s="128">
        <v>14</v>
      </c>
      <c r="AE914" s="120">
        <f t="shared" si="302"/>
        <v>0</v>
      </c>
      <c r="AF914" s="131">
        <v>34</v>
      </c>
      <c r="AG914" s="121">
        <f t="shared" si="303"/>
        <v>0</v>
      </c>
    </row>
    <row r="915" spans="2:33" x14ac:dyDescent="0.25">
      <c r="B915" s="128">
        <v>15</v>
      </c>
      <c r="C915" s="151" t="str">
        <f>T(Contaminantes!C$20)</f>
        <v/>
      </c>
      <c r="D915" s="158"/>
      <c r="E915" s="153"/>
      <c r="F915" s="158"/>
      <c r="G915" s="153"/>
      <c r="H915" s="158"/>
      <c r="I915" s="154"/>
      <c r="K915" s="128">
        <v>35</v>
      </c>
      <c r="L915" s="151" t="str">
        <f>T(Contaminantes!C$40)</f>
        <v/>
      </c>
      <c r="M915" s="158"/>
      <c r="N915" s="153"/>
      <c r="O915" s="158"/>
      <c r="P915" s="153"/>
      <c r="Q915" s="158"/>
      <c r="R915" s="154"/>
      <c r="T915" s="128">
        <v>15</v>
      </c>
      <c r="U915" s="155">
        <f t="shared" si="296"/>
        <v>0</v>
      </c>
      <c r="V915" s="156">
        <f t="shared" si="297"/>
        <v>0</v>
      </c>
      <c r="W915" s="157">
        <f t="shared" si="298"/>
        <v>0</v>
      </c>
      <c r="Y915" s="128">
        <v>35</v>
      </c>
      <c r="Z915" s="155">
        <f t="shared" si="299"/>
        <v>0</v>
      </c>
      <c r="AA915" s="156">
        <f t="shared" si="300"/>
        <v>0</v>
      </c>
      <c r="AB915" s="157">
        <f t="shared" si="301"/>
        <v>0</v>
      </c>
      <c r="AD915" s="128">
        <v>15</v>
      </c>
      <c r="AE915" s="120">
        <f t="shared" si="302"/>
        <v>0</v>
      </c>
      <c r="AF915" s="131">
        <v>35</v>
      </c>
      <c r="AG915" s="121">
        <f t="shared" si="303"/>
        <v>0</v>
      </c>
    </row>
    <row r="916" spans="2:33" x14ac:dyDescent="0.25">
      <c r="B916" s="128">
        <v>16</v>
      </c>
      <c r="C916" s="151" t="str">
        <f>T(Contaminantes!C$21)</f>
        <v/>
      </c>
      <c r="D916" s="159"/>
      <c r="E916" s="153"/>
      <c r="F916" s="159"/>
      <c r="G916" s="153"/>
      <c r="H916" s="159"/>
      <c r="I916" s="154"/>
      <c r="K916" s="128">
        <v>36</v>
      </c>
      <c r="L916" s="151" t="str">
        <f>T(Contaminantes!C$41)</f>
        <v/>
      </c>
      <c r="M916" s="159"/>
      <c r="N916" s="153"/>
      <c r="O916" s="159"/>
      <c r="P916" s="153"/>
      <c r="Q916" s="159"/>
      <c r="R916" s="154"/>
      <c r="T916" s="128">
        <v>16</v>
      </c>
      <c r="U916" s="155">
        <f t="shared" si="296"/>
        <v>0</v>
      </c>
      <c r="V916" s="156">
        <f t="shared" si="297"/>
        <v>0</v>
      </c>
      <c r="W916" s="157">
        <f t="shared" si="298"/>
        <v>0</v>
      </c>
      <c r="Y916" s="128">
        <v>36</v>
      </c>
      <c r="Z916" s="155">
        <f t="shared" si="299"/>
        <v>0</v>
      </c>
      <c r="AA916" s="156">
        <f t="shared" si="300"/>
        <v>0</v>
      </c>
      <c r="AB916" s="157">
        <f t="shared" si="301"/>
        <v>0</v>
      </c>
      <c r="AD916" s="128">
        <v>16</v>
      </c>
      <c r="AE916" s="120">
        <f t="shared" si="302"/>
        <v>0</v>
      </c>
      <c r="AF916" s="131">
        <v>36</v>
      </c>
      <c r="AG916" s="121">
        <f t="shared" si="303"/>
        <v>0</v>
      </c>
    </row>
    <row r="917" spans="2:33" x14ac:dyDescent="0.25">
      <c r="B917" s="128">
        <v>17</v>
      </c>
      <c r="C917" s="151" t="str">
        <f>T(Contaminantes!C$22)</f>
        <v/>
      </c>
      <c r="D917" s="159"/>
      <c r="E917" s="153"/>
      <c r="F917" s="159"/>
      <c r="G917" s="153"/>
      <c r="H917" s="159"/>
      <c r="I917" s="154"/>
      <c r="K917" s="128">
        <v>37</v>
      </c>
      <c r="L917" s="151" t="str">
        <f>T(Contaminantes!C$42)</f>
        <v/>
      </c>
      <c r="M917" s="159"/>
      <c r="N917" s="153"/>
      <c r="O917" s="159"/>
      <c r="P917" s="153"/>
      <c r="Q917" s="159"/>
      <c r="R917" s="154"/>
      <c r="T917" s="128">
        <v>17</v>
      </c>
      <c r="U917" s="155">
        <f t="shared" si="296"/>
        <v>0</v>
      </c>
      <c r="V917" s="156">
        <f t="shared" si="297"/>
        <v>0</v>
      </c>
      <c r="W917" s="157">
        <f t="shared" si="298"/>
        <v>0</v>
      </c>
      <c r="Y917" s="128">
        <v>37</v>
      </c>
      <c r="Z917" s="155">
        <f t="shared" si="299"/>
        <v>0</v>
      </c>
      <c r="AA917" s="156">
        <f t="shared" si="300"/>
        <v>0</v>
      </c>
      <c r="AB917" s="157">
        <f t="shared" si="301"/>
        <v>0</v>
      </c>
      <c r="AD917" s="128">
        <v>17</v>
      </c>
      <c r="AE917" s="120">
        <f t="shared" si="302"/>
        <v>0</v>
      </c>
      <c r="AF917" s="131">
        <v>37</v>
      </c>
      <c r="AG917" s="121">
        <f t="shared" si="303"/>
        <v>0</v>
      </c>
    </row>
    <row r="918" spans="2:33" x14ac:dyDescent="0.25">
      <c r="B918" s="128">
        <v>18</v>
      </c>
      <c r="C918" s="151" t="str">
        <f>T(Contaminantes!C$23)</f>
        <v/>
      </c>
      <c r="D918" s="152"/>
      <c r="E918" s="153"/>
      <c r="F918" s="152"/>
      <c r="G918" s="153"/>
      <c r="H918" s="152"/>
      <c r="I918" s="154"/>
      <c r="K918" s="128">
        <v>38</v>
      </c>
      <c r="L918" s="151" t="str">
        <f>T(Contaminantes!C$43)</f>
        <v/>
      </c>
      <c r="M918" s="152"/>
      <c r="N918" s="153"/>
      <c r="O918" s="152"/>
      <c r="P918" s="153"/>
      <c r="Q918" s="152"/>
      <c r="R918" s="154"/>
      <c r="T918" s="128">
        <v>18</v>
      </c>
      <c r="U918" s="155">
        <f t="shared" si="296"/>
        <v>0</v>
      </c>
      <c r="V918" s="156">
        <f t="shared" si="297"/>
        <v>0</v>
      </c>
      <c r="W918" s="157">
        <f t="shared" si="298"/>
        <v>0</v>
      </c>
      <c r="Y918" s="128">
        <v>38</v>
      </c>
      <c r="Z918" s="155">
        <f t="shared" si="299"/>
        <v>0</v>
      </c>
      <c r="AA918" s="156">
        <f t="shared" si="300"/>
        <v>0</v>
      </c>
      <c r="AB918" s="157">
        <f t="shared" si="301"/>
        <v>0</v>
      </c>
      <c r="AD918" s="128">
        <v>18</v>
      </c>
      <c r="AE918" s="120">
        <f t="shared" si="302"/>
        <v>0</v>
      </c>
      <c r="AF918" s="131">
        <v>38</v>
      </c>
      <c r="AG918" s="121">
        <f t="shared" si="303"/>
        <v>0</v>
      </c>
    </row>
    <row r="919" spans="2:33" x14ac:dyDescent="0.25">
      <c r="B919" s="128">
        <v>19</v>
      </c>
      <c r="C919" s="151" t="str">
        <f>T(Contaminantes!C$24)</f>
        <v/>
      </c>
      <c r="D919" s="152"/>
      <c r="E919" s="153"/>
      <c r="F919" s="152"/>
      <c r="G919" s="153"/>
      <c r="H919" s="152"/>
      <c r="I919" s="154"/>
      <c r="K919" s="128">
        <v>39</v>
      </c>
      <c r="L919" s="151" t="str">
        <f>T(Contaminantes!C$44)</f>
        <v/>
      </c>
      <c r="M919" s="152"/>
      <c r="N919" s="153"/>
      <c r="O919" s="152"/>
      <c r="P919" s="153"/>
      <c r="Q919" s="152"/>
      <c r="R919" s="154"/>
      <c r="T919" s="128">
        <v>19</v>
      </c>
      <c r="U919" s="155">
        <f t="shared" si="296"/>
        <v>0</v>
      </c>
      <c r="V919" s="156">
        <f t="shared" si="297"/>
        <v>0</v>
      </c>
      <c r="W919" s="157">
        <f t="shared" si="298"/>
        <v>0</v>
      </c>
      <c r="Y919" s="128">
        <v>39</v>
      </c>
      <c r="Z919" s="155">
        <f t="shared" si="299"/>
        <v>0</v>
      </c>
      <c r="AA919" s="156">
        <f t="shared" si="300"/>
        <v>0</v>
      </c>
      <c r="AB919" s="157">
        <f t="shared" si="301"/>
        <v>0</v>
      </c>
      <c r="AD919" s="128">
        <v>19</v>
      </c>
      <c r="AE919" s="120">
        <f t="shared" si="302"/>
        <v>0</v>
      </c>
      <c r="AF919" s="131">
        <v>39</v>
      </c>
      <c r="AG919" s="121">
        <f t="shared" si="303"/>
        <v>0</v>
      </c>
    </row>
    <row r="920" spans="2:33" ht="15.75" thickBot="1" x14ac:dyDescent="0.3">
      <c r="B920" s="129">
        <v>20</v>
      </c>
      <c r="C920" s="160" t="str">
        <f>T(Contaminantes!C$25)</f>
        <v/>
      </c>
      <c r="D920" s="162"/>
      <c r="E920" s="163"/>
      <c r="F920" s="162"/>
      <c r="G920" s="163"/>
      <c r="H920" s="162"/>
      <c r="I920" s="164"/>
      <c r="K920" s="129">
        <v>40</v>
      </c>
      <c r="L920" s="160" t="str">
        <f>T(Contaminantes!C$45)</f>
        <v/>
      </c>
      <c r="M920" s="162"/>
      <c r="N920" s="163"/>
      <c r="O920" s="162"/>
      <c r="P920" s="163"/>
      <c r="Q920" s="162"/>
      <c r="R920" s="164"/>
      <c r="T920" s="129">
        <v>20</v>
      </c>
      <c r="U920" s="165">
        <f t="shared" si="296"/>
        <v>0</v>
      </c>
      <c r="V920" s="166">
        <f t="shared" si="297"/>
        <v>0</v>
      </c>
      <c r="W920" s="167">
        <f t="shared" si="298"/>
        <v>0</v>
      </c>
      <c r="Y920" s="129">
        <v>40</v>
      </c>
      <c r="Z920" s="165">
        <f t="shared" si="299"/>
        <v>0</v>
      </c>
      <c r="AA920" s="166">
        <f t="shared" si="300"/>
        <v>0</v>
      </c>
      <c r="AB920" s="167">
        <f t="shared" si="301"/>
        <v>0</v>
      </c>
      <c r="AD920" s="129">
        <v>20</v>
      </c>
      <c r="AE920" s="132">
        <f t="shared" si="302"/>
        <v>0</v>
      </c>
      <c r="AF920" s="133">
        <v>40</v>
      </c>
      <c r="AG920" s="122">
        <f t="shared" si="303"/>
        <v>0</v>
      </c>
    </row>
    <row r="921" spans="2:33" ht="15.75" thickBot="1" x14ac:dyDescent="0.3"/>
    <row r="922" spans="2:33" ht="15.75" customHeight="1" thickBot="1" x14ac:dyDescent="0.3">
      <c r="D922" s="391" t="s">
        <v>139</v>
      </c>
      <c r="E922" s="392"/>
      <c r="F922" s="393" t="str">
        <f>T('Focos atmósfera'!B45)</f>
        <v/>
      </c>
      <c r="G922" s="393"/>
      <c r="H922" s="394" t="s">
        <v>141</v>
      </c>
      <c r="I922" s="395"/>
      <c r="J922" s="135"/>
      <c r="K922" s="396" t="str">
        <f>T('Focos atmósfera'!C45)</f>
        <v/>
      </c>
      <c r="L922" s="393"/>
      <c r="M922" s="393"/>
      <c r="N922" s="397" t="s">
        <v>140</v>
      </c>
      <c r="O922" s="398"/>
      <c r="P922" s="136">
        <f>'Focos atmósfera'!D45</f>
        <v>0</v>
      </c>
      <c r="Q922" s="205" t="s">
        <v>210</v>
      </c>
      <c r="R922" s="136">
        <f>'Focos atmósfera'!F45</f>
        <v>0</v>
      </c>
      <c r="V922" s="399" t="s">
        <v>189</v>
      </c>
      <c r="W922" s="400"/>
      <c r="X922" s="137"/>
      <c r="AA922" s="399" t="s">
        <v>189</v>
      </c>
      <c r="AB922" s="400"/>
      <c r="AC922" s="137"/>
      <c r="AE922" s="399" t="s">
        <v>192</v>
      </c>
      <c r="AF922" s="403"/>
      <c r="AG922" s="400"/>
    </row>
    <row r="923" spans="2:33" ht="15.75" thickBot="1" x14ac:dyDescent="0.3">
      <c r="B923" s="407" t="s">
        <v>133</v>
      </c>
      <c r="C923" s="408"/>
      <c r="D923" s="411" t="s">
        <v>134</v>
      </c>
      <c r="E923" s="411"/>
      <c r="F923" s="411" t="s">
        <v>135</v>
      </c>
      <c r="G923" s="411"/>
      <c r="H923" s="411" t="s">
        <v>136</v>
      </c>
      <c r="I923" s="412"/>
      <c r="J923" s="138"/>
      <c r="K923" s="409" t="s">
        <v>133</v>
      </c>
      <c r="L923" s="410"/>
      <c r="M923" s="413" t="s">
        <v>134</v>
      </c>
      <c r="N923" s="411"/>
      <c r="O923" s="411" t="s">
        <v>135</v>
      </c>
      <c r="P923" s="411"/>
      <c r="Q923" s="411" t="s">
        <v>136</v>
      </c>
      <c r="R923" s="414"/>
      <c r="S923" s="138"/>
      <c r="T923" s="138"/>
      <c r="V923" s="401"/>
      <c r="W923" s="402"/>
      <c r="X923" s="137"/>
      <c r="AA923" s="401"/>
      <c r="AB923" s="402"/>
      <c r="AC923" s="137"/>
      <c r="AE923" s="404"/>
      <c r="AF923" s="405"/>
      <c r="AG923" s="406"/>
    </row>
    <row r="924" spans="2:33" ht="32.25" customHeight="1" thickBot="1" x14ac:dyDescent="0.3">
      <c r="B924" s="409"/>
      <c r="C924" s="410"/>
      <c r="D924" s="139" t="s">
        <v>137</v>
      </c>
      <c r="E924" s="139" t="s">
        <v>138</v>
      </c>
      <c r="F924" s="139" t="s">
        <v>137</v>
      </c>
      <c r="G924" s="139" t="s">
        <v>138</v>
      </c>
      <c r="H924" s="139" t="s">
        <v>137</v>
      </c>
      <c r="I924" s="140" t="s">
        <v>138</v>
      </c>
      <c r="J924" s="141"/>
      <c r="K924" s="409"/>
      <c r="L924" s="410"/>
      <c r="M924" s="139" t="s">
        <v>137</v>
      </c>
      <c r="N924" s="139" t="s">
        <v>138</v>
      </c>
      <c r="O924" s="139" t="s">
        <v>137</v>
      </c>
      <c r="P924" s="139" t="s">
        <v>138</v>
      </c>
      <c r="Q924" s="139" t="s">
        <v>137</v>
      </c>
      <c r="R924" s="140" t="s">
        <v>138</v>
      </c>
      <c r="S924" s="141"/>
      <c r="T924" s="141"/>
      <c r="V924" s="142" t="s">
        <v>190</v>
      </c>
      <c r="W924" s="143" t="s">
        <v>191</v>
      </c>
      <c r="X924" s="141"/>
      <c r="AA924" s="142" t="s">
        <v>190</v>
      </c>
      <c r="AB924" s="143" t="s">
        <v>191</v>
      </c>
      <c r="AC924" s="141"/>
      <c r="AE924" s="124" t="s">
        <v>193</v>
      </c>
      <c r="AG924" s="125" t="s">
        <v>193</v>
      </c>
    </row>
    <row r="925" spans="2:33" x14ac:dyDescent="0.25">
      <c r="B925" s="126">
        <v>1</v>
      </c>
      <c r="C925" s="151" t="str">
        <f>T(Contaminantes!C$6)</f>
        <v/>
      </c>
      <c r="D925" s="145"/>
      <c r="E925" s="146"/>
      <c r="F925" s="145"/>
      <c r="G925" s="146"/>
      <c r="H925" s="145"/>
      <c r="I925" s="147"/>
      <c r="K925" s="126">
        <v>21</v>
      </c>
      <c r="L925" s="144" t="str">
        <f>T(Contaminantes!C$26)</f>
        <v/>
      </c>
      <c r="M925" s="145"/>
      <c r="N925" s="146"/>
      <c r="O925" s="145"/>
      <c r="P925" s="146"/>
      <c r="Q925" s="145"/>
      <c r="R925" s="147"/>
      <c r="T925" s="126">
        <v>1</v>
      </c>
      <c r="U925" s="148">
        <f>IF(COUNT(E925,G925,I925)=0,0,COUNT(E925,G925,I925))</f>
        <v>0</v>
      </c>
      <c r="V925" s="149">
        <f>IF(U925&gt;0,((D925*E925)+(F925*G925)+(H925*I925))/(E925+G925+I925),0)</f>
        <v>0</v>
      </c>
      <c r="W925" s="150">
        <f>IF(U925&lt;&gt;0,(E925+G925+I925)/U925,0)</f>
        <v>0</v>
      </c>
      <c r="Y925" s="126">
        <v>21</v>
      </c>
      <c r="Z925" s="148">
        <f>IF(COUNT(N925,P925,R925)=0,0,COUNT(N925,P925,R925))</f>
        <v>0</v>
      </c>
      <c r="AA925" s="149">
        <f>IF(Z925&gt;0,((M925*N925)+(O925*P925)+(Q925*R925))/(N925+P925+R925),0)</f>
        <v>0</v>
      </c>
      <c r="AB925" s="150">
        <f>IF(Z925&lt;&gt;0,(N925+P925+R925)/Z925,0)</f>
        <v>0</v>
      </c>
      <c r="AD925" s="126">
        <v>1</v>
      </c>
      <c r="AE925" s="127">
        <f>(V925*W925*P$922)/1000000</f>
        <v>0</v>
      </c>
      <c r="AF925" s="130">
        <v>21</v>
      </c>
      <c r="AG925" s="127">
        <f>(AA925*AB925*P$922)/1000000</f>
        <v>0</v>
      </c>
    </row>
    <row r="926" spans="2:33" x14ac:dyDescent="0.25">
      <c r="B926" s="128">
        <v>2</v>
      </c>
      <c r="C926" s="151" t="str">
        <f>T(Contaminantes!C$7)</f>
        <v/>
      </c>
      <c r="D926" s="152"/>
      <c r="E926" s="153"/>
      <c r="F926" s="152"/>
      <c r="G926" s="153"/>
      <c r="H926" s="152"/>
      <c r="I926" s="154"/>
      <c r="K926" s="128">
        <v>22</v>
      </c>
      <c r="L926" s="151" t="str">
        <f>T(Contaminantes!C$27)</f>
        <v/>
      </c>
      <c r="M926" s="152"/>
      <c r="N926" s="153"/>
      <c r="O926" s="152"/>
      <c r="P926" s="153"/>
      <c r="Q926" s="152"/>
      <c r="R926" s="154"/>
      <c r="T926" s="128">
        <v>2</v>
      </c>
      <c r="U926" s="155">
        <f t="shared" ref="U926:U944" si="304">IF(COUNT(E926,G926,I926)=0,0,COUNT(E926,G926,I926))</f>
        <v>0</v>
      </c>
      <c r="V926" s="156">
        <f t="shared" ref="V926:V944" si="305">IF(U926&gt;0,((D926*E926)+(F926*G926)+(H926*I926))/(E926+G926+I926),0)</f>
        <v>0</v>
      </c>
      <c r="W926" s="157">
        <f t="shared" ref="W926:W944" si="306">IF(U926&lt;&gt;0,(E926+G926+I926)/U926,0)</f>
        <v>0</v>
      </c>
      <c r="Y926" s="128">
        <v>22</v>
      </c>
      <c r="Z926" s="155">
        <f t="shared" ref="Z926:Z944" si="307">IF(COUNT(N926,P926,R926)=0,0,COUNT(N926,P926,R926))</f>
        <v>0</v>
      </c>
      <c r="AA926" s="156">
        <f t="shared" ref="AA926:AA944" si="308">IF(Z926&gt;0,((M926*N926)+(O926*P926)+(Q926*R926))/(N926+P926+R926),0)</f>
        <v>0</v>
      </c>
      <c r="AB926" s="157">
        <f t="shared" ref="AB926:AB944" si="309">IF(Z926&lt;&gt;0,(N926+P926+R926)/Z926,0)</f>
        <v>0</v>
      </c>
      <c r="AD926" s="128">
        <v>2</v>
      </c>
      <c r="AE926" s="120">
        <f t="shared" ref="AE926:AE944" si="310">(V926*W926*P$922)/1000000</f>
        <v>0</v>
      </c>
      <c r="AF926" s="131">
        <v>22</v>
      </c>
      <c r="AG926" s="121">
        <f t="shared" ref="AG926:AG944" si="311">(AA926*AB926*P$922)/1000000</f>
        <v>0</v>
      </c>
    </row>
    <row r="927" spans="2:33" x14ac:dyDescent="0.25">
      <c r="B927" s="128">
        <v>3</v>
      </c>
      <c r="C927" s="151" t="str">
        <f>T(Contaminantes!C$8)</f>
        <v/>
      </c>
      <c r="D927" s="158"/>
      <c r="E927" s="153"/>
      <c r="F927" s="158"/>
      <c r="G927" s="153"/>
      <c r="H927" s="158"/>
      <c r="I927" s="154"/>
      <c r="K927" s="128">
        <v>23</v>
      </c>
      <c r="L927" s="151" t="str">
        <f>T(Contaminantes!C$28)</f>
        <v/>
      </c>
      <c r="M927" s="158"/>
      <c r="N927" s="153"/>
      <c r="O927" s="158"/>
      <c r="P927" s="153"/>
      <c r="Q927" s="158"/>
      <c r="R927" s="154"/>
      <c r="T927" s="128">
        <v>3</v>
      </c>
      <c r="U927" s="155">
        <f t="shared" si="304"/>
        <v>0</v>
      </c>
      <c r="V927" s="156">
        <f t="shared" si="305"/>
        <v>0</v>
      </c>
      <c r="W927" s="157">
        <f t="shared" si="306"/>
        <v>0</v>
      </c>
      <c r="Y927" s="128">
        <v>23</v>
      </c>
      <c r="Z927" s="155">
        <f t="shared" si="307"/>
        <v>0</v>
      </c>
      <c r="AA927" s="156">
        <f t="shared" si="308"/>
        <v>0</v>
      </c>
      <c r="AB927" s="157">
        <f t="shared" si="309"/>
        <v>0</v>
      </c>
      <c r="AD927" s="128">
        <v>3</v>
      </c>
      <c r="AE927" s="120">
        <f t="shared" si="310"/>
        <v>0</v>
      </c>
      <c r="AF927" s="131">
        <v>23</v>
      </c>
      <c r="AG927" s="121">
        <f t="shared" si="311"/>
        <v>0</v>
      </c>
    </row>
    <row r="928" spans="2:33" x14ac:dyDescent="0.25">
      <c r="B928" s="128">
        <v>4</v>
      </c>
      <c r="C928" s="151" t="str">
        <f>T(Contaminantes!C$9)</f>
        <v/>
      </c>
      <c r="D928" s="159"/>
      <c r="E928" s="153"/>
      <c r="F928" s="159"/>
      <c r="G928" s="153"/>
      <c r="H928" s="159"/>
      <c r="I928" s="154"/>
      <c r="K928" s="128">
        <v>24</v>
      </c>
      <c r="L928" s="151" t="str">
        <f>T(Contaminantes!C$29)</f>
        <v/>
      </c>
      <c r="M928" s="159"/>
      <c r="N928" s="153"/>
      <c r="O928" s="159"/>
      <c r="P928" s="153"/>
      <c r="Q928" s="159"/>
      <c r="R928" s="154"/>
      <c r="T928" s="128">
        <v>4</v>
      </c>
      <c r="U928" s="155">
        <f t="shared" si="304"/>
        <v>0</v>
      </c>
      <c r="V928" s="156">
        <f t="shared" si="305"/>
        <v>0</v>
      </c>
      <c r="W928" s="157">
        <f t="shared" si="306"/>
        <v>0</v>
      </c>
      <c r="Y928" s="128">
        <v>24</v>
      </c>
      <c r="Z928" s="155">
        <f t="shared" si="307"/>
        <v>0</v>
      </c>
      <c r="AA928" s="156">
        <f t="shared" si="308"/>
        <v>0</v>
      </c>
      <c r="AB928" s="157">
        <f t="shared" si="309"/>
        <v>0</v>
      </c>
      <c r="AD928" s="128">
        <v>4</v>
      </c>
      <c r="AE928" s="120">
        <f t="shared" si="310"/>
        <v>0</v>
      </c>
      <c r="AF928" s="131">
        <v>24</v>
      </c>
      <c r="AG928" s="121">
        <f t="shared" si="311"/>
        <v>0</v>
      </c>
    </row>
    <row r="929" spans="2:33" x14ac:dyDescent="0.25">
      <c r="B929" s="128">
        <v>5</v>
      </c>
      <c r="C929" s="151" t="str">
        <f>T(Contaminantes!C$10)</f>
        <v/>
      </c>
      <c r="D929" s="159"/>
      <c r="E929" s="153"/>
      <c r="F929" s="159"/>
      <c r="G929" s="153"/>
      <c r="H929" s="159"/>
      <c r="I929" s="154"/>
      <c r="K929" s="128">
        <v>25</v>
      </c>
      <c r="L929" s="151" t="str">
        <f>T(Contaminantes!C$30)</f>
        <v/>
      </c>
      <c r="M929" s="159"/>
      <c r="N929" s="153"/>
      <c r="O929" s="159"/>
      <c r="P929" s="153"/>
      <c r="Q929" s="159"/>
      <c r="R929" s="154"/>
      <c r="T929" s="128">
        <v>5</v>
      </c>
      <c r="U929" s="155">
        <f t="shared" si="304"/>
        <v>0</v>
      </c>
      <c r="V929" s="156">
        <f t="shared" si="305"/>
        <v>0</v>
      </c>
      <c r="W929" s="157">
        <f t="shared" si="306"/>
        <v>0</v>
      </c>
      <c r="Y929" s="128">
        <v>25</v>
      </c>
      <c r="Z929" s="155">
        <f t="shared" si="307"/>
        <v>0</v>
      </c>
      <c r="AA929" s="156">
        <f t="shared" si="308"/>
        <v>0</v>
      </c>
      <c r="AB929" s="157">
        <f t="shared" si="309"/>
        <v>0</v>
      </c>
      <c r="AD929" s="128">
        <v>5</v>
      </c>
      <c r="AE929" s="120">
        <f t="shared" si="310"/>
        <v>0</v>
      </c>
      <c r="AF929" s="131">
        <v>25</v>
      </c>
      <c r="AG929" s="121">
        <f t="shared" si="311"/>
        <v>0</v>
      </c>
    </row>
    <row r="930" spans="2:33" x14ac:dyDescent="0.25">
      <c r="B930" s="128">
        <v>6</v>
      </c>
      <c r="C930" s="151" t="str">
        <f>T(Contaminantes!C$11)</f>
        <v/>
      </c>
      <c r="D930" s="159"/>
      <c r="E930" s="153"/>
      <c r="F930" s="159"/>
      <c r="G930" s="153"/>
      <c r="H930" s="159"/>
      <c r="I930" s="154"/>
      <c r="K930" s="128">
        <v>26</v>
      </c>
      <c r="L930" s="151" t="str">
        <f>T(Contaminantes!C$31)</f>
        <v/>
      </c>
      <c r="M930" s="159"/>
      <c r="N930" s="153"/>
      <c r="O930" s="159"/>
      <c r="P930" s="153"/>
      <c r="Q930" s="159"/>
      <c r="R930" s="154"/>
      <c r="T930" s="128">
        <v>6</v>
      </c>
      <c r="U930" s="155">
        <f t="shared" si="304"/>
        <v>0</v>
      </c>
      <c r="V930" s="156">
        <f t="shared" si="305"/>
        <v>0</v>
      </c>
      <c r="W930" s="157">
        <f t="shared" si="306"/>
        <v>0</v>
      </c>
      <c r="Y930" s="128">
        <v>26</v>
      </c>
      <c r="Z930" s="155">
        <f t="shared" si="307"/>
        <v>0</v>
      </c>
      <c r="AA930" s="156">
        <f t="shared" si="308"/>
        <v>0</v>
      </c>
      <c r="AB930" s="157">
        <f t="shared" si="309"/>
        <v>0</v>
      </c>
      <c r="AD930" s="128">
        <v>6</v>
      </c>
      <c r="AE930" s="120">
        <f t="shared" si="310"/>
        <v>0</v>
      </c>
      <c r="AF930" s="131">
        <v>26</v>
      </c>
      <c r="AG930" s="121">
        <f t="shared" si="311"/>
        <v>0</v>
      </c>
    </row>
    <row r="931" spans="2:33" x14ac:dyDescent="0.25">
      <c r="B931" s="128">
        <v>7</v>
      </c>
      <c r="C931" s="151" t="str">
        <f>T(Contaminantes!C$12)</f>
        <v/>
      </c>
      <c r="D931" s="159"/>
      <c r="E931" s="153"/>
      <c r="F931" s="159"/>
      <c r="G931" s="153"/>
      <c r="H931" s="159"/>
      <c r="I931" s="154"/>
      <c r="K931" s="128">
        <v>27</v>
      </c>
      <c r="L931" s="151" t="str">
        <f>T(Contaminantes!C$32)</f>
        <v/>
      </c>
      <c r="M931" s="159"/>
      <c r="N931" s="153"/>
      <c r="O931" s="159"/>
      <c r="P931" s="153"/>
      <c r="Q931" s="159"/>
      <c r="R931" s="154"/>
      <c r="T931" s="128">
        <v>7</v>
      </c>
      <c r="U931" s="155">
        <f t="shared" si="304"/>
        <v>0</v>
      </c>
      <c r="V931" s="156">
        <f t="shared" si="305"/>
        <v>0</v>
      </c>
      <c r="W931" s="157">
        <f t="shared" si="306"/>
        <v>0</v>
      </c>
      <c r="Y931" s="128">
        <v>27</v>
      </c>
      <c r="Z931" s="155">
        <f t="shared" si="307"/>
        <v>0</v>
      </c>
      <c r="AA931" s="156">
        <f t="shared" si="308"/>
        <v>0</v>
      </c>
      <c r="AB931" s="157">
        <f t="shared" si="309"/>
        <v>0</v>
      </c>
      <c r="AD931" s="128">
        <v>7</v>
      </c>
      <c r="AE931" s="120">
        <f t="shared" si="310"/>
        <v>0</v>
      </c>
      <c r="AF931" s="131">
        <v>27</v>
      </c>
      <c r="AG931" s="121">
        <f t="shared" si="311"/>
        <v>0</v>
      </c>
    </row>
    <row r="932" spans="2:33" x14ac:dyDescent="0.25">
      <c r="B932" s="128">
        <v>8</v>
      </c>
      <c r="C932" s="151" t="str">
        <f>T(Contaminantes!C$13)</f>
        <v/>
      </c>
      <c r="D932" s="159"/>
      <c r="E932" s="153"/>
      <c r="F932" s="159"/>
      <c r="G932" s="153"/>
      <c r="H932" s="159"/>
      <c r="I932" s="154"/>
      <c r="K932" s="128">
        <v>28</v>
      </c>
      <c r="L932" s="151" t="str">
        <f>T(Contaminantes!C$33)</f>
        <v/>
      </c>
      <c r="M932" s="159"/>
      <c r="N932" s="153"/>
      <c r="O932" s="159"/>
      <c r="P932" s="153"/>
      <c r="Q932" s="159"/>
      <c r="R932" s="154"/>
      <c r="T932" s="128">
        <v>8</v>
      </c>
      <c r="U932" s="155">
        <f t="shared" si="304"/>
        <v>0</v>
      </c>
      <c r="V932" s="156">
        <f t="shared" si="305"/>
        <v>0</v>
      </c>
      <c r="W932" s="157">
        <f t="shared" si="306"/>
        <v>0</v>
      </c>
      <c r="Y932" s="128">
        <v>28</v>
      </c>
      <c r="Z932" s="155">
        <f t="shared" si="307"/>
        <v>0</v>
      </c>
      <c r="AA932" s="156">
        <f t="shared" si="308"/>
        <v>0</v>
      </c>
      <c r="AB932" s="157">
        <f t="shared" si="309"/>
        <v>0</v>
      </c>
      <c r="AD932" s="128">
        <v>8</v>
      </c>
      <c r="AE932" s="120">
        <f t="shared" si="310"/>
        <v>0</v>
      </c>
      <c r="AF932" s="131">
        <v>28</v>
      </c>
      <c r="AG932" s="121">
        <f t="shared" si="311"/>
        <v>0</v>
      </c>
    </row>
    <row r="933" spans="2:33" x14ac:dyDescent="0.25">
      <c r="B933" s="128">
        <v>9</v>
      </c>
      <c r="C933" s="151" t="str">
        <f>T(Contaminantes!C$14)</f>
        <v/>
      </c>
      <c r="D933" s="152"/>
      <c r="E933" s="153"/>
      <c r="F933" s="152"/>
      <c r="G933" s="153"/>
      <c r="H933" s="152"/>
      <c r="I933" s="154"/>
      <c r="K933" s="128">
        <v>29</v>
      </c>
      <c r="L933" s="151" t="str">
        <f>T(Contaminantes!C$34)</f>
        <v/>
      </c>
      <c r="M933" s="152"/>
      <c r="N933" s="153"/>
      <c r="O933" s="152"/>
      <c r="P933" s="153"/>
      <c r="Q933" s="152"/>
      <c r="R933" s="154"/>
      <c r="T933" s="128">
        <v>9</v>
      </c>
      <c r="U933" s="155">
        <f t="shared" si="304"/>
        <v>0</v>
      </c>
      <c r="V933" s="156">
        <f t="shared" si="305"/>
        <v>0</v>
      </c>
      <c r="W933" s="157">
        <f t="shared" si="306"/>
        <v>0</v>
      </c>
      <c r="Y933" s="128">
        <v>29</v>
      </c>
      <c r="Z933" s="155">
        <f t="shared" si="307"/>
        <v>0</v>
      </c>
      <c r="AA933" s="156">
        <f t="shared" si="308"/>
        <v>0</v>
      </c>
      <c r="AB933" s="157">
        <f t="shared" si="309"/>
        <v>0</v>
      </c>
      <c r="AD933" s="128">
        <v>9</v>
      </c>
      <c r="AE933" s="120">
        <f t="shared" si="310"/>
        <v>0</v>
      </c>
      <c r="AF933" s="131">
        <v>29</v>
      </c>
      <c r="AG933" s="121">
        <f t="shared" si="311"/>
        <v>0</v>
      </c>
    </row>
    <row r="934" spans="2:33" x14ac:dyDescent="0.25">
      <c r="B934" s="128">
        <v>10</v>
      </c>
      <c r="C934" s="151" t="str">
        <f>T(Contaminantes!C$15)</f>
        <v/>
      </c>
      <c r="D934" s="152"/>
      <c r="E934" s="153"/>
      <c r="F934" s="152"/>
      <c r="G934" s="153"/>
      <c r="H934" s="152"/>
      <c r="I934" s="154"/>
      <c r="K934" s="128">
        <v>30</v>
      </c>
      <c r="L934" s="151" t="str">
        <f>T(Contaminantes!C$35)</f>
        <v/>
      </c>
      <c r="M934" s="152"/>
      <c r="N934" s="153"/>
      <c r="O934" s="152"/>
      <c r="P934" s="153"/>
      <c r="Q934" s="152"/>
      <c r="R934" s="154"/>
      <c r="T934" s="128">
        <v>10</v>
      </c>
      <c r="U934" s="155">
        <f t="shared" si="304"/>
        <v>0</v>
      </c>
      <c r="V934" s="156">
        <f t="shared" si="305"/>
        <v>0</v>
      </c>
      <c r="W934" s="157">
        <f t="shared" si="306"/>
        <v>0</v>
      </c>
      <c r="Y934" s="128">
        <v>30</v>
      </c>
      <c r="Z934" s="155">
        <f t="shared" si="307"/>
        <v>0</v>
      </c>
      <c r="AA934" s="156">
        <f t="shared" si="308"/>
        <v>0</v>
      </c>
      <c r="AB934" s="157">
        <f t="shared" si="309"/>
        <v>0</v>
      </c>
      <c r="AD934" s="128">
        <v>10</v>
      </c>
      <c r="AE934" s="120">
        <f t="shared" si="310"/>
        <v>0</v>
      </c>
      <c r="AF934" s="131">
        <v>30</v>
      </c>
      <c r="AG934" s="121">
        <f t="shared" si="311"/>
        <v>0</v>
      </c>
    </row>
    <row r="935" spans="2:33" x14ac:dyDescent="0.25">
      <c r="B935" s="128">
        <v>11</v>
      </c>
      <c r="C935" s="151" t="str">
        <f>T(Contaminantes!C$16)</f>
        <v/>
      </c>
      <c r="D935" s="158"/>
      <c r="E935" s="153"/>
      <c r="F935" s="158"/>
      <c r="G935" s="153"/>
      <c r="H935" s="158"/>
      <c r="I935" s="154"/>
      <c r="K935" s="128">
        <v>31</v>
      </c>
      <c r="L935" s="151" t="str">
        <f>T(Contaminantes!C$36)</f>
        <v/>
      </c>
      <c r="M935" s="158"/>
      <c r="N935" s="153"/>
      <c r="O935" s="158"/>
      <c r="P935" s="153"/>
      <c r="Q935" s="158"/>
      <c r="R935" s="154"/>
      <c r="T935" s="128">
        <v>11</v>
      </c>
      <c r="U935" s="155">
        <f t="shared" si="304"/>
        <v>0</v>
      </c>
      <c r="V935" s="156">
        <f t="shared" si="305"/>
        <v>0</v>
      </c>
      <c r="W935" s="157">
        <f t="shared" si="306"/>
        <v>0</v>
      </c>
      <c r="Y935" s="128">
        <v>31</v>
      </c>
      <c r="Z935" s="155">
        <f t="shared" si="307"/>
        <v>0</v>
      </c>
      <c r="AA935" s="156">
        <f t="shared" si="308"/>
        <v>0</v>
      </c>
      <c r="AB935" s="157">
        <f t="shared" si="309"/>
        <v>0</v>
      </c>
      <c r="AD935" s="128">
        <v>11</v>
      </c>
      <c r="AE935" s="120">
        <f t="shared" si="310"/>
        <v>0</v>
      </c>
      <c r="AF935" s="131">
        <v>31</v>
      </c>
      <c r="AG935" s="121">
        <f t="shared" si="311"/>
        <v>0</v>
      </c>
    </row>
    <row r="936" spans="2:33" x14ac:dyDescent="0.25">
      <c r="B936" s="128">
        <v>12</v>
      </c>
      <c r="C936" s="151" t="str">
        <f>T(Contaminantes!C$17)</f>
        <v/>
      </c>
      <c r="D936" s="159"/>
      <c r="E936" s="153"/>
      <c r="F936" s="159"/>
      <c r="G936" s="153"/>
      <c r="H936" s="159"/>
      <c r="I936" s="154"/>
      <c r="K936" s="128">
        <v>32</v>
      </c>
      <c r="L936" s="151" t="str">
        <f>T(Contaminantes!C$37)</f>
        <v/>
      </c>
      <c r="M936" s="159"/>
      <c r="N936" s="153"/>
      <c r="O936" s="159"/>
      <c r="P936" s="153"/>
      <c r="Q936" s="159"/>
      <c r="R936" s="154"/>
      <c r="T936" s="128">
        <v>12</v>
      </c>
      <c r="U936" s="155">
        <f t="shared" si="304"/>
        <v>0</v>
      </c>
      <c r="V936" s="156">
        <f t="shared" si="305"/>
        <v>0</v>
      </c>
      <c r="W936" s="157">
        <f t="shared" si="306"/>
        <v>0</v>
      </c>
      <c r="Y936" s="128">
        <v>32</v>
      </c>
      <c r="Z936" s="155">
        <f t="shared" si="307"/>
        <v>0</v>
      </c>
      <c r="AA936" s="156">
        <f t="shared" si="308"/>
        <v>0</v>
      </c>
      <c r="AB936" s="157">
        <f t="shared" si="309"/>
        <v>0</v>
      </c>
      <c r="AD936" s="128">
        <v>12</v>
      </c>
      <c r="AE936" s="120">
        <f t="shared" si="310"/>
        <v>0</v>
      </c>
      <c r="AF936" s="131">
        <v>32</v>
      </c>
      <c r="AG936" s="121">
        <f t="shared" si="311"/>
        <v>0</v>
      </c>
    </row>
    <row r="937" spans="2:33" x14ac:dyDescent="0.25">
      <c r="B937" s="128">
        <v>13</v>
      </c>
      <c r="C937" s="151" t="str">
        <f>T(Contaminantes!C$18)</f>
        <v/>
      </c>
      <c r="D937" s="159"/>
      <c r="E937" s="153"/>
      <c r="F937" s="159"/>
      <c r="G937" s="153"/>
      <c r="H937" s="159"/>
      <c r="I937" s="154"/>
      <c r="K937" s="128">
        <v>33</v>
      </c>
      <c r="L937" s="151" t="str">
        <f>T(Contaminantes!C$38)</f>
        <v/>
      </c>
      <c r="M937" s="159"/>
      <c r="N937" s="153"/>
      <c r="O937" s="159"/>
      <c r="P937" s="153"/>
      <c r="Q937" s="159"/>
      <c r="R937" s="154"/>
      <c r="T937" s="128">
        <v>13</v>
      </c>
      <c r="U937" s="155">
        <f t="shared" si="304"/>
        <v>0</v>
      </c>
      <c r="V937" s="156">
        <f t="shared" si="305"/>
        <v>0</v>
      </c>
      <c r="W937" s="157">
        <f t="shared" si="306"/>
        <v>0</v>
      </c>
      <c r="Y937" s="128">
        <v>33</v>
      </c>
      <c r="Z937" s="155">
        <f t="shared" si="307"/>
        <v>0</v>
      </c>
      <c r="AA937" s="156">
        <f t="shared" si="308"/>
        <v>0</v>
      </c>
      <c r="AB937" s="157">
        <f t="shared" si="309"/>
        <v>0</v>
      </c>
      <c r="AD937" s="128">
        <v>13</v>
      </c>
      <c r="AE937" s="120">
        <f t="shared" si="310"/>
        <v>0</v>
      </c>
      <c r="AF937" s="131">
        <v>33</v>
      </c>
      <c r="AG937" s="121">
        <f t="shared" si="311"/>
        <v>0</v>
      </c>
    </row>
    <row r="938" spans="2:33" x14ac:dyDescent="0.25">
      <c r="B938" s="128">
        <v>14</v>
      </c>
      <c r="C938" s="151" t="str">
        <f>T(Contaminantes!C$19)</f>
        <v/>
      </c>
      <c r="D938" s="152"/>
      <c r="E938" s="153"/>
      <c r="F938" s="152"/>
      <c r="G938" s="153"/>
      <c r="H938" s="152"/>
      <c r="I938" s="154"/>
      <c r="K938" s="128">
        <v>34</v>
      </c>
      <c r="L938" s="151" t="str">
        <f>T(Contaminantes!C$39)</f>
        <v/>
      </c>
      <c r="M938" s="152"/>
      <c r="N938" s="153"/>
      <c r="O938" s="152"/>
      <c r="P938" s="153"/>
      <c r="Q938" s="152"/>
      <c r="R938" s="154"/>
      <c r="T938" s="128">
        <v>14</v>
      </c>
      <c r="U938" s="155">
        <f t="shared" si="304"/>
        <v>0</v>
      </c>
      <c r="V938" s="156">
        <f t="shared" si="305"/>
        <v>0</v>
      </c>
      <c r="W938" s="157">
        <f t="shared" si="306"/>
        <v>0</v>
      </c>
      <c r="Y938" s="128">
        <v>34</v>
      </c>
      <c r="Z938" s="155">
        <f t="shared" si="307"/>
        <v>0</v>
      </c>
      <c r="AA938" s="156">
        <f t="shared" si="308"/>
        <v>0</v>
      </c>
      <c r="AB938" s="157">
        <f t="shared" si="309"/>
        <v>0</v>
      </c>
      <c r="AD938" s="128">
        <v>14</v>
      </c>
      <c r="AE938" s="120">
        <f t="shared" si="310"/>
        <v>0</v>
      </c>
      <c r="AF938" s="131">
        <v>34</v>
      </c>
      <c r="AG938" s="121">
        <f t="shared" si="311"/>
        <v>0</v>
      </c>
    </row>
    <row r="939" spans="2:33" x14ac:dyDescent="0.25">
      <c r="B939" s="128">
        <v>15</v>
      </c>
      <c r="C939" s="151" t="str">
        <f>T(Contaminantes!C$20)</f>
        <v/>
      </c>
      <c r="D939" s="158"/>
      <c r="E939" s="153"/>
      <c r="F939" s="158"/>
      <c r="G939" s="153"/>
      <c r="H939" s="158"/>
      <c r="I939" s="154"/>
      <c r="K939" s="128">
        <v>35</v>
      </c>
      <c r="L939" s="151" t="str">
        <f>T(Contaminantes!C$40)</f>
        <v/>
      </c>
      <c r="M939" s="158"/>
      <c r="N939" s="153"/>
      <c r="O939" s="158"/>
      <c r="P939" s="153"/>
      <c r="Q939" s="158"/>
      <c r="R939" s="154"/>
      <c r="T939" s="128">
        <v>15</v>
      </c>
      <c r="U939" s="155">
        <f t="shared" si="304"/>
        <v>0</v>
      </c>
      <c r="V939" s="156">
        <f t="shared" si="305"/>
        <v>0</v>
      </c>
      <c r="W939" s="157">
        <f t="shared" si="306"/>
        <v>0</v>
      </c>
      <c r="Y939" s="128">
        <v>35</v>
      </c>
      <c r="Z939" s="155">
        <f t="shared" si="307"/>
        <v>0</v>
      </c>
      <c r="AA939" s="156">
        <f t="shared" si="308"/>
        <v>0</v>
      </c>
      <c r="AB939" s="157">
        <f t="shared" si="309"/>
        <v>0</v>
      </c>
      <c r="AD939" s="128">
        <v>15</v>
      </c>
      <c r="AE939" s="120">
        <f t="shared" si="310"/>
        <v>0</v>
      </c>
      <c r="AF939" s="131">
        <v>35</v>
      </c>
      <c r="AG939" s="121">
        <f t="shared" si="311"/>
        <v>0</v>
      </c>
    </row>
    <row r="940" spans="2:33" x14ac:dyDescent="0.25">
      <c r="B940" s="128">
        <v>16</v>
      </c>
      <c r="C940" s="151" t="str">
        <f>T(Contaminantes!C$21)</f>
        <v/>
      </c>
      <c r="D940" s="159"/>
      <c r="E940" s="153"/>
      <c r="F940" s="159"/>
      <c r="G940" s="153"/>
      <c r="H940" s="159"/>
      <c r="I940" s="154"/>
      <c r="K940" s="128">
        <v>36</v>
      </c>
      <c r="L940" s="151" t="str">
        <f>T(Contaminantes!C$41)</f>
        <v/>
      </c>
      <c r="M940" s="159"/>
      <c r="N940" s="153"/>
      <c r="O940" s="159"/>
      <c r="P940" s="153"/>
      <c r="Q940" s="159"/>
      <c r="R940" s="154"/>
      <c r="T940" s="128">
        <v>16</v>
      </c>
      <c r="U940" s="155">
        <f t="shared" si="304"/>
        <v>0</v>
      </c>
      <c r="V940" s="156">
        <f t="shared" si="305"/>
        <v>0</v>
      </c>
      <c r="W940" s="157">
        <f t="shared" si="306"/>
        <v>0</v>
      </c>
      <c r="Y940" s="128">
        <v>36</v>
      </c>
      <c r="Z940" s="155">
        <f t="shared" si="307"/>
        <v>0</v>
      </c>
      <c r="AA940" s="156">
        <f t="shared" si="308"/>
        <v>0</v>
      </c>
      <c r="AB940" s="157">
        <f t="shared" si="309"/>
        <v>0</v>
      </c>
      <c r="AD940" s="128">
        <v>16</v>
      </c>
      <c r="AE940" s="120">
        <f t="shared" si="310"/>
        <v>0</v>
      </c>
      <c r="AF940" s="131">
        <v>36</v>
      </c>
      <c r="AG940" s="121">
        <f t="shared" si="311"/>
        <v>0</v>
      </c>
    </row>
    <row r="941" spans="2:33" x14ac:dyDescent="0.25">
      <c r="B941" s="128">
        <v>17</v>
      </c>
      <c r="C941" s="151" t="str">
        <f>T(Contaminantes!C$22)</f>
        <v/>
      </c>
      <c r="D941" s="159"/>
      <c r="E941" s="153"/>
      <c r="F941" s="159"/>
      <c r="G941" s="153"/>
      <c r="H941" s="159"/>
      <c r="I941" s="154"/>
      <c r="K941" s="128">
        <v>37</v>
      </c>
      <c r="L941" s="151" t="str">
        <f>T(Contaminantes!C$42)</f>
        <v/>
      </c>
      <c r="M941" s="159"/>
      <c r="N941" s="153"/>
      <c r="O941" s="159"/>
      <c r="P941" s="153"/>
      <c r="Q941" s="159"/>
      <c r="R941" s="154"/>
      <c r="T941" s="128">
        <v>17</v>
      </c>
      <c r="U941" s="155">
        <f t="shared" si="304"/>
        <v>0</v>
      </c>
      <c r="V941" s="156">
        <f t="shared" si="305"/>
        <v>0</v>
      </c>
      <c r="W941" s="157">
        <f t="shared" si="306"/>
        <v>0</v>
      </c>
      <c r="Y941" s="128">
        <v>37</v>
      </c>
      <c r="Z941" s="155">
        <f t="shared" si="307"/>
        <v>0</v>
      </c>
      <c r="AA941" s="156">
        <f t="shared" si="308"/>
        <v>0</v>
      </c>
      <c r="AB941" s="157">
        <f t="shared" si="309"/>
        <v>0</v>
      </c>
      <c r="AD941" s="128">
        <v>17</v>
      </c>
      <c r="AE941" s="120">
        <f t="shared" si="310"/>
        <v>0</v>
      </c>
      <c r="AF941" s="131">
        <v>37</v>
      </c>
      <c r="AG941" s="121">
        <f t="shared" si="311"/>
        <v>0</v>
      </c>
    </row>
    <row r="942" spans="2:33" x14ac:dyDescent="0.25">
      <c r="B942" s="128">
        <v>18</v>
      </c>
      <c r="C942" s="151" t="str">
        <f>T(Contaminantes!C$23)</f>
        <v/>
      </c>
      <c r="D942" s="152"/>
      <c r="E942" s="153"/>
      <c r="F942" s="152"/>
      <c r="G942" s="153"/>
      <c r="H942" s="152"/>
      <c r="I942" s="154"/>
      <c r="K942" s="128">
        <v>38</v>
      </c>
      <c r="L942" s="151" t="str">
        <f>T(Contaminantes!C$43)</f>
        <v/>
      </c>
      <c r="M942" s="152"/>
      <c r="N942" s="153"/>
      <c r="O942" s="152"/>
      <c r="P942" s="153"/>
      <c r="Q942" s="152"/>
      <c r="R942" s="154"/>
      <c r="T942" s="128">
        <v>18</v>
      </c>
      <c r="U942" s="155">
        <f t="shared" si="304"/>
        <v>0</v>
      </c>
      <c r="V942" s="156">
        <f t="shared" si="305"/>
        <v>0</v>
      </c>
      <c r="W942" s="157">
        <f t="shared" si="306"/>
        <v>0</v>
      </c>
      <c r="Y942" s="128">
        <v>38</v>
      </c>
      <c r="Z942" s="155">
        <f t="shared" si="307"/>
        <v>0</v>
      </c>
      <c r="AA942" s="156">
        <f t="shared" si="308"/>
        <v>0</v>
      </c>
      <c r="AB942" s="157">
        <f t="shared" si="309"/>
        <v>0</v>
      </c>
      <c r="AD942" s="128">
        <v>18</v>
      </c>
      <c r="AE942" s="120">
        <f t="shared" si="310"/>
        <v>0</v>
      </c>
      <c r="AF942" s="131">
        <v>38</v>
      </c>
      <c r="AG942" s="121">
        <f t="shared" si="311"/>
        <v>0</v>
      </c>
    </row>
    <row r="943" spans="2:33" x14ac:dyDescent="0.25">
      <c r="B943" s="128">
        <v>19</v>
      </c>
      <c r="C943" s="151" t="str">
        <f>T(Contaminantes!C$24)</f>
        <v/>
      </c>
      <c r="D943" s="152"/>
      <c r="E943" s="153"/>
      <c r="F943" s="152"/>
      <c r="G943" s="153"/>
      <c r="H943" s="152"/>
      <c r="I943" s="154"/>
      <c r="K943" s="128">
        <v>39</v>
      </c>
      <c r="L943" s="151" t="str">
        <f>T(Contaminantes!C$44)</f>
        <v/>
      </c>
      <c r="M943" s="152"/>
      <c r="N943" s="153"/>
      <c r="O943" s="152"/>
      <c r="P943" s="153"/>
      <c r="Q943" s="152"/>
      <c r="R943" s="154"/>
      <c r="T943" s="128">
        <v>19</v>
      </c>
      <c r="U943" s="155">
        <f t="shared" si="304"/>
        <v>0</v>
      </c>
      <c r="V943" s="156">
        <f t="shared" si="305"/>
        <v>0</v>
      </c>
      <c r="W943" s="157">
        <f t="shared" si="306"/>
        <v>0</v>
      </c>
      <c r="Y943" s="128">
        <v>39</v>
      </c>
      <c r="Z943" s="155">
        <f t="shared" si="307"/>
        <v>0</v>
      </c>
      <c r="AA943" s="156">
        <f t="shared" si="308"/>
        <v>0</v>
      </c>
      <c r="AB943" s="157">
        <f t="shared" si="309"/>
        <v>0</v>
      </c>
      <c r="AD943" s="128">
        <v>19</v>
      </c>
      <c r="AE943" s="120">
        <f t="shared" si="310"/>
        <v>0</v>
      </c>
      <c r="AF943" s="131">
        <v>39</v>
      </c>
      <c r="AG943" s="121">
        <f t="shared" si="311"/>
        <v>0</v>
      </c>
    </row>
    <row r="944" spans="2:33" ht="15.75" thickBot="1" x14ac:dyDescent="0.3">
      <c r="B944" s="129">
        <v>20</v>
      </c>
      <c r="C944" s="160" t="str">
        <f>T(Contaminantes!C$25)</f>
        <v/>
      </c>
      <c r="D944" s="162"/>
      <c r="E944" s="163"/>
      <c r="F944" s="162"/>
      <c r="G944" s="163"/>
      <c r="H944" s="162"/>
      <c r="I944" s="164"/>
      <c r="K944" s="129">
        <v>40</v>
      </c>
      <c r="L944" s="160" t="str">
        <f>T(Contaminantes!C$45)</f>
        <v/>
      </c>
      <c r="M944" s="162"/>
      <c r="N944" s="163"/>
      <c r="O944" s="162"/>
      <c r="P944" s="163"/>
      <c r="Q944" s="162"/>
      <c r="R944" s="164"/>
      <c r="T944" s="129">
        <v>20</v>
      </c>
      <c r="U944" s="165">
        <f t="shared" si="304"/>
        <v>0</v>
      </c>
      <c r="V944" s="166">
        <f t="shared" si="305"/>
        <v>0</v>
      </c>
      <c r="W944" s="167">
        <f t="shared" si="306"/>
        <v>0</v>
      </c>
      <c r="Y944" s="129">
        <v>40</v>
      </c>
      <c r="Z944" s="165">
        <f t="shared" si="307"/>
        <v>0</v>
      </c>
      <c r="AA944" s="166">
        <f t="shared" si="308"/>
        <v>0</v>
      </c>
      <c r="AB944" s="167">
        <f t="shared" si="309"/>
        <v>0</v>
      </c>
      <c r="AD944" s="129">
        <v>20</v>
      </c>
      <c r="AE944" s="132">
        <f t="shared" si="310"/>
        <v>0</v>
      </c>
      <c r="AF944" s="133">
        <v>40</v>
      </c>
      <c r="AG944" s="122">
        <f t="shared" si="311"/>
        <v>0</v>
      </c>
    </row>
    <row r="945" spans="2:33" ht="15.75" thickBot="1" x14ac:dyDescent="0.3"/>
    <row r="946" spans="2:33" ht="15.75" customHeight="1" thickBot="1" x14ac:dyDescent="0.3">
      <c r="D946" s="391" t="s">
        <v>139</v>
      </c>
      <c r="E946" s="392"/>
      <c r="F946" s="393" t="str">
        <f>T('Focos atmósfera'!B46)</f>
        <v/>
      </c>
      <c r="G946" s="393"/>
      <c r="H946" s="394" t="s">
        <v>141</v>
      </c>
      <c r="I946" s="395"/>
      <c r="J946" s="135"/>
      <c r="K946" s="396" t="str">
        <f>T('Focos atmósfera'!C46)</f>
        <v/>
      </c>
      <c r="L946" s="393"/>
      <c r="M946" s="393"/>
      <c r="N946" s="397" t="s">
        <v>140</v>
      </c>
      <c r="O946" s="398"/>
      <c r="P946" s="136">
        <f>'Focos atmósfera'!D46</f>
        <v>0</v>
      </c>
      <c r="Q946" s="205" t="s">
        <v>210</v>
      </c>
      <c r="R946" s="136">
        <f>'Focos atmósfera'!F46</f>
        <v>0</v>
      </c>
      <c r="V946" s="399" t="s">
        <v>189</v>
      </c>
      <c r="W946" s="400"/>
      <c r="X946" s="137"/>
      <c r="AA946" s="399" t="s">
        <v>189</v>
      </c>
      <c r="AB946" s="400"/>
      <c r="AC946" s="137"/>
      <c r="AE946" s="399" t="s">
        <v>192</v>
      </c>
      <c r="AF946" s="403"/>
      <c r="AG946" s="400"/>
    </row>
    <row r="947" spans="2:33" ht="15.75" thickBot="1" x14ac:dyDescent="0.3">
      <c r="B947" s="407" t="s">
        <v>133</v>
      </c>
      <c r="C947" s="408"/>
      <c r="D947" s="411" t="s">
        <v>134</v>
      </c>
      <c r="E947" s="411"/>
      <c r="F947" s="411" t="s">
        <v>135</v>
      </c>
      <c r="G947" s="411"/>
      <c r="H947" s="411" t="s">
        <v>136</v>
      </c>
      <c r="I947" s="412"/>
      <c r="J947" s="138"/>
      <c r="K947" s="409" t="s">
        <v>133</v>
      </c>
      <c r="L947" s="410"/>
      <c r="M947" s="413" t="s">
        <v>134</v>
      </c>
      <c r="N947" s="411"/>
      <c r="O947" s="411" t="s">
        <v>135</v>
      </c>
      <c r="P947" s="411"/>
      <c r="Q947" s="411" t="s">
        <v>136</v>
      </c>
      <c r="R947" s="414"/>
      <c r="S947" s="138"/>
      <c r="T947" s="138"/>
      <c r="V947" s="401"/>
      <c r="W947" s="402"/>
      <c r="X947" s="137"/>
      <c r="AA947" s="401"/>
      <c r="AB947" s="402"/>
      <c r="AC947" s="137"/>
      <c r="AE947" s="404"/>
      <c r="AF947" s="405"/>
      <c r="AG947" s="406"/>
    </row>
    <row r="948" spans="2:33" ht="32.25" customHeight="1" thickBot="1" x14ac:dyDescent="0.3">
      <c r="B948" s="409"/>
      <c r="C948" s="410"/>
      <c r="D948" s="139" t="s">
        <v>137</v>
      </c>
      <c r="E948" s="139" t="s">
        <v>138</v>
      </c>
      <c r="F948" s="139" t="s">
        <v>137</v>
      </c>
      <c r="G948" s="139" t="s">
        <v>138</v>
      </c>
      <c r="H948" s="139" t="s">
        <v>137</v>
      </c>
      <c r="I948" s="140" t="s">
        <v>138</v>
      </c>
      <c r="J948" s="141"/>
      <c r="K948" s="409"/>
      <c r="L948" s="410"/>
      <c r="M948" s="139" t="s">
        <v>137</v>
      </c>
      <c r="N948" s="139" t="s">
        <v>138</v>
      </c>
      <c r="O948" s="139" t="s">
        <v>137</v>
      </c>
      <c r="P948" s="139" t="s">
        <v>138</v>
      </c>
      <c r="Q948" s="139" t="s">
        <v>137</v>
      </c>
      <c r="R948" s="140" t="s">
        <v>138</v>
      </c>
      <c r="S948" s="141"/>
      <c r="T948" s="141"/>
      <c r="V948" s="142" t="s">
        <v>190</v>
      </c>
      <c r="W948" s="143" t="s">
        <v>191</v>
      </c>
      <c r="X948" s="141"/>
      <c r="AA948" s="142" t="s">
        <v>190</v>
      </c>
      <c r="AB948" s="143" t="s">
        <v>191</v>
      </c>
      <c r="AC948" s="141"/>
      <c r="AE948" s="124" t="s">
        <v>193</v>
      </c>
      <c r="AG948" s="125" t="s">
        <v>193</v>
      </c>
    </row>
    <row r="949" spans="2:33" x14ac:dyDescent="0.25">
      <c r="B949" s="126">
        <v>1</v>
      </c>
      <c r="C949" s="151" t="str">
        <f>T(Contaminantes!C$6)</f>
        <v/>
      </c>
      <c r="D949" s="145"/>
      <c r="E949" s="146"/>
      <c r="F949" s="145"/>
      <c r="G949" s="146"/>
      <c r="H949" s="145"/>
      <c r="I949" s="147"/>
      <c r="K949" s="126">
        <v>21</v>
      </c>
      <c r="L949" s="144" t="str">
        <f>T(Contaminantes!C$26)</f>
        <v/>
      </c>
      <c r="M949" s="145"/>
      <c r="N949" s="146"/>
      <c r="O949" s="145"/>
      <c r="P949" s="146"/>
      <c r="Q949" s="145"/>
      <c r="R949" s="147"/>
      <c r="T949" s="126">
        <v>1</v>
      </c>
      <c r="U949" s="148">
        <f>IF(COUNT(E949,G949,I949)=0,0,COUNT(E949,G949,I949))</f>
        <v>0</v>
      </c>
      <c r="V949" s="149">
        <f>IF(U949&gt;0,((D949*E949)+(F949*G949)+(H949*I949))/(E949+G949+I949),0)</f>
        <v>0</v>
      </c>
      <c r="W949" s="150">
        <f>IF(U949&lt;&gt;0,(E949+G949+I949)/U949,0)</f>
        <v>0</v>
      </c>
      <c r="Y949" s="126">
        <v>21</v>
      </c>
      <c r="Z949" s="148">
        <f>IF(COUNT(N949,P949,R949)=0,0,COUNT(N949,P949,R949))</f>
        <v>0</v>
      </c>
      <c r="AA949" s="149">
        <f>IF(Z949&gt;0,((M949*N949)+(O949*P949)+(Q949*R949))/(N949+P949+R949),0)</f>
        <v>0</v>
      </c>
      <c r="AB949" s="150">
        <f>IF(Z949&lt;&gt;0,(N949+P949+R949)/Z949,0)</f>
        <v>0</v>
      </c>
      <c r="AD949" s="126">
        <v>1</v>
      </c>
      <c r="AE949" s="127">
        <f>(V949*W949*P$946)/1000000</f>
        <v>0</v>
      </c>
      <c r="AF949" s="130">
        <v>21</v>
      </c>
      <c r="AG949" s="127">
        <f>(AA949*AB949*P$946)/1000000</f>
        <v>0</v>
      </c>
    </row>
    <row r="950" spans="2:33" x14ac:dyDescent="0.25">
      <c r="B950" s="128">
        <v>2</v>
      </c>
      <c r="C950" s="151" t="str">
        <f>T(Contaminantes!C$7)</f>
        <v/>
      </c>
      <c r="D950" s="152"/>
      <c r="E950" s="153"/>
      <c r="F950" s="152"/>
      <c r="G950" s="153"/>
      <c r="H950" s="152"/>
      <c r="I950" s="154"/>
      <c r="K950" s="128">
        <v>22</v>
      </c>
      <c r="L950" s="151" t="str">
        <f>T(Contaminantes!C$27)</f>
        <v/>
      </c>
      <c r="M950" s="152"/>
      <c r="N950" s="153"/>
      <c r="O950" s="152"/>
      <c r="P950" s="153"/>
      <c r="Q950" s="152"/>
      <c r="R950" s="154"/>
      <c r="T950" s="128">
        <v>2</v>
      </c>
      <c r="U950" s="155">
        <f t="shared" ref="U950:U968" si="312">IF(COUNT(E950,G950,I950)=0,0,COUNT(E950,G950,I950))</f>
        <v>0</v>
      </c>
      <c r="V950" s="156">
        <f t="shared" ref="V950:V968" si="313">IF(U950&gt;0,((D950*E950)+(F950*G950)+(H950*I950))/(E950+G950+I950),0)</f>
        <v>0</v>
      </c>
      <c r="W950" s="157">
        <f t="shared" ref="W950:W968" si="314">IF(U950&lt;&gt;0,(E950+G950+I950)/U950,0)</f>
        <v>0</v>
      </c>
      <c r="Y950" s="128">
        <v>22</v>
      </c>
      <c r="Z950" s="155">
        <f t="shared" ref="Z950:Z968" si="315">IF(COUNT(N950,P950,R950)=0,0,COUNT(N950,P950,R950))</f>
        <v>0</v>
      </c>
      <c r="AA950" s="156">
        <f t="shared" ref="AA950:AA968" si="316">IF(Z950&gt;0,((M950*N950)+(O950*P950)+(Q950*R950))/(N950+P950+R950),0)</f>
        <v>0</v>
      </c>
      <c r="AB950" s="157">
        <f t="shared" ref="AB950:AB968" si="317">IF(Z950&lt;&gt;0,(N950+P950+R950)/Z950,0)</f>
        <v>0</v>
      </c>
      <c r="AD950" s="128">
        <v>2</v>
      </c>
      <c r="AE950" s="120">
        <f t="shared" ref="AE950:AE968" si="318">(V950*W950*P$946)/1000000</f>
        <v>0</v>
      </c>
      <c r="AF950" s="131">
        <v>22</v>
      </c>
      <c r="AG950" s="121">
        <f t="shared" ref="AG950:AG968" si="319">(AA950*AB950*P$946)/1000000</f>
        <v>0</v>
      </c>
    </row>
    <row r="951" spans="2:33" x14ac:dyDescent="0.25">
      <c r="B951" s="128">
        <v>3</v>
      </c>
      <c r="C951" s="151" t="str">
        <f>T(Contaminantes!C$8)</f>
        <v/>
      </c>
      <c r="D951" s="158"/>
      <c r="E951" s="153"/>
      <c r="F951" s="158"/>
      <c r="G951" s="153"/>
      <c r="H951" s="158"/>
      <c r="I951" s="154"/>
      <c r="K951" s="128">
        <v>23</v>
      </c>
      <c r="L951" s="151" t="str">
        <f>T(Contaminantes!C$28)</f>
        <v/>
      </c>
      <c r="M951" s="158"/>
      <c r="N951" s="153"/>
      <c r="O951" s="158"/>
      <c r="P951" s="153"/>
      <c r="Q951" s="158"/>
      <c r="R951" s="154"/>
      <c r="T951" s="128">
        <v>3</v>
      </c>
      <c r="U951" s="155">
        <f t="shared" si="312"/>
        <v>0</v>
      </c>
      <c r="V951" s="156">
        <f t="shared" si="313"/>
        <v>0</v>
      </c>
      <c r="W951" s="157">
        <f t="shared" si="314"/>
        <v>0</v>
      </c>
      <c r="Y951" s="128">
        <v>23</v>
      </c>
      <c r="Z951" s="155">
        <f t="shared" si="315"/>
        <v>0</v>
      </c>
      <c r="AA951" s="156">
        <f t="shared" si="316"/>
        <v>0</v>
      </c>
      <c r="AB951" s="157">
        <f t="shared" si="317"/>
        <v>0</v>
      </c>
      <c r="AD951" s="128">
        <v>3</v>
      </c>
      <c r="AE951" s="120">
        <f t="shared" si="318"/>
        <v>0</v>
      </c>
      <c r="AF951" s="131">
        <v>23</v>
      </c>
      <c r="AG951" s="121">
        <f t="shared" si="319"/>
        <v>0</v>
      </c>
    </row>
    <row r="952" spans="2:33" x14ac:dyDescent="0.25">
      <c r="B952" s="128">
        <v>4</v>
      </c>
      <c r="C952" s="151" t="str">
        <f>T(Contaminantes!C$9)</f>
        <v/>
      </c>
      <c r="D952" s="159"/>
      <c r="E952" s="153"/>
      <c r="F952" s="159"/>
      <c r="G952" s="153"/>
      <c r="H952" s="159"/>
      <c r="I952" s="154"/>
      <c r="K952" s="128">
        <v>24</v>
      </c>
      <c r="L952" s="151" t="str">
        <f>T(Contaminantes!C$29)</f>
        <v/>
      </c>
      <c r="M952" s="159"/>
      <c r="N952" s="153"/>
      <c r="O952" s="159"/>
      <c r="P952" s="153"/>
      <c r="Q952" s="159"/>
      <c r="R952" s="154"/>
      <c r="T952" s="128">
        <v>4</v>
      </c>
      <c r="U952" s="155">
        <f t="shared" si="312"/>
        <v>0</v>
      </c>
      <c r="V952" s="156">
        <f t="shared" si="313"/>
        <v>0</v>
      </c>
      <c r="W952" s="157">
        <f t="shared" si="314"/>
        <v>0</v>
      </c>
      <c r="Y952" s="128">
        <v>24</v>
      </c>
      <c r="Z952" s="155">
        <f t="shared" si="315"/>
        <v>0</v>
      </c>
      <c r="AA952" s="156">
        <f t="shared" si="316"/>
        <v>0</v>
      </c>
      <c r="AB952" s="157">
        <f t="shared" si="317"/>
        <v>0</v>
      </c>
      <c r="AD952" s="128">
        <v>4</v>
      </c>
      <c r="AE952" s="120">
        <f t="shared" si="318"/>
        <v>0</v>
      </c>
      <c r="AF952" s="131">
        <v>24</v>
      </c>
      <c r="AG952" s="121">
        <f t="shared" si="319"/>
        <v>0</v>
      </c>
    </row>
    <row r="953" spans="2:33" x14ac:dyDescent="0.25">
      <c r="B953" s="128">
        <v>5</v>
      </c>
      <c r="C953" s="151" t="str">
        <f>T(Contaminantes!C$10)</f>
        <v/>
      </c>
      <c r="D953" s="159"/>
      <c r="E953" s="153"/>
      <c r="F953" s="159"/>
      <c r="G953" s="153"/>
      <c r="H953" s="159"/>
      <c r="I953" s="154"/>
      <c r="K953" s="128">
        <v>25</v>
      </c>
      <c r="L953" s="151" t="str">
        <f>T(Contaminantes!C$30)</f>
        <v/>
      </c>
      <c r="M953" s="159"/>
      <c r="N953" s="153"/>
      <c r="O953" s="159"/>
      <c r="P953" s="153"/>
      <c r="Q953" s="159"/>
      <c r="R953" s="154"/>
      <c r="T953" s="128">
        <v>5</v>
      </c>
      <c r="U953" s="155">
        <f t="shared" si="312"/>
        <v>0</v>
      </c>
      <c r="V953" s="156">
        <f t="shared" si="313"/>
        <v>0</v>
      </c>
      <c r="W953" s="157">
        <f t="shared" si="314"/>
        <v>0</v>
      </c>
      <c r="Y953" s="128">
        <v>25</v>
      </c>
      <c r="Z953" s="155">
        <f t="shared" si="315"/>
        <v>0</v>
      </c>
      <c r="AA953" s="156">
        <f t="shared" si="316"/>
        <v>0</v>
      </c>
      <c r="AB953" s="157">
        <f t="shared" si="317"/>
        <v>0</v>
      </c>
      <c r="AD953" s="128">
        <v>5</v>
      </c>
      <c r="AE953" s="120">
        <f t="shared" si="318"/>
        <v>0</v>
      </c>
      <c r="AF953" s="131">
        <v>25</v>
      </c>
      <c r="AG953" s="121">
        <f t="shared" si="319"/>
        <v>0</v>
      </c>
    </row>
    <row r="954" spans="2:33" x14ac:dyDescent="0.25">
      <c r="B954" s="128">
        <v>6</v>
      </c>
      <c r="C954" s="151" t="str">
        <f>T(Contaminantes!C$11)</f>
        <v/>
      </c>
      <c r="D954" s="159"/>
      <c r="E954" s="153"/>
      <c r="F954" s="159"/>
      <c r="G954" s="153"/>
      <c r="H954" s="159"/>
      <c r="I954" s="154"/>
      <c r="K954" s="128">
        <v>26</v>
      </c>
      <c r="L954" s="151" t="str">
        <f>T(Contaminantes!C$31)</f>
        <v/>
      </c>
      <c r="M954" s="159"/>
      <c r="N954" s="153"/>
      <c r="O954" s="159"/>
      <c r="P954" s="153"/>
      <c r="Q954" s="159"/>
      <c r="R954" s="154"/>
      <c r="T954" s="128">
        <v>6</v>
      </c>
      <c r="U954" s="155">
        <f t="shared" si="312"/>
        <v>0</v>
      </c>
      <c r="V954" s="156">
        <f t="shared" si="313"/>
        <v>0</v>
      </c>
      <c r="W954" s="157">
        <f t="shared" si="314"/>
        <v>0</v>
      </c>
      <c r="Y954" s="128">
        <v>26</v>
      </c>
      <c r="Z954" s="155">
        <f t="shared" si="315"/>
        <v>0</v>
      </c>
      <c r="AA954" s="156">
        <f t="shared" si="316"/>
        <v>0</v>
      </c>
      <c r="AB954" s="157">
        <f t="shared" si="317"/>
        <v>0</v>
      </c>
      <c r="AD954" s="128">
        <v>6</v>
      </c>
      <c r="AE954" s="120">
        <f t="shared" si="318"/>
        <v>0</v>
      </c>
      <c r="AF954" s="131">
        <v>26</v>
      </c>
      <c r="AG954" s="121">
        <f t="shared" si="319"/>
        <v>0</v>
      </c>
    </row>
    <row r="955" spans="2:33" x14ac:dyDescent="0.25">
      <c r="B955" s="128">
        <v>7</v>
      </c>
      <c r="C955" s="151" t="str">
        <f>T(Contaminantes!C$12)</f>
        <v/>
      </c>
      <c r="D955" s="159"/>
      <c r="E955" s="153"/>
      <c r="F955" s="159"/>
      <c r="G955" s="153"/>
      <c r="H955" s="159"/>
      <c r="I955" s="154"/>
      <c r="K955" s="128">
        <v>27</v>
      </c>
      <c r="L955" s="151" t="str">
        <f>T(Contaminantes!C$32)</f>
        <v/>
      </c>
      <c r="M955" s="159"/>
      <c r="N955" s="153"/>
      <c r="O955" s="159"/>
      <c r="P955" s="153"/>
      <c r="Q955" s="159"/>
      <c r="R955" s="154"/>
      <c r="T955" s="128">
        <v>7</v>
      </c>
      <c r="U955" s="155">
        <f t="shared" si="312"/>
        <v>0</v>
      </c>
      <c r="V955" s="156">
        <f t="shared" si="313"/>
        <v>0</v>
      </c>
      <c r="W955" s="157">
        <f t="shared" si="314"/>
        <v>0</v>
      </c>
      <c r="Y955" s="128">
        <v>27</v>
      </c>
      <c r="Z955" s="155">
        <f t="shared" si="315"/>
        <v>0</v>
      </c>
      <c r="AA955" s="156">
        <f t="shared" si="316"/>
        <v>0</v>
      </c>
      <c r="AB955" s="157">
        <f t="shared" si="317"/>
        <v>0</v>
      </c>
      <c r="AD955" s="128">
        <v>7</v>
      </c>
      <c r="AE955" s="120">
        <f t="shared" si="318"/>
        <v>0</v>
      </c>
      <c r="AF955" s="131">
        <v>27</v>
      </c>
      <c r="AG955" s="121">
        <f t="shared" si="319"/>
        <v>0</v>
      </c>
    </row>
    <row r="956" spans="2:33" x14ac:dyDescent="0.25">
      <c r="B956" s="128">
        <v>8</v>
      </c>
      <c r="C956" s="151" t="str">
        <f>T(Contaminantes!C$13)</f>
        <v/>
      </c>
      <c r="D956" s="159"/>
      <c r="E956" s="153"/>
      <c r="F956" s="159"/>
      <c r="G956" s="153"/>
      <c r="H956" s="159"/>
      <c r="I956" s="154"/>
      <c r="K956" s="128">
        <v>28</v>
      </c>
      <c r="L956" s="151" t="str">
        <f>T(Contaminantes!C$33)</f>
        <v/>
      </c>
      <c r="M956" s="159"/>
      <c r="N956" s="153"/>
      <c r="O956" s="159"/>
      <c r="P956" s="153"/>
      <c r="Q956" s="159"/>
      <c r="R956" s="154"/>
      <c r="T956" s="128">
        <v>8</v>
      </c>
      <c r="U956" s="155">
        <f t="shared" si="312"/>
        <v>0</v>
      </c>
      <c r="V956" s="156">
        <f t="shared" si="313"/>
        <v>0</v>
      </c>
      <c r="W956" s="157">
        <f t="shared" si="314"/>
        <v>0</v>
      </c>
      <c r="Y956" s="128">
        <v>28</v>
      </c>
      <c r="Z956" s="155">
        <f t="shared" si="315"/>
        <v>0</v>
      </c>
      <c r="AA956" s="156">
        <f t="shared" si="316"/>
        <v>0</v>
      </c>
      <c r="AB956" s="157">
        <f t="shared" si="317"/>
        <v>0</v>
      </c>
      <c r="AD956" s="128">
        <v>8</v>
      </c>
      <c r="AE956" s="120">
        <f t="shared" si="318"/>
        <v>0</v>
      </c>
      <c r="AF956" s="131">
        <v>28</v>
      </c>
      <c r="AG956" s="121">
        <f t="shared" si="319"/>
        <v>0</v>
      </c>
    </row>
    <row r="957" spans="2:33" x14ac:dyDescent="0.25">
      <c r="B957" s="128">
        <v>9</v>
      </c>
      <c r="C957" s="151" t="str">
        <f>T(Contaminantes!C$14)</f>
        <v/>
      </c>
      <c r="D957" s="152"/>
      <c r="E957" s="153"/>
      <c r="F957" s="152"/>
      <c r="G957" s="153"/>
      <c r="H957" s="152"/>
      <c r="I957" s="154"/>
      <c r="K957" s="128">
        <v>29</v>
      </c>
      <c r="L957" s="151" t="str">
        <f>T(Contaminantes!C$34)</f>
        <v/>
      </c>
      <c r="M957" s="152"/>
      <c r="N957" s="153"/>
      <c r="O957" s="152"/>
      <c r="P957" s="153"/>
      <c r="Q957" s="152"/>
      <c r="R957" s="154"/>
      <c r="T957" s="128">
        <v>9</v>
      </c>
      <c r="U957" s="155">
        <f t="shared" si="312"/>
        <v>0</v>
      </c>
      <c r="V957" s="156">
        <f t="shared" si="313"/>
        <v>0</v>
      </c>
      <c r="W957" s="157">
        <f t="shared" si="314"/>
        <v>0</v>
      </c>
      <c r="Y957" s="128">
        <v>29</v>
      </c>
      <c r="Z957" s="155">
        <f t="shared" si="315"/>
        <v>0</v>
      </c>
      <c r="AA957" s="156">
        <f t="shared" si="316"/>
        <v>0</v>
      </c>
      <c r="AB957" s="157">
        <f t="shared" si="317"/>
        <v>0</v>
      </c>
      <c r="AD957" s="128">
        <v>9</v>
      </c>
      <c r="AE957" s="120">
        <f t="shared" si="318"/>
        <v>0</v>
      </c>
      <c r="AF957" s="131">
        <v>29</v>
      </c>
      <c r="AG957" s="121">
        <f t="shared" si="319"/>
        <v>0</v>
      </c>
    </row>
    <row r="958" spans="2:33" x14ac:dyDescent="0.25">
      <c r="B958" s="128">
        <v>10</v>
      </c>
      <c r="C958" s="151" t="str">
        <f>T(Contaminantes!C$15)</f>
        <v/>
      </c>
      <c r="D958" s="152"/>
      <c r="E958" s="153"/>
      <c r="F958" s="152"/>
      <c r="G958" s="153"/>
      <c r="H958" s="152"/>
      <c r="I958" s="154"/>
      <c r="K958" s="128">
        <v>30</v>
      </c>
      <c r="L958" s="151" t="str">
        <f>T(Contaminantes!C$35)</f>
        <v/>
      </c>
      <c r="M958" s="152"/>
      <c r="N958" s="153"/>
      <c r="O958" s="152"/>
      <c r="P958" s="153"/>
      <c r="Q958" s="152"/>
      <c r="R958" s="154"/>
      <c r="T958" s="128">
        <v>10</v>
      </c>
      <c r="U958" s="155">
        <f t="shared" si="312"/>
        <v>0</v>
      </c>
      <c r="V958" s="156">
        <f t="shared" si="313"/>
        <v>0</v>
      </c>
      <c r="W958" s="157">
        <f t="shared" si="314"/>
        <v>0</v>
      </c>
      <c r="Y958" s="128">
        <v>30</v>
      </c>
      <c r="Z958" s="155">
        <f t="shared" si="315"/>
        <v>0</v>
      </c>
      <c r="AA958" s="156">
        <f t="shared" si="316"/>
        <v>0</v>
      </c>
      <c r="AB958" s="157">
        <f t="shared" si="317"/>
        <v>0</v>
      </c>
      <c r="AD958" s="128">
        <v>10</v>
      </c>
      <c r="AE958" s="120">
        <f t="shared" si="318"/>
        <v>0</v>
      </c>
      <c r="AF958" s="131">
        <v>30</v>
      </c>
      <c r="AG958" s="121">
        <f t="shared" si="319"/>
        <v>0</v>
      </c>
    </row>
    <row r="959" spans="2:33" x14ac:dyDescent="0.25">
      <c r="B959" s="128">
        <v>11</v>
      </c>
      <c r="C959" s="151" t="str">
        <f>T(Contaminantes!C$16)</f>
        <v/>
      </c>
      <c r="D959" s="158"/>
      <c r="E959" s="153"/>
      <c r="F959" s="158"/>
      <c r="G959" s="153"/>
      <c r="H959" s="158"/>
      <c r="I959" s="154"/>
      <c r="K959" s="128">
        <v>31</v>
      </c>
      <c r="L959" s="151" t="str">
        <f>T(Contaminantes!C$36)</f>
        <v/>
      </c>
      <c r="M959" s="158"/>
      <c r="N959" s="153"/>
      <c r="O959" s="158"/>
      <c r="P959" s="153"/>
      <c r="Q959" s="158"/>
      <c r="R959" s="154"/>
      <c r="T959" s="128">
        <v>11</v>
      </c>
      <c r="U959" s="155">
        <f t="shared" si="312"/>
        <v>0</v>
      </c>
      <c r="V959" s="156">
        <f t="shared" si="313"/>
        <v>0</v>
      </c>
      <c r="W959" s="157">
        <f t="shared" si="314"/>
        <v>0</v>
      </c>
      <c r="Y959" s="128">
        <v>31</v>
      </c>
      <c r="Z959" s="155">
        <f t="shared" si="315"/>
        <v>0</v>
      </c>
      <c r="AA959" s="156">
        <f t="shared" si="316"/>
        <v>0</v>
      </c>
      <c r="AB959" s="157">
        <f t="shared" si="317"/>
        <v>0</v>
      </c>
      <c r="AD959" s="128">
        <v>11</v>
      </c>
      <c r="AE959" s="120">
        <f t="shared" si="318"/>
        <v>0</v>
      </c>
      <c r="AF959" s="131">
        <v>31</v>
      </c>
      <c r="AG959" s="121">
        <f t="shared" si="319"/>
        <v>0</v>
      </c>
    </row>
    <row r="960" spans="2:33" x14ac:dyDescent="0.25">
      <c r="B960" s="128">
        <v>12</v>
      </c>
      <c r="C960" s="151" t="str">
        <f>T(Contaminantes!C$17)</f>
        <v/>
      </c>
      <c r="D960" s="159"/>
      <c r="E960" s="153"/>
      <c r="F960" s="159"/>
      <c r="G960" s="153"/>
      <c r="H960" s="159"/>
      <c r="I960" s="154"/>
      <c r="K960" s="128">
        <v>32</v>
      </c>
      <c r="L960" s="151" t="str">
        <f>T(Contaminantes!C$37)</f>
        <v/>
      </c>
      <c r="M960" s="159"/>
      <c r="N960" s="153"/>
      <c r="O960" s="159"/>
      <c r="P960" s="153"/>
      <c r="Q960" s="159"/>
      <c r="R960" s="154"/>
      <c r="T960" s="128">
        <v>12</v>
      </c>
      <c r="U960" s="155">
        <f t="shared" si="312"/>
        <v>0</v>
      </c>
      <c r="V960" s="156">
        <f t="shared" si="313"/>
        <v>0</v>
      </c>
      <c r="W960" s="157">
        <f t="shared" si="314"/>
        <v>0</v>
      </c>
      <c r="Y960" s="128">
        <v>32</v>
      </c>
      <c r="Z960" s="155">
        <f t="shared" si="315"/>
        <v>0</v>
      </c>
      <c r="AA960" s="156">
        <f t="shared" si="316"/>
        <v>0</v>
      </c>
      <c r="AB960" s="157">
        <f t="shared" si="317"/>
        <v>0</v>
      </c>
      <c r="AD960" s="128">
        <v>12</v>
      </c>
      <c r="AE960" s="120">
        <f t="shared" si="318"/>
        <v>0</v>
      </c>
      <c r="AF960" s="131">
        <v>32</v>
      </c>
      <c r="AG960" s="121">
        <f t="shared" si="319"/>
        <v>0</v>
      </c>
    </row>
    <row r="961" spans="2:33" x14ac:dyDescent="0.25">
      <c r="B961" s="128">
        <v>13</v>
      </c>
      <c r="C961" s="151" t="str">
        <f>T(Contaminantes!C$18)</f>
        <v/>
      </c>
      <c r="D961" s="159"/>
      <c r="E961" s="153"/>
      <c r="F961" s="159"/>
      <c r="G961" s="153"/>
      <c r="H961" s="159"/>
      <c r="I961" s="154"/>
      <c r="K961" s="128">
        <v>33</v>
      </c>
      <c r="L961" s="151" t="str">
        <f>T(Contaminantes!C$38)</f>
        <v/>
      </c>
      <c r="M961" s="159"/>
      <c r="N961" s="153"/>
      <c r="O961" s="159"/>
      <c r="P961" s="153"/>
      <c r="Q961" s="159"/>
      <c r="R961" s="154"/>
      <c r="T961" s="128">
        <v>13</v>
      </c>
      <c r="U961" s="155">
        <f t="shared" si="312"/>
        <v>0</v>
      </c>
      <c r="V961" s="156">
        <f t="shared" si="313"/>
        <v>0</v>
      </c>
      <c r="W961" s="157">
        <f t="shared" si="314"/>
        <v>0</v>
      </c>
      <c r="Y961" s="128">
        <v>33</v>
      </c>
      <c r="Z961" s="155">
        <f t="shared" si="315"/>
        <v>0</v>
      </c>
      <c r="AA961" s="156">
        <f t="shared" si="316"/>
        <v>0</v>
      </c>
      <c r="AB961" s="157">
        <f t="shared" si="317"/>
        <v>0</v>
      </c>
      <c r="AD961" s="128">
        <v>13</v>
      </c>
      <c r="AE961" s="120">
        <f t="shared" si="318"/>
        <v>0</v>
      </c>
      <c r="AF961" s="131">
        <v>33</v>
      </c>
      <c r="AG961" s="121">
        <f t="shared" si="319"/>
        <v>0</v>
      </c>
    </row>
    <row r="962" spans="2:33" x14ac:dyDescent="0.25">
      <c r="B962" s="128">
        <v>14</v>
      </c>
      <c r="C962" s="151" t="str">
        <f>T(Contaminantes!C$19)</f>
        <v/>
      </c>
      <c r="D962" s="152"/>
      <c r="E962" s="153"/>
      <c r="F962" s="152"/>
      <c r="G962" s="153"/>
      <c r="H962" s="152"/>
      <c r="I962" s="154"/>
      <c r="K962" s="128">
        <v>34</v>
      </c>
      <c r="L962" s="151" t="str">
        <f>T(Contaminantes!C$39)</f>
        <v/>
      </c>
      <c r="M962" s="152"/>
      <c r="N962" s="153"/>
      <c r="O962" s="152"/>
      <c r="P962" s="153"/>
      <c r="Q962" s="152"/>
      <c r="R962" s="154"/>
      <c r="T962" s="128">
        <v>14</v>
      </c>
      <c r="U962" s="155">
        <f t="shared" si="312"/>
        <v>0</v>
      </c>
      <c r="V962" s="156">
        <f t="shared" si="313"/>
        <v>0</v>
      </c>
      <c r="W962" s="157">
        <f t="shared" si="314"/>
        <v>0</v>
      </c>
      <c r="Y962" s="128">
        <v>34</v>
      </c>
      <c r="Z962" s="155">
        <f t="shared" si="315"/>
        <v>0</v>
      </c>
      <c r="AA962" s="156">
        <f t="shared" si="316"/>
        <v>0</v>
      </c>
      <c r="AB962" s="157">
        <f t="shared" si="317"/>
        <v>0</v>
      </c>
      <c r="AD962" s="128">
        <v>14</v>
      </c>
      <c r="AE962" s="120">
        <f t="shared" si="318"/>
        <v>0</v>
      </c>
      <c r="AF962" s="131">
        <v>34</v>
      </c>
      <c r="AG962" s="121">
        <f t="shared" si="319"/>
        <v>0</v>
      </c>
    </row>
    <row r="963" spans="2:33" x14ac:dyDescent="0.25">
      <c r="B963" s="128">
        <v>15</v>
      </c>
      <c r="C963" s="151" t="str">
        <f>T(Contaminantes!C$20)</f>
        <v/>
      </c>
      <c r="D963" s="158"/>
      <c r="E963" s="153"/>
      <c r="F963" s="158"/>
      <c r="G963" s="153"/>
      <c r="H963" s="158"/>
      <c r="I963" s="154"/>
      <c r="K963" s="128">
        <v>35</v>
      </c>
      <c r="L963" s="151" t="str">
        <f>T(Contaminantes!C$40)</f>
        <v/>
      </c>
      <c r="M963" s="158"/>
      <c r="N963" s="153"/>
      <c r="O963" s="158"/>
      <c r="P963" s="153"/>
      <c r="Q963" s="158"/>
      <c r="R963" s="154"/>
      <c r="T963" s="128">
        <v>15</v>
      </c>
      <c r="U963" s="155">
        <f t="shared" si="312"/>
        <v>0</v>
      </c>
      <c r="V963" s="156">
        <f t="shared" si="313"/>
        <v>0</v>
      </c>
      <c r="W963" s="157">
        <f t="shared" si="314"/>
        <v>0</v>
      </c>
      <c r="Y963" s="128">
        <v>35</v>
      </c>
      <c r="Z963" s="155">
        <f t="shared" si="315"/>
        <v>0</v>
      </c>
      <c r="AA963" s="156">
        <f t="shared" si="316"/>
        <v>0</v>
      </c>
      <c r="AB963" s="157">
        <f t="shared" si="317"/>
        <v>0</v>
      </c>
      <c r="AD963" s="128">
        <v>15</v>
      </c>
      <c r="AE963" s="120">
        <f t="shared" si="318"/>
        <v>0</v>
      </c>
      <c r="AF963" s="131">
        <v>35</v>
      </c>
      <c r="AG963" s="121">
        <f t="shared" si="319"/>
        <v>0</v>
      </c>
    </row>
    <row r="964" spans="2:33" x14ac:dyDescent="0.25">
      <c r="B964" s="128">
        <v>16</v>
      </c>
      <c r="C964" s="151" t="str">
        <f>T(Contaminantes!C$21)</f>
        <v/>
      </c>
      <c r="D964" s="159"/>
      <c r="E964" s="153"/>
      <c r="F964" s="159"/>
      <c r="G964" s="153"/>
      <c r="H964" s="159"/>
      <c r="I964" s="154"/>
      <c r="K964" s="128">
        <v>36</v>
      </c>
      <c r="L964" s="151" t="str">
        <f>T(Contaminantes!C$41)</f>
        <v/>
      </c>
      <c r="M964" s="159"/>
      <c r="N964" s="153"/>
      <c r="O964" s="159"/>
      <c r="P964" s="153"/>
      <c r="Q964" s="159"/>
      <c r="R964" s="154"/>
      <c r="T964" s="128">
        <v>16</v>
      </c>
      <c r="U964" s="155">
        <f t="shared" si="312"/>
        <v>0</v>
      </c>
      <c r="V964" s="156">
        <f t="shared" si="313"/>
        <v>0</v>
      </c>
      <c r="W964" s="157">
        <f t="shared" si="314"/>
        <v>0</v>
      </c>
      <c r="Y964" s="128">
        <v>36</v>
      </c>
      <c r="Z964" s="155">
        <f t="shared" si="315"/>
        <v>0</v>
      </c>
      <c r="AA964" s="156">
        <f t="shared" si="316"/>
        <v>0</v>
      </c>
      <c r="AB964" s="157">
        <f t="shared" si="317"/>
        <v>0</v>
      </c>
      <c r="AD964" s="128">
        <v>16</v>
      </c>
      <c r="AE964" s="120">
        <f t="shared" si="318"/>
        <v>0</v>
      </c>
      <c r="AF964" s="131">
        <v>36</v>
      </c>
      <c r="AG964" s="121">
        <f t="shared" si="319"/>
        <v>0</v>
      </c>
    </row>
    <row r="965" spans="2:33" x14ac:dyDescent="0.25">
      <c r="B965" s="128">
        <v>17</v>
      </c>
      <c r="C965" s="151" t="str">
        <f>T(Contaminantes!C$22)</f>
        <v/>
      </c>
      <c r="D965" s="159"/>
      <c r="E965" s="153"/>
      <c r="F965" s="159"/>
      <c r="G965" s="153"/>
      <c r="H965" s="159"/>
      <c r="I965" s="154"/>
      <c r="K965" s="128">
        <v>37</v>
      </c>
      <c r="L965" s="151" t="str">
        <f>T(Contaminantes!C$42)</f>
        <v/>
      </c>
      <c r="M965" s="159"/>
      <c r="N965" s="153"/>
      <c r="O965" s="159"/>
      <c r="P965" s="153"/>
      <c r="Q965" s="159"/>
      <c r="R965" s="154"/>
      <c r="T965" s="128">
        <v>17</v>
      </c>
      <c r="U965" s="155">
        <f t="shared" si="312"/>
        <v>0</v>
      </c>
      <c r="V965" s="156">
        <f t="shared" si="313"/>
        <v>0</v>
      </c>
      <c r="W965" s="157">
        <f t="shared" si="314"/>
        <v>0</v>
      </c>
      <c r="Y965" s="128">
        <v>37</v>
      </c>
      <c r="Z965" s="155">
        <f t="shared" si="315"/>
        <v>0</v>
      </c>
      <c r="AA965" s="156">
        <f t="shared" si="316"/>
        <v>0</v>
      </c>
      <c r="AB965" s="157">
        <f t="shared" si="317"/>
        <v>0</v>
      </c>
      <c r="AD965" s="128">
        <v>17</v>
      </c>
      <c r="AE965" s="120">
        <f t="shared" si="318"/>
        <v>0</v>
      </c>
      <c r="AF965" s="131">
        <v>37</v>
      </c>
      <c r="AG965" s="121">
        <f t="shared" si="319"/>
        <v>0</v>
      </c>
    </row>
    <row r="966" spans="2:33" x14ac:dyDescent="0.25">
      <c r="B966" s="128">
        <v>18</v>
      </c>
      <c r="C966" s="151" t="str">
        <f>T(Contaminantes!C$23)</f>
        <v/>
      </c>
      <c r="D966" s="152"/>
      <c r="E966" s="153"/>
      <c r="F966" s="152"/>
      <c r="G966" s="153"/>
      <c r="H966" s="152"/>
      <c r="I966" s="154"/>
      <c r="K966" s="128">
        <v>38</v>
      </c>
      <c r="L966" s="151" t="str">
        <f>T(Contaminantes!C$43)</f>
        <v/>
      </c>
      <c r="M966" s="152"/>
      <c r="N966" s="153"/>
      <c r="O966" s="152"/>
      <c r="P966" s="153"/>
      <c r="Q966" s="152"/>
      <c r="R966" s="154"/>
      <c r="T966" s="128">
        <v>18</v>
      </c>
      <c r="U966" s="155">
        <f t="shared" si="312"/>
        <v>0</v>
      </c>
      <c r="V966" s="156">
        <f t="shared" si="313"/>
        <v>0</v>
      </c>
      <c r="W966" s="157">
        <f t="shared" si="314"/>
        <v>0</v>
      </c>
      <c r="Y966" s="128">
        <v>38</v>
      </c>
      <c r="Z966" s="155">
        <f t="shared" si="315"/>
        <v>0</v>
      </c>
      <c r="AA966" s="156">
        <f t="shared" si="316"/>
        <v>0</v>
      </c>
      <c r="AB966" s="157">
        <f t="shared" si="317"/>
        <v>0</v>
      </c>
      <c r="AD966" s="128">
        <v>18</v>
      </c>
      <c r="AE966" s="120">
        <f t="shared" si="318"/>
        <v>0</v>
      </c>
      <c r="AF966" s="131">
        <v>38</v>
      </c>
      <c r="AG966" s="121">
        <f t="shared" si="319"/>
        <v>0</v>
      </c>
    </row>
    <row r="967" spans="2:33" x14ac:dyDescent="0.25">
      <c r="B967" s="128">
        <v>19</v>
      </c>
      <c r="C967" s="151" t="str">
        <f>T(Contaminantes!C$24)</f>
        <v/>
      </c>
      <c r="D967" s="152"/>
      <c r="E967" s="153"/>
      <c r="F967" s="152"/>
      <c r="G967" s="153"/>
      <c r="H967" s="152"/>
      <c r="I967" s="154"/>
      <c r="K967" s="128">
        <v>39</v>
      </c>
      <c r="L967" s="151" t="str">
        <f>T(Contaminantes!C$44)</f>
        <v/>
      </c>
      <c r="M967" s="152"/>
      <c r="N967" s="153"/>
      <c r="O967" s="152"/>
      <c r="P967" s="153"/>
      <c r="Q967" s="152"/>
      <c r="R967" s="154"/>
      <c r="T967" s="128">
        <v>19</v>
      </c>
      <c r="U967" s="155">
        <f t="shared" si="312"/>
        <v>0</v>
      </c>
      <c r="V967" s="156">
        <f t="shared" si="313"/>
        <v>0</v>
      </c>
      <c r="W967" s="157">
        <f t="shared" si="314"/>
        <v>0</v>
      </c>
      <c r="Y967" s="128">
        <v>39</v>
      </c>
      <c r="Z967" s="155">
        <f t="shared" si="315"/>
        <v>0</v>
      </c>
      <c r="AA967" s="156">
        <f t="shared" si="316"/>
        <v>0</v>
      </c>
      <c r="AB967" s="157">
        <f t="shared" si="317"/>
        <v>0</v>
      </c>
      <c r="AD967" s="128">
        <v>19</v>
      </c>
      <c r="AE967" s="120">
        <f t="shared" si="318"/>
        <v>0</v>
      </c>
      <c r="AF967" s="131">
        <v>39</v>
      </c>
      <c r="AG967" s="121">
        <f t="shared" si="319"/>
        <v>0</v>
      </c>
    </row>
    <row r="968" spans="2:33" ht="15.75" thickBot="1" x14ac:dyDescent="0.3">
      <c r="B968" s="129">
        <v>20</v>
      </c>
      <c r="C968" s="160" t="str">
        <f>T(Contaminantes!C$25)</f>
        <v/>
      </c>
      <c r="D968" s="162"/>
      <c r="E968" s="163"/>
      <c r="F968" s="162"/>
      <c r="G968" s="163"/>
      <c r="H968" s="162"/>
      <c r="I968" s="164"/>
      <c r="K968" s="129">
        <v>40</v>
      </c>
      <c r="L968" s="160" t="str">
        <f>T(Contaminantes!C$45)</f>
        <v/>
      </c>
      <c r="M968" s="162"/>
      <c r="N968" s="163"/>
      <c r="O968" s="162"/>
      <c r="P968" s="163"/>
      <c r="Q968" s="162"/>
      <c r="R968" s="164"/>
      <c r="T968" s="129">
        <v>20</v>
      </c>
      <c r="U968" s="165">
        <f t="shared" si="312"/>
        <v>0</v>
      </c>
      <c r="V968" s="166">
        <f t="shared" si="313"/>
        <v>0</v>
      </c>
      <c r="W968" s="167">
        <f t="shared" si="314"/>
        <v>0</v>
      </c>
      <c r="Y968" s="129">
        <v>40</v>
      </c>
      <c r="Z968" s="165">
        <f t="shared" si="315"/>
        <v>0</v>
      </c>
      <c r="AA968" s="166">
        <f t="shared" si="316"/>
        <v>0</v>
      </c>
      <c r="AB968" s="167">
        <f t="shared" si="317"/>
        <v>0</v>
      </c>
      <c r="AD968" s="129">
        <v>20</v>
      </c>
      <c r="AE968" s="132">
        <f t="shared" si="318"/>
        <v>0</v>
      </c>
      <c r="AF968" s="133">
        <v>40</v>
      </c>
      <c r="AG968" s="122">
        <f t="shared" si="319"/>
        <v>0</v>
      </c>
    </row>
    <row r="969" spans="2:33" ht="15.75" thickBot="1" x14ac:dyDescent="0.3"/>
    <row r="970" spans="2:33" ht="15.75" customHeight="1" thickBot="1" x14ac:dyDescent="0.3">
      <c r="D970" s="391" t="s">
        <v>139</v>
      </c>
      <c r="E970" s="392"/>
      <c r="F970" s="393" t="str">
        <f>T('Focos atmósfera'!B47)</f>
        <v/>
      </c>
      <c r="G970" s="393"/>
      <c r="H970" s="394" t="s">
        <v>141</v>
      </c>
      <c r="I970" s="395"/>
      <c r="J970" s="135"/>
      <c r="K970" s="396" t="str">
        <f>T('Focos atmósfera'!C47)</f>
        <v/>
      </c>
      <c r="L970" s="393"/>
      <c r="M970" s="393"/>
      <c r="N970" s="397" t="s">
        <v>140</v>
      </c>
      <c r="O970" s="398"/>
      <c r="P970" s="136">
        <f>'Focos atmósfera'!D47</f>
        <v>0</v>
      </c>
      <c r="Q970" s="205" t="s">
        <v>210</v>
      </c>
      <c r="R970" s="136">
        <f>'Focos atmósfera'!F47</f>
        <v>0</v>
      </c>
      <c r="V970" s="399" t="s">
        <v>189</v>
      </c>
      <c r="W970" s="400"/>
      <c r="X970" s="137"/>
      <c r="AA970" s="399" t="s">
        <v>189</v>
      </c>
      <c r="AB970" s="400"/>
      <c r="AC970" s="137"/>
      <c r="AE970" s="399" t="s">
        <v>192</v>
      </c>
      <c r="AF970" s="403"/>
      <c r="AG970" s="400"/>
    </row>
    <row r="971" spans="2:33" ht="15.75" thickBot="1" x14ac:dyDescent="0.3">
      <c r="B971" s="407" t="s">
        <v>133</v>
      </c>
      <c r="C971" s="408"/>
      <c r="D971" s="411" t="s">
        <v>134</v>
      </c>
      <c r="E971" s="411"/>
      <c r="F971" s="411" t="s">
        <v>135</v>
      </c>
      <c r="G971" s="411"/>
      <c r="H971" s="411" t="s">
        <v>136</v>
      </c>
      <c r="I971" s="412"/>
      <c r="J971" s="138"/>
      <c r="K971" s="409" t="s">
        <v>133</v>
      </c>
      <c r="L971" s="410"/>
      <c r="M971" s="413" t="s">
        <v>134</v>
      </c>
      <c r="N971" s="411"/>
      <c r="O971" s="411" t="s">
        <v>135</v>
      </c>
      <c r="P971" s="411"/>
      <c r="Q971" s="411" t="s">
        <v>136</v>
      </c>
      <c r="R971" s="414"/>
      <c r="S971" s="138"/>
      <c r="T971" s="138"/>
      <c r="V971" s="401"/>
      <c r="W971" s="402"/>
      <c r="X971" s="137"/>
      <c r="AA971" s="401"/>
      <c r="AB971" s="402"/>
      <c r="AC971" s="137"/>
      <c r="AE971" s="404"/>
      <c r="AF971" s="405"/>
      <c r="AG971" s="406"/>
    </row>
    <row r="972" spans="2:33" ht="32.25" customHeight="1" thickBot="1" x14ac:dyDescent="0.3">
      <c r="B972" s="409"/>
      <c r="C972" s="410"/>
      <c r="D972" s="139" t="s">
        <v>137</v>
      </c>
      <c r="E972" s="139" t="s">
        <v>138</v>
      </c>
      <c r="F972" s="139" t="s">
        <v>137</v>
      </c>
      <c r="G972" s="139" t="s">
        <v>138</v>
      </c>
      <c r="H972" s="139" t="s">
        <v>137</v>
      </c>
      <c r="I972" s="140" t="s">
        <v>138</v>
      </c>
      <c r="J972" s="141"/>
      <c r="K972" s="409"/>
      <c r="L972" s="410"/>
      <c r="M972" s="139" t="s">
        <v>137</v>
      </c>
      <c r="N972" s="139" t="s">
        <v>138</v>
      </c>
      <c r="O972" s="139" t="s">
        <v>137</v>
      </c>
      <c r="P972" s="139" t="s">
        <v>138</v>
      </c>
      <c r="Q972" s="139" t="s">
        <v>137</v>
      </c>
      <c r="R972" s="140" t="s">
        <v>138</v>
      </c>
      <c r="S972" s="141"/>
      <c r="T972" s="141"/>
      <c r="V972" s="142" t="s">
        <v>190</v>
      </c>
      <c r="W972" s="143" t="s">
        <v>191</v>
      </c>
      <c r="X972" s="141"/>
      <c r="AA972" s="142" t="s">
        <v>190</v>
      </c>
      <c r="AB972" s="143" t="s">
        <v>191</v>
      </c>
      <c r="AC972" s="141"/>
      <c r="AE972" s="124" t="s">
        <v>193</v>
      </c>
      <c r="AG972" s="125" t="s">
        <v>193</v>
      </c>
    </row>
    <row r="973" spans="2:33" x14ac:dyDescent="0.25">
      <c r="B973" s="126">
        <v>1</v>
      </c>
      <c r="C973" s="151" t="str">
        <f>T(Contaminantes!C$6)</f>
        <v/>
      </c>
      <c r="D973" s="145"/>
      <c r="E973" s="146"/>
      <c r="F973" s="145"/>
      <c r="G973" s="146"/>
      <c r="H973" s="145"/>
      <c r="I973" s="147"/>
      <c r="K973" s="126">
        <v>21</v>
      </c>
      <c r="L973" s="144" t="str">
        <f>T(Contaminantes!C$26)</f>
        <v/>
      </c>
      <c r="M973" s="145"/>
      <c r="N973" s="146"/>
      <c r="O973" s="145"/>
      <c r="P973" s="146"/>
      <c r="Q973" s="145"/>
      <c r="R973" s="147"/>
      <c r="T973" s="126">
        <v>1</v>
      </c>
      <c r="U973" s="148">
        <f>IF(COUNT(E973,G973,I973)=0,0,COUNT(E973,G973,I973))</f>
        <v>0</v>
      </c>
      <c r="V973" s="149">
        <f>IF(U973&gt;0,((D973*E973)+(F973*G973)+(H973*I973))/(E973+G973+I973),0)</f>
        <v>0</v>
      </c>
      <c r="W973" s="150">
        <f>IF(U973&lt;&gt;0,(E973+G973+I973)/U973,0)</f>
        <v>0</v>
      </c>
      <c r="Y973" s="126">
        <v>21</v>
      </c>
      <c r="Z973" s="148">
        <f>IF(COUNT(N973,P973,R973)=0,0,COUNT(N973,P973,R973))</f>
        <v>0</v>
      </c>
      <c r="AA973" s="149">
        <f>IF(Z973&gt;0,((M973*N973)+(O973*P973)+(Q973*R973))/(N973+P973+R973),0)</f>
        <v>0</v>
      </c>
      <c r="AB973" s="150">
        <f>IF(Z973&lt;&gt;0,(N973+P973+R973)/Z973,0)</f>
        <v>0</v>
      </c>
      <c r="AD973" s="126">
        <v>1</v>
      </c>
      <c r="AE973" s="127">
        <f>(V973*W973*P$970)/1000000</f>
        <v>0</v>
      </c>
      <c r="AF973" s="130">
        <v>21</v>
      </c>
      <c r="AG973" s="127">
        <f>(AA973*AB973*P$970)/1000000</f>
        <v>0</v>
      </c>
    </row>
    <row r="974" spans="2:33" x14ac:dyDescent="0.25">
      <c r="B974" s="128">
        <v>2</v>
      </c>
      <c r="C974" s="151" t="str">
        <f>T(Contaminantes!C$7)</f>
        <v/>
      </c>
      <c r="D974" s="152"/>
      <c r="E974" s="153"/>
      <c r="F974" s="152"/>
      <c r="G974" s="153"/>
      <c r="H974" s="152"/>
      <c r="I974" s="154"/>
      <c r="K974" s="128">
        <v>22</v>
      </c>
      <c r="L974" s="151" t="str">
        <f>T(Contaminantes!C$27)</f>
        <v/>
      </c>
      <c r="M974" s="152"/>
      <c r="N974" s="153"/>
      <c r="O974" s="152"/>
      <c r="P974" s="153"/>
      <c r="Q974" s="152"/>
      <c r="R974" s="154"/>
      <c r="T974" s="128">
        <v>2</v>
      </c>
      <c r="U974" s="155">
        <f t="shared" ref="U974:U992" si="320">IF(COUNT(E974,G974,I974)=0,0,COUNT(E974,G974,I974))</f>
        <v>0</v>
      </c>
      <c r="V974" s="156">
        <f t="shared" ref="V974:V992" si="321">IF(U974&gt;0,((D974*E974)+(F974*G974)+(H974*I974))/(E974+G974+I974),0)</f>
        <v>0</v>
      </c>
      <c r="W974" s="157">
        <f t="shared" ref="W974:W992" si="322">IF(U974&lt;&gt;0,(E974+G974+I974)/U974,0)</f>
        <v>0</v>
      </c>
      <c r="Y974" s="128">
        <v>22</v>
      </c>
      <c r="Z974" s="155">
        <f t="shared" ref="Z974:Z992" si="323">IF(COUNT(N974,P974,R974)=0,0,COUNT(N974,P974,R974))</f>
        <v>0</v>
      </c>
      <c r="AA974" s="156">
        <f t="shared" ref="AA974:AA992" si="324">IF(Z974&gt;0,((M974*N974)+(O974*P974)+(Q974*R974))/(N974+P974+R974),0)</f>
        <v>0</v>
      </c>
      <c r="AB974" s="157">
        <f t="shared" ref="AB974:AB992" si="325">IF(Z974&lt;&gt;0,(N974+P974+R974)/Z974,0)</f>
        <v>0</v>
      </c>
      <c r="AD974" s="128">
        <v>2</v>
      </c>
      <c r="AE974" s="120">
        <f t="shared" ref="AE974:AE992" si="326">(V974*W974*P$970)/1000000</f>
        <v>0</v>
      </c>
      <c r="AF974" s="131">
        <v>22</v>
      </c>
      <c r="AG974" s="121">
        <f t="shared" ref="AG974:AG992" si="327">(AA974*AB974*P$970)/1000000</f>
        <v>0</v>
      </c>
    </row>
    <row r="975" spans="2:33" x14ac:dyDescent="0.25">
      <c r="B975" s="128">
        <v>3</v>
      </c>
      <c r="C975" s="151" t="str">
        <f>T(Contaminantes!C$8)</f>
        <v/>
      </c>
      <c r="D975" s="158"/>
      <c r="E975" s="153"/>
      <c r="F975" s="158"/>
      <c r="G975" s="153"/>
      <c r="H975" s="158"/>
      <c r="I975" s="154"/>
      <c r="K975" s="128">
        <v>23</v>
      </c>
      <c r="L975" s="151" t="str">
        <f>T(Contaminantes!C$28)</f>
        <v/>
      </c>
      <c r="M975" s="158"/>
      <c r="N975" s="153"/>
      <c r="O975" s="158"/>
      <c r="P975" s="153"/>
      <c r="Q975" s="158"/>
      <c r="R975" s="154"/>
      <c r="T975" s="128">
        <v>3</v>
      </c>
      <c r="U975" s="155">
        <f t="shared" si="320"/>
        <v>0</v>
      </c>
      <c r="V975" s="156">
        <f t="shared" si="321"/>
        <v>0</v>
      </c>
      <c r="W975" s="157">
        <f t="shared" si="322"/>
        <v>0</v>
      </c>
      <c r="Y975" s="128">
        <v>23</v>
      </c>
      <c r="Z975" s="155">
        <f t="shared" si="323"/>
        <v>0</v>
      </c>
      <c r="AA975" s="156">
        <f t="shared" si="324"/>
        <v>0</v>
      </c>
      <c r="AB975" s="157">
        <f t="shared" si="325"/>
        <v>0</v>
      </c>
      <c r="AD975" s="128">
        <v>3</v>
      </c>
      <c r="AE975" s="120">
        <f t="shared" si="326"/>
        <v>0</v>
      </c>
      <c r="AF975" s="131">
        <v>23</v>
      </c>
      <c r="AG975" s="121">
        <f t="shared" si="327"/>
        <v>0</v>
      </c>
    </row>
    <row r="976" spans="2:33" x14ac:dyDescent="0.25">
      <c r="B976" s="128">
        <v>4</v>
      </c>
      <c r="C976" s="151" t="str">
        <f>T(Contaminantes!C$9)</f>
        <v/>
      </c>
      <c r="D976" s="159"/>
      <c r="E976" s="153"/>
      <c r="F976" s="159"/>
      <c r="G976" s="153"/>
      <c r="H976" s="159"/>
      <c r="I976" s="154"/>
      <c r="K976" s="128">
        <v>24</v>
      </c>
      <c r="L976" s="151" t="str">
        <f>T(Contaminantes!C$29)</f>
        <v/>
      </c>
      <c r="M976" s="159"/>
      <c r="N976" s="153"/>
      <c r="O976" s="159"/>
      <c r="P976" s="153"/>
      <c r="Q976" s="159"/>
      <c r="R976" s="154"/>
      <c r="T976" s="128">
        <v>4</v>
      </c>
      <c r="U976" s="155">
        <f t="shared" si="320"/>
        <v>0</v>
      </c>
      <c r="V976" s="156">
        <f t="shared" si="321"/>
        <v>0</v>
      </c>
      <c r="W976" s="157">
        <f t="shared" si="322"/>
        <v>0</v>
      </c>
      <c r="Y976" s="128">
        <v>24</v>
      </c>
      <c r="Z976" s="155">
        <f t="shared" si="323"/>
        <v>0</v>
      </c>
      <c r="AA976" s="156">
        <f t="shared" si="324"/>
        <v>0</v>
      </c>
      <c r="AB976" s="157">
        <f t="shared" si="325"/>
        <v>0</v>
      </c>
      <c r="AD976" s="128">
        <v>4</v>
      </c>
      <c r="AE976" s="120">
        <f t="shared" si="326"/>
        <v>0</v>
      </c>
      <c r="AF976" s="131">
        <v>24</v>
      </c>
      <c r="AG976" s="121">
        <f t="shared" si="327"/>
        <v>0</v>
      </c>
    </row>
    <row r="977" spans="2:33" x14ac:dyDescent="0.25">
      <c r="B977" s="128">
        <v>5</v>
      </c>
      <c r="C977" s="151" t="str">
        <f>T(Contaminantes!C$10)</f>
        <v/>
      </c>
      <c r="D977" s="159"/>
      <c r="E977" s="153"/>
      <c r="F977" s="159"/>
      <c r="G977" s="153"/>
      <c r="H977" s="159"/>
      <c r="I977" s="154"/>
      <c r="K977" s="128">
        <v>25</v>
      </c>
      <c r="L977" s="151" t="str">
        <f>T(Contaminantes!C$30)</f>
        <v/>
      </c>
      <c r="M977" s="159"/>
      <c r="N977" s="153"/>
      <c r="O977" s="159"/>
      <c r="P977" s="153"/>
      <c r="Q977" s="159"/>
      <c r="R977" s="154"/>
      <c r="T977" s="128">
        <v>5</v>
      </c>
      <c r="U977" s="155">
        <f t="shared" si="320"/>
        <v>0</v>
      </c>
      <c r="V977" s="156">
        <f t="shared" si="321"/>
        <v>0</v>
      </c>
      <c r="W977" s="157">
        <f t="shared" si="322"/>
        <v>0</v>
      </c>
      <c r="Y977" s="128">
        <v>25</v>
      </c>
      <c r="Z977" s="155">
        <f t="shared" si="323"/>
        <v>0</v>
      </c>
      <c r="AA977" s="156">
        <f t="shared" si="324"/>
        <v>0</v>
      </c>
      <c r="AB977" s="157">
        <f t="shared" si="325"/>
        <v>0</v>
      </c>
      <c r="AD977" s="128">
        <v>5</v>
      </c>
      <c r="AE977" s="120">
        <f t="shared" si="326"/>
        <v>0</v>
      </c>
      <c r="AF977" s="131">
        <v>25</v>
      </c>
      <c r="AG977" s="121">
        <f t="shared" si="327"/>
        <v>0</v>
      </c>
    </row>
    <row r="978" spans="2:33" x14ac:dyDescent="0.25">
      <c r="B978" s="128">
        <v>6</v>
      </c>
      <c r="C978" s="151" t="str">
        <f>T(Contaminantes!C$11)</f>
        <v/>
      </c>
      <c r="D978" s="159"/>
      <c r="E978" s="153"/>
      <c r="F978" s="159"/>
      <c r="G978" s="153"/>
      <c r="H978" s="159"/>
      <c r="I978" s="154"/>
      <c r="K978" s="128">
        <v>26</v>
      </c>
      <c r="L978" s="151" t="str">
        <f>T(Contaminantes!C$31)</f>
        <v/>
      </c>
      <c r="M978" s="159"/>
      <c r="N978" s="153"/>
      <c r="O978" s="159"/>
      <c r="P978" s="153"/>
      <c r="Q978" s="159"/>
      <c r="R978" s="154"/>
      <c r="T978" s="128">
        <v>6</v>
      </c>
      <c r="U978" s="155">
        <f t="shared" si="320"/>
        <v>0</v>
      </c>
      <c r="V978" s="156">
        <f t="shared" si="321"/>
        <v>0</v>
      </c>
      <c r="W978" s="157">
        <f t="shared" si="322"/>
        <v>0</v>
      </c>
      <c r="Y978" s="128">
        <v>26</v>
      </c>
      <c r="Z978" s="155">
        <f t="shared" si="323"/>
        <v>0</v>
      </c>
      <c r="AA978" s="156">
        <f t="shared" si="324"/>
        <v>0</v>
      </c>
      <c r="AB978" s="157">
        <f t="shared" si="325"/>
        <v>0</v>
      </c>
      <c r="AD978" s="128">
        <v>6</v>
      </c>
      <c r="AE978" s="120">
        <f t="shared" si="326"/>
        <v>0</v>
      </c>
      <c r="AF978" s="131">
        <v>26</v>
      </c>
      <c r="AG978" s="121">
        <f t="shared" si="327"/>
        <v>0</v>
      </c>
    </row>
    <row r="979" spans="2:33" x14ac:dyDescent="0.25">
      <c r="B979" s="128">
        <v>7</v>
      </c>
      <c r="C979" s="151" t="str">
        <f>T(Contaminantes!C$12)</f>
        <v/>
      </c>
      <c r="D979" s="159"/>
      <c r="E979" s="153"/>
      <c r="F979" s="159"/>
      <c r="G979" s="153"/>
      <c r="H979" s="159"/>
      <c r="I979" s="154"/>
      <c r="K979" s="128">
        <v>27</v>
      </c>
      <c r="L979" s="151" t="str">
        <f>T(Contaminantes!C$32)</f>
        <v/>
      </c>
      <c r="M979" s="159"/>
      <c r="N979" s="153"/>
      <c r="O979" s="159"/>
      <c r="P979" s="153"/>
      <c r="Q979" s="159"/>
      <c r="R979" s="154"/>
      <c r="T979" s="128">
        <v>7</v>
      </c>
      <c r="U979" s="155">
        <f t="shared" si="320"/>
        <v>0</v>
      </c>
      <c r="V979" s="156">
        <f t="shared" si="321"/>
        <v>0</v>
      </c>
      <c r="W979" s="157">
        <f t="shared" si="322"/>
        <v>0</v>
      </c>
      <c r="Y979" s="128">
        <v>27</v>
      </c>
      <c r="Z979" s="155">
        <f t="shared" si="323"/>
        <v>0</v>
      </c>
      <c r="AA979" s="156">
        <f t="shared" si="324"/>
        <v>0</v>
      </c>
      <c r="AB979" s="157">
        <f t="shared" si="325"/>
        <v>0</v>
      </c>
      <c r="AD979" s="128">
        <v>7</v>
      </c>
      <c r="AE979" s="120">
        <f t="shared" si="326"/>
        <v>0</v>
      </c>
      <c r="AF979" s="131">
        <v>27</v>
      </c>
      <c r="AG979" s="121">
        <f t="shared" si="327"/>
        <v>0</v>
      </c>
    </row>
    <row r="980" spans="2:33" x14ac:dyDescent="0.25">
      <c r="B980" s="128">
        <v>8</v>
      </c>
      <c r="C980" s="151" t="str">
        <f>T(Contaminantes!C$13)</f>
        <v/>
      </c>
      <c r="D980" s="159"/>
      <c r="E980" s="153"/>
      <c r="F980" s="159"/>
      <c r="G980" s="153"/>
      <c r="H980" s="159"/>
      <c r="I980" s="154"/>
      <c r="K980" s="128">
        <v>28</v>
      </c>
      <c r="L980" s="151" t="str">
        <f>T(Contaminantes!C$33)</f>
        <v/>
      </c>
      <c r="M980" s="159"/>
      <c r="N980" s="153"/>
      <c r="O980" s="159"/>
      <c r="P980" s="153"/>
      <c r="Q980" s="159"/>
      <c r="R980" s="154"/>
      <c r="T980" s="128">
        <v>8</v>
      </c>
      <c r="U980" s="155">
        <f t="shared" si="320"/>
        <v>0</v>
      </c>
      <c r="V980" s="156">
        <f t="shared" si="321"/>
        <v>0</v>
      </c>
      <c r="W980" s="157">
        <f t="shared" si="322"/>
        <v>0</v>
      </c>
      <c r="Y980" s="128">
        <v>28</v>
      </c>
      <c r="Z980" s="155">
        <f t="shared" si="323"/>
        <v>0</v>
      </c>
      <c r="AA980" s="156">
        <f t="shared" si="324"/>
        <v>0</v>
      </c>
      <c r="AB980" s="157">
        <f t="shared" si="325"/>
        <v>0</v>
      </c>
      <c r="AD980" s="128">
        <v>8</v>
      </c>
      <c r="AE980" s="120">
        <f t="shared" si="326"/>
        <v>0</v>
      </c>
      <c r="AF980" s="131">
        <v>28</v>
      </c>
      <c r="AG980" s="121">
        <f t="shared" si="327"/>
        <v>0</v>
      </c>
    </row>
    <row r="981" spans="2:33" x14ac:dyDescent="0.25">
      <c r="B981" s="128">
        <v>9</v>
      </c>
      <c r="C981" s="151" t="str">
        <f>T(Contaminantes!C$14)</f>
        <v/>
      </c>
      <c r="D981" s="152"/>
      <c r="E981" s="153"/>
      <c r="F981" s="152"/>
      <c r="G981" s="153"/>
      <c r="H981" s="152"/>
      <c r="I981" s="154"/>
      <c r="K981" s="128">
        <v>29</v>
      </c>
      <c r="L981" s="151" t="str">
        <f>T(Contaminantes!C$34)</f>
        <v/>
      </c>
      <c r="M981" s="152"/>
      <c r="N981" s="153"/>
      <c r="O981" s="152"/>
      <c r="P981" s="153"/>
      <c r="Q981" s="152"/>
      <c r="R981" s="154"/>
      <c r="T981" s="128">
        <v>9</v>
      </c>
      <c r="U981" s="155">
        <f t="shared" si="320"/>
        <v>0</v>
      </c>
      <c r="V981" s="156">
        <f t="shared" si="321"/>
        <v>0</v>
      </c>
      <c r="W981" s="157">
        <f t="shared" si="322"/>
        <v>0</v>
      </c>
      <c r="Y981" s="128">
        <v>29</v>
      </c>
      <c r="Z981" s="155">
        <f t="shared" si="323"/>
        <v>0</v>
      </c>
      <c r="AA981" s="156">
        <f t="shared" si="324"/>
        <v>0</v>
      </c>
      <c r="AB981" s="157">
        <f t="shared" si="325"/>
        <v>0</v>
      </c>
      <c r="AD981" s="128">
        <v>9</v>
      </c>
      <c r="AE981" s="120">
        <f t="shared" si="326"/>
        <v>0</v>
      </c>
      <c r="AF981" s="131">
        <v>29</v>
      </c>
      <c r="AG981" s="121">
        <f t="shared" si="327"/>
        <v>0</v>
      </c>
    </row>
    <row r="982" spans="2:33" x14ac:dyDescent="0.25">
      <c r="B982" s="128">
        <v>10</v>
      </c>
      <c r="C982" s="151" t="str">
        <f>T(Contaminantes!C$15)</f>
        <v/>
      </c>
      <c r="D982" s="152"/>
      <c r="E982" s="153"/>
      <c r="F982" s="152"/>
      <c r="G982" s="153"/>
      <c r="H982" s="152"/>
      <c r="I982" s="154"/>
      <c r="K982" s="128">
        <v>30</v>
      </c>
      <c r="L982" s="151" t="str">
        <f>T(Contaminantes!C$35)</f>
        <v/>
      </c>
      <c r="M982" s="152"/>
      <c r="N982" s="153"/>
      <c r="O982" s="152"/>
      <c r="P982" s="153"/>
      <c r="Q982" s="152"/>
      <c r="R982" s="154"/>
      <c r="T982" s="128">
        <v>10</v>
      </c>
      <c r="U982" s="155">
        <f t="shared" si="320"/>
        <v>0</v>
      </c>
      <c r="V982" s="156">
        <f t="shared" si="321"/>
        <v>0</v>
      </c>
      <c r="W982" s="157">
        <f t="shared" si="322"/>
        <v>0</v>
      </c>
      <c r="Y982" s="128">
        <v>30</v>
      </c>
      <c r="Z982" s="155">
        <f t="shared" si="323"/>
        <v>0</v>
      </c>
      <c r="AA982" s="156">
        <f t="shared" si="324"/>
        <v>0</v>
      </c>
      <c r="AB982" s="157">
        <f t="shared" si="325"/>
        <v>0</v>
      </c>
      <c r="AD982" s="128">
        <v>10</v>
      </c>
      <c r="AE982" s="120">
        <f t="shared" si="326"/>
        <v>0</v>
      </c>
      <c r="AF982" s="131">
        <v>30</v>
      </c>
      <c r="AG982" s="121">
        <f t="shared" si="327"/>
        <v>0</v>
      </c>
    </row>
    <row r="983" spans="2:33" x14ac:dyDescent="0.25">
      <c r="B983" s="128">
        <v>11</v>
      </c>
      <c r="C983" s="151" t="str">
        <f>T(Contaminantes!C$16)</f>
        <v/>
      </c>
      <c r="D983" s="158"/>
      <c r="E983" s="153"/>
      <c r="F983" s="158"/>
      <c r="G983" s="153"/>
      <c r="H983" s="158"/>
      <c r="I983" s="154"/>
      <c r="K983" s="128">
        <v>31</v>
      </c>
      <c r="L983" s="151" t="str">
        <f>T(Contaminantes!C$36)</f>
        <v/>
      </c>
      <c r="M983" s="158"/>
      <c r="N983" s="153"/>
      <c r="O983" s="158"/>
      <c r="P983" s="153"/>
      <c r="Q983" s="158"/>
      <c r="R983" s="154"/>
      <c r="T983" s="128">
        <v>11</v>
      </c>
      <c r="U983" s="155">
        <f t="shared" si="320"/>
        <v>0</v>
      </c>
      <c r="V983" s="156">
        <f t="shared" si="321"/>
        <v>0</v>
      </c>
      <c r="W983" s="157">
        <f t="shared" si="322"/>
        <v>0</v>
      </c>
      <c r="Y983" s="128">
        <v>31</v>
      </c>
      <c r="Z983" s="155">
        <f t="shared" si="323"/>
        <v>0</v>
      </c>
      <c r="AA983" s="156">
        <f t="shared" si="324"/>
        <v>0</v>
      </c>
      <c r="AB983" s="157">
        <f t="shared" si="325"/>
        <v>0</v>
      </c>
      <c r="AD983" s="128">
        <v>11</v>
      </c>
      <c r="AE983" s="120">
        <f t="shared" si="326"/>
        <v>0</v>
      </c>
      <c r="AF983" s="131">
        <v>31</v>
      </c>
      <c r="AG983" s="121">
        <f t="shared" si="327"/>
        <v>0</v>
      </c>
    </row>
    <row r="984" spans="2:33" x14ac:dyDescent="0.25">
      <c r="B984" s="128">
        <v>12</v>
      </c>
      <c r="C984" s="151" t="str">
        <f>T(Contaminantes!C$17)</f>
        <v/>
      </c>
      <c r="D984" s="159"/>
      <c r="E984" s="153"/>
      <c r="F984" s="159"/>
      <c r="G984" s="153"/>
      <c r="H984" s="159"/>
      <c r="I984" s="154"/>
      <c r="K984" s="128">
        <v>32</v>
      </c>
      <c r="L984" s="151" t="str">
        <f>T(Contaminantes!C$37)</f>
        <v/>
      </c>
      <c r="M984" s="159"/>
      <c r="N984" s="153"/>
      <c r="O984" s="159"/>
      <c r="P984" s="153"/>
      <c r="Q984" s="159"/>
      <c r="R984" s="154"/>
      <c r="T984" s="128">
        <v>12</v>
      </c>
      <c r="U984" s="155">
        <f t="shared" si="320"/>
        <v>0</v>
      </c>
      <c r="V984" s="156">
        <f t="shared" si="321"/>
        <v>0</v>
      </c>
      <c r="W984" s="157">
        <f t="shared" si="322"/>
        <v>0</v>
      </c>
      <c r="Y984" s="128">
        <v>32</v>
      </c>
      <c r="Z984" s="155">
        <f t="shared" si="323"/>
        <v>0</v>
      </c>
      <c r="AA984" s="156">
        <f t="shared" si="324"/>
        <v>0</v>
      </c>
      <c r="AB984" s="157">
        <f t="shared" si="325"/>
        <v>0</v>
      </c>
      <c r="AD984" s="128">
        <v>12</v>
      </c>
      <c r="AE984" s="120">
        <f t="shared" si="326"/>
        <v>0</v>
      </c>
      <c r="AF984" s="131">
        <v>32</v>
      </c>
      <c r="AG984" s="121">
        <f t="shared" si="327"/>
        <v>0</v>
      </c>
    </row>
    <row r="985" spans="2:33" x14ac:dyDescent="0.25">
      <c r="B985" s="128">
        <v>13</v>
      </c>
      <c r="C985" s="151" t="str">
        <f>T(Contaminantes!C$18)</f>
        <v/>
      </c>
      <c r="D985" s="159"/>
      <c r="E985" s="153"/>
      <c r="F985" s="159"/>
      <c r="G985" s="153"/>
      <c r="H985" s="159"/>
      <c r="I985" s="154"/>
      <c r="K985" s="128">
        <v>33</v>
      </c>
      <c r="L985" s="151" t="str">
        <f>T(Contaminantes!C$38)</f>
        <v/>
      </c>
      <c r="M985" s="159"/>
      <c r="N985" s="153"/>
      <c r="O985" s="159"/>
      <c r="P985" s="153"/>
      <c r="Q985" s="159"/>
      <c r="R985" s="154"/>
      <c r="T985" s="128">
        <v>13</v>
      </c>
      <c r="U985" s="155">
        <f t="shared" si="320"/>
        <v>0</v>
      </c>
      <c r="V985" s="156">
        <f t="shared" si="321"/>
        <v>0</v>
      </c>
      <c r="W985" s="157">
        <f t="shared" si="322"/>
        <v>0</v>
      </c>
      <c r="Y985" s="128">
        <v>33</v>
      </c>
      <c r="Z985" s="155">
        <f t="shared" si="323"/>
        <v>0</v>
      </c>
      <c r="AA985" s="156">
        <f t="shared" si="324"/>
        <v>0</v>
      </c>
      <c r="AB985" s="157">
        <f t="shared" si="325"/>
        <v>0</v>
      </c>
      <c r="AD985" s="128">
        <v>13</v>
      </c>
      <c r="AE985" s="120">
        <f t="shared" si="326"/>
        <v>0</v>
      </c>
      <c r="AF985" s="131">
        <v>33</v>
      </c>
      <c r="AG985" s="121">
        <f t="shared" si="327"/>
        <v>0</v>
      </c>
    </row>
    <row r="986" spans="2:33" x14ac:dyDescent="0.25">
      <c r="B986" s="128">
        <v>14</v>
      </c>
      <c r="C986" s="151" t="str">
        <f>T(Contaminantes!C$19)</f>
        <v/>
      </c>
      <c r="D986" s="152"/>
      <c r="E986" s="153"/>
      <c r="F986" s="152"/>
      <c r="G986" s="153"/>
      <c r="H986" s="152"/>
      <c r="I986" s="154"/>
      <c r="K986" s="128">
        <v>34</v>
      </c>
      <c r="L986" s="151" t="str">
        <f>T(Contaminantes!C$39)</f>
        <v/>
      </c>
      <c r="M986" s="152"/>
      <c r="N986" s="153"/>
      <c r="O986" s="152"/>
      <c r="P986" s="153"/>
      <c r="Q986" s="152"/>
      <c r="R986" s="154"/>
      <c r="T986" s="128">
        <v>14</v>
      </c>
      <c r="U986" s="155">
        <f t="shared" si="320"/>
        <v>0</v>
      </c>
      <c r="V986" s="156">
        <f t="shared" si="321"/>
        <v>0</v>
      </c>
      <c r="W986" s="157">
        <f t="shared" si="322"/>
        <v>0</v>
      </c>
      <c r="Y986" s="128">
        <v>34</v>
      </c>
      <c r="Z986" s="155">
        <f t="shared" si="323"/>
        <v>0</v>
      </c>
      <c r="AA986" s="156">
        <f t="shared" si="324"/>
        <v>0</v>
      </c>
      <c r="AB986" s="157">
        <f t="shared" si="325"/>
        <v>0</v>
      </c>
      <c r="AD986" s="128">
        <v>14</v>
      </c>
      <c r="AE986" s="120">
        <f t="shared" si="326"/>
        <v>0</v>
      </c>
      <c r="AF986" s="131">
        <v>34</v>
      </c>
      <c r="AG986" s="121">
        <f t="shared" si="327"/>
        <v>0</v>
      </c>
    </row>
    <row r="987" spans="2:33" x14ac:dyDescent="0.25">
      <c r="B987" s="128">
        <v>15</v>
      </c>
      <c r="C987" s="151" t="str">
        <f>T(Contaminantes!C$20)</f>
        <v/>
      </c>
      <c r="D987" s="158"/>
      <c r="E987" s="153"/>
      <c r="F987" s="158"/>
      <c r="G987" s="153"/>
      <c r="H987" s="158"/>
      <c r="I987" s="154"/>
      <c r="K987" s="128">
        <v>35</v>
      </c>
      <c r="L987" s="151" t="str">
        <f>T(Contaminantes!C$40)</f>
        <v/>
      </c>
      <c r="M987" s="158"/>
      <c r="N987" s="153"/>
      <c r="O987" s="158"/>
      <c r="P987" s="153"/>
      <c r="Q987" s="158"/>
      <c r="R987" s="154"/>
      <c r="T987" s="128">
        <v>15</v>
      </c>
      <c r="U987" s="155">
        <f t="shared" si="320"/>
        <v>0</v>
      </c>
      <c r="V987" s="156">
        <f t="shared" si="321"/>
        <v>0</v>
      </c>
      <c r="W987" s="157">
        <f t="shared" si="322"/>
        <v>0</v>
      </c>
      <c r="Y987" s="128">
        <v>35</v>
      </c>
      <c r="Z987" s="155">
        <f t="shared" si="323"/>
        <v>0</v>
      </c>
      <c r="AA987" s="156">
        <f t="shared" si="324"/>
        <v>0</v>
      </c>
      <c r="AB987" s="157">
        <f t="shared" si="325"/>
        <v>0</v>
      </c>
      <c r="AD987" s="128">
        <v>15</v>
      </c>
      <c r="AE987" s="120">
        <f t="shared" si="326"/>
        <v>0</v>
      </c>
      <c r="AF987" s="131">
        <v>35</v>
      </c>
      <c r="AG987" s="121">
        <f t="shared" si="327"/>
        <v>0</v>
      </c>
    </row>
    <row r="988" spans="2:33" x14ac:dyDescent="0.25">
      <c r="B988" s="128">
        <v>16</v>
      </c>
      <c r="C988" s="151" t="str">
        <f>T(Contaminantes!C$21)</f>
        <v/>
      </c>
      <c r="D988" s="159"/>
      <c r="E988" s="153"/>
      <c r="F988" s="159"/>
      <c r="G988" s="153"/>
      <c r="H988" s="159"/>
      <c r="I988" s="154"/>
      <c r="K988" s="128">
        <v>36</v>
      </c>
      <c r="L988" s="151" t="str">
        <f>T(Contaminantes!C$41)</f>
        <v/>
      </c>
      <c r="M988" s="159"/>
      <c r="N988" s="153"/>
      <c r="O988" s="159"/>
      <c r="P988" s="153"/>
      <c r="Q988" s="159"/>
      <c r="R988" s="154"/>
      <c r="T988" s="128">
        <v>16</v>
      </c>
      <c r="U988" s="155">
        <f t="shared" si="320"/>
        <v>0</v>
      </c>
      <c r="V988" s="156">
        <f t="shared" si="321"/>
        <v>0</v>
      </c>
      <c r="W988" s="157">
        <f t="shared" si="322"/>
        <v>0</v>
      </c>
      <c r="Y988" s="128">
        <v>36</v>
      </c>
      <c r="Z988" s="155">
        <f t="shared" si="323"/>
        <v>0</v>
      </c>
      <c r="AA988" s="156">
        <f t="shared" si="324"/>
        <v>0</v>
      </c>
      <c r="AB988" s="157">
        <f t="shared" si="325"/>
        <v>0</v>
      </c>
      <c r="AD988" s="128">
        <v>16</v>
      </c>
      <c r="AE988" s="120">
        <f t="shared" si="326"/>
        <v>0</v>
      </c>
      <c r="AF988" s="131">
        <v>36</v>
      </c>
      <c r="AG988" s="121">
        <f t="shared" si="327"/>
        <v>0</v>
      </c>
    </row>
    <row r="989" spans="2:33" x14ac:dyDescent="0.25">
      <c r="B989" s="128">
        <v>17</v>
      </c>
      <c r="C989" s="151" t="str">
        <f>T(Contaminantes!C$22)</f>
        <v/>
      </c>
      <c r="D989" s="159"/>
      <c r="E989" s="153"/>
      <c r="F989" s="159"/>
      <c r="G989" s="153"/>
      <c r="H989" s="159"/>
      <c r="I989" s="154"/>
      <c r="K989" s="128">
        <v>37</v>
      </c>
      <c r="L989" s="151" t="str">
        <f>T(Contaminantes!C$42)</f>
        <v/>
      </c>
      <c r="M989" s="159"/>
      <c r="N989" s="153"/>
      <c r="O989" s="159"/>
      <c r="P989" s="153"/>
      <c r="Q989" s="159"/>
      <c r="R989" s="154"/>
      <c r="T989" s="128">
        <v>17</v>
      </c>
      <c r="U989" s="155">
        <f t="shared" si="320"/>
        <v>0</v>
      </c>
      <c r="V989" s="156">
        <f t="shared" si="321"/>
        <v>0</v>
      </c>
      <c r="W989" s="157">
        <f t="shared" si="322"/>
        <v>0</v>
      </c>
      <c r="Y989" s="128">
        <v>37</v>
      </c>
      <c r="Z989" s="155">
        <f t="shared" si="323"/>
        <v>0</v>
      </c>
      <c r="AA989" s="156">
        <f t="shared" si="324"/>
        <v>0</v>
      </c>
      <c r="AB989" s="157">
        <f t="shared" si="325"/>
        <v>0</v>
      </c>
      <c r="AD989" s="128">
        <v>17</v>
      </c>
      <c r="AE989" s="120">
        <f t="shared" si="326"/>
        <v>0</v>
      </c>
      <c r="AF989" s="131">
        <v>37</v>
      </c>
      <c r="AG989" s="121">
        <f t="shared" si="327"/>
        <v>0</v>
      </c>
    </row>
    <row r="990" spans="2:33" x14ac:dyDescent="0.25">
      <c r="B990" s="128">
        <v>18</v>
      </c>
      <c r="C990" s="151" t="str">
        <f>T(Contaminantes!C$23)</f>
        <v/>
      </c>
      <c r="D990" s="152"/>
      <c r="E990" s="153"/>
      <c r="F990" s="152"/>
      <c r="G990" s="153"/>
      <c r="H990" s="152"/>
      <c r="I990" s="154"/>
      <c r="K990" s="128">
        <v>38</v>
      </c>
      <c r="L990" s="151" t="str">
        <f>T(Contaminantes!C$43)</f>
        <v/>
      </c>
      <c r="M990" s="152"/>
      <c r="N990" s="153"/>
      <c r="O990" s="152"/>
      <c r="P990" s="153"/>
      <c r="Q990" s="152"/>
      <c r="R990" s="154"/>
      <c r="T990" s="128">
        <v>18</v>
      </c>
      <c r="U990" s="155">
        <f t="shared" si="320"/>
        <v>0</v>
      </c>
      <c r="V990" s="156">
        <f t="shared" si="321"/>
        <v>0</v>
      </c>
      <c r="W990" s="157">
        <f t="shared" si="322"/>
        <v>0</v>
      </c>
      <c r="Y990" s="128">
        <v>38</v>
      </c>
      <c r="Z990" s="155">
        <f t="shared" si="323"/>
        <v>0</v>
      </c>
      <c r="AA990" s="156">
        <f t="shared" si="324"/>
        <v>0</v>
      </c>
      <c r="AB990" s="157">
        <f t="shared" si="325"/>
        <v>0</v>
      </c>
      <c r="AD990" s="128">
        <v>18</v>
      </c>
      <c r="AE990" s="120">
        <f t="shared" si="326"/>
        <v>0</v>
      </c>
      <c r="AF990" s="131">
        <v>38</v>
      </c>
      <c r="AG990" s="121">
        <f t="shared" si="327"/>
        <v>0</v>
      </c>
    </row>
    <row r="991" spans="2:33" x14ac:dyDescent="0.25">
      <c r="B991" s="128">
        <v>19</v>
      </c>
      <c r="C991" s="151" t="str">
        <f>T(Contaminantes!C$24)</f>
        <v/>
      </c>
      <c r="D991" s="152"/>
      <c r="E991" s="153"/>
      <c r="F991" s="152"/>
      <c r="G991" s="153"/>
      <c r="H991" s="152"/>
      <c r="I991" s="154"/>
      <c r="K991" s="128">
        <v>39</v>
      </c>
      <c r="L991" s="151" t="str">
        <f>T(Contaminantes!C$44)</f>
        <v/>
      </c>
      <c r="M991" s="152"/>
      <c r="N991" s="153"/>
      <c r="O991" s="152"/>
      <c r="P991" s="153"/>
      <c r="Q991" s="152"/>
      <c r="R991" s="154"/>
      <c r="T991" s="128">
        <v>19</v>
      </c>
      <c r="U991" s="155">
        <f t="shared" si="320"/>
        <v>0</v>
      </c>
      <c r="V991" s="156">
        <f t="shared" si="321"/>
        <v>0</v>
      </c>
      <c r="W991" s="157">
        <f t="shared" si="322"/>
        <v>0</v>
      </c>
      <c r="Y991" s="128">
        <v>39</v>
      </c>
      <c r="Z991" s="155">
        <f t="shared" si="323"/>
        <v>0</v>
      </c>
      <c r="AA991" s="156">
        <f t="shared" si="324"/>
        <v>0</v>
      </c>
      <c r="AB991" s="157">
        <f t="shared" si="325"/>
        <v>0</v>
      </c>
      <c r="AD991" s="128">
        <v>19</v>
      </c>
      <c r="AE991" s="120">
        <f t="shared" si="326"/>
        <v>0</v>
      </c>
      <c r="AF991" s="131">
        <v>39</v>
      </c>
      <c r="AG991" s="121">
        <f t="shared" si="327"/>
        <v>0</v>
      </c>
    </row>
    <row r="992" spans="2:33" ht="15.75" thickBot="1" x14ac:dyDescent="0.3">
      <c r="B992" s="129">
        <v>20</v>
      </c>
      <c r="C992" s="160" t="str">
        <f>T(Contaminantes!C$25)</f>
        <v/>
      </c>
      <c r="D992" s="162"/>
      <c r="E992" s="163"/>
      <c r="F992" s="162"/>
      <c r="G992" s="163"/>
      <c r="H992" s="162"/>
      <c r="I992" s="164"/>
      <c r="K992" s="129">
        <v>40</v>
      </c>
      <c r="L992" s="160" t="str">
        <f>T(Contaminantes!C$45)</f>
        <v/>
      </c>
      <c r="M992" s="162"/>
      <c r="N992" s="163"/>
      <c r="O992" s="162"/>
      <c r="P992" s="163"/>
      <c r="Q992" s="162"/>
      <c r="R992" s="164"/>
      <c r="T992" s="129">
        <v>20</v>
      </c>
      <c r="U992" s="165">
        <f t="shared" si="320"/>
        <v>0</v>
      </c>
      <c r="V992" s="166">
        <f t="shared" si="321"/>
        <v>0</v>
      </c>
      <c r="W992" s="167">
        <f t="shared" si="322"/>
        <v>0</v>
      </c>
      <c r="Y992" s="129">
        <v>40</v>
      </c>
      <c r="Z992" s="165">
        <f t="shared" si="323"/>
        <v>0</v>
      </c>
      <c r="AA992" s="166">
        <f t="shared" si="324"/>
        <v>0</v>
      </c>
      <c r="AB992" s="167">
        <f t="shared" si="325"/>
        <v>0</v>
      </c>
      <c r="AD992" s="129">
        <v>20</v>
      </c>
      <c r="AE992" s="132">
        <f t="shared" si="326"/>
        <v>0</v>
      </c>
      <c r="AF992" s="133">
        <v>40</v>
      </c>
      <c r="AG992" s="122">
        <f t="shared" si="327"/>
        <v>0</v>
      </c>
    </row>
    <row r="993" spans="2:33" ht="15.75" thickBot="1" x14ac:dyDescent="0.3"/>
    <row r="994" spans="2:33" ht="15.75" customHeight="1" thickBot="1" x14ac:dyDescent="0.3">
      <c r="D994" s="391" t="s">
        <v>139</v>
      </c>
      <c r="E994" s="392"/>
      <c r="F994" s="393" t="str">
        <f>T('Focos atmósfera'!B48)</f>
        <v/>
      </c>
      <c r="G994" s="393"/>
      <c r="H994" s="394" t="s">
        <v>141</v>
      </c>
      <c r="I994" s="395"/>
      <c r="J994" s="135"/>
      <c r="K994" s="396" t="str">
        <f>T('Focos atmósfera'!C48)</f>
        <v/>
      </c>
      <c r="L994" s="393"/>
      <c r="M994" s="393"/>
      <c r="N994" s="397" t="s">
        <v>140</v>
      </c>
      <c r="O994" s="398"/>
      <c r="P994" s="136">
        <f>'Focos atmósfera'!D48</f>
        <v>0</v>
      </c>
      <c r="Q994" s="205" t="s">
        <v>210</v>
      </c>
      <c r="R994" s="136">
        <f>'Focos atmósfera'!F48</f>
        <v>0</v>
      </c>
      <c r="V994" s="399" t="s">
        <v>189</v>
      </c>
      <c r="W994" s="400"/>
      <c r="X994" s="137"/>
      <c r="AA994" s="399" t="s">
        <v>189</v>
      </c>
      <c r="AB994" s="400"/>
      <c r="AC994" s="137"/>
      <c r="AE994" s="399" t="s">
        <v>192</v>
      </c>
      <c r="AF994" s="403"/>
      <c r="AG994" s="400"/>
    </row>
    <row r="995" spans="2:33" ht="15.75" thickBot="1" x14ac:dyDescent="0.3">
      <c r="B995" s="407" t="s">
        <v>133</v>
      </c>
      <c r="C995" s="408"/>
      <c r="D995" s="411" t="s">
        <v>134</v>
      </c>
      <c r="E995" s="411"/>
      <c r="F995" s="411" t="s">
        <v>135</v>
      </c>
      <c r="G995" s="411"/>
      <c r="H995" s="411" t="s">
        <v>136</v>
      </c>
      <c r="I995" s="412"/>
      <c r="J995" s="138"/>
      <c r="K995" s="409" t="s">
        <v>133</v>
      </c>
      <c r="L995" s="410"/>
      <c r="M995" s="413" t="s">
        <v>134</v>
      </c>
      <c r="N995" s="411"/>
      <c r="O995" s="411" t="s">
        <v>135</v>
      </c>
      <c r="P995" s="411"/>
      <c r="Q995" s="411" t="s">
        <v>136</v>
      </c>
      <c r="R995" s="414"/>
      <c r="S995" s="138"/>
      <c r="T995" s="138"/>
      <c r="V995" s="401"/>
      <c r="W995" s="402"/>
      <c r="X995" s="137"/>
      <c r="AA995" s="401"/>
      <c r="AB995" s="402"/>
      <c r="AC995" s="137"/>
      <c r="AE995" s="404"/>
      <c r="AF995" s="405"/>
      <c r="AG995" s="406"/>
    </row>
    <row r="996" spans="2:33" ht="32.25" customHeight="1" thickBot="1" x14ac:dyDescent="0.3">
      <c r="B996" s="409"/>
      <c r="C996" s="410"/>
      <c r="D996" s="139" t="s">
        <v>137</v>
      </c>
      <c r="E996" s="139" t="s">
        <v>138</v>
      </c>
      <c r="F996" s="139" t="s">
        <v>137</v>
      </c>
      <c r="G996" s="139" t="s">
        <v>138</v>
      </c>
      <c r="H996" s="139" t="s">
        <v>137</v>
      </c>
      <c r="I996" s="140" t="s">
        <v>138</v>
      </c>
      <c r="J996" s="141"/>
      <c r="K996" s="409"/>
      <c r="L996" s="410"/>
      <c r="M996" s="139" t="s">
        <v>137</v>
      </c>
      <c r="N996" s="139" t="s">
        <v>138</v>
      </c>
      <c r="O996" s="139" t="s">
        <v>137</v>
      </c>
      <c r="P996" s="139" t="s">
        <v>138</v>
      </c>
      <c r="Q996" s="139" t="s">
        <v>137</v>
      </c>
      <c r="R996" s="140" t="s">
        <v>138</v>
      </c>
      <c r="S996" s="141"/>
      <c r="T996" s="141"/>
      <c r="V996" s="142" t="s">
        <v>190</v>
      </c>
      <c r="W996" s="143" t="s">
        <v>191</v>
      </c>
      <c r="X996" s="141"/>
      <c r="AA996" s="142" t="s">
        <v>190</v>
      </c>
      <c r="AB996" s="143" t="s">
        <v>191</v>
      </c>
      <c r="AC996" s="141"/>
      <c r="AE996" s="124" t="s">
        <v>193</v>
      </c>
      <c r="AG996" s="125" t="s">
        <v>193</v>
      </c>
    </row>
    <row r="997" spans="2:33" x14ac:dyDescent="0.25">
      <c r="B997" s="126">
        <v>1</v>
      </c>
      <c r="C997" s="151" t="str">
        <f>T(Contaminantes!C$6)</f>
        <v/>
      </c>
      <c r="D997" s="145"/>
      <c r="E997" s="146"/>
      <c r="F997" s="145"/>
      <c r="G997" s="146"/>
      <c r="H997" s="145"/>
      <c r="I997" s="147"/>
      <c r="K997" s="126">
        <v>21</v>
      </c>
      <c r="L997" s="144" t="str">
        <f>T(Contaminantes!C$26)</f>
        <v/>
      </c>
      <c r="M997" s="145"/>
      <c r="N997" s="146"/>
      <c r="O997" s="145"/>
      <c r="P997" s="146"/>
      <c r="Q997" s="145"/>
      <c r="R997" s="147"/>
      <c r="T997" s="126">
        <v>1</v>
      </c>
      <c r="U997" s="148">
        <f>IF(COUNT(E997,G997,I997)=0,0,COUNT(E997,G997,I997))</f>
        <v>0</v>
      </c>
      <c r="V997" s="149">
        <f>IF(U997&gt;0,((D997*E997)+(F997*G997)+(H997*I997))/(E997+G997+I997),0)</f>
        <v>0</v>
      </c>
      <c r="W997" s="150">
        <f>IF(U997&lt;&gt;0,(E997+G997+I997)/U997,0)</f>
        <v>0</v>
      </c>
      <c r="Y997" s="126">
        <v>21</v>
      </c>
      <c r="Z997" s="148">
        <f>IF(COUNT(N997,P997,R997)=0,0,COUNT(N997,P997,R997))</f>
        <v>0</v>
      </c>
      <c r="AA997" s="149">
        <f>IF(Z997&gt;0,((M997*N997)+(O997*P997)+(Q997*R997))/(N997+P997+R997),0)</f>
        <v>0</v>
      </c>
      <c r="AB997" s="150">
        <f>IF(Z997&lt;&gt;0,(N997+P997+R997)/Z997,0)</f>
        <v>0</v>
      </c>
      <c r="AD997" s="126">
        <v>1</v>
      </c>
      <c r="AE997" s="127">
        <f>(V997*W997*P$994)/1000000</f>
        <v>0</v>
      </c>
      <c r="AF997" s="130">
        <v>21</v>
      </c>
      <c r="AG997" s="127">
        <f>(AA997*AB997*P$994)/1000000</f>
        <v>0</v>
      </c>
    </row>
    <row r="998" spans="2:33" x14ac:dyDescent="0.25">
      <c r="B998" s="128">
        <v>2</v>
      </c>
      <c r="C998" s="151" t="str">
        <f>T(Contaminantes!C$7)</f>
        <v/>
      </c>
      <c r="D998" s="152"/>
      <c r="E998" s="153"/>
      <c r="F998" s="152"/>
      <c r="G998" s="153"/>
      <c r="H998" s="152"/>
      <c r="I998" s="154"/>
      <c r="K998" s="128">
        <v>22</v>
      </c>
      <c r="L998" s="151" t="str">
        <f>T(Contaminantes!C$27)</f>
        <v/>
      </c>
      <c r="M998" s="152"/>
      <c r="N998" s="153"/>
      <c r="O998" s="152"/>
      <c r="P998" s="153"/>
      <c r="Q998" s="152"/>
      <c r="R998" s="154"/>
      <c r="T998" s="128">
        <v>2</v>
      </c>
      <c r="U998" s="155">
        <f t="shared" ref="U998:U1016" si="328">IF(COUNT(E998,G998,I998)=0,0,COUNT(E998,G998,I998))</f>
        <v>0</v>
      </c>
      <c r="V998" s="156">
        <f t="shared" ref="V998:V1016" si="329">IF(U998&gt;0,((D998*E998)+(F998*G998)+(H998*I998))/(E998+G998+I998),0)</f>
        <v>0</v>
      </c>
      <c r="W998" s="157">
        <f t="shared" ref="W998:W1016" si="330">IF(U998&lt;&gt;0,(E998+G998+I998)/U998,0)</f>
        <v>0</v>
      </c>
      <c r="Y998" s="128">
        <v>22</v>
      </c>
      <c r="Z998" s="155">
        <f t="shared" ref="Z998:Z1016" si="331">IF(COUNT(N998,P998,R998)=0,0,COUNT(N998,P998,R998))</f>
        <v>0</v>
      </c>
      <c r="AA998" s="156">
        <f t="shared" ref="AA998:AA1016" si="332">IF(Z998&gt;0,((M998*N998)+(O998*P998)+(Q998*R998))/(N998+P998+R998),0)</f>
        <v>0</v>
      </c>
      <c r="AB998" s="157">
        <f t="shared" ref="AB998:AB1016" si="333">IF(Z998&lt;&gt;0,(N998+P998+R998)/Z998,0)</f>
        <v>0</v>
      </c>
      <c r="AD998" s="128">
        <v>2</v>
      </c>
      <c r="AE998" s="120">
        <f t="shared" ref="AE998:AE1016" si="334">(V998*W998*P$994)/1000000</f>
        <v>0</v>
      </c>
      <c r="AF998" s="131">
        <v>22</v>
      </c>
      <c r="AG998" s="121">
        <f t="shared" ref="AG998:AG1016" si="335">(AA998*AB998*P$994)/1000000</f>
        <v>0</v>
      </c>
    </row>
    <row r="999" spans="2:33" x14ac:dyDescent="0.25">
      <c r="B999" s="128">
        <v>3</v>
      </c>
      <c r="C999" s="151" t="str">
        <f>T(Contaminantes!C$8)</f>
        <v/>
      </c>
      <c r="D999" s="158"/>
      <c r="E999" s="153"/>
      <c r="F999" s="158"/>
      <c r="G999" s="153"/>
      <c r="H999" s="158"/>
      <c r="I999" s="154"/>
      <c r="K999" s="128">
        <v>23</v>
      </c>
      <c r="L999" s="151" t="str">
        <f>T(Contaminantes!C$28)</f>
        <v/>
      </c>
      <c r="M999" s="158"/>
      <c r="N999" s="153"/>
      <c r="O999" s="158"/>
      <c r="P999" s="153"/>
      <c r="Q999" s="158"/>
      <c r="R999" s="154"/>
      <c r="T999" s="128">
        <v>3</v>
      </c>
      <c r="U999" s="155">
        <f t="shared" si="328"/>
        <v>0</v>
      </c>
      <c r="V999" s="156">
        <f t="shared" si="329"/>
        <v>0</v>
      </c>
      <c r="W999" s="157">
        <f t="shared" si="330"/>
        <v>0</v>
      </c>
      <c r="Y999" s="128">
        <v>23</v>
      </c>
      <c r="Z999" s="155">
        <f t="shared" si="331"/>
        <v>0</v>
      </c>
      <c r="AA999" s="156">
        <f t="shared" si="332"/>
        <v>0</v>
      </c>
      <c r="AB999" s="157">
        <f t="shared" si="333"/>
        <v>0</v>
      </c>
      <c r="AD999" s="128">
        <v>3</v>
      </c>
      <c r="AE999" s="120">
        <f t="shared" si="334"/>
        <v>0</v>
      </c>
      <c r="AF999" s="131">
        <v>23</v>
      </c>
      <c r="AG999" s="121">
        <f t="shared" si="335"/>
        <v>0</v>
      </c>
    </row>
    <row r="1000" spans="2:33" x14ac:dyDescent="0.25">
      <c r="B1000" s="128">
        <v>4</v>
      </c>
      <c r="C1000" s="151" t="str">
        <f>T(Contaminantes!C$9)</f>
        <v/>
      </c>
      <c r="D1000" s="159"/>
      <c r="E1000" s="153"/>
      <c r="F1000" s="159"/>
      <c r="G1000" s="153"/>
      <c r="H1000" s="159"/>
      <c r="I1000" s="154"/>
      <c r="K1000" s="128">
        <v>24</v>
      </c>
      <c r="L1000" s="151" t="str">
        <f>T(Contaminantes!C$29)</f>
        <v/>
      </c>
      <c r="M1000" s="159"/>
      <c r="N1000" s="153"/>
      <c r="O1000" s="159"/>
      <c r="P1000" s="153"/>
      <c r="Q1000" s="159"/>
      <c r="R1000" s="154"/>
      <c r="T1000" s="128">
        <v>4</v>
      </c>
      <c r="U1000" s="155">
        <f t="shared" si="328"/>
        <v>0</v>
      </c>
      <c r="V1000" s="156">
        <f t="shared" si="329"/>
        <v>0</v>
      </c>
      <c r="W1000" s="157">
        <f t="shared" si="330"/>
        <v>0</v>
      </c>
      <c r="Y1000" s="128">
        <v>24</v>
      </c>
      <c r="Z1000" s="155">
        <f t="shared" si="331"/>
        <v>0</v>
      </c>
      <c r="AA1000" s="156">
        <f t="shared" si="332"/>
        <v>0</v>
      </c>
      <c r="AB1000" s="157">
        <f t="shared" si="333"/>
        <v>0</v>
      </c>
      <c r="AD1000" s="128">
        <v>4</v>
      </c>
      <c r="AE1000" s="120">
        <f t="shared" si="334"/>
        <v>0</v>
      </c>
      <c r="AF1000" s="131">
        <v>24</v>
      </c>
      <c r="AG1000" s="121">
        <f t="shared" si="335"/>
        <v>0</v>
      </c>
    </row>
    <row r="1001" spans="2:33" x14ac:dyDescent="0.25">
      <c r="B1001" s="128">
        <v>5</v>
      </c>
      <c r="C1001" s="151" t="str">
        <f>T(Contaminantes!C$10)</f>
        <v/>
      </c>
      <c r="D1001" s="159"/>
      <c r="E1001" s="153"/>
      <c r="F1001" s="159"/>
      <c r="G1001" s="153"/>
      <c r="H1001" s="159"/>
      <c r="I1001" s="154"/>
      <c r="K1001" s="128">
        <v>25</v>
      </c>
      <c r="L1001" s="151" t="str">
        <f>T(Contaminantes!C$30)</f>
        <v/>
      </c>
      <c r="M1001" s="159"/>
      <c r="N1001" s="153"/>
      <c r="O1001" s="159"/>
      <c r="P1001" s="153"/>
      <c r="Q1001" s="159"/>
      <c r="R1001" s="154"/>
      <c r="T1001" s="128">
        <v>5</v>
      </c>
      <c r="U1001" s="155">
        <f t="shared" si="328"/>
        <v>0</v>
      </c>
      <c r="V1001" s="156">
        <f t="shared" si="329"/>
        <v>0</v>
      </c>
      <c r="W1001" s="157">
        <f t="shared" si="330"/>
        <v>0</v>
      </c>
      <c r="Y1001" s="128">
        <v>25</v>
      </c>
      <c r="Z1001" s="155">
        <f t="shared" si="331"/>
        <v>0</v>
      </c>
      <c r="AA1001" s="156">
        <f t="shared" si="332"/>
        <v>0</v>
      </c>
      <c r="AB1001" s="157">
        <f t="shared" si="333"/>
        <v>0</v>
      </c>
      <c r="AD1001" s="128">
        <v>5</v>
      </c>
      <c r="AE1001" s="120">
        <f t="shared" si="334"/>
        <v>0</v>
      </c>
      <c r="AF1001" s="131">
        <v>25</v>
      </c>
      <c r="AG1001" s="121">
        <f t="shared" si="335"/>
        <v>0</v>
      </c>
    </row>
    <row r="1002" spans="2:33" x14ac:dyDescent="0.25">
      <c r="B1002" s="128">
        <v>6</v>
      </c>
      <c r="C1002" s="151" t="str">
        <f>T(Contaminantes!C$11)</f>
        <v/>
      </c>
      <c r="D1002" s="159"/>
      <c r="E1002" s="153"/>
      <c r="F1002" s="159"/>
      <c r="G1002" s="153"/>
      <c r="H1002" s="159"/>
      <c r="I1002" s="154"/>
      <c r="K1002" s="128">
        <v>26</v>
      </c>
      <c r="L1002" s="151" t="str">
        <f>T(Contaminantes!C$31)</f>
        <v/>
      </c>
      <c r="M1002" s="159"/>
      <c r="N1002" s="153"/>
      <c r="O1002" s="159"/>
      <c r="P1002" s="153"/>
      <c r="Q1002" s="159"/>
      <c r="R1002" s="154"/>
      <c r="T1002" s="128">
        <v>6</v>
      </c>
      <c r="U1002" s="155">
        <f t="shared" si="328"/>
        <v>0</v>
      </c>
      <c r="V1002" s="156">
        <f t="shared" si="329"/>
        <v>0</v>
      </c>
      <c r="W1002" s="157">
        <f t="shared" si="330"/>
        <v>0</v>
      </c>
      <c r="Y1002" s="128">
        <v>26</v>
      </c>
      <c r="Z1002" s="155">
        <f t="shared" si="331"/>
        <v>0</v>
      </c>
      <c r="AA1002" s="156">
        <f t="shared" si="332"/>
        <v>0</v>
      </c>
      <c r="AB1002" s="157">
        <f t="shared" si="333"/>
        <v>0</v>
      </c>
      <c r="AD1002" s="128">
        <v>6</v>
      </c>
      <c r="AE1002" s="120">
        <f t="shared" si="334"/>
        <v>0</v>
      </c>
      <c r="AF1002" s="131">
        <v>26</v>
      </c>
      <c r="AG1002" s="121">
        <f t="shared" si="335"/>
        <v>0</v>
      </c>
    </row>
    <row r="1003" spans="2:33" x14ac:dyDescent="0.25">
      <c r="B1003" s="128">
        <v>7</v>
      </c>
      <c r="C1003" s="151" t="str">
        <f>T(Contaminantes!C$12)</f>
        <v/>
      </c>
      <c r="D1003" s="159"/>
      <c r="E1003" s="153"/>
      <c r="F1003" s="159"/>
      <c r="G1003" s="153"/>
      <c r="H1003" s="159"/>
      <c r="I1003" s="154"/>
      <c r="K1003" s="128">
        <v>27</v>
      </c>
      <c r="L1003" s="151" t="str">
        <f>T(Contaminantes!C$32)</f>
        <v/>
      </c>
      <c r="M1003" s="159"/>
      <c r="N1003" s="153"/>
      <c r="O1003" s="159"/>
      <c r="P1003" s="153"/>
      <c r="Q1003" s="159"/>
      <c r="R1003" s="154"/>
      <c r="T1003" s="128">
        <v>7</v>
      </c>
      <c r="U1003" s="155">
        <f t="shared" si="328"/>
        <v>0</v>
      </c>
      <c r="V1003" s="156">
        <f t="shared" si="329"/>
        <v>0</v>
      </c>
      <c r="W1003" s="157">
        <f t="shared" si="330"/>
        <v>0</v>
      </c>
      <c r="Y1003" s="128">
        <v>27</v>
      </c>
      <c r="Z1003" s="155">
        <f t="shared" si="331"/>
        <v>0</v>
      </c>
      <c r="AA1003" s="156">
        <f t="shared" si="332"/>
        <v>0</v>
      </c>
      <c r="AB1003" s="157">
        <f t="shared" si="333"/>
        <v>0</v>
      </c>
      <c r="AD1003" s="128">
        <v>7</v>
      </c>
      <c r="AE1003" s="120">
        <f t="shared" si="334"/>
        <v>0</v>
      </c>
      <c r="AF1003" s="131">
        <v>27</v>
      </c>
      <c r="AG1003" s="121">
        <f t="shared" si="335"/>
        <v>0</v>
      </c>
    </row>
    <row r="1004" spans="2:33" x14ac:dyDescent="0.25">
      <c r="B1004" s="128">
        <v>8</v>
      </c>
      <c r="C1004" s="151" t="str">
        <f>T(Contaminantes!C$13)</f>
        <v/>
      </c>
      <c r="D1004" s="159"/>
      <c r="E1004" s="153"/>
      <c r="F1004" s="159"/>
      <c r="G1004" s="153"/>
      <c r="H1004" s="159"/>
      <c r="I1004" s="154"/>
      <c r="K1004" s="128">
        <v>28</v>
      </c>
      <c r="L1004" s="151" t="str">
        <f>T(Contaminantes!C$33)</f>
        <v/>
      </c>
      <c r="M1004" s="159"/>
      <c r="N1004" s="153"/>
      <c r="O1004" s="159"/>
      <c r="P1004" s="153"/>
      <c r="Q1004" s="159"/>
      <c r="R1004" s="154"/>
      <c r="T1004" s="128">
        <v>8</v>
      </c>
      <c r="U1004" s="155">
        <f t="shared" si="328"/>
        <v>0</v>
      </c>
      <c r="V1004" s="156">
        <f t="shared" si="329"/>
        <v>0</v>
      </c>
      <c r="W1004" s="157">
        <f t="shared" si="330"/>
        <v>0</v>
      </c>
      <c r="Y1004" s="128">
        <v>28</v>
      </c>
      <c r="Z1004" s="155">
        <f t="shared" si="331"/>
        <v>0</v>
      </c>
      <c r="AA1004" s="156">
        <f t="shared" si="332"/>
        <v>0</v>
      </c>
      <c r="AB1004" s="157">
        <f t="shared" si="333"/>
        <v>0</v>
      </c>
      <c r="AD1004" s="128">
        <v>8</v>
      </c>
      <c r="AE1004" s="120">
        <f t="shared" si="334"/>
        <v>0</v>
      </c>
      <c r="AF1004" s="131">
        <v>28</v>
      </c>
      <c r="AG1004" s="121">
        <f t="shared" si="335"/>
        <v>0</v>
      </c>
    </row>
    <row r="1005" spans="2:33" x14ac:dyDescent="0.25">
      <c r="B1005" s="128">
        <v>9</v>
      </c>
      <c r="C1005" s="151" t="str">
        <f>T(Contaminantes!C$14)</f>
        <v/>
      </c>
      <c r="D1005" s="152"/>
      <c r="E1005" s="153"/>
      <c r="F1005" s="152"/>
      <c r="G1005" s="153"/>
      <c r="H1005" s="152"/>
      <c r="I1005" s="154"/>
      <c r="K1005" s="128">
        <v>29</v>
      </c>
      <c r="L1005" s="151" t="str">
        <f>T(Contaminantes!C$34)</f>
        <v/>
      </c>
      <c r="M1005" s="152"/>
      <c r="N1005" s="153"/>
      <c r="O1005" s="152"/>
      <c r="P1005" s="153"/>
      <c r="Q1005" s="152"/>
      <c r="R1005" s="154"/>
      <c r="T1005" s="128">
        <v>9</v>
      </c>
      <c r="U1005" s="155">
        <f t="shared" si="328"/>
        <v>0</v>
      </c>
      <c r="V1005" s="156">
        <f t="shared" si="329"/>
        <v>0</v>
      </c>
      <c r="W1005" s="157">
        <f t="shared" si="330"/>
        <v>0</v>
      </c>
      <c r="Y1005" s="128">
        <v>29</v>
      </c>
      <c r="Z1005" s="155">
        <f t="shared" si="331"/>
        <v>0</v>
      </c>
      <c r="AA1005" s="156">
        <f t="shared" si="332"/>
        <v>0</v>
      </c>
      <c r="AB1005" s="157">
        <f t="shared" si="333"/>
        <v>0</v>
      </c>
      <c r="AD1005" s="128">
        <v>9</v>
      </c>
      <c r="AE1005" s="120">
        <f t="shared" si="334"/>
        <v>0</v>
      </c>
      <c r="AF1005" s="131">
        <v>29</v>
      </c>
      <c r="AG1005" s="121">
        <f t="shared" si="335"/>
        <v>0</v>
      </c>
    </row>
    <row r="1006" spans="2:33" x14ac:dyDescent="0.25">
      <c r="B1006" s="128">
        <v>10</v>
      </c>
      <c r="C1006" s="151" t="str">
        <f>T(Contaminantes!C$15)</f>
        <v/>
      </c>
      <c r="D1006" s="152"/>
      <c r="E1006" s="153"/>
      <c r="F1006" s="152"/>
      <c r="G1006" s="153"/>
      <c r="H1006" s="152"/>
      <c r="I1006" s="154"/>
      <c r="K1006" s="128">
        <v>30</v>
      </c>
      <c r="L1006" s="151" t="str">
        <f>T(Contaminantes!C$35)</f>
        <v/>
      </c>
      <c r="M1006" s="152"/>
      <c r="N1006" s="153"/>
      <c r="O1006" s="152"/>
      <c r="P1006" s="153"/>
      <c r="Q1006" s="152"/>
      <c r="R1006" s="154"/>
      <c r="T1006" s="128">
        <v>10</v>
      </c>
      <c r="U1006" s="155">
        <f t="shared" si="328"/>
        <v>0</v>
      </c>
      <c r="V1006" s="156">
        <f t="shared" si="329"/>
        <v>0</v>
      </c>
      <c r="W1006" s="157">
        <f t="shared" si="330"/>
        <v>0</v>
      </c>
      <c r="Y1006" s="128">
        <v>30</v>
      </c>
      <c r="Z1006" s="155">
        <f t="shared" si="331"/>
        <v>0</v>
      </c>
      <c r="AA1006" s="156">
        <f t="shared" si="332"/>
        <v>0</v>
      </c>
      <c r="AB1006" s="157">
        <f t="shared" si="333"/>
        <v>0</v>
      </c>
      <c r="AD1006" s="128">
        <v>10</v>
      </c>
      <c r="AE1006" s="120">
        <f t="shared" si="334"/>
        <v>0</v>
      </c>
      <c r="AF1006" s="131">
        <v>30</v>
      </c>
      <c r="AG1006" s="121">
        <f t="shared" si="335"/>
        <v>0</v>
      </c>
    </row>
    <row r="1007" spans="2:33" x14ac:dyDescent="0.25">
      <c r="B1007" s="128">
        <v>11</v>
      </c>
      <c r="C1007" s="151" t="str">
        <f>T(Contaminantes!C$16)</f>
        <v/>
      </c>
      <c r="D1007" s="158"/>
      <c r="E1007" s="153"/>
      <c r="F1007" s="158"/>
      <c r="G1007" s="153"/>
      <c r="H1007" s="158"/>
      <c r="I1007" s="154"/>
      <c r="K1007" s="128">
        <v>31</v>
      </c>
      <c r="L1007" s="151" t="str">
        <f>T(Contaminantes!C$36)</f>
        <v/>
      </c>
      <c r="M1007" s="158"/>
      <c r="N1007" s="153"/>
      <c r="O1007" s="158"/>
      <c r="P1007" s="153"/>
      <c r="Q1007" s="158"/>
      <c r="R1007" s="154"/>
      <c r="T1007" s="128">
        <v>11</v>
      </c>
      <c r="U1007" s="155">
        <f t="shared" si="328"/>
        <v>0</v>
      </c>
      <c r="V1007" s="156">
        <f t="shared" si="329"/>
        <v>0</v>
      </c>
      <c r="W1007" s="157">
        <f t="shared" si="330"/>
        <v>0</v>
      </c>
      <c r="Y1007" s="128">
        <v>31</v>
      </c>
      <c r="Z1007" s="155">
        <f t="shared" si="331"/>
        <v>0</v>
      </c>
      <c r="AA1007" s="156">
        <f t="shared" si="332"/>
        <v>0</v>
      </c>
      <c r="AB1007" s="157">
        <f t="shared" si="333"/>
        <v>0</v>
      </c>
      <c r="AD1007" s="128">
        <v>11</v>
      </c>
      <c r="AE1007" s="120">
        <f t="shared" si="334"/>
        <v>0</v>
      </c>
      <c r="AF1007" s="131">
        <v>31</v>
      </c>
      <c r="AG1007" s="121">
        <f t="shared" si="335"/>
        <v>0</v>
      </c>
    </row>
    <row r="1008" spans="2:33" x14ac:dyDescent="0.25">
      <c r="B1008" s="128">
        <v>12</v>
      </c>
      <c r="C1008" s="151" t="str">
        <f>T(Contaminantes!C$17)</f>
        <v/>
      </c>
      <c r="D1008" s="159"/>
      <c r="E1008" s="153"/>
      <c r="F1008" s="159"/>
      <c r="G1008" s="153"/>
      <c r="H1008" s="159"/>
      <c r="I1008" s="154"/>
      <c r="K1008" s="128">
        <v>32</v>
      </c>
      <c r="L1008" s="151" t="str">
        <f>T(Contaminantes!C$37)</f>
        <v/>
      </c>
      <c r="M1008" s="159"/>
      <c r="N1008" s="153"/>
      <c r="O1008" s="159"/>
      <c r="P1008" s="153"/>
      <c r="Q1008" s="159"/>
      <c r="R1008" s="154"/>
      <c r="T1008" s="128">
        <v>12</v>
      </c>
      <c r="U1008" s="155">
        <f t="shared" si="328"/>
        <v>0</v>
      </c>
      <c r="V1008" s="156">
        <f t="shared" si="329"/>
        <v>0</v>
      </c>
      <c r="W1008" s="157">
        <f t="shared" si="330"/>
        <v>0</v>
      </c>
      <c r="Y1008" s="128">
        <v>32</v>
      </c>
      <c r="Z1008" s="155">
        <f t="shared" si="331"/>
        <v>0</v>
      </c>
      <c r="AA1008" s="156">
        <f t="shared" si="332"/>
        <v>0</v>
      </c>
      <c r="AB1008" s="157">
        <f t="shared" si="333"/>
        <v>0</v>
      </c>
      <c r="AD1008" s="128">
        <v>12</v>
      </c>
      <c r="AE1008" s="120">
        <f t="shared" si="334"/>
        <v>0</v>
      </c>
      <c r="AF1008" s="131">
        <v>32</v>
      </c>
      <c r="AG1008" s="121">
        <f t="shared" si="335"/>
        <v>0</v>
      </c>
    </row>
    <row r="1009" spans="2:33" x14ac:dyDescent="0.25">
      <c r="B1009" s="128">
        <v>13</v>
      </c>
      <c r="C1009" s="151" t="str">
        <f>T(Contaminantes!C$18)</f>
        <v/>
      </c>
      <c r="D1009" s="159"/>
      <c r="E1009" s="153"/>
      <c r="F1009" s="159"/>
      <c r="G1009" s="153"/>
      <c r="H1009" s="159"/>
      <c r="I1009" s="154"/>
      <c r="K1009" s="128">
        <v>33</v>
      </c>
      <c r="L1009" s="151" t="str">
        <f>T(Contaminantes!C$38)</f>
        <v/>
      </c>
      <c r="M1009" s="159"/>
      <c r="N1009" s="153"/>
      <c r="O1009" s="159"/>
      <c r="P1009" s="153"/>
      <c r="Q1009" s="159"/>
      <c r="R1009" s="154"/>
      <c r="T1009" s="128">
        <v>13</v>
      </c>
      <c r="U1009" s="155">
        <f t="shared" si="328"/>
        <v>0</v>
      </c>
      <c r="V1009" s="156">
        <f t="shared" si="329"/>
        <v>0</v>
      </c>
      <c r="W1009" s="157">
        <f t="shared" si="330"/>
        <v>0</v>
      </c>
      <c r="Y1009" s="128">
        <v>33</v>
      </c>
      <c r="Z1009" s="155">
        <f t="shared" si="331"/>
        <v>0</v>
      </c>
      <c r="AA1009" s="156">
        <f t="shared" si="332"/>
        <v>0</v>
      </c>
      <c r="AB1009" s="157">
        <f t="shared" si="333"/>
        <v>0</v>
      </c>
      <c r="AD1009" s="128">
        <v>13</v>
      </c>
      <c r="AE1009" s="120">
        <f t="shared" si="334"/>
        <v>0</v>
      </c>
      <c r="AF1009" s="131">
        <v>33</v>
      </c>
      <c r="AG1009" s="121">
        <f t="shared" si="335"/>
        <v>0</v>
      </c>
    </row>
    <row r="1010" spans="2:33" x14ac:dyDescent="0.25">
      <c r="B1010" s="128">
        <v>14</v>
      </c>
      <c r="C1010" s="151" t="str">
        <f>T(Contaminantes!C$19)</f>
        <v/>
      </c>
      <c r="D1010" s="152"/>
      <c r="E1010" s="153"/>
      <c r="F1010" s="152"/>
      <c r="G1010" s="153"/>
      <c r="H1010" s="152"/>
      <c r="I1010" s="154"/>
      <c r="K1010" s="128">
        <v>34</v>
      </c>
      <c r="L1010" s="151" t="str">
        <f>T(Contaminantes!C$39)</f>
        <v/>
      </c>
      <c r="M1010" s="152"/>
      <c r="N1010" s="153"/>
      <c r="O1010" s="152"/>
      <c r="P1010" s="153"/>
      <c r="Q1010" s="152"/>
      <c r="R1010" s="154"/>
      <c r="T1010" s="128">
        <v>14</v>
      </c>
      <c r="U1010" s="155">
        <f t="shared" si="328"/>
        <v>0</v>
      </c>
      <c r="V1010" s="156">
        <f t="shared" si="329"/>
        <v>0</v>
      </c>
      <c r="W1010" s="157">
        <f t="shared" si="330"/>
        <v>0</v>
      </c>
      <c r="Y1010" s="128">
        <v>34</v>
      </c>
      <c r="Z1010" s="155">
        <f t="shared" si="331"/>
        <v>0</v>
      </c>
      <c r="AA1010" s="156">
        <f t="shared" si="332"/>
        <v>0</v>
      </c>
      <c r="AB1010" s="157">
        <f t="shared" si="333"/>
        <v>0</v>
      </c>
      <c r="AD1010" s="128">
        <v>14</v>
      </c>
      <c r="AE1010" s="120">
        <f t="shared" si="334"/>
        <v>0</v>
      </c>
      <c r="AF1010" s="131">
        <v>34</v>
      </c>
      <c r="AG1010" s="121">
        <f t="shared" si="335"/>
        <v>0</v>
      </c>
    </row>
    <row r="1011" spans="2:33" x14ac:dyDescent="0.25">
      <c r="B1011" s="128">
        <v>15</v>
      </c>
      <c r="C1011" s="151" t="str">
        <f>T(Contaminantes!C$20)</f>
        <v/>
      </c>
      <c r="D1011" s="158"/>
      <c r="E1011" s="153"/>
      <c r="F1011" s="158"/>
      <c r="G1011" s="153"/>
      <c r="H1011" s="158"/>
      <c r="I1011" s="154"/>
      <c r="K1011" s="128">
        <v>35</v>
      </c>
      <c r="L1011" s="151" t="str">
        <f>T(Contaminantes!C$40)</f>
        <v/>
      </c>
      <c r="M1011" s="158"/>
      <c r="N1011" s="153"/>
      <c r="O1011" s="158"/>
      <c r="P1011" s="153"/>
      <c r="Q1011" s="158"/>
      <c r="R1011" s="154"/>
      <c r="T1011" s="128">
        <v>15</v>
      </c>
      <c r="U1011" s="155">
        <f t="shared" si="328"/>
        <v>0</v>
      </c>
      <c r="V1011" s="156">
        <f t="shared" si="329"/>
        <v>0</v>
      </c>
      <c r="W1011" s="157">
        <f t="shared" si="330"/>
        <v>0</v>
      </c>
      <c r="Y1011" s="128">
        <v>35</v>
      </c>
      <c r="Z1011" s="155">
        <f t="shared" si="331"/>
        <v>0</v>
      </c>
      <c r="AA1011" s="156">
        <f t="shared" si="332"/>
        <v>0</v>
      </c>
      <c r="AB1011" s="157">
        <f t="shared" si="333"/>
        <v>0</v>
      </c>
      <c r="AD1011" s="128">
        <v>15</v>
      </c>
      <c r="AE1011" s="120">
        <f t="shared" si="334"/>
        <v>0</v>
      </c>
      <c r="AF1011" s="131">
        <v>35</v>
      </c>
      <c r="AG1011" s="121">
        <f t="shared" si="335"/>
        <v>0</v>
      </c>
    </row>
    <row r="1012" spans="2:33" x14ac:dyDescent="0.25">
      <c r="B1012" s="128">
        <v>16</v>
      </c>
      <c r="C1012" s="151" t="str">
        <f>T(Contaminantes!C$21)</f>
        <v/>
      </c>
      <c r="D1012" s="159"/>
      <c r="E1012" s="153"/>
      <c r="F1012" s="159"/>
      <c r="G1012" s="153"/>
      <c r="H1012" s="159"/>
      <c r="I1012" s="154"/>
      <c r="K1012" s="128">
        <v>36</v>
      </c>
      <c r="L1012" s="151" t="str">
        <f>T(Contaminantes!C$41)</f>
        <v/>
      </c>
      <c r="M1012" s="159"/>
      <c r="N1012" s="153"/>
      <c r="O1012" s="159"/>
      <c r="P1012" s="153"/>
      <c r="Q1012" s="159"/>
      <c r="R1012" s="154"/>
      <c r="T1012" s="128">
        <v>16</v>
      </c>
      <c r="U1012" s="155">
        <f t="shared" si="328"/>
        <v>0</v>
      </c>
      <c r="V1012" s="156">
        <f t="shared" si="329"/>
        <v>0</v>
      </c>
      <c r="W1012" s="157">
        <f t="shared" si="330"/>
        <v>0</v>
      </c>
      <c r="Y1012" s="128">
        <v>36</v>
      </c>
      <c r="Z1012" s="155">
        <f t="shared" si="331"/>
        <v>0</v>
      </c>
      <c r="AA1012" s="156">
        <f t="shared" si="332"/>
        <v>0</v>
      </c>
      <c r="AB1012" s="157">
        <f t="shared" si="333"/>
        <v>0</v>
      </c>
      <c r="AD1012" s="128">
        <v>16</v>
      </c>
      <c r="AE1012" s="120">
        <f t="shared" si="334"/>
        <v>0</v>
      </c>
      <c r="AF1012" s="131">
        <v>36</v>
      </c>
      <c r="AG1012" s="121">
        <f t="shared" si="335"/>
        <v>0</v>
      </c>
    </row>
    <row r="1013" spans="2:33" x14ac:dyDescent="0.25">
      <c r="B1013" s="128">
        <v>17</v>
      </c>
      <c r="C1013" s="151" t="str">
        <f>T(Contaminantes!C$22)</f>
        <v/>
      </c>
      <c r="D1013" s="159"/>
      <c r="E1013" s="153"/>
      <c r="F1013" s="159"/>
      <c r="G1013" s="153"/>
      <c r="H1013" s="159"/>
      <c r="I1013" s="154"/>
      <c r="K1013" s="128">
        <v>37</v>
      </c>
      <c r="L1013" s="151" t="str">
        <f>T(Contaminantes!C$42)</f>
        <v/>
      </c>
      <c r="M1013" s="159"/>
      <c r="N1013" s="153"/>
      <c r="O1013" s="159"/>
      <c r="P1013" s="153"/>
      <c r="Q1013" s="159"/>
      <c r="R1013" s="154"/>
      <c r="T1013" s="128">
        <v>17</v>
      </c>
      <c r="U1013" s="155">
        <f t="shared" si="328"/>
        <v>0</v>
      </c>
      <c r="V1013" s="156">
        <f t="shared" si="329"/>
        <v>0</v>
      </c>
      <c r="W1013" s="157">
        <f t="shared" si="330"/>
        <v>0</v>
      </c>
      <c r="Y1013" s="128">
        <v>37</v>
      </c>
      <c r="Z1013" s="155">
        <f t="shared" si="331"/>
        <v>0</v>
      </c>
      <c r="AA1013" s="156">
        <f t="shared" si="332"/>
        <v>0</v>
      </c>
      <c r="AB1013" s="157">
        <f t="shared" si="333"/>
        <v>0</v>
      </c>
      <c r="AD1013" s="128">
        <v>17</v>
      </c>
      <c r="AE1013" s="120">
        <f t="shared" si="334"/>
        <v>0</v>
      </c>
      <c r="AF1013" s="131">
        <v>37</v>
      </c>
      <c r="AG1013" s="121">
        <f t="shared" si="335"/>
        <v>0</v>
      </c>
    </row>
    <row r="1014" spans="2:33" x14ac:dyDescent="0.25">
      <c r="B1014" s="128">
        <v>18</v>
      </c>
      <c r="C1014" s="151" t="str">
        <f>T(Contaminantes!C$23)</f>
        <v/>
      </c>
      <c r="D1014" s="152"/>
      <c r="E1014" s="153"/>
      <c r="F1014" s="152"/>
      <c r="G1014" s="153"/>
      <c r="H1014" s="152"/>
      <c r="I1014" s="154"/>
      <c r="K1014" s="128">
        <v>38</v>
      </c>
      <c r="L1014" s="151" t="str">
        <f>T(Contaminantes!C$43)</f>
        <v/>
      </c>
      <c r="M1014" s="152"/>
      <c r="N1014" s="153"/>
      <c r="O1014" s="152"/>
      <c r="P1014" s="153"/>
      <c r="Q1014" s="152"/>
      <c r="R1014" s="154"/>
      <c r="T1014" s="128">
        <v>18</v>
      </c>
      <c r="U1014" s="155">
        <f t="shared" si="328"/>
        <v>0</v>
      </c>
      <c r="V1014" s="156">
        <f t="shared" si="329"/>
        <v>0</v>
      </c>
      <c r="W1014" s="157">
        <f t="shared" si="330"/>
        <v>0</v>
      </c>
      <c r="Y1014" s="128">
        <v>38</v>
      </c>
      <c r="Z1014" s="155">
        <f t="shared" si="331"/>
        <v>0</v>
      </c>
      <c r="AA1014" s="156">
        <f t="shared" si="332"/>
        <v>0</v>
      </c>
      <c r="AB1014" s="157">
        <f t="shared" si="333"/>
        <v>0</v>
      </c>
      <c r="AD1014" s="128">
        <v>18</v>
      </c>
      <c r="AE1014" s="120">
        <f t="shared" si="334"/>
        <v>0</v>
      </c>
      <c r="AF1014" s="131">
        <v>38</v>
      </c>
      <c r="AG1014" s="121">
        <f t="shared" si="335"/>
        <v>0</v>
      </c>
    </row>
    <row r="1015" spans="2:33" x14ac:dyDescent="0.25">
      <c r="B1015" s="128">
        <v>19</v>
      </c>
      <c r="C1015" s="151" t="str">
        <f>T(Contaminantes!C$24)</f>
        <v/>
      </c>
      <c r="D1015" s="152"/>
      <c r="E1015" s="153"/>
      <c r="F1015" s="152"/>
      <c r="G1015" s="153"/>
      <c r="H1015" s="152"/>
      <c r="I1015" s="154"/>
      <c r="K1015" s="128">
        <v>39</v>
      </c>
      <c r="L1015" s="151" t="str">
        <f>T(Contaminantes!C$44)</f>
        <v/>
      </c>
      <c r="M1015" s="152"/>
      <c r="N1015" s="153"/>
      <c r="O1015" s="152"/>
      <c r="P1015" s="153"/>
      <c r="Q1015" s="152"/>
      <c r="R1015" s="154"/>
      <c r="T1015" s="128">
        <v>19</v>
      </c>
      <c r="U1015" s="155">
        <f t="shared" si="328"/>
        <v>0</v>
      </c>
      <c r="V1015" s="156">
        <f t="shared" si="329"/>
        <v>0</v>
      </c>
      <c r="W1015" s="157">
        <f t="shared" si="330"/>
        <v>0</v>
      </c>
      <c r="Y1015" s="128">
        <v>39</v>
      </c>
      <c r="Z1015" s="155">
        <f t="shared" si="331"/>
        <v>0</v>
      </c>
      <c r="AA1015" s="156">
        <f t="shared" si="332"/>
        <v>0</v>
      </c>
      <c r="AB1015" s="157">
        <f t="shared" si="333"/>
        <v>0</v>
      </c>
      <c r="AD1015" s="128">
        <v>19</v>
      </c>
      <c r="AE1015" s="120">
        <f t="shared" si="334"/>
        <v>0</v>
      </c>
      <c r="AF1015" s="131">
        <v>39</v>
      </c>
      <c r="AG1015" s="121">
        <f t="shared" si="335"/>
        <v>0</v>
      </c>
    </row>
    <row r="1016" spans="2:33" ht="15.75" thickBot="1" x14ac:dyDescent="0.3">
      <c r="B1016" s="129">
        <v>20</v>
      </c>
      <c r="C1016" s="160" t="str">
        <f>T(Contaminantes!C$25)</f>
        <v/>
      </c>
      <c r="D1016" s="162"/>
      <c r="E1016" s="163"/>
      <c r="F1016" s="162"/>
      <c r="G1016" s="163"/>
      <c r="H1016" s="162"/>
      <c r="I1016" s="171"/>
      <c r="K1016" s="129">
        <v>40</v>
      </c>
      <c r="L1016" s="160" t="str">
        <f>T(Contaminantes!C$45)</f>
        <v/>
      </c>
      <c r="M1016" s="162"/>
      <c r="N1016" s="163"/>
      <c r="O1016" s="162"/>
      <c r="P1016" s="163"/>
      <c r="Q1016" s="162"/>
      <c r="R1016" s="164"/>
      <c r="T1016" s="129">
        <v>20</v>
      </c>
      <c r="U1016" s="165">
        <f t="shared" si="328"/>
        <v>0</v>
      </c>
      <c r="V1016" s="166">
        <f t="shared" si="329"/>
        <v>0</v>
      </c>
      <c r="W1016" s="167">
        <f t="shared" si="330"/>
        <v>0</v>
      </c>
      <c r="Y1016" s="129">
        <v>40</v>
      </c>
      <c r="Z1016" s="165">
        <f t="shared" si="331"/>
        <v>0</v>
      </c>
      <c r="AA1016" s="166">
        <f t="shared" si="332"/>
        <v>0</v>
      </c>
      <c r="AB1016" s="167">
        <f t="shared" si="333"/>
        <v>0</v>
      </c>
      <c r="AD1016" s="129">
        <v>20</v>
      </c>
      <c r="AE1016" s="132">
        <f t="shared" si="334"/>
        <v>0</v>
      </c>
      <c r="AF1016" s="133">
        <v>40</v>
      </c>
      <c r="AG1016" s="122">
        <f t="shared" si="335"/>
        <v>0</v>
      </c>
    </row>
    <row r="1017" spans="2:33" ht="15.75" thickBot="1" x14ac:dyDescent="0.3"/>
    <row r="1018" spans="2:33" ht="15.75" customHeight="1" thickBot="1" x14ac:dyDescent="0.3">
      <c r="D1018" s="391" t="s">
        <v>139</v>
      </c>
      <c r="E1018" s="392"/>
      <c r="F1018" s="393" t="str">
        <f>T('Focos atmósfera'!B49)</f>
        <v/>
      </c>
      <c r="G1018" s="393"/>
      <c r="H1018" s="394" t="s">
        <v>141</v>
      </c>
      <c r="I1018" s="395"/>
      <c r="J1018" s="135"/>
      <c r="K1018" s="396" t="str">
        <f>T('Focos atmósfera'!C49)</f>
        <v/>
      </c>
      <c r="L1018" s="393"/>
      <c r="M1018" s="393"/>
      <c r="N1018" s="397" t="s">
        <v>140</v>
      </c>
      <c r="O1018" s="398"/>
      <c r="P1018" s="136">
        <f>'Focos atmósfera'!D49</f>
        <v>0</v>
      </c>
      <c r="Q1018" s="205" t="s">
        <v>210</v>
      </c>
      <c r="R1018" s="136">
        <f>'Focos atmósfera'!F49</f>
        <v>0</v>
      </c>
      <c r="V1018" s="399" t="s">
        <v>189</v>
      </c>
      <c r="W1018" s="400"/>
      <c r="X1018" s="137"/>
      <c r="AA1018" s="399" t="s">
        <v>189</v>
      </c>
      <c r="AB1018" s="400"/>
      <c r="AC1018" s="137"/>
      <c r="AE1018" s="399" t="s">
        <v>192</v>
      </c>
      <c r="AF1018" s="403"/>
      <c r="AG1018" s="400"/>
    </row>
    <row r="1019" spans="2:33" ht="15.75" thickBot="1" x14ac:dyDescent="0.3">
      <c r="B1019" s="407" t="s">
        <v>133</v>
      </c>
      <c r="C1019" s="408"/>
      <c r="D1019" s="411" t="s">
        <v>134</v>
      </c>
      <c r="E1019" s="411"/>
      <c r="F1019" s="411" t="s">
        <v>135</v>
      </c>
      <c r="G1019" s="411"/>
      <c r="H1019" s="411" t="s">
        <v>136</v>
      </c>
      <c r="I1019" s="412"/>
      <c r="J1019" s="138"/>
      <c r="K1019" s="409" t="s">
        <v>133</v>
      </c>
      <c r="L1019" s="410"/>
      <c r="M1019" s="413" t="s">
        <v>134</v>
      </c>
      <c r="N1019" s="411"/>
      <c r="O1019" s="411" t="s">
        <v>135</v>
      </c>
      <c r="P1019" s="411"/>
      <c r="Q1019" s="411" t="s">
        <v>136</v>
      </c>
      <c r="R1019" s="414"/>
      <c r="S1019" s="138"/>
      <c r="T1019" s="138"/>
      <c r="V1019" s="401"/>
      <c r="W1019" s="402"/>
      <c r="X1019" s="137"/>
      <c r="AA1019" s="401"/>
      <c r="AB1019" s="402"/>
      <c r="AC1019" s="137"/>
      <c r="AE1019" s="404"/>
      <c r="AF1019" s="405"/>
      <c r="AG1019" s="406"/>
    </row>
    <row r="1020" spans="2:33" ht="32.25" customHeight="1" thickBot="1" x14ac:dyDescent="0.3">
      <c r="B1020" s="409"/>
      <c r="C1020" s="410"/>
      <c r="D1020" s="139" t="s">
        <v>137</v>
      </c>
      <c r="E1020" s="139" t="s">
        <v>138</v>
      </c>
      <c r="F1020" s="139" t="s">
        <v>137</v>
      </c>
      <c r="G1020" s="139" t="s">
        <v>138</v>
      </c>
      <c r="H1020" s="139" t="s">
        <v>137</v>
      </c>
      <c r="I1020" s="140" t="s">
        <v>138</v>
      </c>
      <c r="J1020" s="141"/>
      <c r="K1020" s="409"/>
      <c r="L1020" s="410"/>
      <c r="M1020" s="139" t="s">
        <v>137</v>
      </c>
      <c r="N1020" s="139" t="s">
        <v>138</v>
      </c>
      <c r="O1020" s="139" t="s">
        <v>137</v>
      </c>
      <c r="P1020" s="139" t="s">
        <v>138</v>
      </c>
      <c r="Q1020" s="139" t="s">
        <v>137</v>
      </c>
      <c r="R1020" s="140" t="s">
        <v>138</v>
      </c>
      <c r="S1020" s="141"/>
      <c r="T1020" s="141"/>
      <c r="V1020" s="142" t="s">
        <v>190</v>
      </c>
      <c r="W1020" s="143" t="s">
        <v>191</v>
      </c>
      <c r="X1020" s="141"/>
      <c r="AA1020" s="142" t="s">
        <v>190</v>
      </c>
      <c r="AB1020" s="143" t="s">
        <v>191</v>
      </c>
      <c r="AC1020" s="141"/>
      <c r="AE1020" s="124" t="s">
        <v>193</v>
      </c>
      <c r="AG1020" s="125" t="s">
        <v>193</v>
      </c>
    </row>
    <row r="1021" spans="2:33" x14ac:dyDescent="0.25">
      <c r="B1021" s="126">
        <v>1</v>
      </c>
      <c r="C1021" s="151" t="str">
        <f>T(Contaminantes!C$6)</f>
        <v/>
      </c>
      <c r="D1021" s="145"/>
      <c r="E1021" s="146"/>
      <c r="F1021" s="145"/>
      <c r="G1021" s="146"/>
      <c r="H1021" s="145"/>
      <c r="I1021" s="147"/>
      <c r="K1021" s="126">
        <v>21</v>
      </c>
      <c r="L1021" s="144" t="str">
        <f>T(Contaminantes!C$26)</f>
        <v/>
      </c>
      <c r="M1021" s="145"/>
      <c r="N1021" s="146"/>
      <c r="O1021" s="145"/>
      <c r="P1021" s="146"/>
      <c r="Q1021" s="145"/>
      <c r="R1021" s="147"/>
      <c r="T1021" s="126">
        <v>1</v>
      </c>
      <c r="U1021" s="148">
        <f>IF(COUNT(E1021,G1021,I1021)=0,0,COUNT(E1021,G1021,I1021))</f>
        <v>0</v>
      </c>
      <c r="V1021" s="149">
        <f>IF(U1021&gt;0,((D1021*E1021)+(F1021*G1021)+(H1021*I1021))/(E1021+G1021+I1021),0)</f>
        <v>0</v>
      </c>
      <c r="W1021" s="150">
        <f>IF(U1021&lt;&gt;0,(E1021+G1021+I1021)/U1021,0)</f>
        <v>0</v>
      </c>
      <c r="Y1021" s="126">
        <v>21</v>
      </c>
      <c r="Z1021" s="148">
        <f>IF(COUNT(N1021,P1021,R1021)=0,0,COUNT(N1021,P1021,R1021))</f>
        <v>0</v>
      </c>
      <c r="AA1021" s="149">
        <f>IF(Z1021&gt;0,((M1021*N1021)+(O1021*P1021)+(Q1021*R1021))/(N1021+P1021+R1021),0)</f>
        <v>0</v>
      </c>
      <c r="AB1021" s="150">
        <f>IF(Z1021&lt;&gt;0,(N1021+P1021+R1021)/Z1021,0)</f>
        <v>0</v>
      </c>
      <c r="AD1021" s="126">
        <v>1</v>
      </c>
      <c r="AE1021" s="127">
        <f>(V1021*W1021*P$1018)/1000000</f>
        <v>0</v>
      </c>
      <c r="AF1021" s="130">
        <v>21</v>
      </c>
      <c r="AG1021" s="127">
        <f>(AA1021*AB1021*P$1018)/1000000</f>
        <v>0</v>
      </c>
    </row>
    <row r="1022" spans="2:33" x14ac:dyDescent="0.25">
      <c r="B1022" s="128">
        <v>2</v>
      </c>
      <c r="C1022" s="151" t="str">
        <f>T(Contaminantes!C$7)</f>
        <v/>
      </c>
      <c r="D1022" s="152"/>
      <c r="E1022" s="153"/>
      <c r="F1022" s="152"/>
      <c r="G1022" s="153"/>
      <c r="H1022" s="152"/>
      <c r="I1022" s="154"/>
      <c r="K1022" s="128">
        <v>22</v>
      </c>
      <c r="L1022" s="151" t="str">
        <f>T(Contaminantes!C$27)</f>
        <v/>
      </c>
      <c r="M1022" s="152"/>
      <c r="N1022" s="153"/>
      <c r="O1022" s="152"/>
      <c r="P1022" s="153"/>
      <c r="Q1022" s="152"/>
      <c r="R1022" s="154"/>
      <c r="T1022" s="128">
        <v>2</v>
      </c>
      <c r="U1022" s="155">
        <f t="shared" ref="U1022:U1040" si="336">IF(COUNT(E1022,G1022,I1022)=0,0,COUNT(E1022,G1022,I1022))</f>
        <v>0</v>
      </c>
      <c r="V1022" s="156">
        <f t="shared" ref="V1022:V1040" si="337">IF(U1022&gt;0,((D1022*E1022)+(F1022*G1022)+(H1022*I1022))/(E1022+G1022+I1022),0)</f>
        <v>0</v>
      </c>
      <c r="W1022" s="157">
        <f t="shared" ref="W1022:W1040" si="338">IF(U1022&lt;&gt;0,(E1022+G1022+I1022)/U1022,0)</f>
        <v>0</v>
      </c>
      <c r="Y1022" s="128">
        <v>22</v>
      </c>
      <c r="Z1022" s="155">
        <f t="shared" ref="Z1022:Z1040" si="339">IF(COUNT(N1022,P1022,R1022)=0,0,COUNT(N1022,P1022,R1022))</f>
        <v>0</v>
      </c>
      <c r="AA1022" s="156">
        <f t="shared" ref="AA1022:AA1040" si="340">IF(Z1022&gt;0,((M1022*N1022)+(O1022*P1022)+(Q1022*R1022))/(N1022+P1022+R1022),0)</f>
        <v>0</v>
      </c>
      <c r="AB1022" s="157">
        <f t="shared" ref="AB1022:AB1040" si="341">IF(Z1022&lt;&gt;0,(N1022+P1022+R1022)/Z1022,0)</f>
        <v>0</v>
      </c>
      <c r="AD1022" s="128">
        <v>2</v>
      </c>
      <c r="AE1022" s="120">
        <f t="shared" ref="AE1022:AE1040" si="342">(V1022*W1022*P$1018)/1000000</f>
        <v>0</v>
      </c>
      <c r="AF1022" s="131">
        <v>22</v>
      </c>
      <c r="AG1022" s="121">
        <f t="shared" ref="AG1022:AG1040" si="343">(AA1022*AB1022*P$1018)/1000000</f>
        <v>0</v>
      </c>
    </row>
    <row r="1023" spans="2:33" x14ac:dyDescent="0.25">
      <c r="B1023" s="128">
        <v>3</v>
      </c>
      <c r="C1023" s="151" t="str">
        <f>T(Contaminantes!C$8)</f>
        <v/>
      </c>
      <c r="D1023" s="158"/>
      <c r="E1023" s="153"/>
      <c r="F1023" s="158"/>
      <c r="G1023" s="153"/>
      <c r="H1023" s="158"/>
      <c r="I1023" s="154"/>
      <c r="K1023" s="128">
        <v>23</v>
      </c>
      <c r="L1023" s="151" t="str">
        <f>T(Contaminantes!C$28)</f>
        <v/>
      </c>
      <c r="M1023" s="158"/>
      <c r="N1023" s="153"/>
      <c r="O1023" s="158"/>
      <c r="P1023" s="153"/>
      <c r="Q1023" s="158"/>
      <c r="R1023" s="154"/>
      <c r="T1023" s="128">
        <v>3</v>
      </c>
      <c r="U1023" s="155">
        <f t="shared" si="336"/>
        <v>0</v>
      </c>
      <c r="V1023" s="156">
        <f t="shared" si="337"/>
        <v>0</v>
      </c>
      <c r="W1023" s="157">
        <f t="shared" si="338"/>
        <v>0</v>
      </c>
      <c r="Y1023" s="128">
        <v>23</v>
      </c>
      <c r="Z1023" s="155">
        <f t="shared" si="339"/>
        <v>0</v>
      </c>
      <c r="AA1023" s="156">
        <f t="shared" si="340"/>
        <v>0</v>
      </c>
      <c r="AB1023" s="157">
        <f t="shared" si="341"/>
        <v>0</v>
      </c>
      <c r="AD1023" s="128">
        <v>3</v>
      </c>
      <c r="AE1023" s="120">
        <f t="shared" si="342"/>
        <v>0</v>
      </c>
      <c r="AF1023" s="131">
        <v>23</v>
      </c>
      <c r="AG1023" s="121">
        <f t="shared" si="343"/>
        <v>0</v>
      </c>
    </row>
    <row r="1024" spans="2:33" x14ac:dyDescent="0.25">
      <c r="B1024" s="128">
        <v>4</v>
      </c>
      <c r="C1024" s="151" t="str">
        <f>T(Contaminantes!C$9)</f>
        <v/>
      </c>
      <c r="D1024" s="159"/>
      <c r="E1024" s="153"/>
      <c r="F1024" s="159"/>
      <c r="G1024" s="153"/>
      <c r="H1024" s="159"/>
      <c r="I1024" s="154"/>
      <c r="K1024" s="128">
        <v>24</v>
      </c>
      <c r="L1024" s="151" t="str">
        <f>T(Contaminantes!C$29)</f>
        <v/>
      </c>
      <c r="M1024" s="159"/>
      <c r="N1024" s="153"/>
      <c r="O1024" s="159"/>
      <c r="P1024" s="153"/>
      <c r="Q1024" s="159"/>
      <c r="R1024" s="154"/>
      <c r="T1024" s="128">
        <v>4</v>
      </c>
      <c r="U1024" s="155">
        <f t="shared" si="336"/>
        <v>0</v>
      </c>
      <c r="V1024" s="156">
        <f t="shared" si="337"/>
        <v>0</v>
      </c>
      <c r="W1024" s="157">
        <f t="shared" si="338"/>
        <v>0</v>
      </c>
      <c r="Y1024" s="128">
        <v>24</v>
      </c>
      <c r="Z1024" s="155">
        <f t="shared" si="339"/>
        <v>0</v>
      </c>
      <c r="AA1024" s="156">
        <f t="shared" si="340"/>
        <v>0</v>
      </c>
      <c r="AB1024" s="157">
        <f t="shared" si="341"/>
        <v>0</v>
      </c>
      <c r="AD1024" s="128">
        <v>4</v>
      </c>
      <c r="AE1024" s="120">
        <f t="shared" si="342"/>
        <v>0</v>
      </c>
      <c r="AF1024" s="131">
        <v>24</v>
      </c>
      <c r="AG1024" s="121">
        <f t="shared" si="343"/>
        <v>0</v>
      </c>
    </row>
    <row r="1025" spans="2:33" x14ac:dyDescent="0.25">
      <c r="B1025" s="128">
        <v>5</v>
      </c>
      <c r="C1025" s="151" t="str">
        <f>T(Contaminantes!C$10)</f>
        <v/>
      </c>
      <c r="D1025" s="159"/>
      <c r="E1025" s="153"/>
      <c r="F1025" s="159"/>
      <c r="G1025" s="153"/>
      <c r="H1025" s="159"/>
      <c r="I1025" s="154"/>
      <c r="K1025" s="128">
        <v>25</v>
      </c>
      <c r="L1025" s="151" t="str">
        <f>T(Contaminantes!C$30)</f>
        <v/>
      </c>
      <c r="M1025" s="159"/>
      <c r="N1025" s="153"/>
      <c r="O1025" s="159"/>
      <c r="P1025" s="153"/>
      <c r="Q1025" s="159"/>
      <c r="R1025" s="154"/>
      <c r="T1025" s="128">
        <v>5</v>
      </c>
      <c r="U1025" s="155">
        <f t="shared" si="336"/>
        <v>0</v>
      </c>
      <c r="V1025" s="156">
        <f t="shared" si="337"/>
        <v>0</v>
      </c>
      <c r="W1025" s="157">
        <f t="shared" si="338"/>
        <v>0</v>
      </c>
      <c r="Y1025" s="128">
        <v>25</v>
      </c>
      <c r="Z1025" s="155">
        <f t="shared" si="339"/>
        <v>0</v>
      </c>
      <c r="AA1025" s="156">
        <f t="shared" si="340"/>
        <v>0</v>
      </c>
      <c r="AB1025" s="157">
        <f t="shared" si="341"/>
        <v>0</v>
      </c>
      <c r="AD1025" s="128">
        <v>5</v>
      </c>
      <c r="AE1025" s="120">
        <f t="shared" si="342"/>
        <v>0</v>
      </c>
      <c r="AF1025" s="131">
        <v>25</v>
      </c>
      <c r="AG1025" s="121">
        <f t="shared" si="343"/>
        <v>0</v>
      </c>
    </row>
    <row r="1026" spans="2:33" x14ac:dyDescent="0.25">
      <c r="B1026" s="128">
        <v>6</v>
      </c>
      <c r="C1026" s="151" t="str">
        <f>T(Contaminantes!C$11)</f>
        <v/>
      </c>
      <c r="D1026" s="159"/>
      <c r="E1026" s="153"/>
      <c r="F1026" s="159"/>
      <c r="G1026" s="153"/>
      <c r="H1026" s="159"/>
      <c r="I1026" s="154"/>
      <c r="K1026" s="128">
        <v>26</v>
      </c>
      <c r="L1026" s="151" t="str">
        <f>T(Contaminantes!C$31)</f>
        <v/>
      </c>
      <c r="M1026" s="159"/>
      <c r="N1026" s="153"/>
      <c r="O1026" s="159"/>
      <c r="P1026" s="153"/>
      <c r="Q1026" s="159"/>
      <c r="R1026" s="154"/>
      <c r="T1026" s="128">
        <v>6</v>
      </c>
      <c r="U1026" s="155">
        <f t="shared" si="336"/>
        <v>0</v>
      </c>
      <c r="V1026" s="156">
        <f t="shared" si="337"/>
        <v>0</v>
      </c>
      <c r="W1026" s="157">
        <f t="shared" si="338"/>
        <v>0</v>
      </c>
      <c r="Y1026" s="128">
        <v>26</v>
      </c>
      <c r="Z1026" s="155">
        <f t="shared" si="339"/>
        <v>0</v>
      </c>
      <c r="AA1026" s="156">
        <f t="shared" si="340"/>
        <v>0</v>
      </c>
      <c r="AB1026" s="157">
        <f t="shared" si="341"/>
        <v>0</v>
      </c>
      <c r="AD1026" s="128">
        <v>6</v>
      </c>
      <c r="AE1026" s="120">
        <f t="shared" si="342"/>
        <v>0</v>
      </c>
      <c r="AF1026" s="131">
        <v>26</v>
      </c>
      <c r="AG1026" s="121">
        <f t="shared" si="343"/>
        <v>0</v>
      </c>
    </row>
    <row r="1027" spans="2:33" x14ac:dyDescent="0.25">
      <c r="B1027" s="128">
        <v>7</v>
      </c>
      <c r="C1027" s="151" t="str">
        <f>T(Contaminantes!C$12)</f>
        <v/>
      </c>
      <c r="D1027" s="159"/>
      <c r="E1027" s="153"/>
      <c r="F1027" s="159"/>
      <c r="G1027" s="153"/>
      <c r="H1027" s="159"/>
      <c r="I1027" s="154"/>
      <c r="K1027" s="128">
        <v>27</v>
      </c>
      <c r="L1027" s="151" t="str">
        <f>T(Contaminantes!C$32)</f>
        <v/>
      </c>
      <c r="M1027" s="159"/>
      <c r="N1027" s="153"/>
      <c r="O1027" s="159"/>
      <c r="P1027" s="153"/>
      <c r="Q1027" s="159"/>
      <c r="R1027" s="154"/>
      <c r="T1027" s="128">
        <v>7</v>
      </c>
      <c r="U1027" s="155">
        <f t="shared" si="336"/>
        <v>0</v>
      </c>
      <c r="V1027" s="156">
        <f t="shared" si="337"/>
        <v>0</v>
      </c>
      <c r="W1027" s="157">
        <f t="shared" si="338"/>
        <v>0</v>
      </c>
      <c r="Y1027" s="128">
        <v>27</v>
      </c>
      <c r="Z1027" s="155">
        <f t="shared" si="339"/>
        <v>0</v>
      </c>
      <c r="AA1027" s="156">
        <f t="shared" si="340"/>
        <v>0</v>
      </c>
      <c r="AB1027" s="157">
        <f t="shared" si="341"/>
        <v>0</v>
      </c>
      <c r="AD1027" s="128">
        <v>7</v>
      </c>
      <c r="AE1027" s="120">
        <f t="shared" si="342"/>
        <v>0</v>
      </c>
      <c r="AF1027" s="131">
        <v>27</v>
      </c>
      <c r="AG1027" s="121">
        <f t="shared" si="343"/>
        <v>0</v>
      </c>
    </row>
    <row r="1028" spans="2:33" x14ac:dyDescent="0.25">
      <c r="B1028" s="128">
        <v>8</v>
      </c>
      <c r="C1028" s="151" t="str">
        <f>T(Contaminantes!C$13)</f>
        <v/>
      </c>
      <c r="D1028" s="159"/>
      <c r="E1028" s="153"/>
      <c r="F1028" s="159"/>
      <c r="G1028" s="153"/>
      <c r="H1028" s="159"/>
      <c r="I1028" s="154"/>
      <c r="K1028" s="128">
        <v>28</v>
      </c>
      <c r="L1028" s="151" t="str">
        <f>T(Contaminantes!C$33)</f>
        <v/>
      </c>
      <c r="M1028" s="159"/>
      <c r="N1028" s="153"/>
      <c r="O1028" s="159"/>
      <c r="P1028" s="153"/>
      <c r="Q1028" s="159"/>
      <c r="R1028" s="154"/>
      <c r="T1028" s="128">
        <v>8</v>
      </c>
      <c r="U1028" s="155">
        <f t="shared" si="336"/>
        <v>0</v>
      </c>
      <c r="V1028" s="156">
        <f t="shared" si="337"/>
        <v>0</v>
      </c>
      <c r="W1028" s="157">
        <f t="shared" si="338"/>
        <v>0</v>
      </c>
      <c r="Y1028" s="128">
        <v>28</v>
      </c>
      <c r="Z1028" s="155">
        <f t="shared" si="339"/>
        <v>0</v>
      </c>
      <c r="AA1028" s="156">
        <f t="shared" si="340"/>
        <v>0</v>
      </c>
      <c r="AB1028" s="157">
        <f t="shared" si="341"/>
        <v>0</v>
      </c>
      <c r="AD1028" s="128">
        <v>8</v>
      </c>
      <c r="AE1028" s="120">
        <f t="shared" si="342"/>
        <v>0</v>
      </c>
      <c r="AF1028" s="131">
        <v>28</v>
      </c>
      <c r="AG1028" s="121">
        <f t="shared" si="343"/>
        <v>0</v>
      </c>
    </row>
    <row r="1029" spans="2:33" x14ac:dyDescent="0.25">
      <c r="B1029" s="128">
        <v>9</v>
      </c>
      <c r="C1029" s="151" t="str">
        <f>T(Contaminantes!C$14)</f>
        <v/>
      </c>
      <c r="D1029" s="152"/>
      <c r="E1029" s="153"/>
      <c r="F1029" s="152"/>
      <c r="G1029" s="153"/>
      <c r="H1029" s="152"/>
      <c r="I1029" s="154"/>
      <c r="K1029" s="128">
        <v>29</v>
      </c>
      <c r="L1029" s="151" t="str">
        <f>T(Contaminantes!C$34)</f>
        <v/>
      </c>
      <c r="M1029" s="152"/>
      <c r="N1029" s="153"/>
      <c r="O1029" s="152"/>
      <c r="P1029" s="153"/>
      <c r="Q1029" s="152"/>
      <c r="R1029" s="154"/>
      <c r="T1029" s="128">
        <v>9</v>
      </c>
      <c r="U1029" s="155">
        <f t="shared" si="336"/>
        <v>0</v>
      </c>
      <c r="V1029" s="156">
        <f t="shared" si="337"/>
        <v>0</v>
      </c>
      <c r="W1029" s="157">
        <f t="shared" si="338"/>
        <v>0</v>
      </c>
      <c r="Y1029" s="128">
        <v>29</v>
      </c>
      <c r="Z1029" s="155">
        <f t="shared" si="339"/>
        <v>0</v>
      </c>
      <c r="AA1029" s="156">
        <f t="shared" si="340"/>
        <v>0</v>
      </c>
      <c r="AB1029" s="157">
        <f t="shared" si="341"/>
        <v>0</v>
      </c>
      <c r="AD1029" s="128">
        <v>9</v>
      </c>
      <c r="AE1029" s="120">
        <f t="shared" si="342"/>
        <v>0</v>
      </c>
      <c r="AF1029" s="131">
        <v>29</v>
      </c>
      <c r="AG1029" s="121">
        <f t="shared" si="343"/>
        <v>0</v>
      </c>
    </row>
    <row r="1030" spans="2:33" x14ac:dyDescent="0.25">
      <c r="B1030" s="128">
        <v>10</v>
      </c>
      <c r="C1030" s="151" t="str">
        <f>T(Contaminantes!C$15)</f>
        <v/>
      </c>
      <c r="D1030" s="152"/>
      <c r="E1030" s="153"/>
      <c r="F1030" s="152"/>
      <c r="G1030" s="153"/>
      <c r="H1030" s="152"/>
      <c r="I1030" s="154"/>
      <c r="K1030" s="128">
        <v>30</v>
      </c>
      <c r="L1030" s="151" t="str">
        <f>T(Contaminantes!C$35)</f>
        <v/>
      </c>
      <c r="M1030" s="152"/>
      <c r="N1030" s="153"/>
      <c r="O1030" s="152"/>
      <c r="P1030" s="153"/>
      <c r="Q1030" s="152"/>
      <c r="R1030" s="154"/>
      <c r="T1030" s="128">
        <v>10</v>
      </c>
      <c r="U1030" s="155">
        <f t="shared" si="336"/>
        <v>0</v>
      </c>
      <c r="V1030" s="156">
        <f t="shared" si="337"/>
        <v>0</v>
      </c>
      <c r="W1030" s="157">
        <f t="shared" si="338"/>
        <v>0</v>
      </c>
      <c r="Y1030" s="128">
        <v>30</v>
      </c>
      <c r="Z1030" s="155">
        <f t="shared" si="339"/>
        <v>0</v>
      </c>
      <c r="AA1030" s="156">
        <f t="shared" si="340"/>
        <v>0</v>
      </c>
      <c r="AB1030" s="157">
        <f t="shared" si="341"/>
        <v>0</v>
      </c>
      <c r="AD1030" s="128">
        <v>10</v>
      </c>
      <c r="AE1030" s="120">
        <f t="shared" si="342"/>
        <v>0</v>
      </c>
      <c r="AF1030" s="131">
        <v>30</v>
      </c>
      <c r="AG1030" s="121">
        <f t="shared" si="343"/>
        <v>0</v>
      </c>
    </row>
    <row r="1031" spans="2:33" x14ac:dyDescent="0.25">
      <c r="B1031" s="128">
        <v>11</v>
      </c>
      <c r="C1031" s="151" t="str">
        <f>T(Contaminantes!C$16)</f>
        <v/>
      </c>
      <c r="D1031" s="158"/>
      <c r="E1031" s="153"/>
      <c r="F1031" s="158"/>
      <c r="G1031" s="153"/>
      <c r="H1031" s="158"/>
      <c r="I1031" s="154"/>
      <c r="K1031" s="128">
        <v>31</v>
      </c>
      <c r="L1031" s="151" t="str">
        <f>T(Contaminantes!C$36)</f>
        <v/>
      </c>
      <c r="M1031" s="158"/>
      <c r="N1031" s="153"/>
      <c r="O1031" s="158"/>
      <c r="P1031" s="153"/>
      <c r="Q1031" s="158"/>
      <c r="R1031" s="154"/>
      <c r="T1031" s="128">
        <v>11</v>
      </c>
      <c r="U1031" s="155">
        <f t="shared" si="336"/>
        <v>0</v>
      </c>
      <c r="V1031" s="156">
        <f t="shared" si="337"/>
        <v>0</v>
      </c>
      <c r="W1031" s="157">
        <f t="shared" si="338"/>
        <v>0</v>
      </c>
      <c r="Y1031" s="128">
        <v>31</v>
      </c>
      <c r="Z1031" s="155">
        <f t="shared" si="339"/>
        <v>0</v>
      </c>
      <c r="AA1031" s="156">
        <f t="shared" si="340"/>
        <v>0</v>
      </c>
      <c r="AB1031" s="157">
        <f t="shared" si="341"/>
        <v>0</v>
      </c>
      <c r="AD1031" s="128">
        <v>11</v>
      </c>
      <c r="AE1031" s="120">
        <f t="shared" si="342"/>
        <v>0</v>
      </c>
      <c r="AF1031" s="131">
        <v>31</v>
      </c>
      <c r="AG1031" s="121">
        <f t="shared" si="343"/>
        <v>0</v>
      </c>
    </row>
    <row r="1032" spans="2:33" x14ac:dyDescent="0.25">
      <c r="B1032" s="128">
        <v>12</v>
      </c>
      <c r="C1032" s="151" t="str">
        <f>T(Contaminantes!C$17)</f>
        <v/>
      </c>
      <c r="D1032" s="159"/>
      <c r="E1032" s="153"/>
      <c r="F1032" s="159"/>
      <c r="G1032" s="153"/>
      <c r="H1032" s="159"/>
      <c r="I1032" s="154"/>
      <c r="K1032" s="128">
        <v>32</v>
      </c>
      <c r="L1032" s="151" t="str">
        <f>T(Contaminantes!C$37)</f>
        <v/>
      </c>
      <c r="M1032" s="159"/>
      <c r="N1032" s="153"/>
      <c r="O1032" s="159"/>
      <c r="P1032" s="153"/>
      <c r="Q1032" s="159"/>
      <c r="R1032" s="154"/>
      <c r="T1032" s="128">
        <v>12</v>
      </c>
      <c r="U1032" s="155">
        <f t="shared" si="336"/>
        <v>0</v>
      </c>
      <c r="V1032" s="156">
        <f t="shared" si="337"/>
        <v>0</v>
      </c>
      <c r="W1032" s="157">
        <f t="shared" si="338"/>
        <v>0</v>
      </c>
      <c r="Y1032" s="128">
        <v>32</v>
      </c>
      <c r="Z1032" s="155">
        <f t="shared" si="339"/>
        <v>0</v>
      </c>
      <c r="AA1032" s="156">
        <f t="shared" si="340"/>
        <v>0</v>
      </c>
      <c r="AB1032" s="157">
        <f t="shared" si="341"/>
        <v>0</v>
      </c>
      <c r="AD1032" s="128">
        <v>12</v>
      </c>
      <c r="AE1032" s="120">
        <f t="shared" si="342"/>
        <v>0</v>
      </c>
      <c r="AF1032" s="131">
        <v>32</v>
      </c>
      <c r="AG1032" s="121">
        <f t="shared" si="343"/>
        <v>0</v>
      </c>
    </row>
    <row r="1033" spans="2:33" x14ac:dyDescent="0.25">
      <c r="B1033" s="128">
        <v>13</v>
      </c>
      <c r="C1033" s="151" t="str">
        <f>T(Contaminantes!C$18)</f>
        <v/>
      </c>
      <c r="D1033" s="159"/>
      <c r="E1033" s="153"/>
      <c r="F1033" s="159"/>
      <c r="G1033" s="153"/>
      <c r="H1033" s="159"/>
      <c r="I1033" s="154"/>
      <c r="K1033" s="128">
        <v>33</v>
      </c>
      <c r="L1033" s="151" t="str">
        <f>T(Contaminantes!C$38)</f>
        <v/>
      </c>
      <c r="M1033" s="159"/>
      <c r="N1033" s="153"/>
      <c r="O1033" s="159"/>
      <c r="P1033" s="153"/>
      <c r="Q1033" s="159"/>
      <c r="R1033" s="154"/>
      <c r="T1033" s="128">
        <v>13</v>
      </c>
      <c r="U1033" s="155">
        <f t="shared" si="336"/>
        <v>0</v>
      </c>
      <c r="V1033" s="156">
        <f t="shared" si="337"/>
        <v>0</v>
      </c>
      <c r="W1033" s="157">
        <f t="shared" si="338"/>
        <v>0</v>
      </c>
      <c r="Y1033" s="128">
        <v>33</v>
      </c>
      <c r="Z1033" s="155">
        <f t="shared" si="339"/>
        <v>0</v>
      </c>
      <c r="AA1033" s="156">
        <f t="shared" si="340"/>
        <v>0</v>
      </c>
      <c r="AB1033" s="157">
        <f t="shared" si="341"/>
        <v>0</v>
      </c>
      <c r="AD1033" s="128">
        <v>13</v>
      </c>
      <c r="AE1033" s="120">
        <f t="shared" si="342"/>
        <v>0</v>
      </c>
      <c r="AF1033" s="131">
        <v>33</v>
      </c>
      <c r="AG1033" s="121">
        <f t="shared" si="343"/>
        <v>0</v>
      </c>
    </row>
    <row r="1034" spans="2:33" x14ac:dyDescent="0.25">
      <c r="B1034" s="128">
        <v>14</v>
      </c>
      <c r="C1034" s="151" t="str">
        <f>T(Contaminantes!C$19)</f>
        <v/>
      </c>
      <c r="D1034" s="152"/>
      <c r="E1034" s="153"/>
      <c r="F1034" s="152"/>
      <c r="G1034" s="153"/>
      <c r="H1034" s="152"/>
      <c r="I1034" s="154"/>
      <c r="K1034" s="128">
        <v>34</v>
      </c>
      <c r="L1034" s="151" t="str">
        <f>T(Contaminantes!C$39)</f>
        <v/>
      </c>
      <c r="M1034" s="152"/>
      <c r="N1034" s="153"/>
      <c r="O1034" s="152"/>
      <c r="P1034" s="153"/>
      <c r="Q1034" s="152"/>
      <c r="R1034" s="154"/>
      <c r="T1034" s="128">
        <v>14</v>
      </c>
      <c r="U1034" s="155">
        <f t="shared" si="336"/>
        <v>0</v>
      </c>
      <c r="V1034" s="156">
        <f t="shared" si="337"/>
        <v>0</v>
      </c>
      <c r="W1034" s="157">
        <f t="shared" si="338"/>
        <v>0</v>
      </c>
      <c r="Y1034" s="128">
        <v>34</v>
      </c>
      <c r="Z1034" s="155">
        <f t="shared" si="339"/>
        <v>0</v>
      </c>
      <c r="AA1034" s="156">
        <f t="shared" si="340"/>
        <v>0</v>
      </c>
      <c r="AB1034" s="157">
        <f t="shared" si="341"/>
        <v>0</v>
      </c>
      <c r="AD1034" s="128">
        <v>14</v>
      </c>
      <c r="AE1034" s="120">
        <f t="shared" si="342"/>
        <v>0</v>
      </c>
      <c r="AF1034" s="131">
        <v>34</v>
      </c>
      <c r="AG1034" s="121">
        <f t="shared" si="343"/>
        <v>0</v>
      </c>
    </row>
    <row r="1035" spans="2:33" x14ac:dyDescent="0.25">
      <c r="B1035" s="128">
        <v>15</v>
      </c>
      <c r="C1035" s="151" t="str">
        <f>T(Contaminantes!C$20)</f>
        <v/>
      </c>
      <c r="D1035" s="158"/>
      <c r="E1035" s="153"/>
      <c r="F1035" s="158"/>
      <c r="G1035" s="153"/>
      <c r="H1035" s="158"/>
      <c r="I1035" s="154"/>
      <c r="K1035" s="128">
        <v>35</v>
      </c>
      <c r="L1035" s="151" t="str">
        <f>T(Contaminantes!C$40)</f>
        <v/>
      </c>
      <c r="M1035" s="158"/>
      <c r="N1035" s="153"/>
      <c r="O1035" s="158"/>
      <c r="P1035" s="153"/>
      <c r="Q1035" s="158"/>
      <c r="R1035" s="154"/>
      <c r="T1035" s="128">
        <v>15</v>
      </c>
      <c r="U1035" s="155">
        <f t="shared" si="336"/>
        <v>0</v>
      </c>
      <c r="V1035" s="156">
        <f t="shared" si="337"/>
        <v>0</v>
      </c>
      <c r="W1035" s="157">
        <f t="shared" si="338"/>
        <v>0</v>
      </c>
      <c r="Y1035" s="128">
        <v>35</v>
      </c>
      <c r="Z1035" s="155">
        <f t="shared" si="339"/>
        <v>0</v>
      </c>
      <c r="AA1035" s="156">
        <f t="shared" si="340"/>
        <v>0</v>
      </c>
      <c r="AB1035" s="157">
        <f t="shared" si="341"/>
        <v>0</v>
      </c>
      <c r="AD1035" s="128">
        <v>15</v>
      </c>
      <c r="AE1035" s="120">
        <f t="shared" si="342"/>
        <v>0</v>
      </c>
      <c r="AF1035" s="131">
        <v>35</v>
      </c>
      <c r="AG1035" s="121">
        <f t="shared" si="343"/>
        <v>0</v>
      </c>
    </row>
    <row r="1036" spans="2:33" x14ac:dyDescent="0.25">
      <c r="B1036" s="128">
        <v>16</v>
      </c>
      <c r="C1036" s="151" t="str">
        <f>T(Contaminantes!C$21)</f>
        <v/>
      </c>
      <c r="D1036" s="159"/>
      <c r="E1036" s="153"/>
      <c r="F1036" s="159"/>
      <c r="G1036" s="153"/>
      <c r="H1036" s="159"/>
      <c r="I1036" s="154"/>
      <c r="K1036" s="128">
        <v>36</v>
      </c>
      <c r="L1036" s="151" t="str">
        <f>T(Contaminantes!C$41)</f>
        <v/>
      </c>
      <c r="M1036" s="159"/>
      <c r="N1036" s="153"/>
      <c r="O1036" s="159"/>
      <c r="P1036" s="153"/>
      <c r="Q1036" s="159"/>
      <c r="R1036" s="154"/>
      <c r="T1036" s="128">
        <v>16</v>
      </c>
      <c r="U1036" s="155">
        <f t="shared" si="336"/>
        <v>0</v>
      </c>
      <c r="V1036" s="156">
        <f t="shared" si="337"/>
        <v>0</v>
      </c>
      <c r="W1036" s="157">
        <f t="shared" si="338"/>
        <v>0</v>
      </c>
      <c r="Y1036" s="128">
        <v>36</v>
      </c>
      <c r="Z1036" s="155">
        <f t="shared" si="339"/>
        <v>0</v>
      </c>
      <c r="AA1036" s="156">
        <f t="shared" si="340"/>
        <v>0</v>
      </c>
      <c r="AB1036" s="157">
        <f t="shared" si="341"/>
        <v>0</v>
      </c>
      <c r="AD1036" s="128">
        <v>16</v>
      </c>
      <c r="AE1036" s="120">
        <f t="shared" si="342"/>
        <v>0</v>
      </c>
      <c r="AF1036" s="131">
        <v>36</v>
      </c>
      <c r="AG1036" s="121">
        <f t="shared" si="343"/>
        <v>0</v>
      </c>
    </row>
    <row r="1037" spans="2:33" x14ac:dyDescent="0.25">
      <c r="B1037" s="128">
        <v>17</v>
      </c>
      <c r="C1037" s="151" t="str">
        <f>T(Contaminantes!C$22)</f>
        <v/>
      </c>
      <c r="D1037" s="159"/>
      <c r="E1037" s="153"/>
      <c r="F1037" s="159"/>
      <c r="G1037" s="153"/>
      <c r="H1037" s="159"/>
      <c r="I1037" s="154"/>
      <c r="K1037" s="128">
        <v>37</v>
      </c>
      <c r="L1037" s="151" t="str">
        <f>T(Contaminantes!C$42)</f>
        <v/>
      </c>
      <c r="M1037" s="159"/>
      <c r="N1037" s="153"/>
      <c r="O1037" s="159"/>
      <c r="P1037" s="153"/>
      <c r="Q1037" s="159"/>
      <c r="R1037" s="154"/>
      <c r="T1037" s="128">
        <v>17</v>
      </c>
      <c r="U1037" s="155">
        <f t="shared" si="336"/>
        <v>0</v>
      </c>
      <c r="V1037" s="156">
        <f t="shared" si="337"/>
        <v>0</v>
      </c>
      <c r="W1037" s="157">
        <f t="shared" si="338"/>
        <v>0</v>
      </c>
      <c r="Y1037" s="128">
        <v>37</v>
      </c>
      <c r="Z1037" s="155">
        <f t="shared" si="339"/>
        <v>0</v>
      </c>
      <c r="AA1037" s="156">
        <f t="shared" si="340"/>
        <v>0</v>
      </c>
      <c r="AB1037" s="157">
        <f t="shared" si="341"/>
        <v>0</v>
      </c>
      <c r="AD1037" s="128">
        <v>17</v>
      </c>
      <c r="AE1037" s="120">
        <f t="shared" si="342"/>
        <v>0</v>
      </c>
      <c r="AF1037" s="131">
        <v>37</v>
      </c>
      <c r="AG1037" s="121">
        <f t="shared" si="343"/>
        <v>0</v>
      </c>
    </row>
    <row r="1038" spans="2:33" x14ac:dyDescent="0.25">
      <c r="B1038" s="128">
        <v>18</v>
      </c>
      <c r="C1038" s="151" t="str">
        <f>T(Contaminantes!C$23)</f>
        <v/>
      </c>
      <c r="D1038" s="152"/>
      <c r="E1038" s="153"/>
      <c r="F1038" s="152"/>
      <c r="G1038" s="153"/>
      <c r="H1038" s="152"/>
      <c r="I1038" s="154"/>
      <c r="K1038" s="128">
        <v>38</v>
      </c>
      <c r="L1038" s="151" t="str">
        <f>T(Contaminantes!C$43)</f>
        <v/>
      </c>
      <c r="M1038" s="152"/>
      <c r="N1038" s="153"/>
      <c r="O1038" s="152"/>
      <c r="P1038" s="153"/>
      <c r="Q1038" s="152"/>
      <c r="R1038" s="154"/>
      <c r="T1038" s="128">
        <v>18</v>
      </c>
      <c r="U1038" s="155">
        <f t="shared" si="336"/>
        <v>0</v>
      </c>
      <c r="V1038" s="156">
        <f t="shared" si="337"/>
        <v>0</v>
      </c>
      <c r="W1038" s="157">
        <f t="shared" si="338"/>
        <v>0</v>
      </c>
      <c r="Y1038" s="128">
        <v>38</v>
      </c>
      <c r="Z1038" s="155">
        <f t="shared" si="339"/>
        <v>0</v>
      </c>
      <c r="AA1038" s="156">
        <f t="shared" si="340"/>
        <v>0</v>
      </c>
      <c r="AB1038" s="157">
        <f t="shared" si="341"/>
        <v>0</v>
      </c>
      <c r="AD1038" s="128">
        <v>18</v>
      </c>
      <c r="AE1038" s="120">
        <f t="shared" si="342"/>
        <v>0</v>
      </c>
      <c r="AF1038" s="131">
        <v>38</v>
      </c>
      <c r="AG1038" s="121">
        <f t="shared" si="343"/>
        <v>0</v>
      </c>
    </row>
    <row r="1039" spans="2:33" x14ac:dyDescent="0.25">
      <c r="B1039" s="128">
        <v>19</v>
      </c>
      <c r="C1039" s="151" t="str">
        <f>T(Contaminantes!C$24)</f>
        <v/>
      </c>
      <c r="D1039" s="152"/>
      <c r="E1039" s="153"/>
      <c r="F1039" s="152"/>
      <c r="G1039" s="153"/>
      <c r="H1039" s="152"/>
      <c r="I1039" s="154"/>
      <c r="K1039" s="128">
        <v>39</v>
      </c>
      <c r="L1039" s="151" t="str">
        <f>T(Contaminantes!C$44)</f>
        <v/>
      </c>
      <c r="M1039" s="152"/>
      <c r="N1039" s="153"/>
      <c r="O1039" s="152"/>
      <c r="P1039" s="153"/>
      <c r="Q1039" s="152"/>
      <c r="R1039" s="154"/>
      <c r="T1039" s="128">
        <v>19</v>
      </c>
      <c r="U1039" s="155">
        <f t="shared" si="336"/>
        <v>0</v>
      </c>
      <c r="V1039" s="156">
        <f t="shared" si="337"/>
        <v>0</v>
      </c>
      <c r="W1039" s="157">
        <f t="shared" si="338"/>
        <v>0</v>
      </c>
      <c r="Y1039" s="128">
        <v>39</v>
      </c>
      <c r="Z1039" s="155">
        <f t="shared" si="339"/>
        <v>0</v>
      </c>
      <c r="AA1039" s="156">
        <f t="shared" si="340"/>
        <v>0</v>
      </c>
      <c r="AB1039" s="157">
        <f t="shared" si="341"/>
        <v>0</v>
      </c>
      <c r="AD1039" s="128">
        <v>19</v>
      </c>
      <c r="AE1039" s="120">
        <f t="shared" si="342"/>
        <v>0</v>
      </c>
      <c r="AF1039" s="131">
        <v>39</v>
      </c>
      <c r="AG1039" s="121">
        <f t="shared" si="343"/>
        <v>0</v>
      </c>
    </row>
    <row r="1040" spans="2:33" ht="15.75" thickBot="1" x14ac:dyDescent="0.3">
      <c r="B1040" s="129">
        <v>20</v>
      </c>
      <c r="C1040" s="160" t="str">
        <f>T(Contaminantes!C$25)</f>
        <v/>
      </c>
      <c r="D1040" s="162"/>
      <c r="E1040" s="163"/>
      <c r="F1040" s="162"/>
      <c r="G1040" s="163"/>
      <c r="H1040" s="162"/>
      <c r="I1040" s="164"/>
      <c r="K1040" s="129">
        <v>40</v>
      </c>
      <c r="L1040" s="160" t="str">
        <f>T(Contaminantes!C$45)</f>
        <v/>
      </c>
      <c r="M1040" s="162"/>
      <c r="N1040" s="163"/>
      <c r="O1040" s="162"/>
      <c r="P1040" s="163"/>
      <c r="Q1040" s="162"/>
      <c r="R1040" s="164"/>
      <c r="T1040" s="129">
        <v>20</v>
      </c>
      <c r="U1040" s="165">
        <f t="shared" si="336"/>
        <v>0</v>
      </c>
      <c r="V1040" s="166">
        <f t="shared" si="337"/>
        <v>0</v>
      </c>
      <c r="W1040" s="167">
        <f t="shared" si="338"/>
        <v>0</v>
      </c>
      <c r="Y1040" s="129">
        <v>40</v>
      </c>
      <c r="Z1040" s="165">
        <f t="shared" si="339"/>
        <v>0</v>
      </c>
      <c r="AA1040" s="166">
        <f t="shared" si="340"/>
        <v>0</v>
      </c>
      <c r="AB1040" s="167">
        <f t="shared" si="341"/>
        <v>0</v>
      </c>
      <c r="AD1040" s="129">
        <v>20</v>
      </c>
      <c r="AE1040" s="132">
        <f t="shared" si="342"/>
        <v>0</v>
      </c>
      <c r="AF1040" s="133">
        <v>40</v>
      </c>
      <c r="AG1040" s="122">
        <f t="shared" si="343"/>
        <v>0</v>
      </c>
    </row>
    <row r="1041" spans="2:33" ht="15.75" thickBot="1" x14ac:dyDescent="0.3"/>
    <row r="1042" spans="2:33" ht="15.75" customHeight="1" thickBot="1" x14ac:dyDescent="0.3">
      <c r="D1042" s="391" t="s">
        <v>139</v>
      </c>
      <c r="E1042" s="392"/>
      <c r="F1042" s="393" t="str">
        <f>T('Focos atmósfera'!B50)</f>
        <v/>
      </c>
      <c r="G1042" s="393"/>
      <c r="H1042" s="394" t="s">
        <v>141</v>
      </c>
      <c r="I1042" s="395"/>
      <c r="J1042" s="135"/>
      <c r="K1042" s="396" t="str">
        <f>T('Focos atmósfera'!C50)</f>
        <v/>
      </c>
      <c r="L1042" s="393"/>
      <c r="M1042" s="393"/>
      <c r="N1042" s="397" t="s">
        <v>140</v>
      </c>
      <c r="O1042" s="398"/>
      <c r="P1042" s="136">
        <f>'Focos atmósfera'!D50</f>
        <v>0</v>
      </c>
      <c r="Q1042" s="205" t="s">
        <v>210</v>
      </c>
      <c r="R1042" s="136">
        <f>'Focos atmósfera'!F50</f>
        <v>0</v>
      </c>
      <c r="V1042" s="399" t="s">
        <v>189</v>
      </c>
      <c r="W1042" s="400"/>
      <c r="X1042" s="137"/>
      <c r="AA1042" s="399" t="s">
        <v>189</v>
      </c>
      <c r="AB1042" s="400"/>
      <c r="AC1042" s="137"/>
      <c r="AE1042" s="399" t="s">
        <v>192</v>
      </c>
      <c r="AF1042" s="403"/>
      <c r="AG1042" s="400"/>
    </row>
    <row r="1043" spans="2:33" ht="15.75" thickBot="1" x14ac:dyDescent="0.3">
      <c r="B1043" s="407" t="s">
        <v>133</v>
      </c>
      <c r="C1043" s="408"/>
      <c r="D1043" s="411" t="s">
        <v>134</v>
      </c>
      <c r="E1043" s="411"/>
      <c r="F1043" s="411" t="s">
        <v>135</v>
      </c>
      <c r="G1043" s="411"/>
      <c r="H1043" s="411" t="s">
        <v>136</v>
      </c>
      <c r="I1043" s="412"/>
      <c r="J1043" s="138"/>
      <c r="K1043" s="409" t="s">
        <v>133</v>
      </c>
      <c r="L1043" s="410"/>
      <c r="M1043" s="413" t="s">
        <v>134</v>
      </c>
      <c r="N1043" s="411"/>
      <c r="O1043" s="411" t="s">
        <v>135</v>
      </c>
      <c r="P1043" s="411"/>
      <c r="Q1043" s="411" t="s">
        <v>136</v>
      </c>
      <c r="R1043" s="414"/>
      <c r="S1043" s="138"/>
      <c r="T1043" s="138"/>
      <c r="V1043" s="401"/>
      <c r="W1043" s="402"/>
      <c r="X1043" s="137"/>
      <c r="AA1043" s="401"/>
      <c r="AB1043" s="402"/>
      <c r="AC1043" s="137"/>
      <c r="AE1043" s="404"/>
      <c r="AF1043" s="405"/>
      <c r="AG1043" s="406"/>
    </row>
    <row r="1044" spans="2:33" ht="32.25" customHeight="1" thickBot="1" x14ac:dyDescent="0.3">
      <c r="B1044" s="409"/>
      <c r="C1044" s="410"/>
      <c r="D1044" s="139" t="s">
        <v>137</v>
      </c>
      <c r="E1044" s="139" t="s">
        <v>138</v>
      </c>
      <c r="F1044" s="139" t="s">
        <v>137</v>
      </c>
      <c r="G1044" s="139" t="s">
        <v>138</v>
      </c>
      <c r="H1044" s="139" t="s">
        <v>137</v>
      </c>
      <c r="I1044" s="140" t="s">
        <v>138</v>
      </c>
      <c r="J1044" s="141"/>
      <c r="K1044" s="409"/>
      <c r="L1044" s="410"/>
      <c r="M1044" s="139" t="s">
        <v>137</v>
      </c>
      <c r="N1044" s="139" t="s">
        <v>138</v>
      </c>
      <c r="O1044" s="139" t="s">
        <v>137</v>
      </c>
      <c r="P1044" s="139" t="s">
        <v>138</v>
      </c>
      <c r="Q1044" s="139" t="s">
        <v>137</v>
      </c>
      <c r="R1044" s="140" t="s">
        <v>138</v>
      </c>
      <c r="S1044" s="141"/>
      <c r="T1044" s="141"/>
      <c r="V1044" s="142" t="s">
        <v>190</v>
      </c>
      <c r="W1044" s="143" t="s">
        <v>191</v>
      </c>
      <c r="X1044" s="141"/>
      <c r="AA1044" s="142" t="s">
        <v>190</v>
      </c>
      <c r="AB1044" s="143" t="s">
        <v>191</v>
      </c>
      <c r="AC1044" s="141"/>
      <c r="AE1044" s="124" t="s">
        <v>193</v>
      </c>
      <c r="AG1044" s="125" t="s">
        <v>193</v>
      </c>
    </row>
    <row r="1045" spans="2:33" x14ac:dyDescent="0.25">
      <c r="B1045" s="126">
        <v>1</v>
      </c>
      <c r="C1045" s="151" t="str">
        <f>T(Contaminantes!C$6)</f>
        <v/>
      </c>
      <c r="D1045" s="145"/>
      <c r="E1045" s="146"/>
      <c r="F1045" s="145"/>
      <c r="G1045" s="146"/>
      <c r="H1045" s="145"/>
      <c r="I1045" s="147"/>
      <c r="K1045" s="126">
        <v>21</v>
      </c>
      <c r="L1045" s="144" t="str">
        <f>T(Contaminantes!C$26)</f>
        <v/>
      </c>
      <c r="M1045" s="145"/>
      <c r="N1045" s="146"/>
      <c r="O1045" s="145"/>
      <c r="P1045" s="146"/>
      <c r="Q1045" s="145"/>
      <c r="R1045" s="147"/>
      <c r="T1045" s="126">
        <v>1</v>
      </c>
      <c r="U1045" s="148">
        <f>IF(COUNT(E1045,G1045,I1045)=0,0,COUNT(E1045,G1045,I1045))</f>
        <v>0</v>
      </c>
      <c r="V1045" s="149">
        <f>IF(U1045&gt;0,((D1045*E1045)+(F1045*G1045)+(H1045*I1045))/(E1045+G1045+I1045),0)</f>
        <v>0</v>
      </c>
      <c r="W1045" s="150">
        <f>IF(U1045&lt;&gt;0,(E1045+G1045+I1045)/U1045,0)</f>
        <v>0</v>
      </c>
      <c r="Y1045" s="126">
        <v>21</v>
      </c>
      <c r="Z1045" s="148">
        <f>IF(COUNT(N1045,P1045,R1045)=0,0,COUNT(N1045,P1045,R1045))</f>
        <v>0</v>
      </c>
      <c r="AA1045" s="149">
        <f>IF(Z1045&gt;0,((M1045*N1045)+(O1045*P1045)+(Q1045*R1045))/(N1045+P1045+R1045),0)</f>
        <v>0</v>
      </c>
      <c r="AB1045" s="150">
        <f>IF(Z1045&lt;&gt;0,(N1045+P1045+R1045)/Z1045,0)</f>
        <v>0</v>
      </c>
      <c r="AD1045" s="126">
        <v>1</v>
      </c>
      <c r="AE1045" s="127">
        <f>(V1045*W1045*P$1042)/1000000</f>
        <v>0</v>
      </c>
      <c r="AF1045" s="130">
        <v>21</v>
      </c>
      <c r="AG1045" s="127">
        <f>(AA1045*AB1045*P$1042)/1000000</f>
        <v>0</v>
      </c>
    </row>
    <row r="1046" spans="2:33" x14ac:dyDescent="0.25">
      <c r="B1046" s="128">
        <v>2</v>
      </c>
      <c r="C1046" s="151" t="str">
        <f>T(Contaminantes!C$7)</f>
        <v/>
      </c>
      <c r="D1046" s="152"/>
      <c r="E1046" s="153"/>
      <c r="F1046" s="152"/>
      <c r="G1046" s="153"/>
      <c r="H1046" s="152"/>
      <c r="I1046" s="154"/>
      <c r="K1046" s="128">
        <v>22</v>
      </c>
      <c r="L1046" s="151" t="str">
        <f>T(Contaminantes!C$27)</f>
        <v/>
      </c>
      <c r="M1046" s="152"/>
      <c r="N1046" s="153"/>
      <c r="O1046" s="152"/>
      <c r="P1046" s="153"/>
      <c r="Q1046" s="152"/>
      <c r="R1046" s="154"/>
      <c r="T1046" s="128">
        <v>2</v>
      </c>
      <c r="U1046" s="155">
        <f t="shared" ref="U1046:U1064" si="344">IF(COUNT(E1046,G1046,I1046)=0,0,COUNT(E1046,G1046,I1046))</f>
        <v>0</v>
      </c>
      <c r="V1046" s="156">
        <f t="shared" ref="V1046:V1064" si="345">IF(U1046&gt;0,((D1046*E1046)+(F1046*G1046)+(H1046*I1046))/(E1046+G1046+I1046),0)</f>
        <v>0</v>
      </c>
      <c r="W1046" s="157">
        <f t="shared" ref="W1046:W1064" si="346">IF(U1046&lt;&gt;0,(E1046+G1046+I1046)/U1046,0)</f>
        <v>0</v>
      </c>
      <c r="Y1046" s="128">
        <v>22</v>
      </c>
      <c r="Z1046" s="155">
        <f t="shared" ref="Z1046:Z1064" si="347">IF(COUNT(N1046,P1046,R1046)=0,0,COUNT(N1046,P1046,R1046))</f>
        <v>0</v>
      </c>
      <c r="AA1046" s="156">
        <f t="shared" ref="AA1046:AA1064" si="348">IF(Z1046&gt;0,((M1046*N1046)+(O1046*P1046)+(Q1046*R1046))/(N1046+P1046+R1046),0)</f>
        <v>0</v>
      </c>
      <c r="AB1046" s="157">
        <f t="shared" ref="AB1046:AB1064" si="349">IF(Z1046&lt;&gt;0,(N1046+P1046+R1046)/Z1046,0)</f>
        <v>0</v>
      </c>
      <c r="AD1046" s="128">
        <v>2</v>
      </c>
      <c r="AE1046" s="120">
        <f t="shared" ref="AE1046:AE1064" si="350">(V1046*W1046*P$1042)/1000000</f>
        <v>0</v>
      </c>
      <c r="AF1046" s="131">
        <v>22</v>
      </c>
      <c r="AG1046" s="121">
        <f t="shared" ref="AG1046:AG1064" si="351">(AA1046*AB1046*P$1042)/1000000</f>
        <v>0</v>
      </c>
    </row>
    <row r="1047" spans="2:33" x14ac:dyDescent="0.25">
      <c r="B1047" s="128">
        <v>3</v>
      </c>
      <c r="C1047" s="151" t="str">
        <f>T(Contaminantes!C$8)</f>
        <v/>
      </c>
      <c r="D1047" s="158"/>
      <c r="E1047" s="153"/>
      <c r="F1047" s="158"/>
      <c r="G1047" s="153"/>
      <c r="H1047" s="158"/>
      <c r="I1047" s="154"/>
      <c r="K1047" s="128">
        <v>23</v>
      </c>
      <c r="L1047" s="151" t="str">
        <f>T(Contaminantes!C$28)</f>
        <v/>
      </c>
      <c r="M1047" s="158"/>
      <c r="N1047" s="153"/>
      <c r="O1047" s="158"/>
      <c r="P1047" s="153"/>
      <c r="Q1047" s="158"/>
      <c r="R1047" s="154"/>
      <c r="T1047" s="128">
        <v>3</v>
      </c>
      <c r="U1047" s="155">
        <f t="shared" si="344"/>
        <v>0</v>
      </c>
      <c r="V1047" s="156">
        <f t="shared" si="345"/>
        <v>0</v>
      </c>
      <c r="W1047" s="157">
        <f t="shared" si="346"/>
        <v>0</v>
      </c>
      <c r="Y1047" s="128">
        <v>23</v>
      </c>
      <c r="Z1047" s="155">
        <f t="shared" si="347"/>
        <v>0</v>
      </c>
      <c r="AA1047" s="156">
        <f t="shared" si="348"/>
        <v>0</v>
      </c>
      <c r="AB1047" s="157">
        <f t="shared" si="349"/>
        <v>0</v>
      </c>
      <c r="AD1047" s="128">
        <v>3</v>
      </c>
      <c r="AE1047" s="120">
        <f t="shared" si="350"/>
        <v>0</v>
      </c>
      <c r="AF1047" s="131">
        <v>23</v>
      </c>
      <c r="AG1047" s="121">
        <f t="shared" si="351"/>
        <v>0</v>
      </c>
    </row>
    <row r="1048" spans="2:33" x14ac:dyDescent="0.25">
      <c r="B1048" s="128">
        <v>4</v>
      </c>
      <c r="C1048" s="151" t="str">
        <f>T(Contaminantes!C$9)</f>
        <v/>
      </c>
      <c r="D1048" s="159"/>
      <c r="E1048" s="153"/>
      <c r="F1048" s="159"/>
      <c r="G1048" s="153"/>
      <c r="H1048" s="159"/>
      <c r="I1048" s="154"/>
      <c r="K1048" s="128">
        <v>24</v>
      </c>
      <c r="L1048" s="151" t="str">
        <f>T(Contaminantes!C$29)</f>
        <v/>
      </c>
      <c r="M1048" s="159"/>
      <c r="N1048" s="153"/>
      <c r="O1048" s="159"/>
      <c r="P1048" s="153"/>
      <c r="Q1048" s="159"/>
      <c r="R1048" s="154"/>
      <c r="T1048" s="128">
        <v>4</v>
      </c>
      <c r="U1048" s="155">
        <f t="shared" si="344"/>
        <v>0</v>
      </c>
      <c r="V1048" s="156">
        <f t="shared" si="345"/>
        <v>0</v>
      </c>
      <c r="W1048" s="157">
        <f t="shared" si="346"/>
        <v>0</v>
      </c>
      <c r="Y1048" s="128">
        <v>24</v>
      </c>
      <c r="Z1048" s="155">
        <f t="shared" si="347"/>
        <v>0</v>
      </c>
      <c r="AA1048" s="156">
        <f t="shared" si="348"/>
        <v>0</v>
      </c>
      <c r="AB1048" s="157">
        <f t="shared" si="349"/>
        <v>0</v>
      </c>
      <c r="AD1048" s="128">
        <v>4</v>
      </c>
      <c r="AE1048" s="120">
        <f t="shared" si="350"/>
        <v>0</v>
      </c>
      <c r="AF1048" s="131">
        <v>24</v>
      </c>
      <c r="AG1048" s="121">
        <f t="shared" si="351"/>
        <v>0</v>
      </c>
    </row>
    <row r="1049" spans="2:33" x14ac:dyDescent="0.25">
      <c r="B1049" s="128">
        <v>5</v>
      </c>
      <c r="C1049" s="151" t="str">
        <f>T(Contaminantes!C$10)</f>
        <v/>
      </c>
      <c r="D1049" s="159"/>
      <c r="E1049" s="153"/>
      <c r="F1049" s="159"/>
      <c r="G1049" s="153"/>
      <c r="H1049" s="159"/>
      <c r="I1049" s="154"/>
      <c r="K1049" s="128">
        <v>25</v>
      </c>
      <c r="L1049" s="151" t="str">
        <f>T(Contaminantes!C$30)</f>
        <v/>
      </c>
      <c r="M1049" s="159"/>
      <c r="N1049" s="153"/>
      <c r="O1049" s="159"/>
      <c r="P1049" s="153"/>
      <c r="Q1049" s="159"/>
      <c r="R1049" s="154"/>
      <c r="T1049" s="128">
        <v>5</v>
      </c>
      <c r="U1049" s="155">
        <f t="shared" si="344"/>
        <v>0</v>
      </c>
      <c r="V1049" s="156">
        <f t="shared" si="345"/>
        <v>0</v>
      </c>
      <c r="W1049" s="157">
        <f t="shared" si="346"/>
        <v>0</v>
      </c>
      <c r="Y1049" s="128">
        <v>25</v>
      </c>
      <c r="Z1049" s="155">
        <f t="shared" si="347"/>
        <v>0</v>
      </c>
      <c r="AA1049" s="156">
        <f t="shared" si="348"/>
        <v>0</v>
      </c>
      <c r="AB1049" s="157">
        <f t="shared" si="349"/>
        <v>0</v>
      </c>
      <c r="AD1049" s="128">
        <v>5</v>
      </c>
      <c r="AE1049" s="120">
        <f t="shared" si="350"/>
        <v>0</v>
      </c>
      <c r="AF1049" s="131">
        <v>25</v>
      </c>
      <c r="AG1049" s="121">
        <f t="shared" si="351"/>
        <v>0</v>
      </c>
    </row>
    <row r="1050" spans="2:33" x14ac:dyDescent="0.25">
      <c r="B1050" s="128">
        <v>6</v>
      </c>
      <c r="C1050" s="151" t="str">
        <f>T(Contaminantes!C$11)</f>
        <v/>
      </c>
      <c r="D1050" s="159"/>
      <c r="E1050" s="153"/>
      <c r="F1050" s="159"/>
      <c r="G1050" s="153"/>
      <c r="H1050" s="159"/>
      <c r="I1050" s="154"/>
      <c r="K1050" s="128">
        <v>26</v>
      </c>
      <c r="L1050" s="151" t="str">
        <f>T(Contaminantes!C$31)</f>
        <v/>
      </c>
      <c r="M1050" s="159"/>
      <c r="N1050" s="153"/>
      <c r="O1050" s="159"/>
      <c r="P1050" s="153"/>
      <c r="Q1050" s="159"/>
      <c r="R1050" s="154"/>
      <c r="T1050" s="128">
        <v>6</v>
      </c>
      <c r="U1050" s="155">
        <f t="shared" si="344"/>
        <v>0</v>
      </c>
      <c r="V1050" s="156">
        <f t="shared" si="345"/>
        <v>0</v>
      </c>
      <c r="W1050" s="157">
        <f t="shared" si="346"/>
        <v>0</v>
      </c>
      <c r="Y1050" s="128">
        <v>26</v>
      </c>
      <c r="Z1050" s="155">
        <f t="shared" si="347"/>
        <v>0</v>
      </c>
      <c r="AA1050" s="156">
        <f t="shared" si="348"/>
        <v>0</v>
      </c>
      <c r="AB1050" s="157">
        <f t="shared" si="349"/>
        <v>0</v>
      </c>
      <c r="AD1050" s="128">
        <v>6</v>
      </c>
      <c r="AE1050" s="120">
        <f t="shared" si="350"/>
        <v>0</v>
      </c>
      <c r="AF1050" s="131">
        <v>26</v>
      </c>
      <c r="AG1050" s="121">
        <f t="shared" si="351"/>
        <v>0</v>
      </c>
    </row>
    <row r="1051" spans="2:33" x14ac:dyDescent="0.25">
      <c r="B1051" s="128">
        <v>7</v>
      </c>
      <c r="C1051" s="151" t="str">
        <f>T(Contaminantes!C$12)</f>
        <v/>
      </c>
      <c r="D1051" s="159"/>
      <c r="E1051" s="153"/>
      <c r="F1051" s="159"/>
      <c r="G1051" s="153"/>
      <c r="H1051" s="159"/>
      <c r="I1051" s="154"/>
      <c r="K1051" s="128">
        <v>27</v>
      </c>
      <c r="L1051" s="151" t="str">
        <f>T(Contaminantes!C$32)</f>
        <v/>
      </c>
      <c r="M1051" s="159"/>
      <c r="N1051" s="153"/>
      <c r="O1051" s="159"/>
      <c r="P1051" s="153"/>
      <c r="Q1051" s="159"/>
      <c r="R1051" s="154"/>
      <c r="T1051" s="128">
        <v>7</v>
      </c>
      <c r="U1051" s="155">
        <f t="shared" si="344"/>
        <v>0</v>
      </c>
      <c r="V1051" s="156">
        <f t="shared" si="345"/>
        <v>0</v>
      </c>
      <c r="W1051" s="157">
        <f t="shared" si="346"/>
        <v>0</v>
      </c>
      <c r="Y1051" s="128">
        <v>27</v>
      </c>
      <c r="Z1051" s="155">
        <f t="shared" si="347"/>
        <v>0</v>
      </c>
      <c r="AA1051" s="156">
        <f t="shared" si="348"/>
        <v>0</v>
      </c>
      <c r="AB1051" s="157">
        <f t="shared" si="349"/>
        <v>0</v>
      </c>
      <c r="AD1051" s="128">
        <v>7</v>
      </c>
      <c r="AE1051" s="120">
        <f t="shared" si="350"/>
        <v>0</v>
      </c>
      <c r="AF1051" s="131">
        <v>27</v>
      </c>
      <c r="AG1051" s="121">
        <f t="shared" si="351"/>
        <v>0</v>
      </c>
    </row>
    <row r="1052" spans="2:33" x14ac:dyDescent="0.25">
      <c r="B1052" s="128">
        <v>8</v>
      </c>
      <c r="C1052" s="151" t="str">
        <f>T(Contaminantes!C$13)</f>
        <v/>
      </c>
      <c r="D1052" s="159"/>
      <c r="E1052" s="153"/>
      <c r="F1052" s="159"/>
      <c r="G1052" s="153"/>
      <c r="H1052" s="159"/>
      <c r="I1052" s="154"/>
      <c r="K1052" s="128">
        <v>28</v>
      </c>
      <c r="L1052" s="151" t="str">
        <f>T(Contaminantes!C$33)</f>
        <v/>
      </c>
      <c r="M1052" s="159"/>
      <c r="N1052" s="153"/>
      <c r="O1052" s="159"/>
      <c r="P1052" s="153"/>
      <c r="Q1052" s="159"/>
      <c r="R1052" s="154"/>
      <c r="T1052" s="128">
        <v>8</v>
      </c>
      <c r="U1052" s="155">
        <f t="shared" si="344"/>
        <v>0</v>
      </c>
      <c r="V1052" s="156">
        <f t="shared" si="345"/>
        <v>0</v>
      </c>
      <c r="W1052" s="157">
        <f t="shared" si="346"/>
        <v>0</v>
      </c>
      <c r="Y1052" s="128">
        <v>28</v>
      </c>
      <c r="Z1052" s="155">
        <f t="shared" si="347"/>
        <v>0</v>
      </c>
      <c r="AA1052" s="156">
        <f t="shared" si="348"/>
        <v>0</v>
      </c>
      <c r="AB1052" s="157">
        <f t="shared" si="349"/>
        <v>0</v>
      </c>
      <c r="AD1052" s="128">
        <v>8</v>
      </c>
      <c r="AE1052" s="120">
        <f t="shared" si="350"/>
        <v>0</v>
      </c>
      <c r="AF1052" s="131">
        <v>28</v>
      </c>
      <c r="AG1052" s="121">
        <f t="shared" si="351"/>
        <v>0</v>
      </c>
    </row>
    <row r="1053" spans="2:33" x14ac:dyDescent="0.25">
      <c r="B1053" s="128">
        <v>9</v>
      </c>
      <c r="C1053" s="151" t="str">
        <f>T(Contaminantes!C$14)</f>
        <v/>
      </c>
      <c r="D1053" s="152"/>
      <c r="E1053" s="153"/>
      <c r="F1053" s="152"/>
      <c r="G1053" s="153"/>
      <c r="H1053" s="152"/>
      <c r="I1053" s="154"/>
      <c r="K1053" s="128">
        <v>29</v>
      </c>
      <c r="L1053" s="151" t="str">
        <f>T(Contaminantes!C$34)</f>
        <v/>
      </c>
      <c r="M1053" s="152"/>
      <c r="N1053" s="153"/>
      <c r="O1053" s="152"/>
      <c r="P1053" s="153"/>
      <c r="Q1053" s="152"/>
      <c r="R1053" s="154"/>
      <c r="T1053" s="128">
        <v>9</v>
      </c>
      <c r="U1053" s="155">
        <f t="shared" si="344"/>
        <v>0</v>
      </c>
      <c r="V1053" s="156">
        <f t="shared" si="345"/>
        <v>0</v>
      </c>
      <c r="W1053" s="157">
        <f t="shared" si="346"/>
        <v>0</v>
      </c>
      <c r="Y1053" s="128">
        <v>29</v>
      </c>
      <c r="Z1053" s="155">
        <f t="shared" si="347"/>
        <v>0</v>
      </c>
      <c r="AA1053" s="156">
        <f t="shared" si="348"/>
        <v>0</v>
      </c>
      <c r="AB1053" s="157">
        <f t="shared" si="349"/>
        <v>0</v>
      </c>
      <c r="AD1053" s="128">
        <v>9</v>
      </c>
      <c r="AE1053" s="120">
        <f t="shared" si="350"/>
        <v>0</v>
      </c>
      <c r="AF1053" s="131">
        <v>29</v>
      </c>
      <c r="AG1053" s="121">
        <f t="shared" si="351"/>
        <v>0</v>
      </c>
    </row>
    <row r="1054" spans="2:33" x14ac:dyDescent="0.25">
      <c r="B1054" s="128">
        <v>10</v>
      </c>
      <c r="C1054" s="151" t="str">
        <f>T(Contaminantes!C$15)</f>
        <v/>
      </c>
      <c r="D1054" s="152"/>
      <c r="E1054" s="153"/>
      <c r="F1054" s="152"/>
      <c r="G1054" s="153"/>
      <c r="H1054" s="152"/>
      <c r="I1054" s="154"/>
      <c r="K1054" s="128">
        <v>30</v>
      </c>
      <c r="L1054" s="151" t="str">
        <f>T(Contaminantes!C$35)</f>
        <v/>
      </c>
      <c r="M1054" s="152"/>
      <c r="N1054" s="153"/>
      <c r="O1054" s="152"/>
      <c r="P1054" s="153"/>
      <c r="Q1054" s="152"/>
      <c r="R1054" s="154"/>
      <c r="T1054" s="128">
        <v>10</v>
      </c>
      <c r="U1054" s="155">
        <f t="shared" si="344"/>
        <v>0</v>
      </c>
      <c r="V1054" s="156">
        <f t="shared" si="345"/>
        <v>0</v>
      </c>
      <c r="W1054" s="157">
        <f t="shared" si="346"/>
        <v>0</v>
      </c>
      <c r="Y1054" s="128">
        <v>30</v>
      </c>
      <c r="Z1054" s="155">
        <f t="shared" si="347"/>
        <v>0</v>
      </c>
      <c r="AA1054" s="156">
        <f t="shared" si="348"/>
        <v>0</v>
      </c>
      <c r="AB1054" s="157">
        <f t="shared" si="349"/>
        <v>0</v>
      </c>
      <c r="AD1054" s="128">
        <v>10</v>
      </c>
      <c r="AE1054" s="120">
        <f t="shared" si="350"/>
        <v>0</v>
      </c>
      <c r="AF1054" s="131">
        <v>30</v>
      </c>
      <c r="AG1054" s="121">
        <f t="shared" si="351"/>
        <v>0</v>
      </c>
    </row>
    <row r="1055" spans="2:33" x14ac:dyDescent="0.25">
      <c r="B1055" s="128">
        <v>11</v>
      </c>
      <c r="C1055" s="151" t="str">
        <f>T(Contaminantes!C$16)</f>
        <v/>
      </c>
      <c r="D1055" s="158"/>
      <c r="E1055" s="153"/>
      <c r="F1055" s="158"/>
      <c r="G1055" s="153"/>
      <c r="H1055" s="158"/>
      <c r="I1055" s="154"/>
      <c r="K1055" s="128">
        <v>31</v>
      </c>
      <c r="L1055" s="151" t="str">
        <f>T(Contaminantes!C$36)</f>
        <v/>
      </c>
      <c r="M1055" s="158"/>
      <c r="N1055" s="153"/>
      <c r="O1055" s="158"/>
      <c r="P1055" s="153"/>
      <c r="Q1055" s="158"/>
      <c r="R1055" s="154"/>
      <c r="T1055" s="128">
        <v>11</v>
      </c>
      <c r="U1055" s="155">
        <f t="shared" si="344"/>
        <v>0</v>
      </c>
      <c r="V1055" s="156">
        <f t="shared" si="345"/>
        <v>0</v>
      </c>
      <c r="W1055" s="157">
        <f t="shared" si="346"/>
        <v>0</v>
      </c>
      <c r="Y1055" s="128">
        <v>31</v>
      </c>
      <c r="Z1055" s="155">
        <f t="shared" si="347"/>
        <v>0</v>
      </c>
      <c r="AA1055" s="156">
        <f t="shared" si="348"/>
        <v>0</v>
      </c>
      <c r="AB1055" s="157">
        <f t="shared" si="349"/>
        <v>0</v>
      </c>
      <c r="AD1055" s="128">
        <v>11</v>
      </c>
      <c r="AE1055" s="120">
        <f t="shared" si="350"/>
        <v>0</v>
      </c>
      <c r="AF1055" s="131">
        <v>31</v>
      </c>
      <c r="AG1055" s="121">
        <f t="shared" si="351"/>
        <v>0</v>
      </c>
    </row>
    <row r="1056" spans="2:33" x14ac:dyDescent="0.25">
      <c r="B1056" s="128">
        <v>12</v>
      </c>
      <c r="C1056" s="151" t="str">
        <f>T(Contaminantes!C$17)</f>
        <v/>
      </c>
      <c r="D1056" s="159"/>
      <c r="E1056" s="153"/>
      <c r="F1056" s="159"/>
      <c r="G1056" s="153"/>
      <c r="H1056" s="159"/>
      <c r="I1056" s="154"/>
      <c r="K1056" s="128">
        <v>32</v>
      </c>
      <c r="L1056" s="151" t="str">
        <f>T(Contaminantes!C$37)</f>
        <v/>
      </c>
      <c r="M1056" s="159"/>
      <c r="N1056" s="153"/>
      <c r="O1056" s="159"/>
      <c r="P1056" s="153"/>
      <c r="Q1056" s="159"/>
      <c r="R1056" s="154"/>
      <c r="T1056" s="128">
        <v>12</v>
      </c>
      <c r="U1056" s="155">
        <f t="shared" si="344"/>
        <v>0</v>
      </c>
      <c r="V1056" s="156">
        <f t="shared" si="345"/>
        <v>0</v>
      </c>
      <c r="W1056" s="157">
        <f t="shared" si="346"/>
        <v>0</v>
      </c>
      <c r="Y1056" s="128">
        <v>32</v>
      </c>
      <c r="Z1056" s="155">
        <f t="shared" si="347"/>
        <v>0</v>
      </c>
      <c r="AA1056" s="156">
        <f t="shared" si="348"/>
        <v>0</v>
      </c>
      <c r="AB1056" s="157">
        <f t="shared" si="349"/>
        <v>0</v>
      </c>
      <c r="AD1056" s="128">
        <v>12</v>
      </c>
      <c r="AE1056" s="120">
        <f t="shared" si="350"/>
        <v>0</v>
      </c>
      <c r="AF1056" s="131">
        <v>32</v>
      </c>
      <c r="AG1056" s="121">
        <f t="shared" si="351"/>
        <v>0</v>
      </c>
    </row>
    <row r="1057" spans="2:33" x14ac:dyDescent="0.25">
      <c r="B1057" s="128">
        <v>13</v>
      </c>
      <c r="C1057" s="151" t="str">
        <f>T(Contaminantes!C$18)</f>
        <v/>
      </c>
      <c r="D1057" s="159"/>
      <c r="E1057" s="153"/>
      <c r="F1057" s="159"/>
      <c r="G1057" s="153"/>
      <c r="H1057" s="159"/>
      <c r="I1057" s="154"/>
      <c r="K1057" s="128">
        <v>33</v>
      </c>
      <c r="L1057" s="151" t="str">
        <f>T(Contaminantes!C$38)</f>
        <v/>
      </c>
      <c r="M1057" s="159"/>
      <c r="N1057" s="153"/>
      <c r="O1057" s="159"/>
      <c r="P1057" s="153"/>
      <c r="Q1057" s="159"/>
      <c r="R1057" s="154"/>
      <c r="T1057" s="128">
        <v>13</v>
      </c>
      <c r="U1057" s="155">
        <f t="shared" si="344"/>
        <v>0</v>
      </c>
      <c r="V1057" s="156">
        <f t="shared" si="345"/>
        <v>0</v>
      </c>
      <c r="W1057" s="157">
        <f t="shared" si="346"/>
        <v>0</v>
      </c>
      <c r="Y1057" s="128">
        <v>33</v>
      </c>
      <c r="Z1057" s="155">
        <f t="shared" si="347"/>
        <v>0</v>
      </c>
      <c r="AA1057" s="156">
        <f t="shared" si="348"/>
        <v>0</v>
      </c>
      <c r="AB1057" s="157">
        <f t="shared" si="349"/>
        <v>0</v>
      </c>
      <c r="AD1057" s="128">
        <v>13</v>
      </c>
      <c r="AE1057" s="120">
        <f t="shared" si="350"/>
        <v>0</v>
      </c>
      <c r="AF1057" s="131">
        <v>33</v>
      </c>
      <c r="AG1057" s="121">
        <f t="shared" si="351"/>
        <v>0</v>
      </c>
    </row>
    <row r="1058" spans="2:33" x14ac:dyDescent="0.25">
      <c r="B1058" s="128">
        <v>14</v>
      </c>
      <c r="C1058" s="151" t="str">
        <f>T(Contaminantes!C$19)</f>
        <v/>
      </c>
      <c r="D1058" s="152"/>
      <c r="E1058" s="153"/>
      <c r="F1058" s="152"/>
      <c r="G1058" s="153"/>
      <c r="H1058" s="152"/>
      <c r="I1058" s="154"/>
      <c r="K1058" s="128">
        <v>34</v>
      </c>
      <c r="L1058" s="151" t="str">
        <f>T(Contaminantes!C$39)</f>
        <v/>
      </c>
      <c r="M1058" s="152"/>
      <c r="N1058" s="153"/>
      <c r="O1058" s="152"/>
      <c r="P1058" s="153"/>
      <c r="Q1058" s="152"/>
      <c r="R1058" s="154"/>
      <c r="T1058" s="128">
        <v>14</v>
      </c>
      <c r="U1058" s="155">
        <f t="shared" si="344"/>
        <v>0</v>
      </c>
      <c r="V1058" s="156">
        <f t="shared" si="345"/>
        <v>0</v>
      </c>
      <c r="W1058" s="157">
        <f t="shared" si="346"/>
        <v>0</v>
      </c>
      <c r="Y1058" s="128">
        <v>34</v>
      </c>
      <c r="Z1058" s="155">
        <f t="shared" si="347"/>
        <v>0</v>
      </c>
      <c r="AA1058" s="156">
        <f t="shared" si="348"/>
        <v>0</v>
      </c>
      <c r="AB1058" s="157">
        <f t="shared" si="349"/>
        <v>0</v>
      </c>
      <c r="AD1058" s="128">
        <v>14</v>
      </c>
      <c r="AE1058" s="120">
        <f t="shared" si="350"/>
        <v>0</v>
      </c>
      <c r="AF1058" s="131">
        <v>34</v>
      </c>
      <c r="AG1058" s="121">
        <f t="shared" si="351"/>
        <v>0</v>
      </c>
    </row>
    <row r="1059" spans="2:33" x14ac:dyDescent="0.25">
      <c r="B1059" s="128">
        <v>15</v>
      </c>
      <c r="C1059" s="151" t="str">
        <f>T(Contaminantes!C$20)</f>
        <v/>
      </c>
      <c r="D1059" s="158"/>
      <c r="E1059" s="153"/>
      <c r="F1059" s="158"/>
      <c r="G1059" s="153"/>
      <c r="H1059" s="158"/>
      <c r="I1059" s="154"/>
      <c r="K1059" s="128">
        <v>35</v>
      </c>
      <c r="L1059" s="151" t="str">
        <f>T(Contaminantes!C$40)</f>
        <v/>
      </c>
      <c r="M1059" s="158"/>
      <c r="N1059" s="153"/>
      <c r="O1059" s="158"/>
      <c r="P1059" s="153"/>
      <c r="Q1059" s="158"/>
      <c r="R1059" s="154"/>
      <c r="T1059" s="128">
        <v>15</v>
      </c>
      <c r="U1059" s="155">
        <f t="shared" si="344"/>
        <v>0</v>
      </c>
      <c r="V1059" s="156">
        <f t="shared" si="345"/>
        <v>0</v>
      </c>
      <c r="W1059" s="157">
        <f t="shared" si="346"/>
        <v>0</v>
      </c>
      <c r="Y1059" s="128">
        <v>35</v>
      </c>
      <c r="Z1059" s="155">
        <f t="shared" si="347"/>
        <v>0</v>
      </c>
      <c r="AA1059" s="156">
        <f t="shared" si="348"/>
        <v>0</v>
      </c>
      <c r="AB1059" s="157">
        <f t="shared" si="349"/>
        <v>0</v>
      </c>
      <c r="AD1059" s="128">
        <v>15</v>
      </c>
      <c r="AE1059" s="120">
        <f t="shared" si="350"/>
        <v>0</v>
      </c>
      <c r="AF1059" s="131">
        <v>35</v>
      </c>
      <c r="AG1059" s="121">
        <f t="shared" si="351"/>
        <v>0</v>
      </c>
    </row>
    <row r="1060" spans="2:33" x14ac:dyDescent="0.25">
      <c r="B1060" s="128">
        <v>16</v>
      </c>
      <c r="C1060" s="151" t="str">
        <f>T(Contaminantes!C$21)</f>
        <v/>
      </c>
      <c r="D1060" s="159"/>
      <c r="E1060" s="153"/>
      <c r="F1060" s="159"/>
      <c r="G1060" s="153"/>
      <c r="H1060" s="159"/>
      <c r="I1060" s="154"/>
      <c r="K1060" s="128">
        <v>36</v>
      </c>
      <c r="L1060" s="151" t="str">
        <f>T(Contaminantes!C$41)</f>
        <v/>
      </c>
      <c r="M1060" s="159"/>
      <c r="N1060" s="153"/>
      <c r="O1060" s="159"/>
      <c r="P1060" s="153"/>
      <c r="Q1060" s="159"/>
      <c r="R1060" s="154"/>
      <c r="T1060" s="128">
        <v>16</v>
      </c>
      <c r="U1060" s="155">
        <f t="shared" si="344"/>
        <v>0</v>
      </c>
      <c r="V1060" s="156">
        <f t="shared" si="345"/>
        <v>0</v>
      </c>
      <c r="W1060" s="157">
        <f t="shared" si="346"/>
        <v>0</v>
      </c>
      <c r="Y1060" s="128">
        <v>36</v>
      </c>
      <c r="Z1060" s="155">
        <f t="shared" si="347"/>
        <v>0</v>
      </c>
      <c r="AA1060" s="156">
        <f t="shared" si="348"/>
        <v>0</v>
      </c>
      <c r="AB1060" s="157">
        <f t="shared" si="349"/>
        <v>0</v>
      </c>
      <c r="AD1060" s="128">
        <v>16</v>
      </c>
      <c r="AE1060" s="120">
        <f t="shared" si="350"/>
        <v>0</v>
      </c>
      <c r="AF1060" s="131">
        <v>36</v>
      </c>
      <c r="AG1060" s="121">
        <f t="shared" si="351"/>
        <v>0</v>
      </c>
    </row>
    <row r="1061" spans="2:33" x14ac:dyDescent="0.25">
      <c r="B1061" s="128">
        <v>17</v>
      </c>
      <c r="C1061" s="151" t="str">
        <f>T(Contaminantes!C$22)</f>
        <v/>
      </c>
      <c r="D1061" s="159"/>
      <c r="E1061" s="153"/>
      <c r="F1061" s="159"/>
      <c r="G1061" s="153"/>
      <c r="H1061" s="159"/>
      <c r="I1061" s="154"/>
      <c r="K1061" s="128">
        <v>37</v>
      </c>
      <c r="L1061" s="151" t="str">
        <f>T(Contaminantes!C$42)</f>
        <v/>
      </c>
      <c r="M1061" s="159"/>
      <c r="N1061" s="153"/>
      <c r="O1061" s="159"/>
      <c r="P1061" s="153"/>
      <c r="Q1061" s="159"/>
      <c r="R1061" s="154"/>
      <c r="T1061" s="128">
        <v>17</v>
      </c>
      <c r="U1061" s="155">
        <f t="shared" si="344"/>
        <v>0</v>
      </c>
      <c r="V1061" s="156">
        <f t="shared" si="345"/>
        <v>0</v>
      </c>
      <c r="W1061" s="157">
        <f t="shared" si="346"/>
        <v>0</v>
      </c>
      <c r="Y1061" s="128">
        <v>37</v>
      </c>
      <c r="Z1061" s="155">
        <f t="shared" si="347"/>
        <v>0</v>
      </c>
      <c r="AA1061" s="156">
        <f t="shared" si="348"/>
        <v>0</v>
      </c>
      <c r="AB1061" s="157">
        <f t="shared" si="349"/>
        <v>0</v>
      </c>
      <c r="AD1061" s="128">
        <v>17</v>
      </c>
      <c r="AE1061" s="120">
        <f t="shared" si="350"/>
        <v>0</v>
      </c>
      <c r="AF1061" s="131">
        <v>37</v>
      </c>
      <c r="AG1061" s="121">
        <f t="shared" si="351"/>
        <v>0</v>
      </c>
    </row>
    <row r="1062" spans="2:33" x14ac:dyDescent="0.25">
      <c r="B1062" s="128">
        <v>18</v>
      </c>
      <c r="C1062" s="151" t="str">
        <f>T(Contaminantes!C$23)</f>
        <v/>
      </c>
      <c r="D1062" s="152"/>
      <c r="E1062" s="153"/>
      <c r="F1062" s="152"/>
      <c r="G1062" s="153"/>
      <c r="H1062" s="152"/>
      <c r="I1062" s="154"/>
      <c r="K1062" s="128">
        <v>38</v>
      </c>
      <c r="L1062" s="151" t="str">
        <f>T(Contaminantes!C$43)</f>
        <v/>
      </c>
      <c r="M1062" s="152"/>
      <c r="N1062" s="153"/>
      <c r="O1062" s="152"/>
      <c r="P1062" s="153"/>
      <c r="Q1062" s="152"/>
      <c r="R1062" s="154"/>
      <c r="T1062" s="128">
        <v>18</v>
      </c>
      <c r="U1062" s="155">
        <f t="shared" si="344"/>
        <v>0</v>
      </c>
      <c r="V1062" s="156">
        <f t="shared" si="345"/>
        <v>0</v>
      </c>
      <c r="W1062" s="157">
        <f t="shared" si="346"/>
        <v>0</v>
      </c>
      <c r="Y1062" s="128">
        <v>38</v>
      </c>
      <c r="Z1062" s="155">
        <f t="shared" si="347"/>
        <v>0</v>
      </c>
      <c r="AA1062" s="156">
        <f t="shared" si="348"/>
        <v>0</v>
      </c>
      <c r="AB1062" s="157">
        <f t="shared" si="349"/>
        <v>0</v>
      </c>
      <c r="AD1062" s="128">
        <v>18</v>
      </c>
      <c r="AE1062" s="120">
        <f t="shared" si="350"/>
        <v>0</v>
      </c>
      <c r="AF1062" s="131">
        <v>38</v>
      </c>
      <c r="AG1062" s="121">
        <f t="shared" si="351"/>
        <v>0</v>
      </c>
    </row>
    <row r="1063" spans="2:33" x14ac:dyDescent="0.25">
      <c r="B1063" s="128">
        <v>19</v>
      </c>
      <c r="C1063" s="151" t="str">
        <f>T(Contaminantes!C$24)</f>
        <v/>
      </c>
      <c r="D1063" s="152"/>
      <c r="E1063" s="153"/>
      <c r="F1063" s="152"/>
      <c r="G1063" s="153"/>
      <c r="H1063" s="152"/>
      <c r="I1063" s="154"/>
      <c r="K1063" s="128">
        <v>39</v>
      </c>
      <c r="L1063" s="151" t="str">
        <f>T(Contaminantes!C$44)</f>
        <v/>
      </c>
      <c r="M1063" s="152"/>
      <c r="N1063" s="153"/>
      <c r="O1063" s="152"/>
      <c r="P1063" s="153"/>
      <c r="Q1063" s="152"/>
      <c r="R1063" s="154"/>
      <c r="T1063" s="128">
        <v>19</v>
      </c>
      <c r="U1063" s="155">
        <f t="shared" si="344"/>
        <v>0</v>
      </c>
      <c r="V1063" s="156">
        <f t="shared" si="345"/>
        <v>0</v>
      </c>
      <c r="W1063" s="157">
        <f t="shared" si="346"/>
        <v>0</v>
      </c>
      <c r="Y1063" s="128">
        <v>39</v>
      </c>
      <c r="Z1063" s="155">
        <f t="shared" si="347"/>
        <v>0</v>
      </c>
      <c r="AA1063" s="156">
        <f t="shared" si="348"/>
        <v>0</v>
      </c>
      <c r="AB1063" s="157">
        <f t="shared" si="349"/>
        <v>0</v>
      </c>
      <c r="AD1063" s="128">
        <v>19</v>
      </c>
      <c r="AE1063" s="120">
        <f t="shared" si="350"/>
        <v>0</v>
      </c>
      <c r="AF1063" s="131">
        <v>39</v>
      </c>
      <c r="AG1063" s="121">
        <f t="shared" si="351"/>
        <v>0</v>
      </c>
    </row>
    <row r="1064" spans="2:33" ht="15.75" thickBot="1" x14ac:dyDescent="0.3">
      <c r="B1064" s="129">
        <v>20</v>
      </c>
      <c r="C1064" s="160" t="str">
        <f>T(Contaminantes!C$25)</f>
        <v/>
      </c>
      <c r="D1064" s="162"/>
      <c r="E1064" s="163"/>
      <c r="F1064" s="162"/>
      <c r="G1064" s="163"/>
      <c r="H1064" s="162"/>
      <c r="I1064" s="164"/>
      <c r="K1064" s="129">
        <v>40</v>
      </c>
      <c r="L1064" s="160" t="str">
        <f>T(Contaminantes!C$45)</f>
        <v/>
      </c>
      <c r="M1064" s="162"/>
      <c r="N1064" s="163"/>
      <c r="O1064" s="162"/>
      <c r="P1064" s="163"/>
      <c r="Q1064" s="162"/>
      <c r="R1064" s="164"/>
      <c r="T1064" s="129">
        <v>20</v>
      </c>
      <c r="U1064" s="165">
        <f t="shared" si="344"/>
        <v>0</v>
      </c>
      <c r="V1064" s="166">
        <f t="shared" si="345"/>
        <v>0</v>
      </c>
      <c r="W1064" s="167">
        <f t="shared" si="346"/>
        <v>0</v>
      </c>
      <c r="Y1064" s="129">
        <v>40</v>
      </c>
      <c r="Z1064" s="165">
        <f t="shared" si="347"/>
        <v>0</v>
      </c>
      <c r="AA1064" s="166">
        <f t="shared" si="348"/>
        <v>0</v>
      </c>
      <c r="AB1064" s="167">
        <f t="shared" si="349"/>
        <v>0</v>
      </c>
      <c r="AD1064" s="129">
        <v>20</v>
      </c>
      <c r="AE1064" s="132">
        <f t="shared" si="350"/>
        <v>0</v>
      </c>
      <c r="AF1064" s="133">
        <v>40</v>
      </c>
      <c r="AG1064" s="122">
        <f t="shared" si="351"/>
        <v>0</v>
      </c>
    </row>
    <row r="1065" spans="2:33" ht="15.75" thickBot="1" x14ac:dyDescent="0.3"/>
    <row r="1066" spans="2:33" ht="15.75" customHeight="1" thickBot="1" x14ac:dyDescent="0.3">
      <c r="D1066" s="391" t="s">
        <v>139</v>
      </c>
      <c r="E1066" s="392"/>
      <c r="F1066" s="393" t="str">
        <f>T('Focos atmósfera'!B51)</f>
        <v/>
      </c>
      <c r="G1066" s="393"/>
      <c r="H1066" s="394" t="s">
        <v>141</v>
      </c>
      <c r="I1066" s="395"/>
      <c r="J1066" s="135"/>
      <c r="K1066" s="396" t="str">
        <f>T('Focos atmósfera'!C51)</f>
        <v/>
      </c>
      <c r="L1066" s="393"/>
      <c r="M1066" s="393"/>
      <c r="N1066" s="397" t="s">
        <v>140</v>
      </c>
      <c r="O1066" s="398"/>
      <c r="P1066" s="136">
        <f>'Focos atmósfera'!D51</f>
        <v>0</v>
      </c>
      <c r="Q1066" s="205" t="s">
        <v>210</v>
      </c>
      <c r="R1066" s="136">
        <f>'Focos atmósfera'!F51</f>
        <v>0</v>
      </c>
      <c r="V1066" s="399" t="s">
        <v>189</v>
      </c>
      <c r="W1066" s="400"/>
      <c r="X1066" s="137"/>
      <c r="AA1066" s="399" t="s">
        <v>189</v>
      </c>
      <c r="AB1066" s="400"/>
      <c r="AC1066" s="137"/>
      <c r="AE1066" s="399" t="s">
        <v>192</v>
      </c>
      <c r="AF1066" s="403"/>
      <c r="AG1066" s="400"/>
    </row>
    <row r="1067" spans="2:33" ht="15.75" thickBot="1" x14ac:dyDescent="0.3">
      <c r="B1067" s="407" t="s">
        <v>133</v>
      </c>
      <c r="C1067" s="408"/>
      <c r="D1067" s="411" t="s">
        <v>134</v>
      </c>
      <c r="E1067" s="411"/>
      <c r="F1067" s="411" t="s">
        <v>135</v>
      </c>
      <c r="G1067" s="411"/>
      <c r="H1067" s="411" t="s">
        <v>136</v>
      </c>
      <c r="I1067" s="412"/>
      <c r="J1067" s="138"/>
      <c r="K1067" s="409" t="s">
        <v>133</v>
      </c>
      <c r="L1067" s="410"/>
      <c r="M1067" s="413" t="s">
        <v>134</v>
      </c>
      <c r="N1067" s="411"/>
      <c r="O1067" s="411" t="s">
        <v>135</v>
      </c>
      <c r="P1067" s="411"/>
      <c r="Q1067" s="411" t="s">
        <v>136</v>
      </c>
      <c r="R1067" s="414"/>
      <c r="S1067" s="138"/>
      <c r="T1067" s="138"/>
      <c r="V1067" s="401"/>
      <c r="W1067" s="402"/>
      <c r="X1067" s="137"/>
      <c r="AA1067" s="401"/>
      <c r="AB1067" s="402"/>
      <c r="AC1067" s="137"/>
      <c r="AE1067" s="404"/>
      <c r="AF1067" s="405"/>
      <c r="AG1067" s="406"/>
    </row>
    <row r="1068" spans="2:33" ht="32.25" customHeight="1" thickBot="1" x14ac:dyDescent="0.3">
      <c r="B1068" s="409"/>
      <c r="C1068" s="410"/>
      <c r="D1068" s="139" t="s">
        <v>137</v>
      </c>
      <c r="E1068" s="139" t="s">
        <v>138</v>
      </c>
      <c r="F1068" s="139" t="s">
        <v>137</v>
      </c>
      <c r="G1068" s="139" t="s">
        <v>138</v>
      </c>
      <c r="H1068" s="139" t="s">
        <v>137</v>
      </c>
      <c r="I1068" s="140" t="s">
        <v>138</v>
      </c>
      <c r="J1068" s="141"/>
      <c r="K1068" s="409"/>
      <c r="L1068" s="410"/>
      <c r="M1068" s="139" t="s">
        <v>137</v>
      </c>
      <c r="N1068" s="139" t="s">
        <v>138</v>
      </c>
      <c r="O1068" s="139" t="s">
        <v>137</v>
      </c>
      <c r="P1068" s="139" t="s">
        <v>138</v>
      </c>
      <c r="Q1068" s="139" t="s">
        <v>137</v>
      </c>
      <c r="R1068" s="140" t="s">
        <v>138</v>
      </c>
      <c r="S1068" s="141"/>
      <c r="T1068" s="141"/>
      <c r="V1068" s="142" t="s">
        <v>190</v>
      </c>
      <c r="W1068" s="143" t="s">
        <v>191</v>
      </c>
      <c r="X1068" s="141"/>
      <c r="AA1068" s="142" t="s">
        <v>190</v>
      </c>
      <c r="AB1068" s="143" t="s">
        <v>191</v>
      </c>
      <c r="AC1068" s="141"/>
      <c r="AE1068" s="124" t="s">
        <v>193</v>
      </c>
      <c r="AG1068" s="125" t="s">
        <v>193</v>
      </c>
    </row>
    <row r="1069" spans="2:33" x14ac:dyDescent="0.25">
      <c r="B1069" s="126">
        <v>1</v>
      </c>
      <c r="C1069" s="151" t="str">
        <f>T(Contaminantes!C$6)</f>
        <v/>
      </c>
      <c r="D1069" s="145"/>
      <c r="E1069" s="146"/>
      <c r="F1069" s="145"/>
      <c r="G1069" s="146"/>
      <c r="H1069" s="145"/>
      <c r="I1069" s="147"/>
      <c r="K1069" s="126">
        <v>21</v>
      </c>
      <c r="L1069" s="144" t="str">
        <f>T(Contaminantes!C$26)</f>
        <v/>
      </c>
      <c r="M1069" s="145"/>
      <c r="N1069" s="146"/>
      <c r="O1069" s="145"/>
      <c r="P1069" s="146"/>
      <c r="Q1069" s="145"/>
      <c r="R1069" s="147"/>
      <c r="T1069" s="126">
        <v>1</v>
      </c>
      <c r="U1069" s="148">
        <f>IF(COUNT(E1069,G1069,I1069)=0,0,COUNT(E1069,G1069,I1069))</f>
        <v>0</v>
      </c>
      <c r="V1069" s="149">
        <f>IF(U1069&gt;0,((D1069*E1069)+(F1069*G1069)+(H1069*I1069))/(E1069+G1069+I1069),0)</f>
        <v>0</v>
      </c>
      <c r="W1069" s="150">
        <f>IF(U1069&lt;&gt;0,(E1069+G1069+I1069)/U1069,0)</f>
        <v>0</v>
      </c>
      <c r="Y1069" s="126">
        <v>21</v>
      </c>
      <c r="Z1069" s="148">
        <f>IF(COUNT(N1069,P1069,R1069)=0,0,COUNT(N1069,P1069,R1069))</f>
        <v>0</v>
      </c>
      <c r="AA1069" s="149">
        <f>IF(Z1069&gt;0,((M1069*N1069)+(O1069*P1069)+(Q1069*R1069))/(N1069+P1069+R1069),0)</f>
        <v>0</v>
      </c>
      <c r="AB1069" s="150">
        <f>IF(Z1069&lt;&gt;0,(N1069+P1069+R1069)/Z1069,0)</f>
        <v>0</v>
      </c>
      <c r="AD1069" s="126">
        <v>1</v>
      </c>
      <c r="AE1069" s="127">
        <f>(V1069*W1069*P$1066)/1000000</f>
        <v>0</v>
      </c>
      <c r="AF1069" s="130">
        <v>21</v>
      </c>
      <c r="AG1069" s="127">
        <f>(AA1069*AB1069*P$1066)/1000000</f>
        <v>0</v>
      </c>
    </row>
    <row r="1070" spans="2:33" x14ac:dyDescent="0.25">
      <c r="B1070" s="128">
        <v>2</v>
      </c>
      <c r="C1070" s="151" t="str">
        <f>T(Contaminantes!C$7)</f>
        <v/>
      </c>
      <c r="D1070" s="152"/>
      <c r="E1070" s="153"/>
      <c r="F1070" s="152"/>
      <c r="G1070" s="153"/>
      <c r="H1070" s="152"/>
      <c r="I1070" s="154"/>
      <c r="K1070" s="128">
        <v>22</v>
      </c>
      <c r="L1070" s="151" t="str">
        <f>T(Contaminantes!C$27)</f>
        <v/>
      </c>
      <c r="M1070" s="152"/>
      <c r="N1070" s="153"/>
      <c r="O1070" s="152"/>
      <c r="P1070" s="153"/>
      <c r="Q1070" s="152"/>
      <c r="R1070" s="154"/>
      <c r="T1070" s="128">
        <v>2</v>
      </c>
      <c r="U1070" s="155">
        <f t="shared" ref="U1070:U1088" si="352">IF(COUNT(E1070,G1070,I1070)=0,0,COUNT(E1070,G1070,I1070))</f>
        <v>0</v>
      </c>
      <c r="V1070" s="156">
        <f t="shared" ref="V1070:V1088" si="353">IF(U1070&gt;0,((D1070*E1070)+(F1070*G1070)+(H1070*I1070))/(E1070+G1070+I1070),0)</f>
        <v>0</v>
      </c>
      <c r="W1070" s="157">
        <f t="shared" ref="W1070:W1088" si="354">IF(U1070&lt;&gt;0,(E1070+G1070+I1070)/U1070,0)</f>
        <v>0</v>
      </c>
      <c r="Y1070" s="128">
        <v>22</v>
      </c>
      <c r="Z1070" s="155">
        <f t="shared" ref="Z1070:Z1088" si="355">IF(COUNT(N1070,P1070,R1070)=0,0,COUNT(N1070,P1070,R1070))</f>
        <v>0</v>
      </c>
      <c r="AA1070" s="156">
        <f t="shared" ref="AA1070:AA1088" si="356">IF(Z1070&gt;0,((M1070*N1070)+(O1070*P1070)+(Q1070*R1070))/(N1070+P1070+R1070),0)</f>
        <v>0</v>
      </c>
      <c r="AB1070" s="157">
        <f t="shared" ref="AB1070:AB1088" si="357">IF(Z1070&lt;&gt;0,(N1070+P1070+R1070)/Z1070,0)</f>
        <v>0</v>
      </c>
      <c r="AD1070" s="128">
        <v>2</v>
      </c>
      <c r="AE1070" s="120">
        <f t="shared" ref="AE1070:AE1088" si="358">(V1070*W1070*P$1066)/1000000</f>
        <v>0</v>
      </c>
      <c r="AF1070" s="131">
        <v>22</v>
      </c>
      <c r="AG1070" s="121">
        <f t="shared" ref="AG1070:AG1088" si="359">(AA1070*AB1070*P$1066)/1000000</f>
        <v>0</v>
      </c>
    </row>
    <row r="1071" spans="2:33" x14ac:dyDescent="0.25">
      <c r="B1071" s="128">
        <v>3</v>
      </c>
      <c r="C1071" s="151" t="str">
        <f>T(Contaminantes!C$8)</f>
        <v/>
      </c>
      <c r="D1071" s="158"/>
      <c r="E1071" s="153"/>
      <c r="F1071" s="158"/>
      <c r="G1071" s="153"/>
      <c r="H1071" s="158"/>
      <c r="I1071" s="154"/>
      <c r="K1071" s="128">
        <v>23</v>
      </c>
      <c r="L1071" s="151" t="str">
        <f>T(Contaminantes!C$28)</f>
        <v/>
      </c>
      <c r="M1071" s="158"/>
      <c r="N1071" s="153"/>
      <c r="O1071" s="158"/>
      <c r="P1071" s="153"/>
      <c r="Q1071" s="158"/>
      <c r="R1071" s="154"/>
      <c r="T1071" s="128">
        <v>3</v>
      </c>
      <c r="U1071" s="155">
        <f t="shared" si="352"/>
        <v>0</v>
      </c>
      <c r="V1071" s="156">
        <f t="shared" si="353"/>
        <v>0</v>
      </c>
      <c r="W1071" s="157">
        <f t="shared" si="354"/>
        <v>0</v>
      </c>
      <c r="Y1071" s="128">
        <v>23</v>
      </c>
      <c r="Z1071" s="155">
        <f t="shared" si="355"/>
        <v>0</v>
      </c>
      <c r="AA1071" s="156">
        <f t="shared" si="356"/>
        <v>0</v>
      </c>
      <c r="AB1071" s="157">
        <f t="shared" si="357"/>
        <v>0</v>
      </c>
      <c r="AD1071" s="128">
        <v>3</v>
      </c>
      <c r="AE1071" s="120">
        <f t="shared" si="358"/>
        <v>0</v>
      </c>
      <c r="AF1071" s="131">
        <v>23</v>
      </c>
      <c r="AG1071" s="121">
        <f t="shared" si="359"/>
        <v>0</v>
      </c>
    </row>
    <row r="1072" spans="2:33" x14ac:dyDescent="0.25">
      <c r="B1072" s="128">
        <v>4</v>
      </c>
      <c r="C1072" s="151" t="str">
        <f>T(Contaminantes!C$9)</f>
        <v/>
      </c>
      <c r="D1072" s="159"/>
      <c r="E1072" s="153"/>
      <c r="F1072" s="159"/>
      <c r="G1072" s="153"/>
      <c r="H1072" s="159"/>
      <c r="I1072" s="154"/>
      <c r="K1072" s="128">
        <v>24</v>
      </c>
      <c r="L1072" s="151" t="str">
        <f>T(Contaminantes!C$29)</f>
        <v/>
      </c>
      <c r="M1072" s="159"/>
      <c r="N1072" s="153"/>
      <c r="O1072" s="159"/>
      <c r="P1072" s="153"/>
      <c r="Q1072" s="159"/>
      <c r="R1072" s="154"/>
      <c r="T1072" s="128">
        <v>4</v>
      </c>
      <c r="U1072" s="155">
        <f t="shared" si="352"/>
        <v>0</v>
      </c>
      <c r="V1072" s="156">
        <f t="shared" si="353"/>
        <v>0</v>
      </c>
      <c r="W1072" s="157">
        <f t="shared" si="354"/>
        <v>0</v>
      </c>
      <c r="Y1072" s="128">
        <v>24</v>
      </c>
      <c r="Z1072" s="155">
        <f t="shared" si="355"/>
        <v>0</v>
      </c>
      <c r="AA1072" s="156">
        <f t="shared" si="356"/>
        <v>0</v>
      </c>
      <c r="AB1072" s="157">
        <f t="shared" si="357"/>
        <v>0</v>
      </c>
      <c r="AD1072" s="128">
        <v>4</v>
      </c>
      <c r="AE1072" s="120">
        <f t="shared" si="358"/>
        <v>0</v>
      </c>
      <c r="AF1072" s="131">
        <v>24</v>
      </c>
      <c r="AG1072" s="121">
        <f t="shared" si="359"/>
        <v>0</v>
      </c>
    </row>
    <row r="1073" spans="2:33" x14ac:dyDescent="0.25">
      <c r="B1073" s="128">
        <v>5</v>
      </c>
      <c r="C1073" s="151" t="str">
        <f>T(Contaminantes!C$10)</f>
        <v/>
      </c>
      <c r="D1073" s="159"/>
      <c r="E1073" s="153"/>
      <c r="F1073" s="159"/>
      <c r="G1073" s="153"/>
      <c r="H1073" s="159"/>
      <c r="I1073" s="154"/>
      <c r="K1073" s="128">
        <v>25</v>
      </c>
      <c r="L1073" s="151" t="str">
        <f>T(Contaminantes!C$30)</f>
        <v/>
      </c>
      <c r="M1073" s="159"/>
      <c r="N1073" s="153"/>
      <c r="O1073" s="159"/>
      <c r="P1073" s="153"/>
      <c r="Q1073" s="159"/>
      <c r="R1073" s="154"/>
      <c r="T1073" s="128">
        <v>5</v>
      </c>
      <c r="U1073" s="155">
        <f t="shared" si="352"/>
        <v>0</v>
      </c>
      <c r="V1073" s="156">
        <f t="shared" si="353"/>
        <v>0</v>
      </c>
      <c r="W1073" s="157">
        <f t="shared" si="354"/>
        <v>0</v>
      </c>
      <c r="Y1073" s="128">
        <v>25</v>
      </c>
      <c r="Z1073" s="155">
        <f t="shared" si="355"/>
        <v>0</v>
      </c>
      <c r="AA1073" s="156">
        <f t="shared" si="356"/>
        <v>0</v>
      </c>
      <c r="AB1073" s="157">
        <f t="shared" si="357"/>
        <v>0</v>
      </c>
      <c r="AD1073" s="128">
        <v>5</v>
      </c>
      <c r="AE1073" s="120">
        <f t="shared" si="358"/>
        <v>0</v>
      </c>
      <c r="AF1073" s="131">
        <v>25</v>
      </c>
      <c r="AG1073" s="121">
        <f t="shared" si="359"/>
        <v>0</v>
      </c>
    </row>
    <row r="1074" spans="2:33" x14ac:dyDescent="0.25">
      <c r="B1074" s="128">
        <v>6</v>
      </c>
      <c r="C1074" s="151" t="str">
        <f>T(Contaminantes!C$11)</f>
        <v/>
      </c>
      <c r="D1074" s="159"/>
      <c r="E1074" s="153"/>
      <c r="F1074" s="159"/>
      <c r="G1074" s="153"/>
      <c r="H1074" s="159"/>
      <c r="I1074" s="154"/>
      <c r="K1074" s="128">
        <v>26</v>
      </c>
      <c r="L1074" s="151" t="str">
        <f>T(Contaminantes!C$31)</f>
        <v/>
      </c>
      <c r="M1074" s="159"/>
      <c r="N1074" s="153"/>
      <c r="O1074" s="159"/>
      <c r="P1074" s="153"/>
      <c r="Q1074" s="159"/>
      <c r="R1074" s="154"/>
      <c r="T1074" s="128">
        <v>6</v>
      </c>
      <c r="U1074" s="155">
        <f t="shared" si="352"/>
        <v>0</v>
      </c>
      <c r="V1074" s="156">
        <f t="shared" si="353"/>
        <v>0</v>
      </c>
      <c r="W1074" s="157">
        <f t="shared" si="354"/>
        <v>0</v>
      </c>
      <c r="Y1074" s="128">
        <v>26</v>
      </c>
      <c r="Z1074" s="155">
        <f t="shared" si="355"/>
        <v>0</v>
      </c>
      <c r="AA1074" s="156">
        <f t="shared" si="356"/>
        <v>0</v>
      </c>
      <c r="AB1074" s="157">
        <f t="shared" si="357"/>
        <v>0</v>
      </c>
      <c r="AD1074" s="128">
        <v>6</v>
      </c>
      <c r="AE1074" s="120">
        <f t="shared" si="358"/>
        <v>0</v>
      </c>
      <c r="AF1074" s="131">
        <v>26</v>
      </c>
      <c r="AG1074" s="121">
        <f t="shared" si="359"/>
        <v>0</v>
      </c>
    </row>
    <row r="1075" spans="2:33" x14ac:dyDescent="0.25">
      <c r="B1075" s="128">
        <v>7</v>
      </c>
      <c r="C1075" s="151" t="str">
        <f>T(Contaminantes!C$12)</f>
        <v/>
      </c>
      <c r="D1075" s="159"/>
      <c r="E1075" s="153"/>
      <c r="F1075" s="159"/>
      <c r="G1075" s="153"/>
      <c r="H1075" s="159"/>
      <c r="I1075" s="154"/>
      <c r="K1075" s="128">
        <v>27</v>
      </c>
      <c r="L1075" s="151" t="str">
        <f>T(Contaminantes!C$32)</f>
        <v/>
      </c>
      <c r="M1075" s="159"/>
      <c r="N1075" s="153"/>
      <c r="O1075" s="159"/>
      <c r="P1075" s="153"/>
      <c r="Q1075" s="159"/>
      <c r="R1075" s="154"/>
      <c r="T1075" s="128">
        <v>7</v>
      </c>
      <c r="U1075" s="155">
        <f t="shared" si="352"/>
        <v>0</v>
      </c>
      <c r="V1075" s="156">
        <f t="shared" si="353"/>
        <v>0</v>
      </c>
      <c r="W1075" s="157">
        <f t="shared" si="354"/>
        <v>0</v>
      </c>
      <c r="Y1075" s="128">
        <v>27</v>
      </c>
      <c r="Z1075" s="155">
        <f t="shared" si="355"/>
        <v>0</v>
      </c>
      <c r="AA1075" s="156">
        <f t="shared" si="356"/>
        <v>0</v>
      </c>
      <c r="AB1075" s="157">
        <f t="shared" si="357"/>
        <v>0</v>
      </c>
      <c r="AD1075" s="128">
        <v>7</v>
      </c>
      <c r="AE1075" s="120">
        <f t="shared" si="358"/>
        <v>0</v>
      </c>
      <c r="AF1075" s="131">
        <v>27</v>
      </c>
      <c r="AG1075" s="121">
        <f t="shared" si="359"/>
        <v>0</v>
      </c>
    </row>
    <row r="1076" spans="2:33" x14ac:dyDescent="0.25">
      <c r="B1076" s="128">
        <v>8</v>
      </c>
      <c r="C1076" s="151" t="str">
        <f>T(Contaminantes!C$13)</f>
        <v/>
      </c>
      <c r="D1076" s="159"/>
      <c r="E1076" s="153"/>
      <c r="F1076" s="159"/>
      <c r="G1076" s="153"/>
      <c r="H1076" s="159"/>
      <c r="I1076" s="154"/>
      <c r="K1076" s="128">
        <v>28</v>
      </c>
      <c r="L1076" s="151" t="str">
        <f>T(Contaminantes!C$33)</f>
        <v/>
      </c>
      <c r="M1076" s="159"/>
      <c r="N1076" s="153"/>
      <c r="O1076" s="159"/>
      <c r="P1076" s="153"/>
      <c r="Q1076" s="159"/>
      <c r="R1076" s="154"/>
      <c r="T1076" s="128">
        <v>8</v>
      </c>
      <c r="U1076" s="155">
        <f t="shared" si="352"/>
        <v>0</v>
      </c>
      <c r="V1076" s="156">
        <f t="shared" si="353"/>
        <v>0</v>
      </c>
      <c r="W1076" s="157">
        <f t="shared" si="354"/>
        <v>0</v>
      </c>
      <c r="Y1076" s="128">
        <v>28</v>
      </c>
      <c r="Z1076" s="155">
        <f t="shared" si="355"/>
        <v>0</v>
      </c>
      <c r="AA1076" s="156">
        <f t="shared" si="356"/>
        <v>0</v>
      </c>
      <c r="AB1076" s="157">
        <f t="shared" si="357"/>
        <v>0</v>
      </c>
      <c r="AD1076" s="128">
        <v>8</v>
      </c>
      <c r="AE1076" s="120">
        <f t="shared" si="358"/>
        <v>0</v>
      </c>
      <c r="AF1076" s="131">
        <v>28</v>
      </c>
      <c r="AG1076" s="121">
        <f t="shared" si="359"/>
        <v>0</v>
      </c>
    </row>
    <row r="1077" spans="2:33" x14ac:dyDescent="0.25">
      <c r="B1077" s="128">
        <v>9</v>
      </c>
      <c r="C1077" s="151" t="str">
        <f>T(Contaminantes!C$14)</f>
        <v/>
      </c>
      <c r="D1077" s="152"/>
      <c r="E1077" s="153"/>
      <c r="F1077" s="152"/>
      <c r="G1077" s="153"/>
      <c r="H1077" s="152"/>
      <c r="I1077" s="154"/>
      <c r="K1077" s="128">
        <v>29</v>
      </c>
      <c r="L1077" s="151" t="str">
        <f>T(Contaminantes!C$34)</f>
        <v/>
      </c>
      <c r="M1077" s="152"/>
      <c r="N1077" s="153"/>
      <c r="O1077" s="152"/>
      <c r="P1077" s="153"/>
      <c r="Q1077" s="152"/>
      <c r="R1077" s="154"/>
      <c r="T1077" s="128">
        <v>9</v>
      </c>
      <c r="U1077" s="155">
        <f t="shared" si="352"/>
        <v>0</v>
      </c>
      <c r="V1077" s="156">
        <f t="shared" si="353"/>
        <v>0</v>
      </c>
      <c r="W1077" s="157">
        <f t="shared" si="354"/>
        <v>0</v>
      </c>
      <c r="Y1077" s="128">
        <v>29</v>
      </c>
      <c r="Z1077" s="155">
        <f t="shared" si="355"/>
        <v>0</v>
      </c>
      <c r="AA1077" s="156">
        <f t="shared" si="356"/>
        <v>0</v>
      </c>
      <c r="AB1077" s="157">
        <f t="shared" si="357"/>
        <v>0</v>
      </c>
      <c r="AD1077" s="128">
        <v>9</v>
      </c>
      <c r="AE1077" s="120">
        <f t="shared" si="358"/>
        <v>0</v>
      </c>
      <c r="AF1077" s="131">
        <v>29</v>
      </c>
      <c r="AG1077" s="121">
        <f t="shared" si="359"/>
        <v>0</v>
      </c>
    </row>
    <row r="1078" spans="2:33" x14ac:dyDescent="0.25">
      <c r="B1078" s="128">
        <v>10</v>
      </c>
      <c r="C1078" s="151" t="str">
        <f>T(Contaminantes!C$15)</f>
        <v/>
      </c>
      <c r="D1078" s="152"/>
      <c r="E1078" s="153"/>
      <c r="F1078" s="152"/>
      <c r="G1078" s="153"/>
      <c r="H1078" s="152"/>
      <c r="I1078" s="154"/>
      <c r="K1078" s="128">
        <v>30</v>
      </c>
      <c r="L1078" s="151" t="str">
        <f>T(Contaminantes!C$35)</f>
        <v/>
      </c>
      <c r="M1078" s="152"/>
      <c r="N1078" s="153"/>
      <c r="O1078" s="152"/>
      <c r="P1078" s="153"/>
      <c r="Q1078" s="152"/>
      <c r="R1078" s="154"/>
      <c r="T1078" s="128">
        <v>10</v>
      </c>
      <c r="U1078" s="155">
        <f t="shared" si="352"/>
        <v>0</v>
      </c>
      <c r="V1078" s="156">
        <f t="shared" si="353"/>
        <v>0</v>
      </c>
      <c r="W1078" s="157">
        <f t="shared" si="354"/>
        <v>0</v>
      </c>
      <c r="Y1078" s="128">
        <v>30</v>
      </c>
      <c r="Z1078" s="155">
        <f t="shared" si="355"/>
        <v>0</v>
      </c>
      <c r="AA1078" s="156">
        <f t="shared" si="356"/>
        <v>0</v>
      </c>
      <c r="AB1078" s="157">
        <f t="shared" si="357"/>
        <v>0</v>
      </c>
      <c r="AD1078" s="128">
        <v>10</v>
      </c>
      <c r="AE1078" s="120">
        <f t="shared" si="358"/>
        <v>0</v>
      </c>
      <c r="AF1078" s="131">
        <v>30</v>
      </c>
      <c r="AG1078" s="121">
        <f t="shared" si="359"/>
        <v>0</v>
      </c>
    </row>
    <row r="1079" spans="2:33" x14ac:dyDescent="0.25">
      <c r="B1079" s="128">
        <v>11</v>
      </c>
      <c r="C1079" s="151" t="str">
        <f>T(Contaminantes!C$16)</f>
        <v/>
      </c>
      <c r="D1079" s="158"/>
      <c r="E1079" s="153"/>
      <c r="F1079" s="158"/>
      <c r="G1079" s="153"/>
      <c r="H1079" s="158"/>
      <c r="I1079" s="154"/>
      <c r="K1079" s="128">
        <v>31</v>
      </c>
      <c r="L1079" s="151" t="str">
        <f>T(Contaminantes!C$36)</f>
        <v/>
      </c>
      <c r="M1079" s="158"/>
      <c r="N1079" s="153"/>
      <c r="O1079" s="158"/>
      <c r="P1079" s="153"/>
      <c r="Q1079" s="158"/>
      <c r="R1079" s="154"/>
      <c r="T1079" s="128">
        <v>11</v>
      </c>
      <c r="U1079" s="155">
        <f t="shared" si="352"/>
        <v>0</v>
      </c>
      <c r="V1079" s="156">
        <f t="shared" si="353"/>
        <v>0</v>
      </c>
      <c r="W1079" s="157">
        <f t="shared" si="354"/>
        <v>0</v>
      </c>
      <c r="Y1079" s="128">
        <v>31</v>
      </c>
      <c r="Z1079" s="155">
        <f t="shared" si="355"/>
        <v>0</v>
      </c>
      <c r="AA1079" s="156">
        <f t="shared" si="356"/>
        <v>0</v>
      </c>
      <c r="AB1079" s="157">
        <f t="shared" si="357"/>
        <v>0</v>
      </c>
      <c r="AD1079" s="128">
        <v>11</v>
      </c>
      <c r="AE1079" s="120">
        <f t="shared" si="358"/>
        <v>0</v>
      </c>
      <c r="AF1079" s="131">
        <v>31</v>
      </c>
      <c r="AG1079" s="121">
        <f t="shared" si="359"/>
        <v>0</v>
      </c>
    </row>
    <row r="1080" spans="2:33" x14ac:dyDescent="0.25">
      <c r="B1080" s="128">
        <v>12</v>
      </c>
      <c r="C1080" s="151" t="str">
        <f>T(Contaminantes!C$17)</f>
        <v/>
      </c>
      <c r="D1080" s="159"/>
      <c r="E1080" s="153"/>
      <c r="F1080" s="159"/>
      <c r="G1080" s="153"/>
      <c r="H1080" s="159"/>
      <c r="I1080" s="154"/>
      <c r="K1080" s="128">
        <v>32</v>
      </c>
      <c r="L1080" s="151" t="str">
        <f>T(Contaminantes!C$37)</f>
        <v/>
      </c>
      <c r="M1080" s="159"/>
      <c r="N1080" s="153"/>
      <c r="O1080" s="159"/>
      <c r="P1080" s="153"/>
      <c r="Q1080" s="159"/>
      <c r="R1080" s="154"/>
      <c r="T1080" s="128">
        <v>12</v>
      </c>
      <c r="U1080" s="155">
        <f t="shared" si="352"/>
        <v>0</v>
      </c>
      <c r="V1080" s="156">
        <f t="shared" si="353"/>
        <v>0</v>
      </c>
      <c r="W1080" s="157">
        <f t="shared" si="354"/>
        <v>0</v>
      </c>
      <c r="Y1080" s="128">
        <v>32</v>
      </c>
      <c r="Z1080" s="155">
        <f t="shared" si="355"/>
        <v>0</v>
      </c>
      <c r="AA1080" s="156">
        <f t="shared" si="356"/>
        <v>0</v>
      </c>
      <c r="AB1080" s="157">
        <f t="shared" si="357"/>
        <v>0</v>
      </c>
      <c r="AD1080" s="128">
        <v>12</v>
      </c>
      <c r="AE1080" s="120">
        <f t="shared" si="358"/>
        <v>0</v>
      </c>
      <c r="AF1080" s="131">
        <v>32</v>
      </c>
      <c r="AG1080" s="121">
        <f t="shared" si="359"/>
        <v>0</v>
      </c>
    </row>
    <row r="1081" spans="2:33" x14ac:dyDescent="0.25">
      <c r="B1081" s="128">
        <v>13</v>
      </c>
      <c r="C1081" s="151" t="str">
        <f>T(Contaminantes!C$18)</f>
        <v/>
      </c>
      <c r="D1081" s="159"/>
      <c r="E1081" s="153"/>
      <c r="F1081" s="159"/>
      <c r="G1081" s="153"/>
      <c r="H1081" s="159"/>
      <c r="I1081" s="154"/>
      <c r="K1081" s="128">
        <v>33</v>
      </c>
      <c r="L1081" s="151" t="str">
        <f>T(Contaminantes!C$38)</f>
        <v/>
      </c>
      <c r="M1081" s="159"/>
      <c r="N1081" s="153"/>
      <c r="O1081" s="159"/>
      <c r="P1081" s="153"/>
      <c r="Q1081" s="159"/>
      <c r="R1081" s="154"/>
      <c r="T1081" s="128">
        <v>13</v>
      </c>
      <c r="U1081" s="155">
        <f t="shared" si="352"/>
        <v>0</v>
      </c>
      <c r="V1081" s="156">
        <f t="shared" si="353"/>
        <v>0</v>
      </c>
      <c r="W1081" s="157">
        <f t="shared" si="354"/>
        <v>0</v>
      </c>
      <c r="Y1081" s="128">
        <v>33</v>
      </c>
      <c r="Z1081" s="155">
        <f t="shared" si="355"/>
        <v>0</v>
      </c>
      <c r="AA1081" s="156">
        <f t="shared" si="356"/>
        <v>0</v>
      </c>
      <c r="AB1081" s="157">
        <f t="shared" si="357"/>
        <v>0</v>
      </c>
      <c r="AD1081" s="128">
        <v>13</v>
      </c>
      <c r="AE1081" s="120">
        <f t="shared" si="358"/>
        <v>0</v>
      </c>
      <c r="AF1081" s="131">
        <v>33</v>
      </c>
      <c r="AG1081" s="121">
        <f t="shared" si="359"/>
        <v>0</v>
      </c>
    </row>
    <row r="1082" spans="2:33" x14ac:dyDescent="0.25">
      <c r="B1082" s="128">
        <v>14</v>
      </c>
      <c r="C1082" s="151" t="str">
        <f>T(Contaminantes!C$19)</f>
        <v/>
      </c>
      <c r="D1082" s="152"/>
      <c r="E1082" s="153"/>
      <c r="F1082" s="152"/>
      <c r="G1082" s="153"/>
      <c r="H1082" s="152"/>
      <c r="I1082" s="154"/>
      <c r="K1082" s="128">
        <v>34</v>
      </c>
      <c r="L1082" s="151" t="str">
        <f>T(Contaminantes!C$39)</f>
        <v/>
      </c>
      <c r="M1082" s="152"/>
      <c r="N1082" s="153"/>
      <c r="O1082" s="152"/>
      <c r="P1082" s="153"/>
      <c r="Q1082" s="152"/>
      <c r="R1082" s="154"/>
      <c r="T1082" s="128">
        <v>14</v>
      </c>
      <c r="U1082" s="155">
        <f t="shared" si="352"/>
        <v>0</v>
      </c>
      <c r="V1082" s="156">
        <f t="shared" si="353"/>
        <v>0</v>
      </c>
      <c r="W1082" s="157">
        <f t="shared" si="354"/>
        <v>0</v>
      </c>
      <c r="Y1082" s="128">
        <v>34</v>
      </c>
      <c r="Z1082" s="155">
        <f t="shared" si="355"/>
        <v>0</v>
      </c>
      <c r="AA1082" s="156">
        <f t="shared" si="356"/>
        <v>0</v>
      </c>
      <c r="AB1082" s="157">
        <f t="shared" si="357"/>
        <v>0</v>
      </c>
      <c r="AD1082" s="128">
        <v>14</v>
      </c>
      <c r="AE1082" s="120">
        <f t="shared" si="358"/>
        <v>0</v>
      </c>
      <c r="AF1082" s="131">
        <v>34</v>
      </c>
      <c r="AG1082" s="121">
        <f t="shared" si="359"/>
        <v>0</v>
      </c>
    </row>
    <row r="1083" spans="2:33" x14ac:dyDescent="0.25">
      <c r="B1083" s="128">
        <v>15</v>
      </c>
      <c r="C1083" s="151" t="str">
        <f>T(Contaminantes!C$20)</f>
        <v/>
      </c>
      <c r="D1083" s="158"/>
      <c r="E1083" s="153"/>
      <c r="F1083" s="158"/>
      <c r="G1083" s="153"/>
      <c r="H1083" s="158"/>
      <c r="I1083" s="154"/>
      <c r="K1083" s="128">
        <v>35</v>
      </c>
      <c r="L1083" s="151" t="str">
        <f>T(Contaminantes!C$40)</f>
        <v/>
      </c>
      <c r="M1083" s="158"/>
      <c r="N1083" s="153"/>
      <c r="O1083" s="158"/>
      <c r="P1083" s="153"/>
      <c r="Q1083" s="158"/>
      <c r="R1083" s="154"/>
      <c r="T1083" s="128">
        <v>15</v>
      </c>
      <c r="U1083" s="155">
        <f t="shared" si="352"/>
        <v>0</v>
      </c>
      <c r="V1083" s="156">
        <f t="shared" si="353"/>
        <v>0</v>
      </c>
      <c r="W1083" s="157">
        <f t="shared" si="354"/>
        <v>0</v>
      </c>
      <c r="Y1083" s="128">
        <v>35</v>
      </c>
      <c r="Z1083" s="155">
        <f t="shared" si="355"/>
        <v>0</v>
      </c>
      <c r="AA1083" s="156">
        <f t="shared" si="356"/>
        <v>0</v>
      </c>
      <c r="AB1083" s="157">
        <f t="shared" si="357"/>
        <v>0</v>
      </c>
      <c r="AD1083" s="128">
        <v>15</v>
      </c>
      <c r="AE1083" s="120">
        <f t="shared" si="358"/>
        <v>0</v>
      </c>
      <c r="AF1083" s="131">
        <v>35</v>
      </c>
      <c r="AG1083" s="121">
        <f t="shared" si="359"/>
        <v>0</v>
      </c>
    </row>
    <row r="1084" spans="2:33" x14ac:dyDescent="0.25">
      <c r="B1084" s="128">
        <v>16</v>
      </c>
      <c r="C1084" s="151" t="str">
        <f>T(Contaminantes!C$21)</f>
        <v/>
      </c>
      <c r="D1084" s="159"/>
      <c r="E1084" s="153"/>
      <c r="F1084" s="159"/>
      <c r="G1084" s="153"/>
      <c r="H1084" s="159"/>
      <c r="I1084" s="154"/>
      <c r="K1084" s="128">
        <v>36</v>
      </c>
      <c r="L1084" s="151" t="str">
        <f>T(Contaminantes!C$41)</f>
        <v/>
      </c>
      <c r="M1084" s="159"/>
      <c r="N1084" s="153"/>
      <c r="O1084" s="159"/>
      <c r="P1084" s="153"/>
      <c r="Q1084" s="159"/>
      <c r="R1084" s="154"/>
      <c r="T1084" s="128">
        <v>16</v>
      </c>
      <c r="U1084" s="155">
        <f t="shared" si="352"/>
        <v>0</v>
      </c>
      <c r="V1084" s="156">
        <f t="shared" si="353"/>
        <v>0</v>
      </c>
      <c r="W1084" s="157">
        <f t="shared" si="354"/>
        <v>0</v>
      </c>
      <c r="Y1084" s="128">
        <v>36</v>
      </c>
      <c r="Z1084" s="155">
        <f t="shared" si="355"/>
        <v>0</v>
      </c>
      <c r="AA1084" s="156">
        <f t="shared" si="356"/>
        <v>0</v>
      </c>
      <c r="AB1084" s="157">
        <f t="shared" si="357"/>
        <v>0</v>
      </c>
      <c r="AD1084" s="128">
        <v>16</v>
      </c>
      <c r="AE1084" s="120">
        <f t="shared" si="358"/>
        <v>0</v>
      </c>
      <c r="AF1084" s="131">
        <v>36</v>
      </c>
      <c r="AG1084" s="121">
        <f t="shared" si="359"/>
        <v>0</v>
      </c>
    </row>
    <row r="1085" spans="2:33" x14ac:dyDescent="0.25">
      <c r="B1085" s="128">
        <v>17</v>
      </c>
      <c r="C1085" s="151" t="str">
        <f>T(Contaminantes!C$22)</f>
        <v/>
      </c>
      <c r="D1085" s="159"/>
      <c r="E1085" s="153"/>
      <c r="F1085" s="159"/>
      <c r="G1085" s="153"/>
      <c r="H1085" s="159"/>
      <c r="I1085" s="154"/>
      <c r="K1085" s="128">
        <v>37</v>
      </c>
      <c r="L1085" s="151" t="str">
        <f>T(Contaminantes!C$42)</f>
        <v/>
      </c>
      <c r="M1085" s="159"/>
      <c r="N1085" s="153"/>
      <c r="O1085" s="159"/>
      <c r="P1085" s="153"/>
      <c r="Q1085" s="159"/>
      <c r="R1085" s="154"/>
      <c r="T1085" s="128">
        <v>17</v>
      </c>
      <c r="U1085" s="155">
        <f t="shared" si="352"/>
        <v>0</v>
      </c>
      <c r="V1085" s="156">
        <f t="shared" si="353"/>
        <v>0</v>
      </c>
      <c r="W1085" s="157">
        <f t="shared" si="354"/>
        <v>0</v>
      </c>
      <c r="Y1085" s="128">
        <v>37</v>
      </c>
      <c r="Z1085" s="155">
        <f t="shared" si="355"/>
        <v>0</v>
      </c>
      <c r="AA1085" s="156">
        <f t="shared" si="356"/>
        <v>0</v>
      </c>
      <c r="AB1085" s="157">
        <f t="shared" si="357"/>
        <v>0</v>
      </c>
      <c r="AD1085" s="128">
        <v>17</v>
      </c>
      <c r="AE1085" s="120">
        <f t="shared" si="358"/>
        <v>0</v>
      </c>
      <c r="AF1085" s="131">
        <v>37</v>
      </c>
      <c r="AG1085" s="121">
        <f t="shared" si="359"/>
        <v>0</v>
      </c>
    </row>
    <row r="1086" spans="2:33" x14ac:dyDescent="0.25">
      <c r="B1086" s="128">
        <v>18</v>
      </c>
      <c r="C1086" s="151" t="str">
        <f>T(Contaminantes!C$23)</f>
        <v/>
      </c>
      <c r="D1086" s="152"/>
      <c r="E1086" s="153"/>
      <c r="F1086" s="152"/>
      <c r="G1086" s="153"/>
      <c r="H1086" s="152"/>
      <c r="I1086" s="154"/>
      <c r="K1086" s="128">
        <v>38</v>
      </c>
      <c r="L1086" s="151" t="str">
        <f>T(Contaminantes!C$43)</f>
        <v/>
      </c>
      <c r="M1086" s="152"/>
      <c r="N1086" s="153"/>
      <c r="O1086" s="152"/>
      <c r="P1086" s="153"/>
      <c r="Q1086" s="152"/>
      <c r="R1086" s="154"/>
      <c r="T1086" s="128">
        <v>18</v>
      </c>
      <c r="U1086" s="155">
        <f t="shared" si="352"/>
        <v>0</v>
      </c>
      <c r="V1086" s="156">
        <f t="shared" si="353"/>
        <v>0</v>
      </c>
      <c r="W1086" s="157">
        <f t="shared" si="354"/>
        <v>0</v>
      </c>
      <c r="Y1086" s="128">
        <v>38</v>
      </c>
      <c r="Z1086" s="155">
        <f t="shared" si="355"/>
        <v>0</v>
      </c>
      <c r="AA1086" s="156">
        <f t="shared" si="356"/>
        <v>0</v>
      </c>
      <c r="AB1086" s="157">
        <f t="shared" si="357"/>
        <v>0</v>
      </c>
      <c r="AD1086" s="128">
        <v>18</v>
      </c>
      <c r="AE1086" s="120">
        <f t="shared" si="358"/>
        <v>0</v>
      </c>
      <c r="AF1086" s="131">
        <v>38</v>
      </c>
      <c r="AG1086" s="121">
        <f t="shared" si="359"/>
        <v>0</v>
      </c>
    </row>
    <row r="1087" spans="2:33" x14ac:dyDescent="0.25">
      <c r="B1087" s="128">
        <v>19</v>
      </c>
      <c r="C1087" s="151" t="str">
        <f>T(Contaminantes!C$24)</f>
        <v/>
      </c>
      <c r="D1087" s="152"/>
      <c r="E1087" s="153"/>
      <c r="F1087" s="152"/>
      <c r="G1087" s="153"/>
      <c r="H1087" s="152"/>
      <c r="I1087" s="154"/>
      <c r="K1087" s="128">
        <v>39</v>
      </c>
      <c r="L1087" s="151" t="str">
        <f>T(Contaminantes!C$44)</f>
        <v/>
      </c>
      <c r="M1087" s="152"/>
      <c r="N1087" s="153"/>
      <c r="O1087" s="152"/>
      <c r="P1087" s="153"/>
      <c r="Q1087" s="152"/>
      <c r="R1087" s="154"/>
      <c r="T1087" s="128">
        <v>19</v>
      </c>
      <c r="U1087" s="155">
        <f t="shared" si="352"/>
        <v>0</v>
      </c>
      <c r="V1087" s="156">
        <f t="shared" si="353"/>
        <v>0</v>
      </c>
      <c r="W1087" s="157">
        <f t="shared" si="354"/>
        <v>0</v>
      </c>
      <c r="Y1087" s="128">
        <v>39</v>
      </c>
      <c r="Z1087" s="155">
        <f t="shared" si="355"/>
        <v>0</v>
      </c>
      <c r="AA1087" s="156">
        <f t="shared" si="356"/>
        <v>0</v>
      </c>
      <c r="AB1087" s="157">
        <f t="shared" si="357"/>
        <v>0</v>
      </c>
      <c r="AD1087" s="128">
        <v>19</v>
      </c>
      <c r="AE1087" s="120">
        <f t="shared" si="358"/>
        <v>0</v>
      </c>
      <c r="AF1087" s="131">
        <v>39</v>
      </c>
      <c r="AG1087" s="121">
        <f t="shared" si="359"/>
        <v>0</v>
      </c>
    </row>
    <row r="1088" spans="2:33" ht="15.75" thickBot="1" x14ac:dyDescent="0.3">
      <c r="B1088" s="129">
        <v>20</v>
      </c>
      <c r="C1088" s="160" t="str">
        <f>T(Contaminantes!C$25)</f>
        <v/>
      </c>
      <c r="D1088" s="162"/>
      <c r="E1088" s="163"/>
      <c r="F1088" s="162"/>
      <c r="G1088" s="163"/>
      <c r="H1088" s="162"/>
      <c r="I1088" s="164"/>
      <c r="K1088" s="129">
        <v>40</v>
      </c>
      <c r="L1088" s="160" t="str">
        <f>T(Contaminantes!C$45)</f>
        <v/>
      </c>
      <c r="M1088" s="162"/>
      <c r="N1088" s="163"/>
      <c r="O1088" s="162"/>
      <c r="P1088" s="163"/>
      <c r="Q1088" s="162"/>
      <c r="R1088" s="164"/>
      <c r="T1088" s="129">
        <v>20</v>
      </c>
      <c r="U1088" s="165">
        <f t="shared" si="352"/>
        <v>0</v>
      </c>
      <c r="V1088" s="166">
        <f t="shared" si="353"/>
        <v>0</v>
      </c>
      <c r="W1088" s="167">
        <f t="shared" si="354"/>
        <v>0</v>
      </c>
      <c r="Y1088" s="129">
        <v>40</v>
      </c>
      <c r="Z1088" s="165">
        <f t="shared" si="355"/>
        <v>0</v>
      </c>
      <c r="AA1088" s="166">
        <f t="shared" si="356"/>
        <v>0</v>
      </c>
      <c r="AB1088" s="167">
        <f t="shared" si="357"/>
        <v>0</v>
      </c>
      <c r="AD1088" s="129">
        <v>20</v>
      </c>
      <c r="AE1088" s="132">
        <f t="shared" si="358"/>
        <v>0</v>
      </c>
      <c r="AF1088" s="133">
        <v>40</v>
      </c>
      <c r="AG1088" s="122">
        <f t="shared" si="359"/>
        <v>0</v>
      </c>
    </row>
    <row r="1089" spans="2:33" ht="15.75" thickBot="1" x14ac:dyDescent="0.3"/>
    <row r="1090" spans="2:33" ht="15.75" customHeight="1" thickBot="1" x14ac:dyDescent="0.3">
      <c r="D1090" s="391" t="s">
        <v>139</v>
      </c>
      <c r="E1090" s="392"/>
      <c r="F1090" s="393" t="str">
        <f>T('Focos atmósfera'!B52)</f>
        <v/>
      </c>
      <c r="G1090" s="393"/>
      <c r="H1090" s="394" t="s">
        <v>141</v>
      </c>
      <c r="I1090" s="395"/>
      <c r="J1090" s="135"/>
      <c r="K1090" s="396" t="str">
        <f>T('Focos atmósfera'!C52)</f>
        <v/>
      </c>
      <c r="L1090" s="393"/>
      <c r="M1090" s="393"/>
      <c r="N1090" s="397" t="s">
        <v>140</v>
      </c>
      <c r="O1090" s="398"/>
      <c r="P1090" s="136">
        <f>'Focos atmósfera'!D52</f>
        <v>0</v>
      </c>
      <c r="Q1090" s="205" t="s">
        <v>210</v>
      </c>
      <c r="R1090" s="136">
        <f>'Focos atmósfera'!F52</f>
        <v>0</v>
      </c>
      <c r="V1090" s="399" t="s">
        <v>189</v>
      </c>
      <c r="W1090" s="400"/>
      <c r="X1090" s="137"/>
      <c r="AA1090" s="399" t="s">
        <v>189</v>
      </c>
      <c r="AB1090" s="400"/>
      <c r="AC1090" s="137"/>
      <c r="AE1090" s="399" t="s">
        <v>192</v>
      </c>
      <c r="AF1090" s="403"/>
      <c r="AG1090" s="400"/>
    </row>
    <row r="1091" spans="2:33" ht="15.75" thickBot="1" x14ac:dyDescent="0.3">
      <c r="B1091" s="407" t="s">
        <v>133</v>
      </c>
      <c r="C1091" s="408"/>
      <c r="D1091" s="411" t="s">
        <v>134</v>
      </c>
      <c r="E1091" s="411"/>
      <c r="F1091" s="411" t="s">
        <v>135</v>
      </c>
      <c r="G1091" s="411"/>
      <c r="H1091" s="411" t="s">
        <v>136</v>
      </c>
      <c r="I1091" s="412"/>
      <c r="J1091" s="138"/>
      <c r="K1091" s="409" t="s">
        <v>133</v>
      </c>
      <c r="L1091" s="410"/>
      <c r="M1091" s="413" t="s">
        <v>134</v>
      </c>
      <c r="N1091" s="411"/>
      <c r="O1091" s="411" t="s">
        <v>135</v>
      </c>
      <c r="P1091" s="411"/>
      <c r="Q1091" s="411" t="s">
        <v>136</v>
      </c>
      <c r="R1091" s="414"/>
      <c r="S1091" s="138"/>
      <c r="T1091" s="138"/>
      <c r="V1091" s="401"/>
      <c r="W1091" s="402"/>
      <c r="X1091" s="137"/>
      <c r="AA1091" s="401"/>
      <c r="AB1091" s="402"/>
      <c r="AC1091" s="137"/>
      <c r="AE1091" s="404"/>
      <c r="AF1091" s="405"/>
      <c r="AG1091" s="406"/>
    </row>
    <row r="1092" spans="2:33" ht="32.25" customHeight="1" thickBot="1" x14ac:dyDescent="0.3">
      <c r="B1092" s="409"/>
      <c r="C1092" s="410"/>
      <c r="D1092" s="139" t="s">
        <v>137</v>
      </c>
      <c r="E1092" s="139" t="s">
        <v>138</v>
      </c>
      <c r="F1092" s="139" t="s">
        <v>137</v>
      </c>
      <c r="G1092" s="139" t="s">
        <v>138</v>
      </c>
      <c r="H1092" s="139" t="s">
        <v>137</v>
      </c>
      <c r="I1092" s="140" t="s">
        <v>138</v>
      </c>
      <c r="J1092" s="141"/>
      <c r="K1092" s="409"/>
      <c r="L1092" s="410"/>
      <c r="M1092" s="139" t="s">
        <v>137</v>
      </c>
      <c r="N1092" s="139" t="s">
        <v>138</v>
      </c>
      <c r="O1092" s="139" t="s">
        <v>137</v>
      </c>
      <c r="P1092" s="139" t="s">
        <v>138</v>
      </c>
      <c r="Q1092" s="139" t="s">
        <v>137</v>
      </c>
      <c r="R1092" s="140" t="s">
        <v>138</v>
      </c>
      <c r="S1092" s="141"/>
      <c r="T1092" s="141"/>
      <c r="V1092" s="142" t="s">
        <v>190</v>
      </c>
      <c r="W1092" s="143" t="s">
        <v>191</v>
      </c>
      <c r="X1092" s="141"/>
      <c r="AA1092" s="142" t="s">
        <v>190</v>
      </c>
      <c r="AB1092" s="143" t="s">
        <v>191</v>
      </c>
      <c r="AC1092" s="141"/>
      <c r="AE1092" s="124" t="s">
        <v>193</v>
      </c>
      <c r="AG1092" s="125" t="s">
        <v>193</v>
      </c>
    </row>
    <row r="1093" spans="2:33" x14ac:dyDescent="0.25">
      <c r="B1093" s="126">
        <v>1</v>
      </c>
      <c r="C1093" s="151" t="str">
        <f>T(Contaminantes!C$6)</f>
        <v/>
      </c>
      <c r="D1093" s="145"/>
      <c r="E1093" s="146"/>
      <c r="F1093" s="145"/>
      <c r="G1093" s="146"/>
      <c r="H1093" s="145"/>
      <c r="I1093" s="147"/>
      <c r="K1093" s="126">
        <v>21</v>
      </c>
      <c r="L1093" s="144" t="str">
        <f>T(Contaminantes!C$26)</f>
        <v/>
      </c>
      <c r="M1093" s="145"/>
      <c r="N1093" s="146"/>
      <c r="O1093" s="145"/>
      <c r="P1093" s="146"/>
      <c r="Q1093" s="145"/>
      <c r="R1093" s="147"/>
      <c r="T1093" s="126">
        <v>1</v>
      </c>
      <c r="U1093" s="148">
        <f>IF(COUNT(E1093,G1093,I1093)=0,0,COUNT(E1093,G1093,I1093))</f>
        <v>0</v>
      </c>
      <c r="V1093" s="149">
        <f>IF(U1093&gt;0,((D1093*E1093)+(F1093*G1093)+(H1093*I1093))/(E1093+G1093+I1093),0)</f>
        <v>0</v>
      </c>
      <c r="W1093" s="150">
        <f>IF(U1093&lt;&gt;0,(E1093+G1093+I1093)/U1093,0)</f>
        <v>0</v>
      </c>
      <c r="Y1093" s="126">
        <v>21</v>
      </c>
      <c r="Z1093" s="148">
        <f>IF(COUNT(N1093,P1093,R1093)=0,0,COUNT(N1093,P1093,R1093))</f>
        <v>0</v>
      </c>
      <c r="AA1093" s="149">
        <f>IF(Z1093&gt;0,((M1093*N1093)+(O1093*P1093)+(Q1093*R1093))/(N1093+P1093+R1093),0)</f>
        <v>0</v>
      </c>
      <c r="AB1093" s="150">
        <f>IF(Z1093&lt;&gt;0,(N1093+P1093+R1093)/Z1093,0)</f>
        <v>0</v>
      </c>
      <c r="AD1093" s="126">
        <v>1</v>
      </c>
      <c r="AE1093" s="127">
        <f>(V1093*W1093*P$1090)/1000000</f>
        <v>0</v>
      </c>
      <c r="AF1093" s="130">
        <v>21</v>
      </c>
      <c r="AG1093" s="127">
        <f>(AA1093*AB1093*P$1090)/1000000</f>
        <v>0</v>
      </c>
    </row>
    <row r="1094" spans="2:33" x14ac:dyDescent="0.25">
      <c r="B1094" s="128">
        <v>2</v>
      </c>
      <c r="C1094" s="151" t="str">
        <f>T(Contaminantes!C$7)</f>
        <v/>
      </c>
      <c r="D1094" s="152"/>
      <c r="E1094" s="153"/>
      <c r="F1094" s="152"/>
      <c r="G1094" s="153"/>
      <c r="H1094" s="152"/>
      <c r="I1094" s="154"/>
      <c r="K1094" s="128">
        <v>22</v>
      </c>
      <c r="L1094" s="151" t="str">
        <f>T(Contaminantes!C$27)</f>
        <v/>
      </c>
      <c r="M1094" s="152"/>
      <c r="N1094" s="153"/>
      <c r="O1094" s="152"/>
      <c r="P1094" s="153"/>
      <c r="Q1094" s="152"/>
      <c r="R1094" s="154"/>
      <c r="T1094" s="128">
        <v>2</v>
      </c>
      <c r="U1094" s="155">
        <f t="shared" ref="U1094:U1112" si="360">IF(COUNT(E1094,G1094,I1094)=0,0,COUNT(E1094,G1094,I1094))</f>
        <v>0</v>
      </c>
      <c r="V1094" s="156">
        <f t="shared" ref="V1094:V1112" si="361">IF(U1094&gt;0,((D1094*E1094)+(F1094*G1094)+(H1094*I1094))/(E1094+G1094+I1094),0)</f>
        <v>0</v>
      </c>
      <c r="W1094" s="157">
        <f t="shared" ref="W1094:W1112" si="362">IF(U1094&lt;&gt;0,(E1094+G1094+I1094)/U1094,0)</f>
        <v>0</v>
      </c>
      <c r="Y1094" s="128">
        <v>22</v>
      </c>
      <c r="Z1094" s="155">
        <f t="shared" ref="Z1094:Z1112" si="363">IF(COUNT(N1094,P1094,R1094)=0,0,COUNT(N1094,P1094,R1094))</f>
        <v>0</v>
      </c>
      <c r="AA1094" s="156">
        <f t="shared" ref="AA1094:AA1112" si="364">IF(Z1094&gt;0,((M1094*N1094)+(O1094*P1094)+(Q1094*R1094))/(N1094+P1094+R1094),0)</f>
        <v>0</v>
      </c>
      <c r="AB1094" s="157">
        <f t="shared" ref="AB1094:AB1112" si="365">IF(Z1094&lt;&gt;0,(N1094+P1094+R1094)/Z1094,0)</f>
        <v>0</v>
      </c>
      <c r="AD1094" s="128">
        <v>2</v>
      </c>
      <c r="AE1094" s="120">
        <f t="shared" ref="AE1094:AE1112" si="366">(V1094*W1094*P$1090)/1000000</f>
        <v>0</v>
      </c>
      <c r="AF1094" s="131">
        <v>22</v>
      </c>
      <c r="AG1094" s="121">
        <f t="shared" ref="AG1094:AG1112" si="367">(AA1094*AB1094*P$1090)/1000000</f>
        <v>0</v>
      </c>
    </row>
    <row r="1095" spans="2:33" x14ac:dyDescent="0.25">
      <c r="B1095" s="128">
        <v>3</v>
      </c>
      <c r="C1095" s="151" t="str">
        <f>T(Contaminantes!C$8)</f>
        <v/>
      </c>
      <c r="D1095" s="158"/>
      <c r="E1095" s="153"/>
      <c r="F1095" s="158"/>
      <c r="G1095" s="153"/>
      <c r="H1095" s="158"/>
      <c r="I1095" s="154"/>
      <c r="K1095" s="128">
        <v>23</v>
      </c>
      <c r="L1095" s="151" t="str">
        <f>T(Contaminantes!C$28)</f>
        <v/>
      </c>
      <c r="M1095" s="158"/>
      <c r="N1095" s="153"/>
      <c r="O1095" s="158"/>
      <c r="P1095" s="153"/>
      <c r="Q1095" s="158"/>
      <c r="R1095" s="154"/>
      <c r="T1095" s="128">
        <v>3</v>
      </c>
      <c r="U1095" s="155">
        <f t="shared" si="360"/>
        <v>0</v>
      </c>
      <c r="V1095" s="156">
        <f t="shared" si="361"/>
        <v>0</v>
      </c>
      <c r="W1095" s="157">
        <f t="shared" si="362"/>
        <v>0</v>
      </c>
      <c r="Y1095" s="128">
        <v>23</v>
      </c>
      <c r="Z1095" s="155">
        <f t="shared" si="363"/>
        <v>0</v>
      </c>
      <c r="AA1095" s="156">
        <f t="shared" si="364"/>
        <v>0</v>
      </c>
      <c r="AB1095" s="157">
        <f t="shared" si="365"/>
        <v>0</v>
      </c>
      <c r="AD1095" s="128">
        <v>3</v>
      </c>
      <c r="AE1095" s="120">
        <f t="shared" si="366"/>
        <v>0</v>
      </c>
      <c r="AF1095" s="131">
        <v>23</v>
      </c>
      <c r="AG1095" s="121">
        <f t="shared" si="367"/>
        <v>0</v>
      </c>
    </row>
    <row r="1096" spans="2:33" x14ac:dyDescent="0.25">
      <c r="B1096" s="128">
        <v>4</v>
      </c>
      <c r="C1096" s="151" t="str">
        <f>T(Contaminantes!C$9)</f>
        <v/>
      </c>
      <c r="D1096" s="159"/>
      <c r="E1096" s="153"/>
      <c r="F1096" s="159"/>
      <c r="G1096" s="153"/>
      <c r="H1096" s="159"/>
      <c r="I1096" s="154"/>
      <c r="K1096" s="128">
        <v>24</v>
      </c>
      <c r="L1096" s="151" t="str">
        <f>T(Contaminantes!C$29)</f>
        <v/>
      </c>
      <c r="M1096" s="159"/>
      <c r="N1096" s="153"/>
      <c r="O1096" s="159"/>
      <c r="P1096" s="153"/>
      <c r="Q1096" s="159"/>
      <c r="R1096" s="154"/>
      <c r="T1096" s="128">
        <v>4</v>
      </c>
      <c r="U1096" s="155">
        <f t="shared" si="360"/>
        <v>0</v>
      </c>
      <c r="V1096" s="156">
        <f t="shared" si="361"/>
        <v>0</v>
      </c>
      <c r="W1096" s="157">
        <f t="shared" si="362"/>
        <v>0</v>
      </c>
      <c r="Y1096" s="128">
        <v>24</v>
      </c>
      <c r="Z1096" s="155">
        <f t="shared" si="363"/>
        <v>0</v>
      </c>
      <c r="AA1096" s="156">
        <f t="shared" si="364"/>
        <v>0</v>
      </c>
      <c r="AB1096" s="157">
        <f t="shared" si="365"/>
        <v>0</v>
      </c>
      <c r="AD1096" s="128">
        <v>4</v>
      </c>
      <c r="AE1096" s="120">
        <f t="shared" si="366"/>
        <v>0</v>
      </c>
      <c r="AF1096" s="131">
        <v>24</v>
      </c>
      <c r="AG1096" s="121">
        <f t="shared" si="367"/>
        <v>0</v>
      </c>
    </row>
    <row r="1097" spans="2:33" x14ac:dyDescent="0.25">
      <c r="B1097" s="128">
        <v>5</v>
      </c>
      <c r="C1097" s="151" t="str">
        <f>T(Contaminantes!C$10)</f>
        <v/>
      </c>
      <c r="D1097" s="159"/>
      <c r="E1097" s="153"/>
      <c r="F1097" s="159"/>
      <c r="G1097" s="153"/>
      <c r="H1097" s="159"/>
      <c r="I1097" s="154"/>
      <c r="K1097" s="128">
        <v>25</v>
      </c>
      <c r="L1097" s="151" t="str">
        <f>T(Contaminantes!C$30)</f>
        <v/>
      </c>
      <c r="M1097" s="159"/>
      <c r="N1097" s="153"/>
      <c r="O1097" s="159"/>
      <c r="P1097" s="153"/>
      <c r="Q1097" s="159"/>
      <c r="R1097" s="154"/>
      <c r="T1097" s="128">
        <v>5</v>
      </c>
      <c r="U1097" s="155">
        <f t="shared" si="360"/>
        <v>0</v>
      </c>
      <c r="V1097" s="156">
        <f t="shared" si="361"/>
        <v>0</v>
      </c>
      <c r="W1097" s="157">
        <f t="shared" si="362"/>
        <v>0</v>
      </c>
      <c r="Y1097" s="128">
        <v>25</v>
      </c>
      <c r="Z1097" s="155">
        <f t="shared" si="363"/>
        <v>0</v>
      </c>
      <c r="AA1097" s="156">
        <f t="shared" si="364"/>
        <v>0</v>
      </c>
      <c r="AB1097" s="157">
        <f t="shared" si="365"/>
        <v>0</v>
      </c>
      <c r="AD1097" s="128">
        <v>5</v>
      </c>
      <c r="AE1097" s="120">
        <f t="shared" si="366"/>
        <v>0</v>
      </c>
      <c r="AF1097" s="131">
        <v>25</v>
      </c>
      <c r="AG1097" s="121">
        <f t="shared" si="367"/>
        <v>0</v>
      </c>
    </row>
    <row r="1098" spans="2:33" x14ac:dyDescent="0.25">
      <c r="B1098" s="128">
        <v>6</v>
      </c>
      <c r="C1098" s="151" t="str">
        <f>T(Contaminantes!C$11)</f>
        <v/>
      </c>
      <c r="D1098" s="159"/>
      <c r="E1098" s="153"/>
      <c r="F1098" s="159"/>
      <c r="G1098" s="153"/>
      <c r="H1098" s="159"/>
      <c r="I1098" s="154"/>
      <c r="K1098" s="128">
        <v>26</v>
      </c>
      <c r="L1098" s="151" t="str">
        <f>T(Contaminantes!C$31)</f>
        <v/>
      </c>
      <c r="M1098" s="159"/>
      <c r="N1098" s="153"/>
      <c r="O1098" s="159"/>
      <c r="P1098" s="153"/>
      <c r="Q1098" s="159"/>
      <c r="R1098" s="154"/>
      <c r="T1098" s="128">
        <v>6</v>
      </c>
      <c r="U1098" s="155">
        <f t="shared" si="360"/>
        <v>0</v>
      </c>
      <c r="V1098" s="156">
        <f t="shared" si="361"/>
        <v>0</v>
      </c>
      <c r="W1098" s="157">
        <f t="shared" si="362"/>
        <v>0</v>
      </c>
      <c r="Y1098" s="128">
        <v>26</v>
      </c>
      <c r="Z1098" s="155">
        <f t="shared" si="363"/>
        <v>0</v>
      </c>
      <c r="AA1098" s="156">
        <f t="shared" si="364"/>
        <v>0</v>
      </c>
      <c r="AB1098" s="157">
        <f t="shared" si="365"/>
        <v>0</v>
      </c>
      <c r="AD1098" s="128">
        <v>6</v>
      </c>
      <c r="AE1098" s="120">
        <f t="shared" si="366"/>
        <v>0</v>
      </c>
      <c r="AF1098" s="131">
        <v>26</v>
      </c>
      <c r="AG1098" s="121">
        <f t="shared" si="367"/>
        <v>0</v>
      </c>
    </row>
    <row r="1099" spans="2:33" x14ac:dyDescent="0.25">
      <c r="B1099" s="128">
        <v>7</v>
      </c>
      <c r="C1099" s="151" t="str">
        <f>T(Contaminantes!C$12)</f>
        <v/>
      </c>
      <c r="D1099" s="159"/>
      <c r="E1099" s="153"/>
      <c r="F1099" s="159"/>
      <c r="G1099" s="153"/>
      <c r="H1099" s="159"/>
      <c r="I1099" s="154"/>
      <c r="K1099" s="128">
        <v>27</v>
      </c>
      <c r="L1099" s="151" t="str">
        <f>T(Contaminantes!C$32)</f>
        <v/>
      </c>
      <c r="M1099" s="159"/>
      <c r="N1099" s="153"/>
      <c r="O1099" s="159"/>
      <c r="P1099" s="153"/>
      <c r="Q1099" s="159"/>
      <c r="R1099" s="154"/>
      <c r="T1099" s="128">
        <v>7</v>
      </c>
      <c r="U1099" s="155">
        <f t="shared" si="360"/>
        <v>0</v>
      </c>
      <c r="V1099" s="156">
        <f t="shared" si="361"/>
        <v>0</v>
      </c>
      <c r="W1099" s="157">
        <f t="shared" si="362"/>
        <v>0</v>
      </c>
      <c r="Y1099" s="128">
        <v>27</v>
      </c>
      <c r="Z1099" s="155">
        <f t="shared" si="363"/>
        <v>0</v>
      </c>
      <c r="AA1099" s="156">
        <f t="shared" si="364"/>
        <v>0</v>
      </c>
      <c r="AB1099" s="157">
        <f t="shared" si="365"/>
        <v>0</v>
      </c>
      <c r="AD1099" s="128">
        <v>7</v>
      </c>
      <c r="AE1099" s="120">
        <f t="shared" si="366"/>
        <v>0</v>
      </c>
      <c r="AF1099" s="131">
        <v>27</v>
      </c>
      <c r="AG1099" s="121">
        <f t="shared" si="367"/>
        <v>0</v>
      </c>
    </row>
    <row r="1100" spans="2:33" x14ac:dyDescent="0.25">
      <c r="B1100" s="128">
        <v>8</v>
      </c>
      <c r="C1100" s="151" t="str">
        <f>T(Contaminantes!C$13)</f>
        <v/>
      </c>
      <c r="D1100" s="159"/>
      <c r="E1100" s="153"/>
      <c r="F1100" s="159"/>
      <c r="G1100" s="153"/>
      <c r="H1100" s="159"/>
      <c r="I1100" s="154"/>
      <c r="K1100" s="128">
        <v>28</v>
      </c>
      <c r="L1100" s="151" t="str">
        <f>T(Contaminantes!C$33)</f>
        <v/>
      </c>
      <c r="M1100" s="159"/>
      <c r="N1100" s="153"/>
      <c r="O1100" s="159"/>
      <c r="P1100" s="153"/>
      <c r="Q1100" s="159"/>
      <c r="R1100" s="154"/>
      <c r="T1100" s="128">
        <v>8</v>
      </c>
      <c r="U1100" s="155">
        <f t="shared" si="360"/>
        <v>0</v>
      </c>
      <c r="V1100" s="156">
        <f t="shared" si="361"/>
        <v>0</v>
      </c>
      <c r="W1100" s="157">
        <f t="shared" si="362"/>
        <v>0</v>
      </c>
      <c r="Y1100" s="128">
        <v>28</v>
      </c>
      <c r="Z1100" s="155">
        <f t="shared" si="363"/>
        <v>0</v>
      </c>
      <c r="AA1100" s="156">
        <f t="shared" si="364"/>
        <v>0</v>
      </c>
      <c r="AB1100" s="157">
        <f t="shared" si="365"/>
        <v>0</v>
      </c>
      <c r="AD1100" s="128">
        <v>8</v>
      </c>
      <c r="AE1100" s="120">
        <f t="shared" si="366"/>
        <v>0</v>
      </c>
      <c r="AF1100" s="131">
        <v>28</v>
      </c>
      <c r="AG1100" s="121">
        <f t="shared" si="367"/>
        <v>0</v>
      </c>
    </row>
    <row r="1101" spans="2:33" x14ac:dyDescent="0.25">
      <c r="B1101" s="128">
        <v>9</v>
      </c>
      <c r="C1101" s="151" t="str">
        <f>T(Contaminantes!C$14)</f>
        <v/>
      </c>
      <c r="D1101" s="152"/>
      <c r="E1101" s="153"/>
      <c r="F1101" s="152"/>
      <c r="G1101" s="153"/>
      <c r="H1101" s="152"/>
      <c r="I1101" s="154"/>
      <c r="K1101" s="128">
        <v>29</v>
      </c>
      <c r="L1101" s="151" t="str">
        <f>T(Contaminantes!C$34)</f>
        <v/>
      </c>
      <c r="M1101" s="152"/>
      <c r="N1101" s="153"/>
      <c r="O1101" s="152"/>
      <c r="P1101" s="153"/>
      <c r="Q1101" s="152"/>
      <c r="R1101" s="154"/>
      <c r="T1101" s="128">
        <v>9</v>
      </c>
      <c r="U1101" s="155">
        <f t="shared" si="360"/>
        <v>0</v>
      </c>
      <c r="V1101" s="156">
        <f t="shared" si="361"/>
        <v>0</v>
      </c>
      <c r="W1101" s="157">
        <f t="shared" si="362"/>
        <v>0</v>
      </c>
      <c r="Y1101" s="128">
        <v>29</v>
      </c>
      <c r="Z1101" s="155">
        <f t="shared" si="363"/>
        <v>0</v>
      </c>
      <c r="AA1101" s="156">
        <f t="shared" si="364"/>
        <v>0</v>
      </c>
      <c r="AB1101" s="157">
        <f t="shared" si="365"/>
        <v>0</v>
      </c>
      <c r="AD1101" s="128">
        <v>9</v>
      </c>
      <c r="AE1101" s="120">
        <f t="shared" si="366"/>
        <v>0</v>
      </c>
      <c r="AF1101" s="131">
        <v>29</v>
      </c>
      <c r="AG1101" s="121">
        <f t="shared" si="367"/>
        <v>0</v>
      </c>
    </row>
    <row r="1102" spans="2:33" x14ac:dyDescent="0.25">
      <c r="B1102" s="128">
        <v>10</v>
      </c>
      <c r="C1102" s="151" t="str">
        <f>T(Contaminantes!C$15)</f>
        <v/>
      </c>
      <c r="D1102" s="152"/>
      <c r="E1102" s="153"/>
      <c r="F1102" s="152"/>
      <c r="G1102" s="153"/>
      <c r="H1102" s="152"/>
      <c r="I1102" s="154"/>
      <c r="K1102" s="128">
        <v>30</v>
      </c>
      <c r="L1102" s="151" t="str">
        <f>T(Contaminantes!C$35)</f>
        <v/>
      </c>
      <c r="M1102" s="152"/>
      <c r="N1102" s="153"/>
      <c r="O1102" s="152"/>
      <c r="P1102" s="153"/>
      <c r="Q1102" s="152"/>
      <c r="R1102" s="154"/>
      <c r="T1102" s="128">
        <v>10</v>
      </c>
      <c r="U1102" s="155">
        <f t="shared" si="360"/>
        <v>0</v>
      </c>
      <c r="V1102" s="156">
        <f t="shared" si="361"/>
        <v>0</v>
      </c>
      <c r="W1102" s="157">
        <f t="shared" si="362"/>
        <v>0</v>
      </c>
      <c r="Y1102" s="128">
        <v>30</v>
      </c>
      <c r="Z1102" s="155">
        <f t="shared" si="363"/>
        <v>0</v>
      </c>
      <c r="AA1102" s="156">
        <f t="shared" si="364"/>
        <v>0</v>
      </c>
      <c r="AB1102" s="157">
        <f t="shared" si="365"/>
        <v>0</v>
      </c>
      <c r="AD1102" s="128">
        <v>10</v>
      </c>
      <c r="AE1102" s="120">
        <f t="shared" si="366"/>
        <v>0</v>
      </c>
      <c r="AF1102" s="131">
        <v>30</v>
      </c>
      <c r="AG1102" s="121">
        <f t="shared" si="367"/>
        <v>0</v>
      </c>
    </row>
    <row r="1103" spans="2:33" x14ac:dyDescent="0.25">
      <c r="B1103" s="128">
        <v>11</v>
      </c>
      <c r="C1103" s="151" t="str">
        <f>T(Contaminantes!C$16)</f>
        <v/>
      </c>
      <c r="D1103" s="158"/>
      <c r="E1103" s="153"/>
      <c r="F1103" s="158"/>
      <c r="G1103" s="153"/>
      <c r="H1103" s="158"/>
      <c r="I1103" s="154"/>
      <c r="K1103" s="128">
        <v>31</v>
      </c>
      <c r="L1103" s="151" t="str">
        <f>T(Contaminantes!C$36)</f>
        <v/>
      </c>
      <c r="M1103" s="158"/>
      <c r="N1103" s="153"/>
      <c r="O1103" s="158"/>
      <c r="P1103" s="153"/>
      <c r="Q1103" s="158"/>
      <c r="R1103" s="154"/>
      <c r="T1103" s="128">
        <v>11</v>
      </c>
      <c r="U1103" s="155">
        <f t="shared" si="360"/>
        <v>0</v>
      </c>
      <c r="V1103" s="156">
        <f t="shared" si="361"/>
        <v>0</v>
      </c>
      <c r="W1103" s="157">
        <f t="shared" si="362"/>
        <v>0</v>
      </c>
      <c r="Y1103" s="128">
        <v>31</v>
      </c>
      <c r="Z1103" s="155">
        <f t="shared" si="363"/>
        <v>0</v>
      </c>
      <c r="AA1103" s="156">
        <f t="shared" si="364"/>
        <v>0</v>
      </c>
      <c r="AB1103" s="157">
        <f t="shared" si="365"/>
        <v>0</v>
      </c>
      <c r="AD1103" s="128">
        <v>11</v>
      </c>
      <c r="AE1103" s="120">
        <f t="shared" si="366"/>
        <v>0</v>
      </c>
      <c r="AF1103" s="131">
        <v>31</v>
      </c>
      <c r="AG1103" s="121">
        <f t="shared" si="367"/>
        <v>0</v>
      </c>
    </row>
    <row r="1104" spans="2:33" x14ac:dyDescent="0.25">
      <c r="B1104" s="128">
        <v>12</v>
      </c>
      <c r="C1104" s="151" t="str">
        <f>T(Contaminantes!C$17)</f>
        <v/>
      </c>
      <c r="D1104" s="159"/>
      <c r="E1104" s="153"/>
      <c r="F1104" s="159"/>
      <c r="G1104" s="153"/>
      <c r="H1104" s="159"/>
      <c r="I1104" s="154"/>
      <c r="K1104" s="128">
        <v>32</v>
      </c>
      <c r="L1104" s="151" t="str">
        <f>T(Contaminantes!C$37)</f>
        <v/>
      </c>
      <c r="M1104" s="159"/>
      <c r="N1104" s="153"/>
      <c r="O1104" s="159"/>
      <c r="P1104" s="153"/>
      <c r="Q1104" s="159"/>
      <c r="R1104" s="154"/>
      <c r="T1104" s="128">
        <v>12</v>
      </c>
      <c r="U1104" s="155">
        <f t="shared" si="360"/>
        <v>0</v>
      </c>
      <c r="V1104" s="156">
        <f t="shared" si="361"/>
        <v>0</v>
      </c>
      <c r="W1104" s="157">
        <f t="shared" si="362"/>
        <v>0</v>
      </c>
      <c r="Y1104" s="128">
        <v>32</v>
      </c>
      <c r="Z1104" s="155">
        <f t="shared" si="363"/>
        <v>0</v>
      </c>
      <c r="AA1104" s="156">
        <f t="shared" si="364"/>
        <v>0</v>
      </c>
      <c r="AB1104" s="157">
        <f t="shared" si="365"/>
        <v>0</v>
      </c>
      <c r="AD1104" s="128">
        <v>12</v>
      </c>
      <c r="AE1104" s="120">
        <f t="shared" si="366"/>
        <v>0</v>
      </c>
      <c r="AF1104" s="131">
        <v>32</v>
      </c>
      <c r="AG1104" s="121">
        <f t="shared" si="367"/>
        <v>0</v>
      </c>
    </row>
    <row r="1105" spans="2:33" x14ac:dyDescent="0.25">
      <c r="B1105" s="128">
        <v>13</v>
      </c>
      <c r="C1105" s="151" t="str">
        <f>T(Contaminantes!C$18)</f>
        <v/>
      </c>
      <c r="D1105" s="159"/>
      <c r="E1105" s="153"/>
      <c r="F1105" s="159"/>
      <c r="G1105" s="153"/>
      <c r="H1105" s="159"/>
      <c r="I1105" s="154"/>
      <c r="K1105" s="128">
        <v>33</v>
      </c>
      <c r="L1105" s="151" t="str">
        <f>T(Contaminantes!C$38)</f>
        <v/>
      </c>
      <c r="M1105" s="159"/>
      <c r="N1105" s="153"/>
      <c r="O1105" s="159"/>
      <c r="P1105" s="153"/>
      <c r="Q1105" s="159"/>
      <c r="R1105" s="154"/>
      <c r="T1105" s="128">
        <v>13</v>
      </c>
      <c r="U1105" s="155">
        <f t="shared" si="360"/>
        <v>0</v>
      </c>
      <c r="V1105" s="156">
        <f t="shared" si="361"/>
        <v>0</v>
      </c>
      <c r="W1105" s="157">
        <f t="shared" si="362"/>
        <v>0</v>
      </c>
      <c r="Y1105" s="128">
        <v>33</v>
      </c>
      <c r="Z1105" s="155">
        <f t="shared" si="363"/>
        <v>0</v>
      </c>
      <c r="AA1105" s="156">
        <f t="shared" si="364"/>
        <v>0</v>
      </c>
      <c r="AB1105" s="157">
        <f t="shared" si="365"/>
        <v>0</v>
      </c>
      <c r="AD1105" s="128">
        <v>13</v>
      </c>
      <c r="AE1105" s="120">
        <f t="shared" si="366"/>
        <v>0</v>
      </c>
      <c r="AF1105" s="131">
        <v>33</v>
      </c>
      <c r="AG1105" s="121">
        <f t="shared" si="367"/>
        <v>0</v>
      </c>
    </row>
    <row r="1106" spans="2:33" x14ac:dyDescent="0.25">
      <c r="B1106" s="128">
        <v>14</v>
      </c>
      <c r="C1106" s="151" t="str">
        <f>T(Contaminantes!C$19)</f>
        <v/>
      </c>
      <c r="D1106" s="152"/>
      <c r="E1106" s="153"/>
      <c r="F1106" s="152"/>
      <c r="G1106" s="153"/>
      <c r="H1106" s="152"/>
      <c r="I1106" s="154"/>
      <c r="K1106" s="128">
        <v>34</v>
      </c>
      <c r="L1106" s="151" t="str">
        <f>T(Contaminantes!C$39)</f>
        <v/>
      </c>
      <c r="M1106" s="152"/>
      <c r="N1106" s="153"/>
      <c r="O1106" s="152"/>
      <c r="P1106" s="153"/>
      <c r="Q1106" s="152"/>
      <c r="R1106" s="154"/>
      <c r="T1106" s="128">
        <v>14</v>
      </c>
      <c r="U1106" s="155">
        <f t="shared" si="360"/>
        <v>0</v>
      </c>
      <c r="V1106" s="156">
        <f t="shared" si="361"/>
        <v>0</v>
      </c>
      <c r="W1106" s="157">
        <f t="shared" si="362"/>
        <v>0</v>
      </c>
      <c r="Y1106" s="128">
        <v>34</v>
      </c>
      <c r="Z1106" s="155">
        <f t="shared" si="363"/>
        <v>0</v>
      </c>
      <c r="AA1106" s="156">
        <f t="shared" si="364"/>
        <v>0</v>
      </c>
      <c r="AB1106" s="157">
        <f t="shared" si="365"/>
        <v>0</v>
      </c>
      <c r="AD1106" s="128">
        <v>14</v>
      </c>
      <c r="AE1106" s="120">
        <f t="shared" si="366"/>
        <v>0</v>
      </c>
      <c r="AF1106" s="131">
        <v>34</v>
      </c>
      <c r="AG1106" s="121">
        <f t="shared" si="367"/>
        <v>0</v>
      </c>
    </row>
    <row r="1107" spans="2:33" x14ac:dyDescent="0.25">
      <c r="B1107" s="128">
        <v>15</v>
      </c>
      <c r="C1107" s="151" t="str">
        <f>T(Contaminantes!C$20)</f>
        <v/>
      </c>
      <c r="D1107" s="158"/>
      <c r="E1107" s="153"/>
      <c r="F1107" s="158"/>
      <c r="G1107" s="153"/>
      <c r="H1107" s="158"/>
      <c r="I1107" s="154"/>
      <c r="K1107" s="128">
        <v>35</v>
      </c>
      <c r="L1107" s="151" t="str">
        <f>T(Contaminantes!C$40)</f>
        <v/>
      </c>
      <c r="M1107" s="158"/>
      <c r="N1107" s="153"/>
      <c r="O1107" s="158"/>
      <c r="P1107" s="153"/>
      <c r="Q1107" s="158"/>
      <c r="R1107" s="154"/>
      <c r="T1107" s="128">
        <v>15</v>
      </c>
      <c r="U1107" s="155">
        <f t="shared" si="360"/>
        <v>0</v>
      </c>
      <c r="V1107" s="156">
        <f t="shared" si="361"/>
        <v>0</v>
      </c>
      <c r="W1107" s="157">
        <f t="shared" si="362"/>
        <v>0</v>
      </c>
      <c r="Y1107" s="128">
        <v>35</v>
      </c>
      <c r="Z1107" s="155">
        <f t="shared" si="363"/>
        <v>0</v>
      </c>
      <c r="AA1107" s="156">
        <f t="shared" si="364"/>
        <v>0</v>
      </c>
      <c r="AB1107" s="157">
        <f t="shared" si="365"/>
        <v>0</v>
      </c>
      <c r="AD1107" s="128">
        <v>15</v>
      </c>
      <c r="AE1107" s="120">
        <f t="shared" si="366"/>
        <v>0</v>
      </c>
      <c r="AF1107" s="131">
        <v>35</v>
      </c>
      <c r="AG1107" s="121">
        <f t="shared" si="367"/>
        <v>0</v>
      </c>
    </row>
    <row r="1108" spans="2:33" x14ac:dyDescent="0.25">
      <c r="B1108" s="128">
        <v>16</v>
      </c>
      <c r="C1108" s="151" t="str">
        <f>T(Contaminantes!C$21)</f>
        <v/>
      </c>
      <c r="D1108" s="159"/>
      <c r="E1108" s="153"/>
      <c r="F1108" s="159"/>
      <c r="G1108" s="153"/>
      <c r="H1108" s="159"/>
      <c r="I1108" s="154"/>
      <c r="K1108" s="128">
        <v>36</v>
      </c>
      <c r="L1108" s="151" t="str">
        <f>T(Contaminantes!C$41)</f>
        <v/>
      </c>
      <c r="M1108" s="159"/>
      <c r="N1108" s="153"/>
      <c r="O1108" s="159"/>
      <c r="P1108" s="153"/>
      <c r="Q1108" s="159"/>
      <c r="R1108" s="154"/>
      <c r="T1108" s="128">
        <v>16</v>
      </c>
      <c r="U1108" s="155">
        <f t="shared" si="360"/>
        <v>0</v>
      </c>
      <c r="V1108" s="156">
        <f t="shared" si="361"/>
        <v>0</v>
      </c>
      <c r="W1108" s="157">
        <f t="shared" si="362"/>
        <v>0</v>
      </c>
      <c r="Y1108" s="128">
        <v>36</v>
      </c>
      <c r="Z1108" s="155">
        <f t="shared" si="363"/>
        <v>0</v>
      </c>
      <c r="AA1108" s="156">
        <f t="shared" si="364"/>
        <v>0</v>
      </c>
      <c r="AB1108" s="157">
        <f t="shared" si="365"/>
        <v>0</v>
      </c>
      <c r="AD1108" s="128">
        <v>16</v>
      </c>
      <c r="AE1108" s="120">
        <f t="shared" si="366"/>
        <v>0</v>
      </c>
      <c r="AF1108" s="131">
        <v>36</v>
      </c>
      <c r="AG1108" s="121">
        <f t="shared" si="367"/>
        <v>0</v>
      </c>
    </row>
    <row r="1109" spans="2:33" x14ac:dyDescent="0.25">
      <c r="B1109" s="128">
        <v>17</v>
      </c>
      <c r="C1109" s="151" t="str">
        <f>T(Contaminantes!C$22)</f>
        <v/>
      </c>
      <c r="D1109" s="159"/>
      <c r="E1109" s="153"/>
      <c r="F1109" s="159"/>
      <c r="G1109" s="153"/>
      <c r="H1109" s="159"/>
      <c r="I1109" s="154"/>
      <c r="K1109" s="128">
        <v>37</v>
      </c>
      <c r="L1109" s="151" t="str">
        <f>T(Contaminantes!C$42)</f>
        <v/>
      </c>
      <c r="M1109" s="159"/>
      <c r="N1109" s="153"/>
      <c r="O1109" s="159"/>
      <c r="P1109" s="153"/>
      <c r="Q1109" s="159"/>
      <c r="R1109" s="154"/>
      <c r="T1109" s="128">
        <v>17</v>
      </c>
      <c r="U1109" s="155">
        <f t="shared" si="360"/>
        <v>0</v>
      </c>
      <c r="V1109" s="156">
        <f t="shared" si="361"/>
        <v>0</v>
      </c>
      <c r="W1109" s="157">
        <f t="shared" si="362"/>
        <v>0</v>
      </c>
      <c r="Y1109" s="128">
        <v>37</v>
      </c>
      <c r="Z1109" s="155">
        <f t="shared" si="363"/>
        <v>0</v>
      </c>
      <c r="AA1109" s="156">
        <f t="shared" si="364"/>
        <v>0</v>
      </c>
      <c r="AB1109" s="157">
        <f t="shared" si="365"/>
        <v>0</v>
      </c>
      <c r="AD1109" s="128">
        <v>17</v>
      </c>
      <c r="AE1109" s="120">
        <f t="shared" si="366"/>
        <v>0</v>
      </c>
      <c r="AF1109" s="131">
        <v>37</v>
      </c>
      <c r="AG1109" s="121">
        <f t="shared" si="367"/>
        <v>0</v>
      </c>
    </row>
    <row r="1110" spans="2:33" x14ac:dyDescent="0.25">
      <c r="B1110" s="128">
        <v>18</v>
      </c>
      <c r="C1110" s="151" t="str">
        <f>T(Contaminantes!C$23)</f>
        <v/>
      </c>
      <c r="D1110" s="152"/>
      <c r="E1110" s="153"/>
      <c r="F1110" s="152"/>
      <c r="G1110" s="153"/>
      <c r="H1110" s="152"/>
      <c r="I1110" s="154"/>
      <c r="K1110" s="128">
        <v>38</v>
      </c>
      <c r="L1110" s="151" t="str">
        <f>T(Contaminantes!C$43)</f>
        <v/>
      </c>
      <c r="M1110" s="152"/>
      <c r="N1110" s="153"/>
      <c r="O1110" s="152"/>
      <c r="P1110" s="153"/>
      <c r="Q1110" s="152"/>
      <c r="R1110" s="154"/>
      <c r="T1110" s="128">
        <v>18</v>
      </c>
      <c r="U1110" s="155">
        <f t="shared" si="360"/>
        <v>0</v>
      </c>
      <c r="V1110" s="156">
        <f t="shared" si="361"/>
        <v>0</v>
      </c>
      <c r="W1110" s="157">
        <f t="shared" si="362"/>
        <v>0</v>
      </c>
      <c r="Y1110" s="128">
        <v>38</v>
      </c>
      <c r="Z1110" s="155">
        <f t="shared" si="363"/>
        <v>0</v>
      </c>
      <c r="AA1110" s="156">
        <f t="shared" si="364"/>
        <v>0</v>
      </c>
      <c r="AB1110" s="157">
        <f t="shared" si="365"/>
        <v>0</v>
      </c>
      <c r="AD1110" s="128">
        <v>18</v>
      </c>
      <c r="AE1110" s="120">
        <f t="shared" si="366"/>
        <v>0</v>
      </c>
      <c r="AF1110" s="131">
        <v>38</v>
      </c>
      <c r="AG1110" s="121">
        <f t="shared" si="367"/>
        <v>0</v>
      </c>
    </row>
    <row r="1111" spans="2:33" x14ac:dyDescent="0.25">
      <c r="B1111" s="128">
        <v>19</v>
      </c>
      <c r="C1111" s="151" t="str">
        <f>T(Contaminantes!C$24)</f>
        <v/>
      </c>
      <c r="D1111" s="152"/>
      <c r="E1111" s="153"/>
      <c r="F1111" s="152"/>
      <c r="G1111" s="153"/>
      <c r="H1111" s="152"/>
      <c r="I1111" s="154"/>
      <c r="K1111" s="128">
        <v>39</v>
      </c>
      <c r="L1111" s="151" t="str">
        <f>T(Contaminantes!C$44)</f>
        <v/>
      </c>
      <c r="M1111" s="152"/>
      <c r="N1111" s="153"/>
      <c r="O1111" s="152"/>
      <c r="P1111" s="153"/>
      <c r="Q1111" s="152"/>
      <c r="R1111" s="154"/>
      <c r="T1111" s="128">
        <v>19</v>
      </c>
      <c r="U1111" s="155">
        <f t="shared" si="360"/>
        <v>0</v>
      </c>
      <c r="V1111" s="156">
        <f t="shared" si="361"/>
        <v>0</v>
      </c>
      <c r="W1111" s="157">
        <f t="shared" si="362"/>
        <v>0</v>
      </c>
      <c r="Y1111" s="128">
        <v>39</v>
      </c>
      <c r="Z1111" s="155">
        <f t="shared" si="363"/>
        <v>0</v>
      </c>
      <c r="AA1111" s="156">
        <f t="shared" si="364"/>
        <v>0</v>
      </c>
      <c r="AB1111" s="157">
        <f t="shared" si="365"/>
        <v>0</v>
      </c>
      <c r="AD1111" s="128">
        <v>19</v>
      </c>
      <c r="AE1111" s="120">
        <f t="shared" si="366"/>
        <v>0</v>
      </c>
      <c r="AF1111" s="131">
        <v>39</v>
      </c>
      <c r="AG1111" s="121">
        <f t="shared" si="367"/>
        <v>0</v>
      </c>
    </row>
    <row r="1112" spans="2:33" ht="15.75" thickBot="1" x14ac:dyDescent="0.3">
      <c r="B1112" s="129">
        <v>20</v>
      </c>
      <c r="C1112" s="160" t="str">
        <f>T(Contaminantes!C$25)</f>
        <v/>
      </c>
      <c r="D1112" s="162"/>
      <c r="E1112" s="163"/>
      <c r="F1112" s="162"/>
      <c r="G1112" s="163"/>
      <c r="H1112" s="162"/>
      <c r="I1112" s="164"/>
      <c r="K1112" s="129">
        <v>40</v>
      </c>
      <c r="L1112" s="160" t="str">
        <f>T(Contaminantes!C$45)</f>
        <v/>
      </c>
      <c r="M1112" s="162"/>
      <c r="N1112" s="163"/>
      <c r="O1112" s="162"/>
      <c r="P1112" s="163"/>
      <c r="Q1112" s="162"/>
      <c r="R1112" s="164"/>
      <c r="T1112" s="129">
        <v>20</v>
      </c>
      <c r="U1112" s="165">
        <f t="shared" si="360"/>
        <v>0</v>
      </c>
      <c r="V1112" s="166">
        <f t="shared" si="361"/>
        <v>0</v>
      </c>
      <c r="W1112" s="167">
        <f t="shared" si="362"/>
        <v>0</v>
      </c>
      <c r="Y1112" s="129">
        <v>40</v>
      </c>
      <c r="Z1112" s="165">
        <f t="shared" si="363"/>
        <v>0</v>
      </c>
      <c r="AA1112" s="166">
        <f t="shared" si="364"/>
        <v>0</v>
      </c>
      <c r="AB1112" s="167">
        <f t="shared" si="365"/>
        <v>0</v>
      </c>
      <c r="AD1112" s="129">
        <v>20</v>
      </c>
      <c r="AE1112" s="132">
        <f t="shared" si="366"/>
        <v>0</v>
      </c>
      <c r="AF1112" s="133">
        <v>40</v>
      </c>
      <c r="AG1112" s="122">
        <f t="shared" si="367"/>
        <v>0</v>
      </c>
    </row>
    <row r="1113" spans="2:33" ht="15.75" thickBot="1" x14ac:dyDescent="0.3"/>
    <row r="1114" spans="2:33" ht="15.75" customHeight="1" thickBot="1" x14ac:dyDescent="0.3">
      <c r="D1114" s="391" t="s">
        <v>139</v>
      </c>
      <c r="E1114" s="392"/>
      <c r="F1114" s="393" t="str">
        <f>T('Focos atmósfera'!B53)</f>
        <v/>
      </c>
      <c r="G1114" s="393"/>
      <c r="H1114" s="394" t="s">
        <v>141</v>
      </c>
      <c r="I1114" s="395"/>
      <c r="J1114" s="135"/>
      <c r="K1114" s="396" t="str">
        <f>T('Focos atmósfera'!C53)</f>
        <v/>
      </c>
      <c r="L1114" s="393"/>
      <c r="M1114" s="393"/>
      <c r="N1114" s="397" t="s">
        <v>140</v>
      </c>
      <c r="O1114" s="398"/>
      <c r="P1114" s="136">
        <f>'Focos atmósfera'!D53</f>
        <v>0</v>
      </c>
      <c r="Q1114" s="205" t="s">
        <v>210</v>
      </c>
      <c r="R1114" s="136">
        <f>'Focos atmósfera'!F53</f>
        <v>0</v>
      </c>
      <c r="V1114" s="399" t="s">
        <v>189</v>
      </c>
      <c r="W1114" s="400"/>
      <c r="X1114" s="137"/>
      <c r="AA1114" s="399" t="s">
        <v>189</v>
      </c>
      <c r="AB1114" s="400"/>
      <c r="AC1114" s="137"/>
      <c r="AE1114" s="399" t="s">
        <v>192</v>
      </c>
      <c r="AF1114" s="403"/>
      <c r="AG1114" s="400"/>
    </row>
    <row r="1115" spans="2:33" ht="15.75" thickBot="1" x14ac:dyDescent="0.3">
      <c r="B1115" s="407" t="s">
        <v>133</v>
      </c>
      <c r="C1115" s="408"/>
      <c r="D1115" s="411" t="s">
        <v>134</v>
      </c>
      <c r="E1115" s="411"/>
      <c r="F1115" s="411" t="s">
        <v>135</v>
      </c>
      <c r="G1115" s="411"/>
      <c r="H1115" s="411" t="s">
        <v>136</v>
      </c>
      <c r="I1115" s="412"/>
      <c r="J1115" s="138"/>
      <c r="K1115" s="409" t="s">
        <v>133</v>
      </c>
      <c r="L1115" s="410"/>
      <c r="M1115" s="413" t="s">
        <v>134</v>
      </c>
      <c r="N1115" s="411"/>
      <c r="O1115" s="411" t="s">
        <v>135</v>
      </c>
      <c r="P1115" s="411"/>
      <c r="Q1115" s="411" t="s">
        <v>136</v>
      </c>
      <c r="R1115" s="414"/>
      <c r="S1115" s="138"/>
      <c r="T1115" s="138"/>
      <c r="V1115" s="401"/>
      <c r="W1115" s="402"/>
      <c r="X1115" s="137"/>
      <c r="AA1115" s="401"/>
      <c r="AB1115" s="402"/>
      <c r="AC1115" s="137"/>
      <c r="AE1115" s="404"/>
      <c r="AF1115" s="405"/>
      <c r="AG1115" s="406"/>
    </row>
    <row r="1116" spans="2:33" ht="32.25" customHeight="1" thickBot="1" x14ac:dyDescent="0.3">
      <c r="B1116" s="409"/>
      <c r="C1116" s="410"/>
      <c r="D1116" s="139" t="s">
        <v>137</v>
      </c>
      <c r="E1116" s="139" t="s">
        <v>138</v>
      </c>
      <c r="F1116" s="139" t="s">
        <v>137</v>
      </c>
      <c r="G1116" s="139" t="s">
        <v>138</v>
      </c>
      <c r="H1116" s="139" t="s">
        <v>137</v>
      </c>
      <c r="I1116" s="140" t="s">
        <v>138</v>
      </c>
      <c r="J1116" s="141"/>
      <c r="K1116" s="409"/>
      <c r="L1116" s="410"/>
      <c r="M1116" s="139" t="s">
        <v>137</v>
      </c>
      <c r="N1116" s="139" t="s">
        <v>138</v>
      </c>
      <c r="O1116" s="139" t="s">
        <v>137</v>
      </c>
      <c r="P1116" s="139" t="s">
        <v>138</v>
      </c>
      <c r="Q1116" s="139" t="s">
        <v>137</v>
      </c>
      <c r="R1116" s="140" t="s">
        <v>138</v>
      </c>
      <c r="S1116" s="141"/>
      <c r="T1116" s="141"/>
      <c r="V1116" s="142" t="s">
        <v>190</v>
      </c>
      <c r="W1116" s="143" t="s">
        <v>191</v>
      </c>
      <c r="X1116" s="141"/>
      <c r="AA1116" s="142" t="s">
        <v>190</v>
      </c>
      <c r="AB1116" s="143" t="s">
        <v>191</v>
      </c>
      <c r="AC1116" s="141"/>
      <c r="AE1116" s="124" t="s">
        <v>193</v>
      </c>
      <c r="AG1116" s="125" t="s">
        <v>193</v>
      </c>
    </row>
    <row r="1117" spans="2:33" x14ac:dyDescent="0.25">
      <c r="B1117" s="126">
        <v>1</v>
      </c>
      <c r="C1117" s="151" t="str">
        <f>T(Contaminantes!C$6)</f>
        <v/>
      </c>
      <c r="D1117" s="145"/>
      <c r="E1117" s="146"/>
      <c r="F1117" s="145"/>
      <c r="G1117" s="146"/>
      <c r="H1117" s="145"/>
      <c r="I1117" s="147"/>
      <c r="K1117" s="126">
        <v>21</v>
      </c>
      <c r="L1117" s="144" t="str">
        <f>T(Contaminantes!C$26)</f>
        <v/>
      </c>
      <c r="M1117" s="145"/>
      <c r="N1117" s="146"/>
      <c r="O1117" s="145"/>
      <c r="P1117" s="146"/>
      <c r="Q1117" s="145"/>
      <c r="R1117" s="147"/>
      <c r="T1117" s="126">
        <v>1</v>
      </c>
      <c r="U1117" s="148">
        <f>IF(COUNT(E1117,G1117,I1117)=0,0,COUNT(E1117,G1117,I1117))</f>
        <v>0</v>
      </c>
      <c r="V1117" s="149">
        <f>IF(U1117&gt;0,((D1117*E1117)+(F1117*G1117)+(H1117*I1117))/(E1117+G1117+I1117),0)</f>
        <v>0</v>
      </c>
      <c r="W1117" s="150">
        <f>IF(U1117&lt;&gt;0,(E1117+G1117+I1117)/U1117,0)</f>
        <v>0</v>
      </c>
      <c r="Y1117" s="126">
        <v>21</v>
      </c>
      <c r="Z1117" s="148">
        <f>IF(COUNT(N1117,P1117,R1117)=0,0,COUNT(N1117,P1117,R1117))</f>
        <v>0</v>
      </c>
      <c r="AA1117" s="149">
        <f>IF(Z1117&gt;0,((M1117*N1117)+(O1117*P1117)+(Q1117*R1117))/(N1117+P1117+R1117),0)</f>
        <v>0</v>
      </c>
      <c r="AB1117" s="150">
        <f>IF(Z1117&lt;&gt;0,(N1117+P1117+R1117)/Z1117,0)</f>
        <v>0</v>
      </c>
      <c r="AD1117" s="126">
        <v>1</v>
      </c>
      <c r="AE1117" s="127">
        <f>(V1117*W1117*P$1114)/1000000</f>
        <v>0</v>
      </c>
      <c r="AF1117" s="130">
        <v>21</v>
      </c>
      <c r="AG1117" s="127">
        <f>(AA1117*AB1117*P$1114)/1000000</f>
        <v>0</v>
      </c>
    </row>
    <row r="1118" spans="2:33" x14ac:dyDescent="0.25">
      <c r="B1118" s="128">
        <v>2</v>
      </c>
      <c r="C1118" s="151" t="str">
        <f>T(Contaminantes!C$7)</f>
        <v/>
      </c>
      <c r="D1118" s="152"/>
      <c r="E1118" s="153"/>
      <c r="F1118" s="152"/>
      <c r="G1118" s="153"/>
      <c r="H1118" s="152"/>
      <c r="I1118" s="154"/>
      <c r="K1118" s="128">
        <v>22</v>
      </c>
      <c r="L1118" s="151" t="str">
        <f>T(Contaminantes!C$27)</f>
        <v/>
      </c>
      <c r="M1118" s="152"/>
      <c r="N1118" s="153"/>
      <c r="O1118" s="152"/>
      <c r="P1118" s="153"/>
      <c r="Q1118" s="152"/>
      <c r="R1118" s="154"/>
      <c r="T1118" s="128">
        <v>2</v>
      </c>
      <c r="U1118" s="155">
        <f t="shared" ref="U1118:U1136" si="368">IF(COUNT(E1118,G1118,I1118)=0,0,COUNT(E1118,G1118,I1118))</f>
        <v>0</v>
      </c>
      <c r="V1118" s="156">
        <f t="shared" ref="V1118:V1136" si="369">IF(U1118&gt;0,((D1118*E1118)+(F1118*G1118)+(H1118*I1118))/(E1118+G1118+I1118),0)</f>
        <v>0</v>
      </c>
      <c r="W1118" s="157">
        <f t="shared" ref="W1118:W1136" si="370">IF(U1118&lt;&gt;0,(E1118+G1118+I1118)/U1118,0)</f>
        <v>0</v>
      </c>
      <c r="Y1118" s="128">
        <v>22</v>
      </c>
      <c r="Z1118" s="155">
        <f t="shared" ref="Z1118:Z1136" si="371">IF(COUNT(N1118,P1118,R1118)=0,0,COUNT(N1118,P1118,R1118))</f>
        <v>0</v>
      </c>
      <c r="AA1118" s="156">
        <f t="shared" ref="AA1118:AA1136" si="372">IF(Z1118&gt;0,((M1118*N1118)+(O1118*P1118)+(Q1118*R1118))/(N1118+P1118+R1118),0)</f>
        <v>0</v>
      </c>
      <c r="AB1118" s="157">
        <f t="shared" ref="AB1118:AB1136" si="373">IF(Z1118&lt;&gt;0,(N1118+P1118+R1118)/Z1118,0)</f>
        <v>0</v>
      </c>
      <c r="AD1118" s="128">
        <v>2</v>
      </c>
      <c r="AE1118" s="120">
        <f t="shared" ref="AE1118:AE1136" si="374">(V1118*W1118*P$1114)/1000000</f>
        <v>0</v>
      </c>
      <c r="AF1118" s="131">
        <v>22</v>
      </c>
      <c r="AG1118" s="121">
        <f t="shared" ref="AG1118:AG1136" si="375">(AA1118*AB1118*P$1114)/1000000</f>
        <v>0</v>
      </c>
    </row>
    <row r="1119" spans="2:33" x14ac:dyDescent="0.25">
      <c r="B1119" s="128">
        <v>3</v>
      </c>
      <c r="C1119" s="151" t="str">
        <f>T(Contaminantes!C$8)</f>
        <v/>
      </c>
      <c r="D1119" s="158"/>
      <c r="E1119" s="153"/>
      <c r="F1119" s="158"/>
      <c r="G1119" s="153"/>
      <c r="H1119" s="158"/>
      <c r="I1119" s="154"/>
      <c r="K1119" s="128">
        <v>23</v>
      </c>
      <c r="L1119" s="151" t="str">
        <f>T(Contaminantes!C$28)</f>
        <v/>
      </c>
      <c r="M1119" s="158"/>
      <c r="N1119" s="153"/>
      <c r="O1119" s="158"/>
      <c r="P1119" s="153"/>
      <c r="Q1119" s="158"/>
      <c r="R1119" s="154"/>
      <c r="T1119" s="128">
        <v>3</v>
      </c>
      <c r="U1119" s="155">
        <f t="shared" si="368"/>
        <v>0</v>
      </c>
      <c r="V1119" s="156">
        <f t="shared" si="369"/>
        <v>0</v>
      </c>
      <c r="W1119" s="157">
        <f t="shared" si="370"/>
        <v>0</v>
      </c>
      <c r="Y1119" s="128">
        <v>23</v>
      </c>
      <c r="Z1119" s="155">
        <f t="shared" si="371"/>
        <v>0</v>
      </c>
      <c r="AA1119" s="156">
        <f t="shared" si="372"/>
        <v>0</v>
      </c>
      <c r="AB1119" s="157">
        <f t="shared" si="373"/>
        <v>0</v>
      </c>
      <c r="AD1119" s="128">
        <v>3</v>
      </c>
      <c r="AE1119" s="120">
        <f t="shared" si="374"/>
        <v>0</v>
      </c>
      <c r="AF1119" s="131">
        <v>23</v>
      </c>
      <c r="AG1119" s="121">
        <f t="shared" si="375"/>
        <v>0</v>
      </c>
    </row>
    <row r="1120" spans="2:33" x14ac:dyDescent="0.25">
      <c r="B1120" s="128">
        <v>4</v>
      </c>
      <c r="C1120" s="151" t="str">
        <f>T(Contaminantes!C$9)</f>
        <v/>
      </c>
      <c r="D1120" s="159"/>
      <c r="E1120" s="153"/>
      <c r="F1120" s="159"/>
      <c r="G1120" s="153"/>
      <c r="H1120" s="159"/>
      <c r="I1120" s="154"/>
      <c r="K1120" s="128">
        <v>24</v>
      </c>
      <c r="L1120" s="151" t="str">
        <f>T(Contaminantes!C$29)</f>
        <v/>
      </c>
      <c r="M1120" s="159"/>
      <c r="N1120" s="153"/>
      <c r="O1120" s="159"/>
      <c r="P1120" s="153"/>
      <c r="Q1120" s="159"/>
      <c r="R1120" s="154"/>
      <c r="T1120" s="128">
        <v>4</v>
      </c>
      <c r="U1120" s="155">
        <f t="shared" si="368"/>
        <v>0</v>
      </c>
      <c r="V1120" s="156">
        <f t="shared" si="369"/>
        <v>0</v>
      </c>
      <c r="W1120" s="157">
        <f t="shared" si="370"/>
        <v>0</v>
      </c>
      <c r="Y1120" s="128">
        <v>24</v>
      </c>
      <c r="Z1120" s="155">
        <f t="shared" si="371"/>
        <v>0</v>
      </c>
      <c r="AA1120" s="156">
        <f t="shared" si="372"/>
        <v>0</v>
      </c>
      <c r="AB1120" s="157">
        <f t="shared" si="373"/>
        <v>0</v>
      </c>
      <c r="AD1120" s="128">
        <v>4</v>
      </c>
      <c r="AE1120" s="120">
        <f t="shared" si="374"/>
        <v>0</v>
      </c>
      <c r="AF1120" s="131">
        <v>24</v>
      </c>
      <c r="AG1120" s="121">
        <f t="shared" si="375"/>
        <v>0</v>
      </c>
    </row>
    <row r="1121" spans="2:33" x14ac:dyDescent="0.25">
      <c r="B1121" s="128">
        <v>5</v>
      </c>
      <c r="C1121" s="151" t="str">
        <f>T(Contaminantes!C$10)</f>
        <v/>
      </c>
      <c r="D1121" s="159"/>
      <c r="E1121" s="153"/>
      <c r="F1121" s="159"/>
      <c r="G1121" s="153"/>
      <c r="H1121" s="159"/>
      <c r="I1121" s="154"/>
      <c r="K1121" s="128">
        <v>25</v>
      </c>
      <c r="L1121" s="151" t="str">
        <f>T(Contaminantes!C$30)</f>
        <v/>
      </c>
      <c r="M1121" s="159"/>
      <c r="N1121" s="153"/>
      <c r="O1121" s="159"/>
      <c r="P1121" s="153"/>
      <c r="Q1121" s="159"/>
      <c r="R1121" s="154"/>
      <c r="T1121" s="128">
        <v>5</v>
      </c>
      <c r="U1121" s="155">
        <f t="shared" si="368"/>
        <v>0</v>
      </c>
      <c r="V1121" s="156">
        <f t="shared" si="369"/>
        <v>0</v>
      </c>
      <c r="W1121" s="157">
        <f t="shared" si="370"/>
        <v>0</v>
      </c>
      <c r="Y1121" s="128">
        <v>25</v>
      </c>
      <c r="Z1121" s="155">
        <f t="shared" si="371"/>
        <v>0</v>
      </c>
      <c r="AA1121" s="156">
        <f t="shared" si="372"/>
        <v>0</v>
      </c>
      <c r="AB1121" s="157">
        <f t="shared" si="373"/>
        <v>0</v>
      </c>
      <c r="AD1121" s="128">
        <v>5</v>
      </c>
      <c r="AE1121" s="120">
        <f t="shared" si="374"/>
        <v>0</v>
      </c>
      <c r="AF1121" s="131">
        <v>25</v>
      </c>
      <c r="AG1121" s="121">
        <f t="shared" si="375"/>
        <v>0</v>
      </c>
    </row>
    <row r="1122" spans="2:33" x14ac:dyDescent="0.25">
      <c r="B1122" s="128">
        <v>6</v>
      </c>
      <c r="C1122" s="151" t="str">
        <f>T(Contaminantes!C$11)</f>
        <v/>
      </c>
      <c r="D1122" s="159"/>
      <c r="E1122" s="153"/>
      <c r="F1122" s="159"/>
      <c r="G1122" s="153"/>
      <c r="H1122" s="159"/>
      <c r="I1122" s="154"/>
      <c r="K1122" s="128">
        <v>26</v>
      </c>
      <c r="L1122" s="151" t="str">
        <f>T(Contaminantes!C$31)</f>
        <v/>
      </c>
      <c r="M1122" s="159"/>
      <c r="N1122" s="153"/>
      <c r="O1122" s="159"/>
      <c r="P1122" s="153"/>
      <c r="Q1122" s="159"/>
      <c r="R1122" s="154"/>
      <c r="T1122" s="128">
        <v>6</v>
      </c>
      <c r="U1122" s="155">
        <f t="shared" si="368"/>
        <v>0</v>
      </c>
      <c r="V1122" s="156">
        <f t="shared" si="369"/>
        <v>0</v>
      </c>
      <c r="W1122" s="157">
        <f t="shared" si="370"/>
        <v>0</v>
      </c>
      <c r="Y1122" s="128">
        <v>26</v>
      </c>
      <c r="Z1122" s="155">
        <f t="shared" si="371"/>
        <v>0</v>
      </c>
      <c r="AA1122" s="156">
        <f t="shared" si="372"/>
        <v>0</v>
      </c>
      <c r="AB1122" s="157">
        <f t="shared" si="373"/>
        <v>0</v>
      </c>
      <c r="AD1122" s="128">
        <v>6</v>
      </c>
      <c r="AE1122" s="120">
        <f t="shared" si="374"/>
        <v>0</v>
      </c>
      <c r="AF1122" s="131">
        <v>26</v>
      </c>
      <c r="AG1122" s="121">
        <f t="shared" si="375"/>
        <v>0</v>
      </c>
    </row>
    <row r="1123" spans="2:33" x14ac:dyDescent="0.25">
      <c r="B1123" s="128">
        <v>7</v>
      </c>
      <c r="C1123" s="151" t="str">
        <f>T(Contaminantes!C$12)</f>
        <v/>
      </c>
      <c r="D1123" s="159"/>
      <c r="E1123" s="153"/>
      <c r="F1123" s="159"/>
      <c r="G1123" s="153"/>
      <c r="H1123" s="159"/>
      <c r="I1123" s="154"/>
      <c r="K1123" s="128">
        <v>27</v>
      </c>
      <c r="L1123" s="151" t="str">
        <f>T(Contaminantes!C$32)</f>
        <v/>
      </c>
      <c r="M1123" s="159"/>
      <c r="N1123" s="153"/>
      <c r="O1123" s="159"/>
      <c r="P1123" s="153"/>
      <c r="Q1123" s="159"/>
      <c r="R1123" s="154"/>
      <c r="T1123" s="128">
        <v>7</v>
      </c>
      <c r="U1123" s="155">
        <f t="shared" si="368"/>
        <v>0</v>
      </c>
      <c r="V1123" s="156">
        <f t="shared" si="369"/>
        <v>0</v>
      </c>
      <c r="W1123" s="157">
        <f t="shared" si="370"/>
        <v>0</v>
      </c>
      <c r="Y1123" s="128">
        <v>27</v>
      </c>
      <c r="Z1123" s="155">
        <f t="shared" si="371"/>
        <v>0</v>
      </c>
      <c r="AA1123" s="156">
        <f t="shared" si="372"/>
        <v>0</v>
      </c>
      <c r="AB1123" s="157">
        <f t="shared" si="373"/>
        <v>0</v>
      </c>
      <c r="AD1123" s="128">
        <v>7</v>
      </c>
      <c r="AE1123" s="120">
        <f t="shared" si="374"/>
        <v>0</v>
      </c>
      <c r="AF1123" s="131">
        <v>27</v>
      </c>
      <c r="AG1123" s="121">
        <f t="shared" si="375"/>
        <v>0</v>
      </c>
    </row>
    <row r="1124" spans="2:33" x14ac:dyDescent="0.25">
      <c r="B1124" s="128">
        <v>8</v>
      </c>
      <c r="C1124" s="151" t="str">
        <f>T(Contaminantes!C$13)</f>
        <v/>
      </c>
      <c r="D1124" s="159"/>
      <c r="E1124" s="153"/>
      <c r="F1124" s="159"/>
      <c r="G1124" s="153"/>
      <c r="H1124" s="159"/>
      <c r="I1124" s="154"/>
      <c r="K1124" s="128">
        <v>28</v>
      </c>
      <c r="L1124" s="151" t="str">
        <f>T(Contaminantes!C$33)</f>
        <v/>
      </c>
      <c r="M1124" s="159"/>
      <c r="N1124" s="153"/>
      <c r="O1124" s="159"/>
      <c r="P1124" s="153"/>
      <c r="Q1124" s="159"/>
      <c r="R1124" s="154"/>
      <c r="T1124" s="128">
        <v>8</v>
      </c>
      <c r="U1124" s="155">
        <f t="shared" si="368"/>
        <v>0</v>
      </c>
      <c r="V1124" s="156">
        <f t="shared" si="369"/>
        <v>0</v>
      </c>
      <c r="W1124" s="157">
        <f t="shared" si="370"/>
        <v>0</v>
      </c>
      <c r="Y1124" s="128">
        <v>28</v>
      </c>
      <c r="Z1124" s="155">
        <f t="shared" si="371"/>
        <v>0</v>
      </c>
      <c r="AA1124" s="156">
        <f t="shared" si="372"/>
        <v>0</v>
      </c>
      <c r="AB1124" s="157">
        <f t="shared" si="373"/>
        <v>0</v>
      </c>
      <c r="AD1124" s="128">
        <v>8</v>
      </c>
      <c r="AE1124" s="120">
        <f t="shared" si="374"/>
        <v>0</v>
      </c>
      <c r="AF1124" s="131">
        <v>28</v>
      </c>
      <c r="AG1124" s="121">
        <f t="shared" si="375"/>
        <v>0</v>
      </c>
    </row>
    <row r="1125" spans="2:33" x14ac:dyDescent="0.25">
      <c r="B1125" s="128">
        <v>9</v>
      </c>
      <c r="C1125" s="151" t="str">
        <f>T(Contaminantes!C$14)</f>
        <v/>
      </c>
      <c r="D1125" s="152"/>
      <c r="E1125" s="153"/>
      <c r="F1125" s="152"/>
      <c r="G1125" s="153"/>
      <c r="H1125" s="152"/>
      <c r="I1125" s="154"/>
      <c r="K1125" s="128">
        <v>29</v>
      </c>
      <c r="L1125" s="151" t="str">
        <f>T(Contaminantes!C$34)</f>
        <v/>
      </c>
      <c r="M1125" s="152"/>
      <c r="N1125" s="153"/>
      <c r="O1125" s="152"/>
      <c r="P1125" s="153"/>
      <c r="Q1125" s="152"/>
      <c r="R1125" s="154"/>
      <c r="T1125" s="128">
        <v>9</v>
      </c>
      <c r="U1125" s="155">
        <f t="shared" si="368"/>
        <v>0</v>
      </c>
      <c r="V1125" s="156">
        <f t="shared" si="369"/>
        <v>0</v>
      </c>
      <c r="W1125" s="157">
        <f t="shared" si="370"/>
        <v>0</v>
      </c>
      <c r="Y1125" s="128">
        <v>29</v>
      </c>
      <c r="Z1125" s="155">
        <f t="shared" si="371"/>
        <v>0</v>
      </c>
      <c r="AA1125" s="156">
        <f t="shared" si="372"/>
        <v>0</v>
      </c>
      <c r="AB1125" s="157">
        <f t="shared" si="373"/>
        <v>0</v>
      </c>
      <c r="AD1125" s="128">
        <v>9</v>
      </c>
      <c r="AE1125" s="120">
        <f t="shared" si="374"/>
        <v>0</v>
      </c>
      <c r="AF1125" s="131">
        <v>29</v>
      </c>
      <c r="AG1125" s="121">
        <f t="shared" si="375"/>
        <v>0</v>
      </c>
    </row>
    <row r="1126" spans="2:33" x14ac:dyDescent="0.25">
      <c r="B1126" s="128">
        <v>10</v>
      </c>
      <c r="C1126" s="151" t="str">
        <f>T(Contaminantes!C$15)</f>
        <v/>
      </c>
      <c r="D1126" s="152"/>
      <c r="E1126" s="153"/>
      <c r="F1126" s="152"/>
      <c r="G1126" s="153"/>
      <c r="H1126" s="152"/>
      <c r="I1126" s="154"/>
      <c r="K1126" s="128">
        <v>30</v>
      </c>
      <c r="L1126" s="151" t="str">
        <f>T(Contaminantes!C$35)</f>
        <v/>
      </c>
      <c r="M1126" s="152"/>
      <c r="N1126" s="153"/>
      <c r="O1126" s="152"/>
      <c r="P1126" s="153"/>
      <c r="Q1126" s="152"/>
      <c r="R1126" s="154"/>
      <c r="T1126" s="128">
        <v>10</v>
      </c>
      <c r="U1126" s="155">
        <f t="shared" si="368"/>
        <v>0</v>
      </c>
      <c r="V1126" s="156">
        <f t="shared" si="369"/>
        <v>0</v>
      </c>
      <c r="W1126" s="157">
        <f t="shared" si="370"/>
        <v>0</v>
      </c>
      <c r="Y1126" s="128">
        <v>30</v>
      </c>
      <c r="Z1126" s="155">
        <f t="shared" si="371"/>
        <v>0</v>
      </c>
      <c r="AA1126" s="156">
        <f t="shared" si="372"/>
        <v>0</v>
      </c>
      <c r="AB1126" s="157">
        <f t="shared" si="373"/>
        <v>0</v>
      </c>
      <c r="AD1126" s="128">
        <v>10</v>
      </c>
      <c r="AE1126" s="120">
        <f t="shared" si="374"/>
        <v>0</v>
      </c>
      <c r="AF1126" s="131">
        <v>30</v>
      </c>
      <c r="AG1126" s="121">
        <f t="shared" si="375"/>
        <v>0</v>
      </c>
    </row>
    <row r="1127" spans="2:33" x14ac:dyDescent="0.25">
      <c r="B1127" s="128">
        <v>11</v>
      </c>
      <c r="C1127" s="151" t="str">
        <f>T(Contaminantes!C$16)</f>
        <v/>
      </c>
      <c r="D1127" s="158"/>
      <c r="E1127" s="153"/>
      <c r="F1127" s="158"/>
      <c r="G1127" s="153"/>
      <c r="H1127" s="158"/>
      <c r="I1127" s="154"/>
      <c r="K1127" s="128">
        <v>31</v>
      </c>
      <c r="L1127" s="151" t="str">
        <f>T(Contaminantes!C$36)</f>
        <v/>
      </c>
      <c r="M1127" s="158"/>
      <c r="N1127" s="153"/>
      <c r="O1127" s="158"/>
      <c r="P1127" s="153"/>
      <c r="Q1127" s="158"/>
      <c r="R1127" s="154"/>
      <c r="T1127" s="128">
        <v>11</v>
      </c>
      <c r="U1127" s="155">
        <f t="shared" si="368"/>
        <v>0</v>
      </c>
      <c r="V1127" s="156">
        <f t="shared" si="369"/>
        <v>0</v>
      </c>
      <c r="W1127" s="157">
        <f t="shared" si="370"/>
        <v>0</v>
      </c>
      <c r="Y1127" s="128">
        <v>31</v>
      </c>
      <c r="Z1127" s="155">
        <f t="shared" si="371"/>
        <v>0</v>
      </c>
      <c r="AA1127" s="156">
        <f t="shared" si="372"/>
        <v>0</v>
      </c>
      <c r="AB1127" s="157">
        <f t="shared" si="373"/>
        <v>0</v>
      </c>
      <c r="AD1127" s="128">
        <v>11</v>
      </c>
      <c r="AE1127" s="120">
        <f t="shared" si="374"/>
        <v>0</v>
      </c>
      <c r="AF1127" s="131">
        <v>31</v>
      </c>
      <c r="AG1127" s="121">
        <f t="shared" si="375"/>
        <v>0</v>
      </c>
    </row>
    <row r="1128" spans="2:33" x14ac:dyDescent="0.25">
      <c r="B1128" s="128">
        <v>12</v>
      </c>
      <c r="C1128" s="151" t="str">
        <f>T(Contaminantes!C$17)</f>
        <v/>
      </c>
      <c r="D1128" s="159"/>
      <c r="E1128" s="153"/>
      <c r="F1128" s="159"/>
      <c r="G1128" s="153"/>
      <c r="H1128" s="159"/>
      <c r="I1128" s="154"/>
      <c r="K1128" s="128">
        <v>32</v>
      </c>
      <c r="L1128" s="151" t="str">
        <f>T(Contaminantes!C$37)</f>
        <v/>
      </c>
      <c r="M1128" s="159"/>
      <c r="N1128" s="153"/>
      <c r="O1128" s="159"/>
      <c r="P1128" s="153"/>
      <c r="Q1128" s="159"/>
      <c r="R1128" s="154"/>
      <c r="T1128" s="128">
        <v>12</v>
      </c>
      <c r="U1128" s="155">
        <f t="shared" si="368"/>
        <v>0</v>
      </c>
      <c r="V1128" s="156">
        <f t="shared" si="369"/>
        <v>0</v>
      </c>
      <c r="W1128" s="157">
        <f t="shared" si="370"/>
        <v>0</v>
      </c>
      <c r="Y1128" s="128">
        <v>32</v>
      </c>
      <c r="Z1128" s="155">
        <f t="shared" si="371"/>
        <v>0</v>
      </c>
      <c r="AA1128" s="156">
        <f t="shared" si="372"/>
        <v>0</v>
      </c>
      <c r="AB1128" s="157">
        <f t="shared" si="373"/>
        <v>0</v>
      </c>
      <c r="AD1128" s="128">
        <v>12</v>
      </c>
      <c r="AE1128" s="120">
        <f t="shared" si="374"/>
        <v>0</v>
      </c>
      <c r="AF1128" s="131">
        <v>32</v>
      </c>
      <c r="AG1128" s="121">
        <f t="shared" si="375"/>
        <v>0</v>
      </c>
    </row>
    <row r="1129" spans="2:33" x14ac:dyDescent="0.25">
      <c r="B1129" s="128">
        <v>13</v>
      </c>
      <c r="C1129" s="151" t="str">
        <f>T(Contaminantes!C$18)</f>
        <v/>
      </c>
      <c r="D1129" s="159"/>
      <c r="E1129" s="153"/>
      <c r="F1129" s="159"/>
      <c r="G1129" s="153"/>
      <c r="H1129" s="159"/>
      <c r="I1129" s="154"/>
      <c r="K1129" s="128">
        <v>33</v>
      </c>
      <c r="L1129" s="151" t="str">
        <f>T(Contaminantes!C$38)</f>
        <v/>
      </c>
      <c r="M1129" s="159"/>
      <c r="N1129" s="153"/>
      <c r="O1129" s="159"/>
      <c r="P1129" s="153"/>
      <c r="Q1129" s="159"/>
      <c r="R1129" s="154"/>
      <c r="T1129" s="128">
        <v>13</v>
      </c>
      <c r="U1129" s="155">
        <f t="shared" si="368"/>
        <v>0</v>
      </c>
      <c r="V1129" s="156">
        <f t="shared" si="369"/>
        <v>0</v>
      </c>
      <c r="W1129" s="157">
        <f t="shared" si="370"/>
        <v>0</v>
      </c>
      <c r="Y1129" s="128">
        <v>33</v>
      </c>
      <c r="Z1129" s="155">
        <f t="shared" si="371"/>
        <v>0</v>
      </c>
      <c r="AA1129" s="156">
        <f t="shared" si="372"/>
        <v>0</v>
      </c>
      <c r="AB1129" s="157">
        <f t="shared" si="373"/>
        <v>0</v>
      </c>
      <c r="AD1129" s="128">
        <v>13</v>
      </c>
      <c r="AE1129" s="120">
        <f t="shared" si="374"/>
        <v>0</v>
      </c>
      <c r="AF1129" s="131">
        <v>33</v>
      </c>
      <c r="AG1129" s="121">
        <f t="shared" si="375"/>
        <v>0</v>
      </c>
    </row>
    <row r="1130" spans="2:33" x14ac:dyDescent="0.25">
      <c r="B1130" s="128">
        <v>14</v>
      </c>
      <c r="C1130" s="151" t="str">
        <f>T(Contaminantes!C$19)</f>
        <v/>
      </c>
      <c r="D1130" s="152"/>
      <c r="E1130" s="153"/>
      <c r="F1130" s="152"/>
      <c r="G1130" s="153"/>
      <c r="H1130" s="152"/>
      <c r="I1130" s="154"/>
      <c r="K1130" s="128">
        <v>34</v>
      </c>
      <c r="L1130" s="151" t="str">
        <f>T(Contaminantes!C$39)</f>
        <v/>
      </c>
      <c r="M1130" s="152"/>
      <c r="N1130" s="153"/>
      <c r="O1130" s="152"/>
      <c r="P1130" s="153"/>
      <c r="Q1130" s="152"/>
      <c r="R1130" s="154"/>
      <c r="T1130" s="128">
        <v>14</v>
      </c>
      <c r="U1130" s="155">
        <f t="shared" si="368"/>
        <v>0</v>
      </c>
      <c r="V1130" s="156">
        <f t="shared" si="369"/>
        <v>0</v>
      </c>
      <c r="W1130" s="157">
        <f t="shared" si="370"/>
        <v>0</v>
      </c>
      <c r="Y1130" s="128">
        <v>34</v>
      </c>
      <c r="Z1130" s="155">
        <f t="shared" si="371"/>
        <v>0</v>
      </c>
      <c r="AA1130" s="156">
        <f t="shared" si="372"/>
        <v>0</v>
      </c>
      <c r="AB1130" s="157">
        <f t="shared" si="373"/>
        <v>0</v>
      </c>
      <c r="AD1130" s="128">
        <v>14</v>
      </c>
      <c r="AE1130" s="120">
        <f t="shared" si="374"/>
        <v>0</v>
      </c>
      <c r="AF1130" s="131">
        <v>34</v>
      </c>
      <c r="AG1130" s="121">
        <f t="shared" si="375"/>
        <v>0</v>
      </c>
    </row>
    <row r="1131" spans="2:33" x14ac:dyDescent="0.25">
      <c r="B1131" s="128">
        <v>15</v>
      </c>
      <c r="C1131" s="151" t="str">
        <f>T(Contaminantes!C$20)</f>
        <v/>
      </c>
      <c r="D1131" s="158"/>
      <c r="E1131" s="153"/>
      <c r="F1131" s="158"/>
      <c r="G1131" s="153"/>
      <c r="H1131" s="158"/>
      <c r="I1131" s="154"/>
      <c r="K1131" s="128">
        <v>35</v>
      </c>
      <c r="L1131" s="151" t="str">
        <f>T(Contaminantes!C$40)</f>
        <v/>
      </c>
      <c r="M1131" s="158"/>
      <c r="N1131" s="153"/>
      <c r="O1131" s="158"/>
      <c r="P1131" s="153"/>
      <c r="Q1131" s="158"/>
      <c r="R1131" s="154"/>
      <c r="T1131" s="128">
        <v>15</v>
      </c>
      <c r="U1131" s="155">
        <f t="shared" si="368"/>
        <v>0</v>
      </c>
      <c r="V1131" s="156">
        <f t="shared" si="369"/>
        <v>0</v>
      </c>
      <c r="W1131" s="157">
        <f t="shared" si="370"/>
        <v>0</v>
      </c>
      <c r="Y1131" s="128">
        <v>35</v>
      </c>
      <c r="Z1131" s="155">
        <f t="shared" si="371"/>
        <v>0</v>
      </c>
      <c r="AA1131" s="156">
        <f t="shared" si="372"/>
        <v>0</v>
      </c>
      <c r="AB1131" s="157">
        <f t="shared" si="373"/>
        <v>0</v>
      </c>
      <c r="AD1131" s="128">
        <v>15</v>
      </c>
      <c r="AE1131" s="120">
        <f t="shared" si="374"/>
        <v>0</v>
      </c>
      <c r="AF1131" s="131">
        <v>35</v>
      </c>
      <c r="AG1131" s="121">
        <f t="shared" si="375"/>
        <v>0</v>
      </c>
    </row>
    <row r="1132" spans="2:33" x14ac:dyDescent="0.25">
      <c r="B1132" s="128">
        <v>16</v>
      </c>
      <c r="C1132" s="151" t="str">
        <f>T(Contaminantes!C$21)</f>
        <v/>
      </c>
      <c r="D1132" s="159"/>
      <c r="E1132" s="153"/>
      <c r="F1132" s="159"/>
      <c r="G1132" s="153"/>
      <c r="H1132" s="159"/>
      <c r="I1132" s="154"/>
      <c r="K1132" s="128">
        <v>36</v>
      </c>
      <c r="L1132" s="151" t="str">
        <f>T(Contaminantes!C$41)</f>
        <v/>
      </c>
      <c r="M1132" s="159"/>
      <c r="N1132" s="153"/>
      <c r="O1132" s="159"/>
      <c r="P1132" s="153"/>
      <c r="Q1132" s="159"/>
      <c r="R1132" s="154"/>
      <c r="T1132" s="128">
        <v>16</v>
      </c>
      <c r="U1132" s="155">
        <f t="shared" si="368"/>
        <v>0</v>
      </c>
      <c r="V1132" s="156">
        <f t="shared" si="369"/>
        <v>0</v>
      </c>
      <c r="W1132" s="157">
        <f t="shared" si="370"/>
        <v>0</v>
      </c>
      <c r="Y1132" s="128">
        <v>36</v>
      </c>
      <c r="Z1132" s="155">
        <f t="shared" si="371"/>
        <v>0</v>
      </c>
      <c r="AA1132" s="156">
        <f t="shared" si="372"/>
        <v>0</v>
      </c>
      <c r="AB1132" s="157">
        <f t="shared" si="373"/>
        <v>0</v>
      </c>
      <c r="AD1132" s="128">
        <v>16</v>
      </c>
      <c r="AE1132" s="120">
        <f t="shared" si="374"/>
        <v>0</v>
      </c>
      <c r="AF1132" s="131">
        <v>36</v>
      </c>
      <c r="AG1132" s="121">
        <f t="shared" si="375"/>
        <v>0</v>
      </c>
    </row>
    <row r="1133" spans="2:33" x14ac:dyDescent="0.25">
      <c r="B1133" s="128">
        <v>17</v>
      </c>
      <c r="C1133" s="151" t="str">
        <f>T(Contaminantes!C$22)</f>
        <v/>
      </c>
      <c r="D1133" s="159"/>
      <c r="E1133" s="153"/>
      <c r="F1133" s="159"/>
      <c r="G1133" s="153"/>
      <c r="H1133" s="159"/>
      <c r="I1133" s="154"/>
      <c r="K1133" s="128">
        <v>37</v>
      </c>
      <c r="L1133" s="151" t="str">
        <f>T(Contaminantes!C$42)</f>
        <v/>
      </c>
      <c r="M1133" s="159"/>
      <c r="N1133" s="153"/>
      <c r="O1133" s="159"/>
      <c r="P1133" s="153"/>
      <c r="Q1133" s="159"/>
      <c r="R1133" s="154"/>
      <c r="T1133" s="128">
        <v>17</v>
      </c>
      <c r="U1133" s="155">
        <f t="shared" si="368"/>
        <v>0</v>
      </c>
      <c r="V1133" s="156">
        <f t="shared" si="369"/>
        <v>0</v>
      </c>
      <c r="W1133" s="157">
        <f t="shared" si="370"/>
        <v>0</v>
      </c>
      <c r="Y1133" s="128">
        <v>37</v>
      </c>
      <c r="Z1133" s="155">
        <f t="shared" si="371"/>
        <v>0</v>
      </c>
      <c r="AA1133" s="156">
        <f t="shared" si="372"/>
        <v>0</v>
      </c>
      <c r="AB1133" s="157">
        <f t="shared" si="373"/>
        <v>0</v>
      </c>
      <c r="AD1133" s="128">
        <v>17</v>
      </c>
      <c r="AE1133" s="120">
        <f t="shared" si="374"/>
        <v>0</v>
      </c>
      <c r="AF1133" s="131">
        <v>37</v>
      </c>
      <c r="AG1133" s="121">
        <f t="shared" si="375"/>
        <v>0</v>
      </c>
    </row>
    <row r="1134" spans="2:33" x14ac:dyDescent="0.25">
      <c r="B1134" s="128">
        <v>18</v>
      </c>
      <c r="C1134" s="151" t="str">
        <f>T(Contaminantes!C$23)</f>
        <v/>
      </c>
      <c r="D1134" s="152"/>
      <c r="E1134" s="153"/>
      <c r="F1134" s="152"/>
      <c r="G1134" s="153"/>
      <c r="H1134" s="152"/>
      <c r="I1134" s="154"/>
      <c r="K1134" s="128">
        <v>38</v>
      </c>
      <c r="L1134" s="151" t="str">
        <f>T(Contaminantes!C$43)</f>
        <v/>
      </c>
      <c r="M1134" s="152"/>
      <c r="N1134" s="153"/>
      <c r="O1134" s="152"/>
      <c r="P1134" s="153"/>
      <c r="Q1134" s="152"/>
      <c r="R1134" s="154"/>
      <c r="T1134" s="128">
        <v>18</v>
      </c>
      <c r="U1134" s="155">
        <f t="shared" si="368"/>
        <v>0</v>
      </c>
      <c r="V1134" s="156">
        <f t="shared" si="369"/>
        <v>0</v>
      </c>
      <c r="W1134" s="157">
        <f t="shared" si="370"/>
        <v>0</v>
      </c>
      <c r="Y1134" s="128">
        <v>38</v>
      </c>
      <c r="Z1134" s="155">
        <f t="shared" si="371"/>
        <v>0</v>
      </c>
      <c r="AA1134" s="156">
        <f t="shared" si="372"/>
        <v>0</v>
      </c>
      <c r="AB1134" s="157">
        <f t="shared" si="373"/>
        <v>0</v>
      </c>
      <c r="AD1134" s="128">
        <v>18</v>
      </c>
      <c r="AE1134" s="120">
        <f t="shared" si="374"/>
        <v>0</v>
      </c>
      <c r="AF1134" s="131">
        <v>38</v>
      </c>
      <c r="AG1134" s="121">
        <f t="shared" si="375"/>
        <v>0</v>
      </c>
    </row>
    <row r="1135" spans="2:33" x14ac:dyDescent="0.25">
      <c r="B1135" s="128">
        <v>19</v>
      </c>
      <c r="C1135" s="151" t="str">
        <f>T(Contaminantes!C$24)</f>
        <v/>
      </c>
      <c r="D1135" s="152"/>
      <c r="E1135" s="153"/>
      <c r="F1135" s="152"/>
      <c r="G1135" s="153"/>
      <c r="H1135" s="152"/>
      <c r="I1135" s="154"/>
      <c r="K1135" s="128">
        <v>39</v>
      </c>
      <c r="L1135" s="151" t="str">
        <f>T(Contaminantes!C$44)</f>
        <v/>
      </c>
      <c r="M1135" s="152"/>
      <c r="N1135" s="153"/>
      <c r="O1135" s="152"/>
      <c r="P1135" s="153"/>
      <c r="Q1135" s="152"/>
      <c r="R1135" s="154"/>
      <c r="T1135" s="128">
        <v>19</v>
      </c>
      <c r="U1135" s="155">
        <f t="shared" si="368"/>
        <v>0</v>
      </c>
      <c r="V1135" s="156">
        <f t="shared" si="369"/>
        <v>0</v>
      </c>
      <c r="W1135" s="157">
        <f t="shared" si="370"/>
        <v>0</v>
      </c>
      <c r="Y1135" s="128">
        <v>39</v>
      </c>
      <c r="Z1135" s="155">
        <f t="shared" si="371"/>
        <v>0</v>
      </c>
      <c r="AA1135" s="156">
        <f t="shared" si="372"/>
        <v>0</v>
      </c>
      <c r="AB1135" s="157">
        <f t="shared" si="373"/>
        <v>0</v>
      </c>
      <c r="AD1135" s="128">
        <v>19</v>
      </c>
      <c r="AE1135" s="120">
        <f t="shared" si="374"/>
        <v>0</v>
      </c>
      <c r="AF1135" s="131">
        <v>39</v>
      </c>
      <c r="AG1135" s="121">
        <f t="shared" si="375"/>
        <v>0</v>
      </c>
    </row>
    <row r="1136" spans="2:33" ht="15.75" thickBot="1" x14ac:dyDescent="0.3">
      <c r="B1136" s="129">
        <v>20</v>
      </c>
      <c r="C1136" s="160" t="str">
        <f>T(Contaminantes!C$25)</f>
        <v/>
      </c>
      <c r="D1136" s="162"/>
      <c r="E1136" s="163"/>
      <c r="F1136" s="162"/>
      <c r="G1136" s="163"/>
      <c r="H1136" s="162"/>
      <c r="I1136" s="164"/>
      <c r="K1136" s="129">
        <v>40</v>
      </c>
      <c r="L1136" s="160" t="str">
        <f>T(Contaminantes!C$45)</f>
        <v/>
      </c>
      <c r="M1136" s="162"/>
      <c r="N1136" s="163"/>
      <c r="O1136" s="162"/>
      <c r="P1136" s="163"/>
      <c r="Q1136" s="162"/>
      <c r="R1136" s="164"/>
      <c r="T1136" s="129">
        <v>20</v>
      </c>
      <c r="U1136" s="165">
        <f t="shared" si="368"/>
        <v>0</v>
      </c>
      <c r="V1136" s="166">
        <f t="shared" si="369"/>
        <v>0</v>
      </c>
      <c r="W1136" s="167">
        <f t="shared" si="370"/>
        <v>0</v>
      </c>
      <c r="Y1136" s="129">
        <v>40</v>
      </c>
      <c r="Z1136" s="165">
        <f t="shared" si="371"/>
        <v>0</v>
      </c>
      <c r="AA1136" s="166">
        <f t="shared" si="372"/>
        <v>0</v>
      </c>
      <c r="AB1136" s="167">
        <f t="shared" si="373"/>
        <v>0</v>
      </c>
      <c r="AD1136" s="129">
        <v>20</v>
      </c>
      <c r="AE1136" s="132">
        <f t="shared" si="374"/>
        <v>0</v>
      </c>
      <c r="AF1136" s="133">
        <v>40</v>
      </c>
      <c r="AG1136" s="122">
        <f t="shared" si="375"/>
        <v>0</v>
      </c>
    </row>
    <row r="1137" spans="2:33" ht="15.75" thickBot="1" x14ac:dyDescent="0.3"/>
    <row r="1138" spans="2:33" ht="15.75" customHeight="1" thickBot="1" x14ac:dyDescent="0.3">
      <c r="D1138" s="391" t="s">
        <v>139</v>
      </c>
      <c r="E1138" s="392"/>
      <c r="F1138" s="393" t="str">
        <f>T('Focos atmósfera'!B54)</f>
        <v/>
      </c>
      <c r="G1138" s="393"/>
      <c r="H1138" s="394" t="s">
        <v>141</v>
      </c>
      <c r="I1138" s="395"/>
      <c r="J1138" s="135"/>
      <c r="K1138" s="396" t="str">
        <f>T('Focos atmósfera'!C54)</f>
        <v/>
      </c>
      <c r="L1138" s="393"/>
      <c r="M1138" s="393"/>
      <c r="N1138" s="397" t="s">
        <v>140</v>
      </c>
      <c r="O1138" s="398"/>
      <c r="P1138" s="136">
        <f>'Focos atmósfera'!D54</f>
        <v>0</v>
      </c>
      <c r="Q1138" s="205" t="s">
        <v>210</v>
      </c>
      <c r="R1138" s="136">
        <f>'Focos atmósfera'!F54</f>
        <v>0</v>
      </c>
      <c r="V1138" s="399" t="s">
        <v>189</v>
      </c>
      <c r="W1138" s="400"/>
      <c r="X1138" s="137"/>
      <c r="AA1138" s="399" t="s">
        <v>189</v>
      </c>
      <c r="AB1138" s="400"/>
      <c r="AC1138" s="137"/>
      <c r="AE1138" s="399" t="s">
        <v>192</v>
      </c>
      <c r="AF1138" s="403"/>
      <c r="AG1138" s="400"/>
    </row>
    <row r="1139" spans="2:33" ht="15.75" thickBot="1" x14ac:dyDescent="0.3">
      <c r="B1139" s="407" t="s">
        <v>133</v>
      </c>
      <c r="C1139" s="408"/>
      <c r="D1139" s="411" t="s">
        <v>134</v>
      </c>
      <c r="E1139" s="411"/>
      <c r="F1139" s="411" t="s">
        <v>135</v>
      </c>
      <c r="G1139" s="411"/>
      <c r="H1139" s="411" t="s">
        <v>136</v>
      </c>
      <c r="I1139" s="412"/>
      <c r="J1139" s="138"/>
      <c r="K1139" s="409" t="s">
        <v>133</v>
      </c>
      <c r="L1139" s="410"/>
      <c r="M1139" s="413" t="s">
        <v>134</v>
      </c>
      <c r="N1139" s="411"/>
      <c r="O1139" s="411" t="s">
        <v>135</v>
      </c>
      <c r="P1139" s="411"/>
      <c r="Q1139" s="411" t="s">
        <v>136</v>
      </c>
      <c r="R1139" s="414"/>
      <c r="S1139" s="138"/>
      <c r="T1139" s="138"/>
      <c r="V1139" s="401"/>
      <c r="W1139" s="402"/>
      <c r="X1139" s="137"/>
      <c r="AA1139" s="401"/>
      <c r="AB1139" s="402"/>
      <c r="AC1139" s="137"/>
      <c r="AE1139" s="404"/>
      <c r="AF1139" s="405"/>
      <c r="AG1139" s="406"/>
    </row>
    <row r="1140" spans="2:33" ht="32.25" customHeight="1" thickBot="1" x14ac:dyDescent="0.3">
      <c r="B1140" s="409"/>
      <c r="C1140" s="410"/>
      <c r="D1140" s="139" t="s">
        <v>137</v>
      </c>
      <c r="E1140" s="139" t="s">
        <v>138</v>
      </c>
      <c r="F1140" s="139" t="s">
        <v>137</v>
      </c>
      <c r="G1140" s="139" t="s">
        <v>138</v>
      </c>
      <c r="H1140" s="139" t="s">
        <v>137</v>
      </c>
      <c r="I1140" s="140" t="s">
        <v>138</v>
      </c>
      <c r="J1140" s="141"/>
      <c r="K1140" s="409"/>
      <c r="L1140" s="410"/>
      <c r="M1140" s="139" t="s">
        <v>137</v>
      </c>
      <c r="N1140" s="139" t="s">
        <v>138</v>
      </c>
      <c r="O1140" s="139" t="s">
        <v>137</v>
      </c>
      <c r="P1140" s="139" t="s">
        <v>138</v>
      </c>
      <c r="Q1140" s="139" t="s">
        <v>137</v>
      </c>
      <c r="R1140" s="140" t="s">
        <v>138</v>
      </c>
      <c r="S1140" s="141"/>
      <c r="T1140" s="141"/>
      <c r="V1140" s="142" t="s">
        <v>190</v>
      </c>
      <c r="W1140" s="143" t="s">
        <v>191</v>
      </c>
      <c r="X1140" s="141"/>
      <c r="AA1140" s="142" t="s">
        <v>190</v>
      </c>
      <c r="AB1140" s="143" t="s">
        <v>191</v>
      </c>
      <c r="AC1140" s="141"/>
      <c r="AE1140" s="124" t="s">
        <v>193</v>
      </c>
      <c r="AG1140" s="125" t="s">
        <v>193</v>
      </c>
    </row>
    <row r="1141" spans="2:33" x14ac:dyDescent="0.25">
      <c r="B1141" s="126">
        <v>1</v>
      </c>
      <c r="C1141" s="151" t="str">
        <f>T(Contaminantes!C$6)</f>
        <v/>
      </c>
      <c r="D1141" s="145"/>
      <c r="E1141" s="146"/>
      <c r="F1141" s="145"/>
      <c r="G1141" s="146"/>
      <c r="H1141" s="145"/>
      <c r="I1141" s="147"/>
      <c r="K1141" s="126">
        <v>21</v>
      </c>
      <c r="L1141" s="144" t="str">
        <f>T(Contaminantes!C$26)</f>
        <v/>
      </c>
      <c r="M1141" s="145"/>
      <c r="N1141" s="146"/>
      <c r="O1141" s="145"/>
      <c r="P1141" s="146"/>
      <c r="Q1141" s="145"/>
      <c r="R1141" s="147"/>
      <c r="T1141" s="126">
        <v>1</v>
      </c>
      <c r="U1141" s="148">
        <f>IF(COUNT(E1141,G1141,I1141)=0,0,COUNT(E1141,G1141,I1141))</f>
        <v>0</v>
      </c>
      <c r="V1141" s="149">
        <f>IF(U1141&gt;0,((D1141*E1141)+(F1141*G1141)+(H1141*I1141))/(E1141+G1141+I1141),0)</f>
        <v>0</v>
      </c>
      <c r="W1141" s="150">
        <f>IF(U1141&lt;&gt;0,(E1141+G1141+I1141)/U1141,0)</f>
        <v>0</v>
      </c>
      <c r="Y1141" s="126">
        <v>21</v>
      </c>
      <c r="Z1141" s="148">
        <f>IF(COUNT(N1141,P1141,R1141)=0,0,COUNT(N1141,P1141,R1141))</f>
        <v>0</v>
      </c>
      <c r="AA1141" s="149">
        <f>IF(Z1141&gt;0,((M1141*N1141)+(O1141*P1141)+(Q1141*R1141))/(N1141+P1141+R1141),0)</f>
        <v>0</v>
      </c>
      <c r="AB1141" s="150">
        <f>IF(Z1141&lt;&gt;0,(N1141+P1141+R1141)/Z1141,0)</f>
        <v>0</v>
      </c>
      <c r="AD1141" s="126">
        <v>1</v>
      </c>
      <c r="AE1141" s="127">
        <f>(V1141*W1141*P$1138)/1000000</f>
        <v>0</v>
      </c>
      <c r="AF1141" s="130">
        <v>21</v>
      </c>
      <c r="AG1141" s="127">
        <f>(AA1141*AB1141*P$1138)/1000000</f>
        <v>0</v>
      </c>
    </row>
    <row r="1142" spans="2:33" x14ac:dyDescent="0.25">
      <c r="B1142" s="128">
        <v>2</v>
      </c>
      <c r="C1142" s="151" t="str">
        <f>T(Contaminantes!C$7)</f>
        <v/>
      </c>
      <c r="D1142" s="152"/>
      <c r="E1142" s="153"/>
      <c r="F1142" s="152"/>
      <c r="G1142" s="153"/>
      <c r="H1142" s="152"/>
      <c r="I1142" s="154"/>
      <c r="K1142" s="128">
        <v>22</v>
      </c>
      <c r="L1142" s="151" t="str">
        <f>T(Contaminantes!C$27)</f>
        <v/>
      </c>
      <c r="M1142" s="152"/>
      <c r="N1142" s="153"/>
      <c r="O1142" s="152"/>
      <c r="P1142" s="153"/>
      <c r="Q1142" s="152"/>
      <c r="R1142" s="154"/>
      <c r="T1142" s="128">
        <v>2</v>
      </c>
      <c r="U1142" s="155">
        <f t="shared" ref="U1142:U1160" si="376">IF(COUNT(E1142,G1142,I1142)=0,0,COUNT(E1142,G1142,I1142))</f>
        <v>0</v>
      </c>
      <c r="V1142" s="156">
        <f t="shared" ref="V1142:V1160" si="377">IF(U1142&gt;0,((D1142*E1142)+(F1142*G1142)+(H1142*I1142))/(E1142+G1142+I1142),0)</f>
        <v>0</v>
      </c>
      <c r="W1142" s="157">
        <f t="shared" ref="W1142:W1160" si="378">IF(U1142&lt;&gt;0,(E1142+G1142+I1142)/U1142,0)</f>
        <v>0</v>
      </c>
      <c r="Y1142" s="128">
        <v>22</v>
      </c>
      <c r="Z1142" s="155">
        <f t="shared" ref="Z1142:Z1160" si="379">IF(COUNT(N1142,P1142,R1142)=0,0,COUNT(N1142,P1142,R1142))</f>
        <v>0</v>
      </c>
      <c r="AA1142" s="156">
        <f t="shared" ref="AA1142:AA1160" si="380">IF(Z1142&gt;0,((M1142*N1142)+(O1142*P1142)+(Q1142*R1142))/(N1142+P1142+R1142),0)</f>
        <v>0</v>
      </c>
      <c r="AB1142" s="157">
        <f t="shared" ref="AB1142:AB1160" si="381">IF(Z1142&lt;&gt;0,(N1142+P1142+R1142)/Z1142,0)</f>
        <v>0</v>
      </c>
      <c r="AD1142" s="128">
        <v>2</v>
      </c>
      <c r="AE1142" s="120">
        <f t="shared" ref="AE1142:AE1160" si="382">(V1142*W1142*P$1138)/1000000</f>
        <v>0</v>
      </c>
      <c r="AF1142" s="131">
        <v>22</v>
      </c>
      <c r="AG1142" s="121">
        <f t="shared" ref="AG1142:AG1160" si="383">(AA1142*AB1142*P$1138)/1000000</f>
        <v>0</v>
      </c>
    </row>
    <row r="1143" spans="2:33" x14ac:dyDescent="0.25">
      <c r="B1143" s="128">
        <v>3</v>
      </c>
      <c r="C1143" s="151" t="str">
        <f>T(Contaminantes!C$8)</f>
        <v/>
      </c>
      <c r="D1143" s="158"/>
      <c r="E1143" s="153"/>
      <c r="F1143" s="158"/>
      <c r="G1143" s="153"/>
      <c r="H1143" s="158"/>
      <c r="I1143" s="154"/>
      <c r="K1143" s="128">
        <v>23</v>
      </c>
      <c r="L1143" s="151" t="str">
        <f>T(Contaminantes!C$28)</f>
        <v/>
      </c>
      <c r="M1143" s="158"/>
      <c r="N1143" s="153"/>
      <c r="O1143" s="158"/>
      <c r="P1143" s="153"/>
      <c r="Q1143" s="158"/>
      <c r="R1143" s="154"/>
      <c r="T1143" s="128">
        <v>3</v>
      </c>
      <c r="U1143" s="155">
        <f t="shared" si="376"/>
        <v>0</v>
      </c>
      <c r="V1143" s="156">
        <f t="shared" si="377"/>
        <v>0</v>
      </c>
      <c r="W1143" s="157">
        <f t="shared" si="378"/>
        <v>0</v>
      </c>
      <c r="Y1143" s="128">
        <v>23</v>
      </c>
      <c r="Z1143" s="155">
        <f t="shared" si="379"/>
        <v>0</v>
      </c>
      <c r="AA1143" s="156">
        <f t="shared" si="380"/>
        <v>0</v>
      </c>
      <c r="AB1143" s="157">
        <f t="shared" si="381"/>
        <v>0</v>
      </c>
      <c r="AD1143" s="128">
        <v>3</v>
      </c>
      <c r="AE1143" s="120">
        <f t="shared" si="382"/>
        <v>0</v>
      </c>
      <c r="AF1143" s="131">
        <v>23</v>
      </c>
      <c r="AG1143" s="121">
        <f t="shared" si="383"/>
        <v>0</v>
      </c>
    </row>
    <row r="1144" spans="2:33" x14ac:dyDescent="0.25">
      <c r="B1144" s="128">
        <v>4</v>
      </c>
      <c r="C1144" s="151" t="str">
        <f>T(Contaminantes!C$9)</f>
        <v/>
      </c>
      <c r="D1144" s="159"/>
      <c r="E1144" s="153"/>
      <c r="F1144" s="159"/>
      <c r="G1144" s="153"/>
      <c r="H1144" s="159"/>
      <c r="I1144" s="154"/>
      <c r="K1144" s="128">
        <v>24</v>
      </c>
      <c r="L1144" s="151" t="str">
        <f>T(Contaminantes!C$29)</f>
        <v/>
      </c>
      <c r="M1144" s="159"/>
      <c r="N1144" s="153"/>
      <c r="O1144" s="159"/>
      <c r="P1144" s="153"/>
      <c r="Q1144" s="159"/>
      <c r="R1144" s="154"/>
      <c r="T1144" s="128">
        <v>4</v>
      </c>
      <c r="U1144" s="155">
        <f t="shared" si="376"/>
        <v>0</v>
      </c>
      <c r="V1144" s="156">
        <f t="shared" si="377"/>
        <v>0</v>
      </c>
      <c r="W1144" s="157">
        <f t="shared" si="378"/>
        <v>0</v>
      </c>
      <c r="Y1144" s="128">
        <v>24</v>
      </c>
      <c r="Z1144" s="155">
        <f t="shared" si="379"/>
        <v>0</v>
      </c>
      <c r="AA1144" s="156">
        <f t="shared" si="380"/>
        <v>0</v>
      </c>
      <c r="AB1144" s="157">
        <f t="shared" si="381"/>
        <v>0</v>
      </c>
      <c r="AD1144" s="128">
        <v>4</v>
      </c>
      <c r="AE1144" s="120">
        <f t="shared" si="382"/>
        <v>0</v>
      </c>
      <c r="AF1144" s="131">
        <v>24</v>
      </c>
      <c r="AG1144" s="121">
        <f t="shared" si="383"/>
        <v>0</v>
      </c>
    </row>
    <row r="1145" spans="2:33" x14ac:dyDescent="0.25">
      <c r="B1145" s="128">
        <v>5</v>
      </c>
      <c r="C1145" s="151" t="str">
        <f>T(Contaminantes!C$10)</f>
        <v/>
      </c>
      <c r="D1145" s="159"/>
      <c r="E1145" s="153"/>
      <c r="F1145" s="159"/>
      <c r="G1145" s="153"/>
      <c r="H1145" s="159"/>
      <c r="I1145" s="154"/>
      <c r="K1145" s="128">
        <v>25</v>
      </c>
      <c r="L1145" s="151" t="str">
        <f>T(Contaminantes!C$30)</f>
        <v/>
      </c>
      <c r="M1145" s="159"/>
      <c r="N1145" s="153"/>
      <c r="O1145" s="159"/>
      <c r="P1145" s="153"/>
      <c r="Q1145" s="159"/>
      <c r="R1145" s="154"/>
      <c r="T1145" s="128">
        <v>5</v>
      </c>
      <c r="U1145" s="155">
        <f t="shared" si="376"/>
        <v>0</v>
      </c>
      <c r="V1145" s="156">
        <f t="shared" si="377"/>
        <v>0</v>
      </c>
      <c r="W1145" s="157">
        <f t="shared" si="378"/>
        <v>0</v>
      </c>
      <c r="Y1145" s="128">
        <v>25</v>
      </c>
      <c r="Z1145" s="155">
        <f t="shared" si="379"/>
        <v>0</v>
      </c>
      <c r="AA1145" s="156">
        <f t="shared" si="380"/>
        <v>0</v>
      </c>
      <c r="AB1145" s="157">
        <f t="shared" si="381"/>
        <v>0</v>
      </c>
      <c r="AD1145" s="128">
        <v>5</v>
      </c>
      <c r="AE1145" s="120">
        <f t="shared" si="382"/>
        <v>0</v>
      </c>
      <c r="AF1145" s="131">
        <v>25</v>
      </c>
      <c r="AG1145" s="121">
        <f t="shared" si="383"/>
        <v>0</v>
      </c>
    </row>
    <row r="1146" spans="2:33" x14ac:dyDescent="0.25">
      <c r="B1146" s="128">
        <v>6</v>
      </c>
      <c r="C1146" s="151" t="str">
        <f>T(Contaminantes!C$11)</f>
        <v/>
      </c>
      <c r="D1146" s="159"/>
      <c r="E1146" s="153"/>
      <c r="F1146" s="159"/>
      <c r="G1146" s="153"/>
      <c r="H1146" s="159"/>
      <c r="I1146" s="154"/>
      <c r="K1146" s="128">
        <v>26</v>
      </c>
      <c r="L1146" s="151" t="str">
        <f>T(Contaminantes!C$31)</f>
        <v/>
      </c>
      <c r="M1146" s="159"/>
      <c r="N1146" s="153"/>
      <c r="O1146" s="159"/>
      <c r="P1146" s="153"/>
      <c r="Q1146" s="159"/>
      <c r="R1146" s="154"/>
      <c r="T1146" s="128">
        <v>6</v>
      </c>
      <c r="U1146" s="155">
        <f t="shared" si="376"/>
        <v>0</v>
      </c>
      <c r="V1146" s="156">
        <f t="shared" si="377"/>
        <v>0</v>
      </c>
      <c r="W1146" s="157">
        <f t="shared" si="378"/>
        <v>0</v>
      </c>
      <c r="Y1146" s="128">
        <v>26</v>
      </c>
      <c r="Z1146" s="155">
        <f t="shared" si="379"/>
        <v>0</v>
      </c>
      <c r="AA1146" s="156">
        <f t="shared" si="380"/>
        <v>0</v>
      </c>
      <c r="AB1146" s="157">
        <f t="shared" si="381"/>
        <v>0</v>
      </c>
      <c r="AD1146" s="128">
        <v>6</v>
      </c>
      <c r="AE1146" s="120">
        <f t="shared" si="382"/>
        <v>0</v>
      </c>
      <c r="AF1146" s="131">
        <v>26</v>
      </c>
      <c r="AG1146" s="121">
        <f t="shared" si="383"/>
        <v>0</v>
      </c>
    </row>
    <row r="1147" spans="2:33" x14ac:dyDescent="0.25">
      <c r="B1147" s="128">
        <v>7</v>
      </c>
      <c r="C1147" s="151" t="str">
        <f>T(Contaminantes!C$12)</f>
        <v/>
      </c>
      <c r="D1147" s="159"/>
      <c r="E1147" s="153"/>
      <c r="F1147" s="159"/>
      <c r="G1147" s="153"/>
      <c r="H1147" s="159"/>
      <c r="I1147" s="154"/>
      <c r="K1147" s="128">
        <v>27</v>
      </c>
      <c r="L1147" s="151" t="str">
        <f>T(Contaminantes!C$32)</f>
        <v/>
      </c>
      <c r="M1147" s="159"/>
      <c r="N1147" s="153"/>
      <c r="O1147" s="159"/>
      <c r="P1147" s="153"/>
      <c r="Q1147" s="159"/>
      <c r="R1147" s="154"/>
      <c r="T1147" s="128">
        <v>7</v>
      </c>
      <c r="U1147" s="155">
        <f t="shared" si="376"/>
        <v>0</v>
      </c>
      <c r="V1147" s="156">
        <f t="shared" si="377"/>
        <v>0</v>
      </c>
      <c r="W1147" s="157">
        <f t="shared" si="378"/>
        <v>0</v>
      </c>
      <c r="Y1147" s="128">
        <v>27</v>
      </c>
      <c r="Z1147" s="155">
        <f t="shared" si="379"/>
        <v>0</v>
      </c>
      <c r="AA1147" s="156">
        <f t="shared" si="380"/>
        <v>0</v>
      </c>
      <c r="AB1147" s="157">
        <f t="shared" si="381"/>
        <v>0</v>
      </c>
      <c r="AD1147" s="128">
        <v>7</v>
      </c>
      <c r="AE1147" s="120">
        <f t="shared" si="382"/>
        <v>0</v>
      </c>
      <c r="AF1147" s="131">
        <v>27</v>
      </c>
      <c r="AG1147" s="121">
        <f t="shared" si="383"/>
        <v>0</v>
      </c>
    </row>
    <row r="1148" spans="2:33" x14ac:dyDescent="0.25">
      <c r="B1148" s="128">
        <v>8</v>
      </c>
      <c r="C1148" s="151" t="str">
        <f>T(Contaminantes!C$13)</f>
        <v/>
      </c>
      <c r="D1148" s="159"/>
      <c r="E1148" s="153"/>
      <c r="F1148" s="159"/>
      <c r="G1148" s="153"/>
      <c r="H1148" s="159"/>
      <c r="I1148" s="154"/>
      <c r="K1148" s="128">
        <v>28</v>
      </c>
      <c r="L1148" s="151" t="str">
        <f>T(Contaminantes!C$33)</f>
        <v/>
      </c>
      <c r="M1148" s="159"/>
      <c r="N1148" s="153"/>
      <c r="O1148" s="159"/>
      <c r="P1148" s="153"/>
      <c r="Q1148" s="159"/>
      <c r="R1148" s="154"/>
      <c r="T1148" s="128">
        <v>8</v>
      </c>
      <c r="U1148" s="155">
        <f t="shared" si="376"/>
        <v>0</v>
      </c>
      <c r="V1148" s="156">
        <f t="shared" si="377"/>
        <v>0</v>
      </c>
      <c r="W1148" s="157">
        <f t="shared" si="378"/>
        <v>0</v>
      </c>
      <c r="Y1148" s="128">
        <v>28</v>
      </c>
      <c r="Z1148" s="155">
        <f t="shared" si="379"/>
        <v>0</v>
      </c>
      <c r="AA1148" s="156">
        <f t="shared" si="380"/>
        <v>0</v>
      </c>
      <c r="AB1148" s="157">
        <f t="shared" si="381"/>
        <v>0</v>
      </c>
      <c r="AD1148" s="128">
        <v>8</v>
      </c>
      <c r="AE1148" s="120">
        <f t="shared" si="382"/>
        <v>0</v>
      </c>
      <c r="AF1148" s="131">
        <v>28</v>
      </c>
      <c r="AG1148" s="121">
        <f t="shared" si="383"/>
        <v>0</v>
      </c>
    </row>
    <row r="1149" spans="2:33" x14ac:dyDescent="0.25">
      <c r="B1149" s="128">
        <v>9</v>
      </c>
      <c r="C1149" s="151" t="str">
        <f>T(Contaminantes!C$14)</f>
        <v/>
      </c>
      <c r="D1149" s="152"/>
      <c r="E1149" s="153"/>
      <c r="F1149" s="152"/>
      <c r="G1149" s="153"/>
      <c r="H1149" s="152"/>
      <c r="I1149" s="154"/>
      <c r="K1149" s="128">
        <v>29</v>
      </c>
      <c r="L1149" s="151" t="str">
        <f>T(Contaminantes!C$34)</f>
        <v/>
      </c>
      <c r="M1149" s="152"/>
      <c r="N1149" s="153"/>
      <c r="O1149" s="152"/>
      <c r="P1149" s="153"/>
      <c r="Q1149" s="152"/>
      <c r="R1149" s="154"/>
      <c r="T1149" s="128">
        <v>9</v>
      </c>
      <c r="U1149" s="155">
        <f t="shared" si="376"/>
        <v>0</v>
      </c>
      <c r="V1149" s="156">
        <f t="shared" si="377"/>
        <v>0</v>
      </c>
      <c r="W1149" s="157">
        <f t="shared" si="378"/>
        <v>0</v>
      </c>
      <c r="Y1149" s="128">
        <v>29</v>
      </c>
      <c r="Z1149" s="155">
        <f t="shared" si="379"/>
        <v>0</v>
      </c>
      <c r="AA1149" s="156">
        <f t="shared" si="380"/>
        <v>0</v>
      </c>
      <c r="AB1149" s="157">
        <f t="shared" si="381"/>
        <v>0</v>
      </c>
      <c r="AD1149" s="128">
        <v>9</v>
      </c>
      <c r="AE1149" s="120">
        <f t="shared" si="382"/>
        <v>0</v>
      </c>
      <c r="AF1149" s="131">
        <v>29</v>
      </c>
      <c r="AG1149" s="121">
        <f t="shared" si="383"/>
        <v>0</v>
      </c>
    </row>
    <row r="1150" spans="2:33" x14ac:dyDescent="0.25">
      <c r="B1150" s="128">
        <v>10</v>
      </c>
      <c r="C1150" s="151" t="str">
        <f>T(Contaminantes!C$15)</f>
        <v/>
      </c>
      <c r="D1150" s="152"/>
      <c r="E1150" s="153"/>
      <c r="F1150" s="152"/>
      <c r="G1150" s="153"/>
      <c r="H1150" s="152"/>
      <c r="I1150" s="154"/>
      <c r="K1150" s="128">
        <v>30</v>
      </c>
      <c r="L1150" s="151" t="str">
        <f>T(Contaminantes!C$35)</f>
        <v/>
      </c>
      <c r="M1150" s="152"/>
      <c r="N1150" s="153"/>
      <c r="O1150" s="152"/>
      <c r="P1150" s="153"/>
      <c r="Q1150" s="152"/>
      <c r="R1150" s="154"/>
      <c r="T1150" s="128">
        <v>10</v>
      </c>
      <c r="U1150" s="155">
        <f t="shared" si="376"/>
        <v>0</v>
      </c>
      <c r="V1150" s="156">
        <f t="shared" si="377"/>
        <v>0</v>
      </c>
      <c r="W1150" s="157">
        <f t="shared" si="378"/>
        <v>0</v>
      </c>
      <c r="Y1150" s="128">
        <v>30</v>
      </c>
      <c r="Z1150" s="155">
        <f t="shared" si="379"/>
        <v>0</v>
      </c>
      <c r="AA1150" s="156">
        <f t="shared" si="380"/>
        <v>0</v>
      </c>
      <c r="AB1150" s="157">
        <f t="shared" si="381"/>
        <v>0</v>
      </c>
      <c r="AD1150" s="128">
        <v>10</v>
      </c>
      <c r="AE1150" s="120">
        <f t="shared" si="382"/>
        <v>0</v>
      </c>
      <c r="AF1150" s="131">
        <v>30</v>
      </c>
      <c r="AG1150" s="121">
        <f t="shared" si="383"/>
        <v>0</v>
      </c>
    </row>
    <row r="1151" spans="2:33" x14ac:dyDescent="0.25">
      <c r="B1151" s="128">
        <v>11</v>
      </c>
      <c r="C1151" s="151" t="str">
        <f>T(Contaminantes!C$16)</f>
        <v/>
      </c>
      <c r="D1151" s="158"/>
      <c r="E1151" s="153"/>
      <c r="F1151" s="158"/>
      <c r="G1151" s="153"/>
      <c r="H1151" s="158"/>
      <c r="I1151" s="154"/>
      <c r="K1151" s="128">
        <v>31</v>
      </c>
      <c r="L1151" s="151" t="str">
        <f>T(Contaminantes!C$36)</f>
        <v/>
      </c>
      <c r="M1151" s="158"/>
      <c r="N1151" s="153"/>
      <c r="O1151" s="158"/>
      <c r="P1151" s="153"/>
      <c r="Q1151" s="158"/>
      <c r="R1151" s="154"/>
      <c r="T1151" s="128">
        <v>11</v>
      </c>
      <c r="U1151" s="155">
        <f t="shared" si="376"/>
        <v>0</v>
      </c>
      <c r="V1151" s="156">
        <f t="shared" si="377"/>
        <v>0</v>
      </c>
      <c r="W1151" s="157">
        <f t="shared" si="378"/>
        <v>0</v>
      </c>
      <c r="Y1151" s="128">
        <v>31</v>
      </c>
      <c r="Z1151" s="155">
        <f t="shared" si="379"/>
        <v>0</v>
      </c>
      <c r="AA1151" s="156">
        <f t="shared" si="380"/>
        <v>0</v>
      </c>
      <c r="AB1151" s="157">
        <f t="shared" si="381"/>
        <v>0</v>
      </c>
      <c r="AD1151" s="128">
        <v>11</v>
      </c>
      <c r="AE1151" s="120">
        <f t="shared" si="382"/>
        <v>0</v>
      </c>
      <c r="AF1151" s="131">
        <v>31</v>
      </c>
      <c r="AG1151" s="121">
        <f t="shared" si="383"/>
        <v>0</v>
      </c>
    </row>
    <row r="1152" spans="2:33" x14ac:dyDescent="0.25">
      <c r="B1152" s="128">
        <v>12</v>
      </c>
      <c r="C1152" s="151" t="str">
        <f>T(Contaminantes!C$17)</f>
        <v/>
      </c>
      <c r="D1152" s="159"/>
      <c r="E1152" s="153"/>
      <c r="F1152" s="159"/>
      <c r="G1152" s="153"/>
      <c r="H1152" s="159"/>
      <c r="I1152" s="154"/>
      <c r="K1152" s="128">
        <v>32</v>
      </c>
      <c r="L1152" s="151" t="str">
        <f>T(Contaminantes!C$37)</f>
        <v/>
      </c>
      <c r="M1152" s="159"/>
      <c r="N1152" s="153"/>
      <c r="O1152" s="159"/>
      <c r="P1152" s="153"/>
      <c r="Q1152" s="159"/>
      <c r="R1152" s="154"/>
      <c r="T1152" s="128">
        <v>12</v>
      </c>
      <c r="U1152" s="155">
        <f t="shared" si="376"/>
        <v>0</v>
      </c>
      <c r="V1152" s="156">
        <f t="shared" si="377"/>
        <v>0</v>
      </c>
      <c r="W1152" s="157">
        <f t="shared" si="378"/>
        <v>0</v>
      </c>
      <c r="Y1152" s="128">
        <v>32</v>
      </c>
      <c r="Z1152" s="155">
        <f t="shared" si="379"/>
        <v>0</v>
      </c>
      <c r="AA1152" s="156">
        <f t="shared" si="380"/>
        <v>0</v>
      </c>
      <c r="AB1152" s="157">
        <f t="shared" si="381"/>
        <v>0</v>
      </c>
      <c r="AD1152" s="128">
        <v>12</v>
      </c>
      <c r="AE1152" s="120">
        <f t="shared" si="382"/>
        <v>0</v>
      </c>
      <c r="AF1152" s="131">
        <v>32</v>
      </c>
      <c r="AG1152" s="121">
        <f t="shared" si="383"/>
        <v>0</v>
      </c>
    </row>
    <row r="1153" spans="2:33" x14ac:dyDescent="0.25">
      <c r="B1153" s="128">
        <v>13</v>
      </c>
      <c r="C1153" s="151" t="str">
        <f>T(Contaminantes!C$18)</f>
        <v/>
      </c>
      <c r="D1153" s="159"/>
      <c r="E1153" s="153"/>
      <c r="F1153" s="159"/>
      <c r="G1153" s="153"/>
      <c r="H1153" s="159"/>
      <c r="I1153" s="154"/>
      <c r="K1153" s="128">
        <v>33</v>
      </c>
      <c r="L1153" s="151" t="str">
        <f>T(Contaminantes!C$38)</f>
        <v/>
      </c>
      <c r="M1153" s="159"/>
      <c r="N1153" s="153"/>
      <c r="O1153" s="159"/>
      <c r="P1153" s="153"/>
      <c r="Q1153" s="159"/>
      <c r="R1153" s="154"/>
      <c r="T1153" s="128">
        <v>13</v>
      </c>
      <c r="U1153" s="155">
        <f t="shared" si="376"/>
        <v>0</v>
      </c>
      <c r="V1153" s="156">
        <f t="shared" si="377"/>
        <v>0</v>
      </c>
      <c r="W1153" s="157">
        <f t="shared" si="378"/>
        <v>0</v>
      </c>
      <c r="Y1153" s="128">
        <v>33</v>
      </c>
      <c r="Z1153" s="155">
        <f t="shared" si="379"/>
        <v>0</v>
      </c>
      <c r="AA1153" s="156">
        <f t="shared" si="380"/>
        <v>0</v>
      </c>
      <c r="AB1153" s="157">
        <f t="shared" si="381"/>
        <v>0</v>
      </c>
      <c r="AD1153" s="128">
        <v>13</v>
      </c>
      <c r="AE1153" s="120">
        <f t="shared" si="382"/>
        <v>0</v>
      </c>
      <c r="AF1153" s="131">
        <v>33</v>
      </c>
      <c r="AG1153" s="121">
        <f t="shared" si="383"/>
        <v>0</v>
      </c>
    </row>
    <row r="1154" spans="2:33" x14ac:dyDescent="0.25">
      <c r="B1154" s="128">
        <v>14</v>
      </c>
      <c r="C1154" s="151" t="str">
        <f>T(Contaminantes!C$19)</f>
        <v/>
      </c>
      <c r="D1154" s="152"/>
      <c r="E1154" s="153"/>
      <c r="F1154" s="152"/>
      <c r="G1154" s="153"/>
      <c r="H1154" s="152"/>
      <c r="I1154" s="154"/>
      <c r="K1154" s="128">
        <v>34</v>
      </c>
      <c r="L1154" s="151" t="str">
        <f>T(Contaminantes!C$39)</f>
        <v/>
      </c>
      <c r="M1154" s="152"/>
      <c r="N1154" s="153"/>
      <c r="O1154" s="152"/>
      <c r="P1154" s="153"/>
      <c r="Q1154" s="152"/>
      <c r="R1154" s="154"/>
      <c r="T1154" s="128">
        <v>14</v>
      </c>
      <c r="U1154" s="155">
        <f t="shared" si="376"/>
        <v>0</v>
      </c>
      <c r="V1154" s="156">
        <f t="shared" si="377"/>
        <v>0</v>
      </c>
      <c r="W1154" s="157">
        <f t="shared" si="378"/>
        <v>0</v>
      </c>
      <c r="Y1154" s="128">
        <v>34</v>
      </c>
      <c r="Z1154" s="155">
        <f t="shared" si="379"/>
        <v>0</v>
      </c>
      <c r="AA1154" s="156">
        <f t="shared" si="380"/>
        <v>0</v>
      </c>
      <c r="AB1154" s="157">
        <f t="shared" si="381"/>
        <v>0</v>
      </c>
      <c r="AD1154" s="128">
        <v>14</v>
      </c>
      <c r="AE1154" s="120">
        <f t="shared" si="382"/>
        <v>0</v>
      </c>
      <c r="AF1154" s="131">
        <v>34</v>
      </c>
      <c r="AG1154" s="121">
        <f t="shared" si="383"/>
        <v>0</v>
      </c>
    </row>
    <row r="1155" spans="2:33" x14ac:dyDescent="0.25">
      <c r="B1155" s="128">
        <v>15</v>
      </c>
      <c r="C1155" s="151" t="str">
        <f>T(Contaminantes!C$20)</f>
        <v/>
      </c>
      <c r="D1155" s="158"/>
      <c r="E1155" s="153"/>
      <c r="F1155" s="158"/>
      <c r="G1155" s="153"/>
      <c r="H1155" s="158"/>
      <c r="I1155" s="154"/>
      <c r="K1155" s="128">
        <v>35</v>
      </c>
      <c r="L1155" s="151" t="str">
        <f>T(Contaminantes!C$40)</f>
        <v/>
      </c>
      <c r="M1155" s="158"/>
      <c r="N1155" s="153"/>
      <c r="O1155" s="158"/>
      <c r="P1155" s="153"/>
      <c r="Q1155" s="158"/>
      <c r="R1155" s="154"/>
      <c r="T1155" s="128">
        <v>15</v>
      </c>
      <c r="U1155" s="155">
        <f t="shared" si="376"/>
        <v>0</v>
      </c>
      <c r="V1155" s="156">
        <f t="shared" si="377"/>
        <v>0</v>
      </c>
      <c r="W1155" s="157">
        <f t="shared" si="378"/>
        <v>0</v>
      </c>
      <c r="Y1155" s="128">
        <v>35</v>
      </c>
      <c r="Z1155" s="155">
        <f t="shared" si="379"/>
        <v>0</v>
      </c>
      <c r="AA1155" s="156">
        <f t="shared" si="380"/>
        <v>0</v>
      </c>
      <c r="AB1155" s="157">
        <f t="shared" si="381"/>
        <v>0</v>
      </c>
      <c r="AD1155" s="128">
        <v>15</v>
      </c>
      <c r="AE1155" s="120">
        <f t="shared" si="382"/>
        <v>0</v>
      </c>
      <c r="AF1155" s="131">
        <v>35</v>
      </c>
      <c r="AG1155" s="121">
        <f t="shared" si="383"/>
        <v>0</v>
      </c>
    </row>
    <row r="1156" spans="2:33" x14ac:dyDescent="0.25">
      <c r="B1156" s="128">
        <v>16</v>
      </c>
      <c r="C1156" s="151" t="str">
        <f>T(Contaminantes!C$21)</f>
        <v/>
      </c>
      <c r="D1156" s="159"/>
      <c r="E1156" s="153"/>
      <c r="F1156" s="159"/>
      <c r="G1156" s="153"/>
      <c r="H1156" s="159"/>
      <c r="I1156" s="154"/>
      <c r="K1156" s="128">
        <v>36</v>
      </c>
      <c r="L1156" s="151" t="str">
        <f>T(Contaminantes!C$41)</f>
        <v/>
      </c>
      <c r="M1156" s="159"/>
      <c r="N1156" s="153"/>
      <c r="O1156" s="159"/>
      <c r="P1156" s="153"/>
      <c r="Q1156" s="159"/>
      <c r="R1156" s="154"/>
      <c r="T1156" s="128">
        <v>16</v>
      </c>
      <c r="U1156" s="155">
        <f t="shared" si="376"/>
        <v>0</v>
      </c>
      <c r="V1156" s="156">
        <f t="shared" si="377"/>
        <v>0</v>
      </c>
      <c r="W1156" s="157">
        <f t="shared" si="378"/>
        <v>0</v>
      </c>
      <c r="Y1156" s="128">
        <v>36</v>
      </c>
      <c r="Z1156" s="155">
        <f t="shared" si="379"/>
        <v>0</v>
      </c>
      <c r="AA1156" s="156">
        <f t="shared" si="380"/>
        <v>0</v>
      </c>
      <c r="AB1156" s="157">
        <f t="shared" si="381"/>
        <v>0</v>
      </c>
      <c r="AD1156" s="128">
        <v>16</v>
      </c>
      <c r="AE1156" s="120">
        <f t="shared" si="382"/>
        <v>0</v>
      </c>
      <c r="AF1156" s="131">
        <v>36</v>
      </c>
      <c r="AG1156" s="121">
        <f t="shared" si="383"/>
        <v>0</v>
      </c>
    </row>
    <row r="1157" spans="2:33" x14ac:dyDescent="0.25">
      <c r="B1157" s="128">
        <v>17</v>
      </c>
      <c r="C1157" s="151" t="str">
        <f>T(Contaminantes!C$22)</f>
        <v/>
      </c>
      <c r="D1157" s="159"/>
      <c r="E1157" s="153"/>
      <c r="F1157" s="159"/>
      <c r="G1157" s="153"/>
      <c r="H1157" s="159"/>
      <c r="I1157" s="154"/>
      <c r="K1157" s="128">
        <v>37</v>
      </c>
      <c r="L1157" s="151" t="str">
        <f>T(Contaminantes!C$42)</f>
        <v/>
      </c>
      <c r="M1157" s="159"/>
      <c r="N1157" s="153"/>
      <c r="O1157" s="159"/>
      <c r="P1157" s="153"/>
      <c r="Q1157" s="159"/>
      <c r="R1157" s="154"/>
      <c r="T1157" s="128">
        <v>17</v>
      </c>
      <c r="U1157" s="155">
        <f t="shared" si="376"/>
        <v>0</v>
      </c>
      <c r="V1157" s="156">
        <f t="shared" si="377"/>
        <v>0</v>
      </c>
      <c r="W1157" s="157">
        <f t="shared" si="378"/>
        <v>0</v>
      </c>
      <c r="Y1157" s="128">
        <v>37</v>
      </c>
      <c r="Z1157" s="155">
        <f t="shared" si="379"/>
        <v>0</v>
      </c>
      <c r="AA1157" s="156">
        <f t="shared" si="380"/>
        <v>0</v>
      </c>
      <c r="AB1157" s="157">
        <f t="shared" si="381"/>
        <v>0</v>
      </c>
      <c r="AD1157" s="128">
        <v>17</v>
      </c>
      <c r="AE1157" s="120">
        <f t="shared" si="382"/>
        <v>0</v>
      </c>
      <c r="AF1157" s="131">
        <v>37</v>
      </c>
      <c r="AG1157" s="121">
        <f t="shared" si="383"/>
        <v>0</v>
      </c>
    </row>
    <row r="1158" spans="2:33" x14ac:dyDescent="0.25">
      <c r="B1158" s="128">
        <v>18</v>
      </c>
      <c r="C1158" s="151" t="str">
        <f>T(Contaminantes!C$23)</f>
        <v/>
      </c>
      <c r="D1158" s="152"/>
      <c r="E1158" s="153"/>
      <c r="F1158" s="152"/>
      <c r="G1158" s="153"/>
      <c r="H1158" s="152"/>
      <c r="I1158" s="154"/>
      <c r="K1158" s="128">
        <v>38</v>
      </c>
      <c r="L1158" s="151" t="str">
        <f>T(Contaminantes!C$43)</f>
        <v/>
      </c>
      <c r="M1158" s="152"/>
      <c r="N1158" s="153"/>
      <c r="O1158" s="152"/>
      <c r="P1158" s="153"/>
      <c r="Q1158" s="152"/>
      <c r="R1158" s="154"/>
      <c r="T1158" s="128">
        <v>18</v>
      </c>
      <c r="U1158" s="155">
        <f t="shared" si="376"/>
        <v>0</v>
      </c>
      <c r="V1158" s="156">
        <f t="shared" si="377"/>
        <v>0</v>
      </c>
      <c r="W1158" s="157">
        <f t="shared" si="378"/>
        <v>0</v>
      </c>
      <c r="Y1158" s="128">
        <v>38</v>
      </c>
      <c r="Z1158" s="155">
        <f t="shared" si="379"/>
        <v>0</v>
      </c>
      <c r="AA1158" s="156">
        <f t="shared" si="380"/>
        <v>0</v>
      </c>
      <c r="AB1158" s="157">
        <f t="shared" si="381"/>
        <v>0</v>
      </c>
      <c r="AD1158" s="128">
        <v>18</v>
      </c>
      <c r="AE1158" s="120">
        <f t="shared" si="382"/>
        <v>0</v>
      </c>
      <c r="AF1158" s="131">
        <v>38</v>
      </c>
      <c r="AG1158" s="121">
        <f t="shared" si="383"/>
        <v>0</v>
      </c>
    </row>
    <row r="1159" spans="2:33" x14ac:dyDescent="0.25">
      <c r="B1159" s="128">
        <v>19</v>
      </c>
      <c r="C1159" s="151" t="str">
        <f>T(Contaminantes!C$24)</f>
        <v/>
      </c>
      <c r="D1159" s="152"/>
      <c r="E1159" s="153"/>
      <c r="F1159" s="152"/>
      <c r="G1159" s="153"/>
      <c r="H1159" s="152"/>
      <c r="I1159" s="154"/>
      <c r="K1159" s="128">
        <v>39</v>
      </c>
      <c r="L1159" s="151" t="str">
        <f>T(Contaminantes!C$44)</f>
        <v/>
      </c>
      <c r="M1159" s="152"/>
      <c r="N1159" s="153"/>
      <c r="O1159" s="152"/>
      <c r="P1159" s="153"/>
      <c r="Q1159" s="152"/>
      <c r="R1159" s="154"/>
      <c r="T1159" s="128">
        <v>19</v>
      </c>
      <c r="U1159" s="155">
        <f t="shared" si="376"/>
        <v>0</v>
      </c>
      <c r="V1159" s="156">
        <f t="shared" si="377"/>
        <v>0</v>
      </c>
      <c r="W1159" s="157">
        <f t="shared" si="378"/>
        <v>0</v>
      </c>
      <c r="Y1159" s="128">
        <v>39</v>
      </c>
      <c r="Z1159" s="155">
        <f t="shared" si="379"/>
        <v>0</v>
      </c>
      <c r="AA1159" s="156">
        <f t="shared" si="380"/>
        <v>0</v>
      </c>
      <c r="AB1159" s="157">
        <f t="shared" si="381"/>
        <v>0</v>
      </c>
      <c r="AD1159" s="128">
        <v>19</v>
      </c>
      <c r="AE1159" s="120">
        <f t="shared" si="382"/>
        <v>0</v>
      </c>
      <c r="AF1159" s="131">
        <v>39</v>
      </c>
      <c r="AG1159" s="121">
        <f t="shared" si="383"/>
        <v>0</v>
      </c>
    </row>
    <row r="1160" spans="2:33" ht="15.75" thickBot="1" x14ac:dyDescent="0.3">
      <c r="B1160" s="129">
        <v>20</v>
      </c>
      <c r="C1160" s="160" t="str">
        <f>T(Contaminantes!C$25)</f>
        <v/>
      </c>
      <c r="D1160" s="158"/>
      <c r="E1160" s="161"/>
      <c r="F1160" s="158"/>
      <c r="G1160" s="161"/>
      <c r="H1160" s="169"/>
      <c r="I1160" s="164"/>
      <c r="K1160" s="129">
        <v>40</v>
      </c>
      <c r="L1160" s="160" t="str">
        <f>T(Contaminantes!C$45)</f>
        <v/>
      </c>
      <c r="M1160" s="158"/>
      <c r="N1160" s="161"/>
      <c r="O1160" s="162"/>
      <c r="P1160" s="163"/>
      <c r="Q1160" s="162"/>
      <c r="R1160" s="164"/>
      <c r="T1160" s="129">
        <v>20</v>
      </c>
      <c r="U1160" s="165">
        <f t="shared" si="376"/>
        <v>0</v>
      </c>
      <c r="V1160" s="166">
        <f t="shared" si="377"/>
        <v>0</v>
      </c>
      <c r="W1160" s="167">
        <f t="shared" si="378"/>
        <v>0</v>
      </c>
      <c r="Y1160" s="129">
        <v>40</v>
      </c>
      <c r="Z1160" s="165">
        <f t="shared" si="379"/>
        <v>0</v>
      </c>
      <c r="AA1160" s="166">
        <f t="shared" si="380"/>
        <v>0</v>
      </c>
      <c r="AB1160" s="167">
        <f t="shared" si="381"/>
        <v>0</v>
      </c>
      <c r="AD1160" s="129">
        <v>20</v>
      </c>
      <c r="AE1160" s="132">
        <f t="shared" si="382"/>
        <v>0</v>
      </c>
      <c r="AF1160" s="133">
        <v>40</v>
      </c>
      <c r="AG1160" s="122">
        <f t="shared" si="383"/>
        <v>0</v>
      </c>
    </row>
    <row r="1161" spans="2:33" ht="15.75" thickBot="1" x14ac:dyDescent="0.3">
      <c r="D1161" s="170"/>
      <c r="F1161" s="170"/>
      <c r="M1161" s="170"/>
    </row>
    <row r="1162" spans="2:33" ht="15.75" customHeight="1" thickBot="1" x14ac:dyDescent="0.3">
      <c r="D1162" s="391" t="s">
        <v>139</v>
      </c>
      <c r="E1162" s="392"/>
      <c r="F1162" s="393" t="str">
        <f>T('Focos atmósfera'!B55)</f>
        <v/>
      </c>
      <c r="G1162" s="393"/>
      <c r="H1162" s="394" t="s">
        <v>141</v>
      </c>
      <c r="I1162" s="395"/>
      <c r="J1162" s="135"/>
      <c r="K1162" s="396" t="str">
        <f>T('Focos atmósfera'!C55)</f>
        <v/>
      </c>
      <c r="L1162" s="393"/>
      <c r="M1162" s="393"/>
      <c r="N1162" s="397" t="s">
        <v>140</v>
      </c>
      <c r="O1162" s="398"/>
      <c r="P1162" s="136">
        <f>'Focos atmósfera'!D55</f>
        <v>0</v>
      </c>
      <c r="Q1162" s="205" t="s">
        <v>210</v>
      </c>
      <c r="R1162" s="136">
        <f>'Focos atmósfera'!F55</f>
        <v>0</v>
      </c>
      <c r="V1162" s="399" t="s">
        <v>189</v>
      </c>
      <c r="W1162" s="400"/>
      <c r="X1162" s="137"/>
      <c r="AA1162" s="399" t="s">
        <v>189</v>
      </c>
      <c r="AB1162" s="400"/>
      <c r="AC1162" s="137"/>
      <c r="AE1162" s="399" t="s">
        <v>192</v>
      </c>
      <c r="AF1162" s="403"/>
      <c r="AG1162" s="400"/>
    </row>
    <row r="1163" spans="2:33" ht="15.75" thickBot="1" x14ac:dyDescent="0.3">
      <c r="B1163" s="407" t="s">
        <v>133</v>
      </c>
      <c r="C1163" s="408"/>
      <c r="D1163" s="411" t="s">
        <v>134</v>
      </c>
      <c r="E1163" s="411"/>
      <c r="F1163" s="411" t="s">
        <v>135</v>
      </c>
      <c r="G1163" s="411"/>
      <c r="H1163" s="411" t="s">
        <v>136</v>
      </c>
      <c r="I1163" s="412"/>
      <c r="J1163" s="138"/>
      <c r="K1163" s="409" t="s">
        <v>133</v>
      </c>
      <c r="L1163" s="410"/>
      <c r="M1163" s="413" t="s">
        <v>134</v>
      </c>
      <c r="N1163" s="411"/>
      <c r="O1163" s="411" t="s">
        <v>135</v>
      </c>
      <c r="P1163" s="411"/>
      <c r="Q1163" s="411" t="s">
        <v>136</v>
      </c>
      <c r="R1163" s="414"/>
      <c r="S1163" s="138"/>
      <c r="T1163" s="138"/>
      <c r="V1163" s="401"/>
      <c r="W1163" s="402"/>
      <c r="X1163" s="137"/>
      <c r="AA1163" s="401"/>
      <c r="AB1163" s="402"/>
      <c r="AC1163" s="137"/>
      <c r="AE1163" s="404"/>
      <c r="AF1163" s="405"/>
      <c r="AG1163" s="406"/>
    </row>
    <row r="1164" spans="2:33" ht="32.25" customHeight="1" thickBot="1" x14ac:dyDescent="0.3">
      <c r="B1164" s="409"/>
      <c r="C1164" s="410"/>
      <c r="D1164" s="139" t="s">
        <v>137</v>
      </c>
      <c r="E1164" s="139" t="s">
        <v>138</v>
      </c>
      <c r="F1164" s="139" t="s">
        <v>137</v>
      </c>
      <c r="G1164" s="139" t="s">
        <v>138</v>
      </c>
      <c r="H1164" s="139" t="s">
        <v>137</v>
      </c>
      <c r="I1164" s="140" t="s">
        <v>138</v>
      </c>
      <c r="J1164" s="141"/>
      <c r="K1164" s="409"/>
      <c r="L1164" s="410"/>
      <c r="M1164" s="139" t="s">
        <v>137</v>
      </c>
      <c r="N1164" s="139" t="s">
        <v>138</v>
      </c>
      <c r="O1164" s="139" t="s">
        <v>137</v>
      </c>
      <c r="P1164" s="139" t="s">
        <v>138</v>
      </c>
      <c r="Q1164" s="139" t="s">
        <v>137</v>
      </c>
      <c r="R1164" s="140" t="s">
        <v>138</v>
      </c>
      <c r="S1164" s="141"/>
      <c r="T1164" s="141"/>
      <c r="V1164" s="142" t="s">
        <v>190</v>
      </c>
      <c r="W1164" s="143" t="s">
        <v>191</v>
      </c>
      <c r="X1164" s="141"/>
      <c r="AA1164" s="142" t="s">
        <v>190</v>
      </c>
      <c r="AB1164" s="143" t="s">
        <v>191</v>
      </c>
      <c r="AC1164" s="141"/>
      <c r="AE1164" s="124" t="s">
        <v>193</v>
      </c>
      <c r="AG1164" s="125" t="s">
        <v>193</v>
      </c>
    </row>
    <row r="1165" spans="2:33" x14ac:dyDescent="0.25">
      <c r="B1165" s="126">
        <v>1</v>
      </c>
      <c r="C1165" s="151" t="str">
        <f>T(Contaminantes!C$6)</f>
        <v/>
      </c>
      <c r="D1165" s="145"/>
      <c r="E1165" s="146"/>
      <c r="F1165" s="145"/>
      <c r="G1165" s="146"/>
      <c r="H1165" s="145"/>
      <c r="I1165" s="147"/>
      <c r="K1165" s="126">
        <v>21</v>
      </c>
      <c r="L1165" s="144" t="str">
        <f>T(Contaminantes!C$26)</f>
        <v/>
      </c>
      <c r="M1165" s="145"/>
      <c r="N1165" s="146"/>
      <c r="O1165" s="145"/>
      <c r="P1165" s="146"/>
      <c r="Q1165" s="145"/>
      <c r="R1165" s="147"/>
      <c r="T1165" s="126">
        <v>1</v>
      </c>
      <c r="U1165" s="148">
        <f>IF(COUNT(E1165,G1165,I1165)=0,0,COUNT(E1165,G1165,I1165))</f>
        <v>0</v>
      </c>
      <c r="V1165" s="149">
        <f>IF(U1165&gt;0,((D1165*E1165)+(F1165*G1165)+(H1165*I1165))/(E1165+G1165+I1165),0)</f>
        <v>0</v>
      </c>
      <c r="W1165" s="150">
        <f>IF(U1165&lt;&gt;0,(E1165+G1165+I1165)/U1165,0)</f>
        <v>0</v>
      </c>
      <c r="Y1165" s="126">
        <v>21</v>
      </c>
      <c r="Z1165" s="148">
        <f>IF(COUNT(N1165,P1165,R1165)=0,0,COUNT(N1165,P1165,R1165))</f>
        <v>0</v>
      </c>
      <c r="AA1165" s="149">
        <f>IF(Z1165&gt;0,((M1165*N1165)+(O1165*P1165)+(Q1165*R1165))/(N1165+P1165+R1165),0)</f>
        <v>0</v>
      </c>
      <c r="AB1165" s="150">
        <f>IF(Z1165&lt;&gt;0,(N1165+P1165+R1165)/Z1165,0)</f>
        <v>0</v>
      </c>
      <c r="AD1165" s="126">
        <v>1</v>
      </c>
      <c r="AE1165" s="127">
        <f>(V1165*W1165*P$1162)/1000000</f>
        <v>0</v>
      </c>
      <c r="AF1165" s="130">
        <v>21</v>
      </c>
      <c r="AG1165" s="127">
        <f>(AA1165*AB1165*P$1162)/1000000</f>
        <v>0</v>
      </c>
    </row>
    <row r="1166" spans="2:33" x14ac:dyDescent="0.25">
      <c r="B1166" s="128">
        <v>2</v>
      </c>
      <c r="C1166" s="151" t="str">
        <f>T(Contaminantes!C$7)</f>
        <v/>
      </c>
      <c r="D1166" s="152"/>
      <c r="E1166" s="153"/>
      <c r="F1166" s="152"/>
      <c r="G1166" s="153"/>
      <c r="H1166" s="152"/>
      <c r="I1166" s="154"/>
      <c r="K1166" s="128">
        <v>22</v>
      </c>
      <c r="L1166" s="151" t="str">
        <f>T(Contaminantes!C$27)</f>
        <v/>
      </c>
      <c r="M1166" s="152"/>
      <c r="N1166" s="153"/>
      <c r="O1166" s="152"/>
      <c r="P1166" s="153"/>
      <c r="Q1166" s="152"/>
      <c r="R1166" s="154"/>
      <c r="T1166" s="128">
        <v>2</v>
      </c>
      <c r="U1166" s="155">
        <f t="shared" ref="U1166:U1184" si="384">IF(COUNT(E1166,G1166,I1166)=0,0,COUNT(E1166,G1166,I1166))</f>
        <v>0</v>
      </c>
      <c r="V1166" s="156">
        <f t="shared" ref="V1166:V1184" si="385">IF(U1166&gt;0,((D1166*E1166)+(F1166*G1166)+(H1166*I1166))/(E1166+G1166+I1166),0)</f>
        <v>0</v>
      </c>
      <c r="W1166" s="157">
        <f t="shared" ref="W1166:W1184" si="386">IF(U1166&lt;&gt;0,(E1166+G1166+I1166)/U1166,0)</f>
        <v>0</v>
      </c>
      <c r="Y1166" s="128">
        <v>22</v>
      </c>
      <c r="Z1166" s="155">
        <f t="shared" ref="Z1166:Z1184" si="387">IF(COUNT(N1166,P1166,R1166)=0,0,COUNT(N1166,P1166,R1166))</f>
        <v>0</v>
      </c>
      <c r="AA1166" s="156">
        <f t="shared" ref="AA1166:AA1184" si="388">IF(Z1166&gt;0,((M1166*N1166)+(O1166*P1166)+(Q1166*R1166))/(N1166+P1166+R1166),0)</f>
        <v>0</v>
      </c>
      <c r="AB1166" s="157">
        <f t="shared" ref="AB1166:AB1184" si="389">IF(Z1166&lt;&gt;0,(N1166+P1166+R1166)/Z1166,0)</f>
        <v>0</v>
      </c>
      <c r="AD1166" s="128">
        <v>2</v>
      </c>
      <c r="AE1166" s="120">
        <f t="shared" ref="AE1166:AE1184" si="390">(V1166*W1166*P$1162)/1000000</f>
        <v>0</v>
      </c>
      <c r="AF1166" s="131">
        <v>22</v>
      </c>
      <c r="AG1166" s="121">
        <f t="shared" ref="AG1166:AG1184" si="391">(AA1166*AB1166*P$1162)/1000000</f>
        <v>0</v>
      </c>
    </row>
    <row r="1167" spans="2:33" x14ac:dyDescent="0.25">
      <c r="B1167" s="128">
        <v>3</v>
      </c>
      <c r="C1167" s="151" t="str">
        <f>T(Contaminantes!C$8)</f>
        <v/>
      </c>
      <c r="D1167" s="158"/>
      <c r="E1167" s="153"/>
      <c r="F1167" s="158"/>
      <c r="G1167" s="153"/>
      <c r="H1167" s="158"/>
      <c r="I1167" s="154"/>
      <c r="K1167" s="128">
        <v>23</v>
      </c>
      <c r="L1167" s="151" t="str">
        <f>T(Contaminantes!C$28)</f>
        <v/>
      </c>
      <c r="M1167" s="158"/>
      <c r="N1167" s="153"/>
      <c r="O1167" s="158"/>
      <c r="P1167" s="153"/>
      <c r="Q1167" s="158"/>
      <c r="R1167" s="154"/>
      <c r="T1167" s="128">
        <v>3</v>
      </c>
      <c r="U1167" s="155">
        <f t="shared" si="384"/>
        <v>0</v>
      </c>
      <c r="V1167" s="156">
        <f t="shared" si="385"/>
        <v>0</v>
      </c>
      <c r="W1167" s="157">
        <f t="shared" si="386"/>
        <v>0</v>
      </c>
      <c r="Y1167" s="128">
        <v>23</v>
      </c>
      <c r="Z1167" s="155">
        <f t="shared" si="387"/>
        <v>0</v>
      </c>
      <c r="AA1167" s="156">
        <f t="shared" si="388"/>
        <v>0</v>
      </c>
      <c r="AB1167" s="157">
        <f t="shared" si="389"/>
        <v>0</v>
      </c>
      <c r="AD1167" s="128">
        <v>3</v>
      </c>
      <c r="AE1167" s="120">
        <f t="shared" si="390"/>
        <v>0</v>
      </c>
      <c r="AF1167" s="131">
        <v>23</v>
      </c>
      <c r="AG1167" s="121">
        <f t="shared" si="391"/>
        <v>0</v>
      </c>
    </row>
    <row r="1168" spans="2:33" x14ac:dyDescent="0.25">
      <c r="B1168" s="128">
        <v>4</v>
      </c>
      <c r="C1168" s="151" t="str">
        <f>T(Contaminantes!C$9)</f>
        <v/>
      </c>
      <c r="D1168" s="159"/>
      <c r="E1168" s="153"/>
      <c r="F1168" s="159"/>
      <c r="G1168" s="153"/>
      <c r="H1168" s="159"/>
      <c r="I1168" s="154"/>
      <c r="K1168" s="128">
        <v>24</v>
      </c>
      <c r="L1168" s="151" t="str">
        <f>T(Contaminantes!C$29)</f>
        <v/>
      </c>
      <c r="M1168" s="159"/>
      <c r="N1168" s="153"/>
      <c r="O1168" s="159"/>
      <c r="P1168" s="153"/>
      <c r="Q1168" s="159"/>
      <c r="R1168" s="154"/>
      <c r="T1168" s="128">
        <v>4</v>
      </c>
      <c r="U1168" s="155">
        <f t="shared" si="384"/>
        <v>0</v>
      </c>
      <c r="V1168" s="156">
        <f t="shared" si="385"/>
        <v>0</v>
      </c>
      <c r="W1168" s="157">
        <f t="shared" si="386"/>
        <v>0</v>
      </c>
      <c r="Y1168" s="128">
        <v>24</v>
      </c>
      <c r="Z1168" s="155">
        <f t="shared" si="387"/>
        <v>0</v>
      </c>
      <c r="AA1168" s="156">
        <f t="shared" si="388"/>
        <v>0</v>
      </c>
      <c r="AB1168" s="157">
        <f t="shared" si="389"/>
        <v>0</v>
      </c>
      <c r="AD1168" s="128">
        <v>4</v>
      </c>
      <c r="AE1168" s="120">
        <f t="shared" si="390"/>
        <v>0</v>
      </c>
      <c r="AF1168" s="131">
        <v>24</v>
      </c>
      <c r="AG1168" s="121">
        <f t="shared" si="391"/>
        <v>0</v>
      </c>
    </row>
    <row r="1169" spans="2:33" x14ac:dyDescent="0.25">
      <c r="B1169" s="128">
        <v>5</v>
      </c>
      <c r="C1169" s="151" t="str">
        <f>T(Contaminantes!C$10)</f>
        <v/>
      </c>
      <c r="D1169" s="159"/>
      <c r="E1169" s="153"/>
      <c r="F1169" s="159"/>
      <c r="G1169" s="153"/>
      <c r="H1169" s="159"/>
      <c r="I1169" s="154"/>
      <c r="K1169" s="128">
        <v>25</v>
      </c>
      <c r="L1169" s="151" t="str">
        <f>T(Contaminantes!C$30)</f>
        <v/>
      </c>
      <c r="M1169" s="159"/>
      <c r="N1169" s="153"/>
      <c r="O1169" s="159"/>
      <c r="P1169" s="153"/>
      <c r="Q1169" s="159"/>
      <c r="R1169" s="154"/>
      <c r="T1169" s="128">
        <v>5</v>
      </c>
      <c r="U1169" s="155">
        <f t="shared" si="384"/>
        <v>0</v>
      </c>
      <c r="V1169" s="156">
        <f t="shared" si="385"/>
        <v>0</v>
      </c>
      <c r="W1169" s="157">
        <f t="shared" si="386"/>
        <v>0</v>
      </c>
      <c r="Y1169" s="128">
        <v>25</v>
      </c>
      <c r="Z1169" s="155">
        <f t="shared" si="387"/>
        <v>0</v>
      </c>
      <c r="AA1169" s="156">
        <f t="shared" si="388"/>
        <v>0</v>
      </c>
      <c r="AB1169" s="157">
        <f t="shared" si="389"/>
        <v>0</v>
      </c>
      <c r="AD1169" s="128">
        <v>5</v>
      </c>
      <c r="AE1169" s="120">
        <f t="shared" si="390"/>
        <v>0</v>
      </c>
      <c r="AF1169" s="131">
        <v>25</v>
      </c>
      <c r="AG1169" s="121">
        <f t="shared" si="391"/>
        <v>0</v>
      </c>
    </row>
    <row r="1170" spans="2:33" x14ac:dyDescent="0.25">
      <c r="B1170" s="128">
        <v>6</v>
      </c>
      <c r="C1170" s="151" t="str">
        <f>T(Contaminantes!C$11)</f>
        <v/>
      </c>
      <c r="D1170" s="159"/>
      <c r="E1170" s="153"/>
      <c r="F1170" s="159"/>
      <c r="G1170" s="153"/>
      <c r="H1170" s="159"/>
      <c r="I1170" s="154"/>
      <c r="K1170" s="128">
        <v>26</v>
      </c>
      <c r="L1170" s="151" t="str">
        <f>T(Contaminantes!C$31)</f>
        <v/>
      </c>
      <c r="M1170" s="159"/>
      <c r="N1170" s="153"/>
      <c r="O1170" s="159"/>
      <c r="P1170" s="153"/>
      <c r="Q1170" s="159"/>
      <c r="R1170" s="154"/>
      <c r="T1170" s="128">
        <v>6</v>
      </c>
      <c r="U1170" s="155">
        <f t="shared" si="384"/>
        <v>0</v>
      </c>
      <c r="V1170" s="156">
        <f t="shared" si="385"/>
        <v>0</v>
      </c>
      <c r="W1170" s="157">
        <f t="shared" si="386"/>
        <v>0</v>
      </c>
      <c r="Y1170" s="128">
        <v>26</v>
      </c>
      <c r="Z1170" s="155">
        <f t="shared" si="387"/>
        <v>0</v>
      </c>
      <c r="AA1170" s="156">
        <f t="shared" si="388"/>
        <v>0</v>
      </c>
      <c r="AB1170" s="157">
        <f t="shared" si="389"/>
        <v>0</v>
      </c>
      <c r="AD1170" s="128">
        <v>6</v>
      </c>
      <c r="AE1170" s="120">
        <f t="shared" si="390"/>
        <v>0</v>
      </c>
      <c r="AF1170" s="131">
        <v>26</v>
      </c>
      <c r="AG1170" s="121">
        <f t="shared" si="391"/>
        <v>0</v>
      </c>
    </row>
    <row r="1171" spans="2:33" x14ac:dyDescent="0.25">
      <c r="B1171" s="128">
        <v>7</v>
      </c>
      <c r="C1171" s="151" t="str">
        <f>T(Contaminantes!C$12)</f>
        <v/>
      </c>
      <c r="D1171" s="159"/>
      <c r="E1171" s="153"/>
      <c r="F1171" s="159"/>
      <c r="G1171" s="153"/>
      <c r="H1171" s="159"/>
      <c r="I1171" s="154"/>
      <c r="K1171" s="128">
        <v>27</v>
      </c>
      <c r="L1171" s="151" t="str">
        <f>T(Contaminantes!C$32)</f>
        <v/>
      </c>
      <c r="M1171" s="159"/>
      <c r="N1171" s="153"/>
      <c r="O1171" s="159"/>
      <c r="P1171" s="153"/>
      <c r="Q1171" s="159"/>
      <c r="R1171" s="154"/>
      <c r="T1171" s="128">
        <v>7</v>
      </c>
      <c r="U1171" s="155">
        <f t="shared" si="384"/>
        <v>0</v>
      </c>
      <c r="V1171" s="156">
        <f t="shared" si="385"/>
        <v>0</v>
      </c>
      <c r="W1171" s="157">
        <f t="shared" si="386"/>
        <v>0</v>
      </c>
      <c r="Y1171" s="128">
        <v>27</v>
      </c>
      <c r="Z1171" s="155">
        <f t="shared" si="387"/>
        <v>0</v>
      </c>
      <c r="AA1171" s="156">
        <f t="shared" si="388"/>
        <v>0</v>
      </c>
      <c r="AB1171" s="157">
        <f t="shared" si="389"/>
        <v>0</v>
      </c>
      <c r="AD1171" s="128">
        <v>7</v>
      </c>
      <c r="AE1171" s="120">
        <f t="shared" si="390"/>
        <v>0</v>
      </c>
      <c r="AF1171" s="131">
        <v>27</v>
      </c>
      <c r="AG1171" s="121">
        <f t="shared" si="391"/>
        <v>0</v>
      </c>
    </row>
    <row r="1172" spans="2:33" x14ac:dyDescent="0.25">
      <c r="B1172" s="128">
        <v>8</v>
      </c>
      <c r="C1172" s="151" t="str">
        <f>T(Contaminantes!C$13)</f>
        <v/>
      </c>
      <c r="D1172" s="159"/>
      <c r="E1172" s="153"/>
      <c r="F1172" s="159"/>
      <c r="G1172" s="153"/>
      <c r="H1172" s="159"/>
      <c r="I1172" s="154"/>
      <c r="K1172" s="128">
        <v>28</v>
      </c>
      <c r="L1172" s="151" t="str">
        <f>T(Contaminantes!C$33)</f>
        <v/>
      </c>
      <c r="M1172" s="159"/>
      <c r="N1172" s="153"/>
      <c r="O1172" s="159"/>
      <c r="P1172" s="153"/>
      <c r="Q1172" s="159"/>
      <c r="R1172" s="154"/>
      <c r="T1172" s="128">
        <v>8</v>
      </c>
      <c r="U1172" s="155">
        <f t="shared" si="384"/>
        <v>0</v>
      </c>
      <c r="V1172" s="156">
        <f t="shared" si="385"/>
        <v>0</v>
      </c>
      <c r="W1172" s="157">
        <f t="shared" si="386"/>
        <v>0</v>
      </c>
      <c r="Y1172" s="128">
        <v>28</v>
      </c>
      <c r="Z1172" s="155">
        <f t="shared" si="387"/>
        <v>0</v>
      </c>
      <c r="AA1172" s="156">
        <f t="shared" si="388"/>
        <v>0</v>
      </c>
      <c r="AB1172" s="157">
        <f t="shared" si="389"/>
        <v>0</v>
      </c>
      <c r="AD1172" s="128">
        <v>8</v>
      </c>
      <c r="AE1172" s="120">
        <f t="shared" si="390"/>
        <v>0</v>
      </c>
      <c r="AF1172" s="131">
        <v>28</v>
      </c>
      <c r="AG1172" s="121">
        <f t="shared" si="391"/>
        <v>0</v>
      </c>
    </row>
    <row r="1173" spans="2:33" x14ac:dyDescent="0.25">
      <c r="B1173" s="128">
        <v>9</v>
      </c>
      <c r="C1173" s="151" t="str">
        <f>T(Contaminantes!C$14)</f>
        <v/>
      </c>
      <c r="D1173" s="152"/>
      <c r="E1173" s="153"/>
      <c r="F1173" s="152"/>
      <c r="G1173" s="153"/>
      <c r="H1173" s="152"/>
      <c r="I1173" s="154"/>
      <c r="K1173" s="128">
        <v>29</v>
      </c>
      <c r="L1173" s="151" t="str">
        <f>T(Contaminantes!C$34)</f>
        <v/>
      </c>
      <c r="M1173" s="152"/>
      <c r="N1173" s="153"/>
      <c r="O1173" s="152"/>
      <c r="P1173" s="153"/>
      <c r="Q1173" s="152"/>
      <c r="R1173" s="154"/>
      <c r="T1173" s="128">
        <v>9</v>
      </c>
      <c r="U1173" s="155">
        <f t="shared" si="384"/>
        <v>0</v>
      </c>
      <c r="V1173" s="156">
        <f t="shared" si="385"/>
        <v>0</v>
      </c>
      <c r="W1173" s="157">
        <f t="shared" si="386"/>
        <v>0</v>
      </c>
      <c r="Y1173" s="128">
        <v>29</v>
      </c>
      <c r="Z1173" s="155">
        <f t="shared" si="387"/>
        <v>0</v>
      </c>
      <c r="AA1173" s="156">
        <f t="shared" si="388"/>
        <v>0</v>
      </c>
      <c r="AB1173" s="157">
        <f t="shared" si="389"/>
        <v>0</v>
      </c>
      <c r="AD1173" s="128">
        <v>9</v>
      </c>
      <c r="AE1173" s="120">
        <f t="shared" si="390"/>
        <v>0</v>
      </c>
      <c r="AF1173" s="131">
        <v>29</v>
      </c>
      <c r="AG1173" s="121">
        <f t="shared" si="391"/>
        <v>0</v>
      </c>
    </row>
    <row r="1174" spans="2:33" x14ac:dyDescent="0.25">
      <c r="B1174" s="128">
        <v>10</v>
      </c>
      <c r="C1174" s="151" t="str">
        <f>T(Contaminantes!C$15)</f>
        <v/>
      </c>
      <c r="D1174" s="152"/>
      <c r="E1174" s="153"/>
      <c r="F1174" s="152"/>
      <c r="G1174" s="153"/>
      <c r="H1174" s="152"/>
      <c r="I1174" s="154"/>
      <c r="K1174" s="128">
        <v>30</v>
      </c>
      <c r="L1174" s="151" t="str">
        <f>T(Contaminantes!C$35)</f>
        <v/>
      </c>
      <c r="M1174" s="152"/>
      <c r="N1174" s="153"/>
      <c r="O1174" s="152"/>
      <c r="P1174" s="153"/>
      <c r="Q1174" s="152"/>
      <c r="R1174" s="154"/>
      <c r="T1174" s="128">
        <v>10</v>
      </c>
      <c r="U1174" s="155">
        <f t="shared" si="384"/>
        <v>0</v>
      </c>
      <c r="V1174" s="156">
        <f t="shared" si="385"/>
        <v>0</v>
      </c>
      <c r="W1174" s="157">
        <f t="shared" si="386"/>
        <v>0</v>
      </c>
      <c r="Y1174" s="128">
        <v>30</v>
      </c>
      <c r="Z1174" s="155">
        <f t="shared" si="387"/>
        <v>0</v>
      </c>
      <c r="AA1174" s="156">
        <f t="shared" si="388"/>
        <v>0</v>
      </c>
      <c r="AB1174" s="157">
        <f t="shared" si="389"/>
        <v>0</v>
      </c>
      <c r="AD1174" s="128">
        <v>10</v>
      </c>
      <c r="AE1174" s="120">
        <f t="shared" si="390"/>
        <v>0</v>
      </c>
      <c r="AF1174" s="131">
        <v>30</v>
      </c>
      <c r="AG1174" s="121">
        <f t="shared" si="391"/>
        <v>0</v>
      </c>
    </row>
    <row r="1175" spans="2:33" x14ac:dyDescent="0.25">
      <c r="B1175" s="128">
        <v>11</v>
      </c>
      <c r="C1175" s="151" t="str">
        <f>T(Contaminantes!C$16)</f>
        <v/>
      </c>
      <c r="D1175" s="158"/>
      <c r="E1175" s="153"/>
      <c r="F1175" s="158"/>
      <c r="G1175" s="153"/>
      <c r="H1175" s="158"/>
      <c r="I1175" s="154"/>
      <c r="K1175" s="128">
        <v>31</v>
      </c>
      <c r="L1175" s="151" t="str">
        <f>T(Contaminantes!C$36)</f>
        <v/>
      </c>
      <c r="M1175" s="158"/>
      <c r="N1175" s="153"/>
      <c r="O1175" s="158"/>
      <c r="P1175" s="153"/>
      <c r="Q1175" s="158"/>
      <c r="R1175" s="154"/>
      <c r="T1175" s="128">
        <v>11</v>
      </c>
      <c r="U1175" s="155">
        <f t="shared" si="384"/>
        <v>0</v>
      </c>
      <c r="V1175" s="156">
        <f t="shared" si="385"/>
        <v>0</v>
      </c>
      <c r="W1175" s="157">
        <f t="shared" si="386"/>
        <v>0</v>
      </c>
      <c r="Y1175" s="128">
        <v>31</v>
      </c>
      <c r="Z1175" s="155">
        <f t="shared" si="387"/>
        <v>0</v>
      </c>
      <c r="AA1175" s="156">
        <f t="shared" si="388"/>
        <v>0</v>
      </c>
      <c r="AB1175" s="157">
        <f t="shared" si="389"/>
        <v>0</v>
      </c>
      <c r="AD1175" s="128">
        <v>11</v>
      </c>
      <c r="AE1175" s="120">
        <f t="shared" si="390"/>
        <v>0</v>
      </c>
      <c r="AF1175" s="131">
        <v>31</v>
      </c>
      <c r="AG1175" s="121">
        <f t="shared" si="391"/>
        <v>0</v>
      </c>
    </row>
    <row r="1176" spans="2:33" x14ac:dyDescent="0.25">
      <c r="B1176" s="128">
        <v>12</v>
      </c>
      <c r="C1176" s="151" t="str">
        <f>T(Contaminantes!C$17)</f>
        <v/>
      </c>
      <c r="D1176" s="159"/>
      <c r="E1176" s="153"/>
      <c r="F1176" s="159"/>
      <c r="G1176" s="153"/>
      <c r="H1176" s="159"/>
      <c r="I1176" s="154"/>
      <c r="K1176" s="128">
        <v>32</v>
      </c>
      <c r="L1176" s="151" t="str">
        <f>T(Contaminantes!C$37)</f>
        <v/>
      </c>
      <c r="M1176" s="159"/>
      <c r="N1176" s="153"/>
      <c r="O1176" s="159"/>
      <c r="P1176" s="153"/>
      <c r="Q1176" s="159"/>
      <c r="R1176" s="154"/>
      <c r="T1176" s="128">
        <v>12</v>
      </c>
      <c r="U1176" s="155">
        <f t="shared" si="384"/>
        <v>0</v>
      </c>
      <c r="V1176" s="156">
        <f t="shared" si="385"/>
        <v>0</v>
      </c>
      <c r="W1176" s="157">
        <f t="shared" si="386"/>
        <v>0</v>
      </c>
      <c r="Y1176" s="128">
        <v>32</v>
      </c>
      <c r="Z1176" s="155">
        <f t="shared" si="387"/>
        <v>0</v>
      </c>
      <c r="AA1176" s="156">
        <f t="shared" si="388"/>
        <v>0</v>
      </c>
      <c r="AB1176" s="157">
        <f t="shared" si="389"/>
        <v>0</v>
      </c>
      <c r="AD1176" s="128">
        <v>12</v>
      </c>
      <c r="AE1176" s="120">
        <f t="shared" si="390"/>
        <v>0</v>
      </c>
      <c r="AF1176" s="131">
        <v>32</v>
      </c>
      <c r="AG1176" s="121">
        <f t="shared" si="391"/>
        <v>0</v>
      </c>
    </row>
    <row r="1177" spans="2:33" x14ac:dyDescent="0.25">
      <c r="B1177" s="128">
        <v>13</v>
      </c>
      <c r="C1177" s="151" t="str">
        <f>T(Contaminantes!C$18)</f>
        <v/>
      </c>
      <c r="D1177" s="159"/>
      <c r="E1177" s="153"/>
      <c r="F1177" s="159"/>
      <c r="G1177" s="153"/>
      <c r="H1177" s="159"/>
      <c r="I1177" s="154"/>
      <c r="K1177" s="128">
        <v>33</v>
      </c>
      <c r="L1177" s="151" t="str">
        <f>T(Contaminantes!C$38)</f>
        <v/>
      </c>
      <c r="M1177" s="159"/>
      <c r="N1177" s="153"/>
      <c r="O1177" s="159"/>
      <c r="P1177" s="153"/>
      <c r="Q1177" s="159"/>
      <c r="R1177" s="154"/>
      <c r="T1177" s="128">
        <v>13</v>
      </c>
      <c r="U1177" s="155">
        <f t="shared" si="384"/>
        <v>0</v>
      </c>
      <c r="V1177" s="156">
        <f t="shared" si="385"/>
        <v>0</v>
      </c>
      <c r="W1177" s="157">
        <f t="shared" si="386"/>
        <v>0</v>
      </c>
      <c r="Y1177" s="128">
        <v>33</v>
      </c>
      <c r="Z1177" s="155">
        <f t="shared" si="387"/>
        <v>0</v>
      </c>
      <c r="AA1177" s="156">
        <f t="shared" si="388"/>
        <v>0</v>
      </c>
      <c r="AB1177" s="157">
        <f t="shared" si="389"/>
        <v>0</v>
      </c>
      <c r="AD1177" s="128">
        <v>13</v>
      </c>
      <c r="AE1177" s="120">
        <f t="shared" si="390"/>
        <v>0</v>
      </c>
      <c r="AF1177" s="131">
        <v>33</v>
      </c>
      <c r="AG1177" s="121">
        <f t="shared" si="391"/>
        <v>0</v>
      </c>
    </row>
    <row r="1178" spans="2:33" x14ac:dyDescent="0.25">
      <c r="B1178" s="128">
        <v>14</v>
      </c>
      <c r="C1178" s="151" t="str">
        <f>T(Contaminantes!C$19)</f>
        <v/>
      </c>
      <c r="D1178" s="152"/>
      <c r="E1178" s="153"/>
      <c r="F1178" s="152"/>
      <c r="G1178" s="153"/>
      <c r="H1178" s="152"/>
      <c r="I1178" s="154"/>
      <c r="K1178" s="128">
        <v>34</v>
      </c>
      <c r="L1178" s="151" t="str">
        <f>T(Contaminantes!C$39)</f>
        <v/>
      </c>
      <c r="M1178" s="152"/>
      <c r="N1178" s="153"/>
      <c r="O1178" s="152"/>
      <c r="P1178" s="153"/>
      <c r="Q1178" s="152"/>
      <c r="R1178" s="154"/>
      <c r="T1178" s="128">
        <v>14</v>
      </c>
      <c r="U1178" s="155">
        <f t="shared" si="384"/>
        <v>0</v>
      </c>
      <c r="V1178" s="156">
        <f t="shared" si="385"/>
        <v>0</v>
      </c>
      <c r="W1178" s="157">
        <f t="shared" si="386"/>
        <v>0</v>
      </c>
      <c r="Y1178" s="128">
        <v>34</v>
      </c>
      <c r="Z1178" s="155">
        <f t="shared" si="387"/>
        <v>0</v>
      </c>
      <c r="AA1178" s="156">
        <f t="shared" si="388"/>
        <v>0</v>
      </c>
      <c r="AB1178" s="157">
        <f t="shared" si="389"/>
        <v>0</v>
      </c>
      <c r="AD1178" s="128">
        <v>14</v>
      </c>
      <c r="AE1178" s="120">
        <f t="shared" si="390"/>
        <v>0</v>
      </c>
      <c r="AF1178" s="131">
        <v>34</v>
      </c>
      <c r="AG1178" s="121">
        <f t="shared" si="391"/>
        <v>0</v>
      </c>
    </row>
    <row r="1179" spans="2:33" x14ac:dyDescent="0.25">
      <c r="B1179" s="128">
        <v>15</v>
      </c>
      <c r="C1179" s="151" t="str">
        <f>T(Contaminantes!C$20)</f>
        <v/>
      </c>
      <c r="D1179" s="158"/>
      <c r="E1179" s="153"/>
      <c r="F1179" s="158"/>
      <c r="G1179" s="153"/>
      <c r="H1179" s="158"/>
      <c r="I1179" s="154"/>
      <c r="K1179" s="128">
        <v>35</v>
      </c>
      <c r="L1179" s="151" t="str">
        <f>T(Contaminantes!C$40)</f>
        <v/>
      </c>
      <c r="M1179" s="158"/>
      <c r="N1179" s="153"/>
      <c r="O1179" s="158"/>
      <c r="P1179" s="153"/>
      <c r="Q1179" s="158"/>
      <c r="R1179" s="154"/>
      <c r="T1179" s="128">
        <v>15</v>
      </c>
      <c r="U1179" s="155">
        <f t="shared" si="384"/>
        <v>0</v>
      </c>
      <c r="V1179" s="156">
        <f t="shared" si="385"/>
        <v>0</v>
      </c>
      <c r="W1179" s="157">
        <f t="shared" si="386"/>
        <v>0</v>
      </c>
      <c r="Y1179" s="128">
        <v>35</v>
      </c>
      <c r="Z1179" s="155">
        <f t="shared" si="387"/>
        <v>0</v>
      </c>
      <c r="AA1179" s="156">
        <f t="shared" si="388"/>
        <v>0</v>
      </c>
      <c r="AB1179" s="157">
        <f t="shared" si="389"/>
        <v>0</v>
      </c>
      <c r="AD1179" s="128">
        <v>15</v>
      </c>
      <c r="AE1179" s="120">
        <f t="shared" si="390"/>
        <v>0</v>
      </c>
      <c r="AF1179" s="131">
        <v>35</v>
      </c>
      <c r="AG1179" s="121">
        <f t="shared" si="391"/>
        <v>0</v>
      </c>
    </row>
    <row r="1180" spans="2:33" x14ac:dyDescent="0.25">
      <c r="B1180" s="128">
        <v>16</v>
      </c>
      <c r="C1180" s="151" t="str">
        <f>T(Contaminantes!C$21)</f>
        <v/>
      </c>
      <c r="D1180" s="159"/>
      <c r="E1180" s="153"/>
      <c r="F1180" s="159"/>
      <c r="G1180" s="153"/>
      <c r="H1180" s="159"/>
      <c r="I1180" s="154"/>
      <c r="K1180" s="128">
        <v>36</v>
      </c>
      <c r="L1180" s="151" t="str">
        <f>T(Contaminantes!C$41)</f>
        <v/>
      </c>
      <c r="M1180" s="159"/>
      <c r="N1180" s="153"/>
      <c r="O1180" s="159"/>
      <c r="P1180" s="153"/>
      <c r="Q1180" s="159"/>
      <c r="R1180" s="154"/>
      <c r="T1180" s="128">
        <v>16</v>
      </c>
      <c r="U1180" s="155">
        <f t="shared" si="384"/>
        <v>0</v>
      </c>
      <c r="V1180" s="156">
        <f t="shared" si="385"/>
        <v>0</v>
      </c>
      <c r="W1180" s="157">
        <f t="shared" si="386"/>
        <v>0</v>
      </c>
      <c r="Y1180" s="128">
        <v>36</v>
      </c>
      <c r="Z1180" s="155">
        <f t="shared" si="387"/>
        <v>0</v>
      </c>
      <c r="AA1180" s="156">
        <f t="shared" si="388"/>
        <v>0</v>
      </c>
      <c r="AB1180" s="157">
        <f t="shared" si="389"/>
        <v>0</v>
      </c>
      <c r="AD1180" s="128">
        <v>16</v>
      </c>
      <c r="AE1180" s="120">
        <f t="shared" si="390"/>
        <v>0</v>
      </c>
      <c r="AF1180" s="131">
        <v>36</v>
      </c>
      <c r="AG1180" s="121">
        <f t="shared" si="391"/>
        <v>0</v>
      </c>
    </row>
    <row r="1181" spans="2:33" x14ac:dyDescent="0.25">
      <c r="B1181" s="128">
        <v>17</v>
      </c>
      <c r="C1181" s="151" t="str">
        <f>T(Contaminantes!C$22)</f>
        <v/>
      </c>
      <c r="D1181" s="159"/>
      <c r="E1181" s="153"/>
      <c r="F1181" s="159"/>
      <c r="G1181" s="153"/>
      <c r="H1181" s="159"/>
      <c r="I1181" s="154"/>
      <c r="K1181" s="128">
        <v>37</v>
      </c>
      <c r="L1181" s="151" t="str">
        <f>T(Contaminantes!C$42)</f>
        <v/>
      </c>
      <c r="M1181" s="159"/>
      <c r="N1181" s="153"/>
      <c r="O1181" s="159"/>
      <c r="P1181" s="153"/>
      <c r="Q1181" s="159"/>
      <c r="R1181" s="154"/>
      <c r="T1181" s="128">
        <v>17</v>
      </c>
      <c r="U1181" s="155">
        <f t="shared" si="384"/>
        <v>0</v>
      </c>
      <c r="V1181" s="156">
        <f t="shared" si="385"/>
        <v>0</v>
      </c>
      <c r="W1181" s="157">
        <f t="shared" si="386"/>
        <v>0</v>
      </c>
      <c r="Y1181" s="128">
        <v>37</v>
      </c>
      <c r="Z1181" s="155">
        <f t="shared" si="387"/>
        <v>0</v>
      </c>
      <c r="AA1181" s="156">
        <f t="shared" si="388"/>
        <v>0</v>
      </c>
      <c r="AB1181" s="157">
        <f t="shared" si="389"/>
        <v>0</v>
      </c>
      <c r="AD1181" s="128">
        <v>17</v>
      </c>
      <c r="AE1181" s="120">
        <f t="shared" si="390"/>
        <v>0</v>
      </c>
      <c r="AF1181" s="131">
        <v>37</v>
      </c>
      <c r="AG1181" s="121">
        <f t="shared" si="391"/>
        <v>0</v>
      </c>
    </row>
    <row r="1182" spans="2:33" x14ac:dyDescent="0.25">
      <c r="B1182" s="128">
        <v>18</v>
      </c>
      <c r="C1182" s="151" t="str">
        <f>T(Contaminantes!C$23)</f>
        <v/>
      </c>
      <c r="D1182" s="152"/>
      <c r="E1182" s="153"/>
      <c r="F1182" s="152"/>
      <c r="G1182" s="153"/>
      <c r="H1182" s="152"/>
      <c r="I1182" s="154"/>
      <c r="K1182" s="128">
        <v>38</v>
      </c>
      <c r="L1182" s="151" t="str">
        <f>T(Contaminantes!C$43)</f>
        <v/>
      </c>
      <c r="M1182" s="152"/>
      <c r="N1182" s="153"/>
      <c r="O1182" s="152"/>
      <c r="P1182" s="153"/>
      <c r="Q1182" s="152"/>
      <c r="R1182" s="154"/>
      <c r="T1182" s="128">
        <v>18</v>
      </c>
      <c r="U1182" s="155">
        <f t="shared" si="384"/>
        <v>0</v>
      </c>
      <c r="V1182" s="156">
        <f t="shared" si="385"/>
        <v>0</v>
      </c>
      <c r="W1182" s="157">
        <f t="shared" si="386"/>
        <v>0</v>
      </c>
      <c r="Y1182" s="128">
        <v>38</v>
      </c>
      <c r="Z1182" s="155">
        <f t="shared" si="387"/>
        <v>0</v>
      </c>
      <c r="AA1182" s="156">
        <f t="shared" si="388"/>
        <v>0</v>
      </c>
      <c r="AB1182" s="157">
        <f t="shared" si="389"/>
        <v>0</v>
      </c>
      <c r="AD1182" s="128">
        <v>18</v>
      </c>
      <c r="AE1182" s="120">
        <f t="shared" si="390"/>
        <v>0</v>
      </c>
      <c r="AF1182" s="131">
        <v>38</v>
      </c>
      <c r="AG1182" s="121">
        <f t="shared" si="391"/>
        <v>0</v>
      </c>
    </row>
    <row r="1183" spans="2:33" x14ac:dyDescent="0.25">
      <c r="B1183" s="128">
        <v>19</v>
      </c>
      <c r="C1183" s="151" t="str">
        <f>T(Contaminantes!C$24)</f>
        <v/>
      </c>
      <c r="D1183" s="152"/>
      <c r="E1183" s="153"/>
      <c r="F1183" s="152"/>
      <c r="G1183" s="153"/>
      <c r="H1183" s="152"/>
      <c r="I1183" s="154"/>
      <c r="K1183" s="128">
        <v>39</v>
      </c>
      <c r="L1183" s="151" t="str">
        <f>T(Contaminantes!C$44)</f>
        <v/>
      </c>
      <c r="M1183" s="152"/>
      <c r="N1183" s="153"/>
      <c r="O1183" s="152"/>
      <c r="P1183" s="153"/>
      <c r="Q1183" s="152"/>
      <c r="R1183" s="154"/>
      <c r="T1183" s="128">
        <v>19</v>
      </c>
      <c r="U1183" s="155">
        <f t="shared" si="384"/>
        <v>0</v>
      </c>
      <c r="V1183" s="156">
        <f t="shared" si="385"/>
        <v>0</v>
      </c>
      <c r="W1183" s="157">
        <f t="shared" si="386"/>
        <v>0</v>
      </c>
      <c r="Y1183" s="128">
        <v>39</v>
      </c>
      <c r="Z1183" s="155">
        <f t="shared" si="387"/>
        <v>0</v>
      </c>
      <c r="AA1183" s="156">
        <f t="shared" si="388"/>
        <v>0</v>
      </c>
      <c r="AB1183" s="157">
        <f t="shared" si="389"/>
        <v>0</v>
      </c>
      <c r="AD1183" s="128">
        <v>19</v>
      </c>
      <c r="AE1183" s="120">
        <f t="shared" si="390"/>
        <v>0</v>
      </c>
      <c r="AF1183" s="131">
        <v>39</v>
      </c>
      <c r="AG1183" s="121">
        <f t="shared" si="391"/>
        <v>0</v>
      </c>
    </row>
    <row r="1184" spans="2:33" ht="15.75" thickBot="1" x14ac:dyDescent="0.3">
      <c r="B1184" s="129">
        <v>20</v>
      </c>
      <c r="C1184" s="160" t="str">
        <f>T(Contaminantes!C$25)</f>
        <v/>
      </c>
      <c r="D1184" s="169"/>
      <c r="E1184" s="161"/>
      <c r="F1184" s="169"/>
      <c r="G1184" s="161"/>
      <c r="H1184" s="169"/>
      <c r="I1184" s="164"/>
      <c r="K1184" s="129">
        <v>40</v>
      </c>
      <c r="L1184" s="160" t="str">
        <f>T(Contaminantes!C$45)</f>
        <v/>
      </c>
      <c r="M1184" s="169"/>
      <c r="N1184" s="161"/>
      <c r="O1184" s="158"/>
      <c r="P1184" s="161"/>
      <c r="Q1184" s="158"/>
      <c r="R1184" s="164"/>
      <c r="T1184" s="129">
        <v>20</v>
      </c>
      <c r="U1184" s="165">
        <f t="shared" si="384"/>
        <v>0</v>
      </c>
      <c r="V1184" s="166">
        <f t="shared" si="385"/>
        <v>0</v>
      </c>
      <c r="W1184" s="167">
        <f t="shared" si="386"/>
        <v>0</v>
      </c>
      <c r="Y1184" s="129">
        <v>40</v>
      </c>
      <c r="Z1184" s="165">
        <f t="shared" si="387"/>
        <v>0</v>
      </c>
      <c r="AA1184" s="166">
        <f t="shared" si="388"/>
        <v>0</v>
      </c>
      <c r="AB1184" s="167">
        <f t="shared" si="389"/>
        <v>0</v>
      </c>
      <c r="AD1184" s="129">
        <v>20</v>
      </c>
      <c r="AE1184" s="132">
        <f t="shared" si="390"/>
        <v>0</v>
      </c>
      <c r="AF1184" s="133">
        <v>40</v>
      </c>
      <c r="AG1184" s="122">
        <f t="shared" si="391"/>
        <v>0</v>
      </c>
    </row>
    <row r="1185" spans="2:33" ht="15.75" thickBot="1" x14ac:dyDescent="0.3">
      <c r="O1185" s="170"/>
      <c r="Q1185" s="170"/>
    </row>
    <row r="1186" spans="2:33" ht="15.75" customHeight="1" thickBot="1" x14ac:dyDescent="0.3">
      <c r="D1186" s="391" t="s">
        <v>139</v>
      </c>
      <c r="E1186" s="392"/>
      <c r="F1186" s="393" t="str">
        <f>T('Focos atmósfera'!B56)</f>
        <v/>
      </c>
      <c r="G1186" s="393"/>
      <c r="H1186" s="394" t="s">
        <v>141</v>
      </c>
      <c r="I1186" s="395"/>
      <c r="J1186" s="135"/>
      <c r="K1186" s="396" t="str">
        <f>T('Focos atmósfera'!C56)</f>
        <v/>
      </c>
      <c r="L1186" s="393"/>
      <c r="M1186" s="393"/>
      <c r="N1186" s="397" t="s">
        <v>140</v>
      </c>
      <c r="O1186" s="398"/>
      <c r="P1186" s="136">
        <f>'Focos atmósfera'!D56</f>
        <v>0</v>
      </c>
      <c r="Q1186" s="205" t="s">
        <v>210</v>
      </c>
      <c r="R1186" s="136">
        <f>'Focos atmósfera'!F56</f>
        <v>0</v>
      </c>
      <c r="V1186" s="399" t="s">
        <v>189</v>
      </c>
      <c r="W1186" s="400"/>
      <c r="X1186" s="137"/>
      <c r="AA1186" s="399" t="s">
        <v>189</v>
      </c>
      <c r="AB1186" s="400"/>
      <c r="AC1186" s="137"/>
      <c r="AE1186" s="399" t="s">
        <v>192</v>
      </c>
      <c r="AF1186" s="403"/>
      <c r="AG1186" s="400"/>
    </row>
    <row r="1187" spans="2:33" ht="15.75" thickBot="1" x14ac:dyDescent="0.3">
      <c r="B1187" s="407" t="s">
        <v>133</v>
      </c>
      <c r="C1187" s="408"/>
      <c r="D1187" s="411" t="s">
        <v>134</v>
      </c>
      <c r="E1187" s="411"/>
      <c r="F1187" s="411" t="s">
        <v>135</v>
      </c>
      <c r="G1187" s="411"/>
      <c r="H1187" s="411" t="s">
        <v>136</v>
      </c>
      <c r="I1187" s="412"/>
      <c r="J1187" s="138"/>
      <c r="K1187" s="409" t="s">
        <v>133</v>
      </c>
      <c r="L1187" s="410"/>
      <c r="M1187" s="413" t="s">
        <v>134</v>
      </c>
      <c r="N1187" s="411"/>
      <c r="O1187" s="411" t="s">
        <v>135</v>
      </c>
      <c r="P1187" s="411"/>
      <c r="Q1187" s="411" t="s">
        <v>136</v>
      </c>
      <c r="R1187" s="414"/>
      <c r="S1187" s="138"/>
      <c r="T1187" s="138"/>
      <c r="V1187" s="401"/>
      <c r="W1187" s="402"/>
      <c r="X1187" s="137"/>
      <c r="AA1187" s="401"/>
      <c r="AB1187" s="402"/>
      <c r="AC1187" s="137"/>
      <c r="AE1187" s="404"/>
      <c r="AF1187" s="405"/>
      <c r="AG1187" s="406"/>
    </row>
    <row r="1188" spans="2:33" ht="32.25" customHeight="1" thickBot="1" x14ac:dyDescent="0.3">
      <c r="B1188" s="409"/>
      <c r="C1188" s="410"/>
      <c r="D1188" s="139" t="s">
        <v>137</v>
      </c>
      <c r="E1188" s="139" t="s">
        <v>138</v>
      </c>
      <c r="F1188" s="139" t="s">
        <v>137</v>
      </c>
      <c r="G1188" s="139" t="s">
        <v>138</v>
      </c>
      <c r="H1188" s="139" t="s">
        <v>137</v>
      </c>
      <c r="I1188" s="140" t="s">
        <v>138</v>
      </c>
      <c r="J1188" s="141"/>
      <c r="K1188" s="409"/>
      <c r="L1188" s="410"/>
      <c r="M1188" s="139" t="s">
        <v>137</v>
      </c>
      <c r="N1188" s="139" t="s">
        <v>138</v>
      </c>
      <c r="O1188" s="139" t="s">
        <v>137</v>
      </c>
      <c r="P1188" s="139" t="s">
        <v>138</v>
      </c>
      <c r="Q1188" s="139" t="s">
        <v>137</v>
      </c>
      <c r="R1188" s="140" t="s">
        <v>138</v>
      </c>
      <c r="S1188" s="141"/>
      <c r="T1188" s="141"/>
      <c r="V1188" s="142" t="s">
        <v>190</v>
      </c>
      <c r="W1188" s="143" t="s">
        <v>191</v>
      </c>
      <c r="X1188" s="141"/>
      <c r="AA1188" s="142" t="s">
        <v>190</v>
      </c>
      <c r="AB1188" s="143" t="s">
        <v>191</v>
      </c>
      <c r="AC1188" s="141"/>
      <c r="AE1188" s="124" t="s">
        <v>193</v>
      </c>
      <c r="AG1188" s="125" t="s">
        <v>193</v>
      </c>
    </row>
    <row r="1189" spans="2:33" x14ac:dyDescent="0.25">
      <c r="B1189" s="126">
        <v>1</v>
      </c>
      <c r="C1189" s="151" t="str">
        <f>T(Contaminantes!C$6)</f>
        <v/>
      </c>
      <c r="D1189" s="145"/>
      <c r="E1189" s="146"/>
      <c r="F1189" s="145"/>
      <c r="G1189" s="146"/>
      <c r="H1189" s="145"/>
      <c r="I1189" s="147"/>
      <c r="K1189" s="126">
        <v>21</v>
      </c>
      <c r="L1189" s="144" t="str">
        <f>T(Contaminantes!C$26)</f>
        <v/>
      </c>
      <c r="M1189" s="145"/>
      <c r="N1189" s="146"/>
      <c r="O1189" s="145"/>
      <c r="P1189" s="146"/>
      <c r="Q1189" s="145"/>
      <c r="R1189" s="147"/>
      <c r="T1189" s="126">
        <v>1</v>
      </c>
      <c r="U1189" s="148">
        <f>IF(COUNT(E1189,G1189,I1189)=0,0,COUNT(E1189,G1189,I1189))</f>
        <v>0</v>
      </c>
      <c r="V1189" s="149">
        <f>IF(U1189&gt;0,((D1189*E1189)+(F1189*G1189)+(H1189*I1189))/(E1189+G1189+I1189),0)</f>
        <v>0</v>
      </c>
      <c r="W1189" s="150">
        <f>IF(U1189&lt;&gt;0,(E1189+G1189+I1189)/U1189,0)</f>
        <v>0</v>
      </c>
      <c r="Y1189" s="126">
        <v>21</v>
      </c>
      <c r="Z1189" s="148">
        <f>IF(COUNT(N1189,P1189,R1189)=0,0,COUNT(N1189,P1189,R1189))</f>
        <v>0</v>
      </c>
      <c r="AA1189" s="149">
        <f>IF(Z1189&gt;0,((M1189*N1189)+(O1189*P1189)+(Q1189*R1189))/(N1189+P1189+R1189),0)</f>
        <v>0</v>
      </c>
      <c r="AB1189" s="150">
        <f>IF(Z1189&lt;&gt;0,(N1189+P1189+R1189)/Z1189,0)</f>
        <v>0</v>
      </c>
      <c r="AD1189" s="126">
        <v>1</v>
      </c>
      <c r="AE1189" s="127">
        <f>(V1189*W1189*P$1186)/1000000</f>
        <v>0</v>
      </c>
      <c r="AF1189" s="130">
        <v>21</v>
      </c>
      <c r="AG1189" s="127">
        <f>(AA1189*AB1189*P$1186)/1000000</f>
        <v>0</v>
      </c>
    </row>
    <row r="1190" spans="2:33" x14ac:dyDescent="0.25">
      <c r="B1190" s="128">
        <v>2</v>
      </c>
      <c r="C1190" s="151" t="str">
        <f>T(Contaminantes!C$7)</f>
        <v/>
      </c>
      <c r="D1190" s="152"/>
      <c r="E1190" s="153"/>
      <c r="F1190" s="152"/>
      <c r="G1190" s="153"/>
      <c r="H1190" s="152"/>
      <c r="I1190" s="154"/>
      <c r="K1190" s="128">
        <v>22</v>
      </c>
      <c r="L1190" s="151" t="str">
        <f>T(Contaminantes!C$27)</f>
        <v/>
      </c>
      <c r="M1190" s="152"/>
      <c r="N1190" s="153"/>
      <c r="O1190" s="152"/>
      <c r="P1190" s="153"/>
      <c r="Q1190" s="152"/>
      <c r="R1190" s="154"/>
      <c r="T1190" s="128">
        <v>2</v>
      </c>
      <c r="U1190" s="155">
        <f t="shared" ref="U1190:U1208" si="392">IF(COUNT(E1190,G1190,I1190)=0,0,COUNT(E1190,G1190,I1190))</f>
        <v>0</v>
      </c>
      <c r="V1190" s="156">
        <f t="shared" ref="V1190:V1208" si="393">IF(U1190&gt;0,((D1190*E1190)+(F1190*G1190)+(H1190*I1190))/(E1190+G1190+I1190),0)</f>
        <v>0</v>
      </c>
      <c r="W1190" s="157">
        <f t="shared" ref="W1190:W1208" si="394">IF(U1190&lt;&gt;0,(E1190+G1190+I1190)/U1190,0)</f>
        <v>0</v>
      </c>
      <c r="Y1190" s="128">
        <v>22</v>
      </c>
      <c r="Z1190" s="155">
        <f t="shared" ref="Z1190:Z1208" si="395">IF(COUNT(N1190,P1190,R1190)=0,0,COUNT(N1190,P1190,R1190))</f>
        <v>0</v>
      </c>
      <c r="AA1190" s="156">
        <f t="shared" ref="AA1190:AA1208" si="396">IF(Z1190&gt;0,((M1190*N1190)+(O1190*P1190)+(Q1190*R1190))/(N1190+P1190+R1190),0)</f>
        <v>0</v>
      </c>
      <c r="AB1190" s="157">
        <f t="shared" ref="AB1190:AB1208" si="397">IF(Z1190&lt;&gt;0,(N1190+P1190+R1190)/Z1190,0)</f>
        <v>0</v>
      </c>
      <c r="AD1190" s="128">
        <v>2</v>
      </c>
      <c r="AE1190" s="120">
        <f t="shared" ref="AE1190:AE1208" si="398">(V1190*W1190*P$1186)/1000000</f>
        <v>0</v>
      </c>
      <c r="AF1190" s="131">
        <v>22</v>
      </c>
      <c r="AG1190" s="121">
        <f t="shared" ref="AG1190:AG1208" si="399">(AA1190*AB1190*P$1186)/1000000</f>
        <v>0</v>
      </c>
    </row>
    <row r="1191" spans="2:33" x14ac:dyDescent="0.25">
      <c r="B1191" s="128">
        <v>3</v>
      </c>
      <c r="C1191" s="151" t="str">
        <f>T(Contaminantes!C$8)</f>
        <v/>
      </c>
      <c r="D1191" s="158"/>
      <c r="E1191" s="153"/>
      <c r="F1191" s="158"/>
      <c r="G1191" s="153"/>
      <c r="H1191" s="158"/>
      <c r="I1191" s="154"/>
      <c r="K1191" s="128">
        <v>23</v>
      </c>
      <c r="L1191" s="151" t="str">
        <f>T(Contaminantes!C$28)</f>
        <v/>
      </c>
      <c r="M1191" s="158"/>
      <c r="N1191" s="153"/>
      <c r="O1191" s="158"/>
      <c r="P1191" s="153"/>
      <c r="Q1191" s="158"/>
      <c r="R1191" s="154"/>
      <c r="T1191" s="128">
        <v>3</v>
      </c>
      <c r="U1191" s="155">
        <f t="shared" si="392"/>
        <v>0</v>
      </c>
      <c r="V1191" s="156">
        <f t="shared" si="393"/>
        <v>0</v>
      </c>
      <c r="W1191" s="157">
        <f t="shared" si="394"/>
        <v>0</v>
      </c>
      <c r="Y1191" s="128">
        <v>23</v>
      </c>
      <c r="Z1191" s="155">
        <f t="shared" si="395"/>
        <v>0</v>
      </c>
      <c r="AA1191" s="156">
        <f t="shared" si="396"/>
        <v>0</v>
      </c>
      <c r="AB1191" s="157">
        <f t="shared" si="397"/>
        <v>0</v>
      </c>
      <c r="AD1191" s="128">
        <v>3</v>
      </c>
      <c r="AE1191" s="120">
        <f t="shared" si="398"/>
        <v>0</v>
      </c>
      <c r="AF1191" s="131">
        <v>23</v>
      </c>
      <c r="AG1191" s="121">
        <f t="shared" si="399"/>
        <v>0</v>
      </c>
    </row>
    <row r="1192" spans="2:33" x14ac:dyDescent="0.25">
      <c r="B1192" s="128">
        <v>4</v>
      </c>
      <c r="C1192" s="151" t="str">
        <f>T(Contaminantes!C$9)</f>
        <v/>
      </c>
      <c r="D1192" s="159"/>
      <c r="E1192" s="153"/>
      <c r="F1192" s="159"/>
      <c r="G1192" s="153"/>
      <c r="H1192" s="159"/>
      <c r="I1192" s="154"/>
      <c r="K1192" s="128">
        <v>24</v>
      </c>
      <c r="L1192" s="151" t="str">
        <f>T(Contaminantes!C$29)</f>
        <v/>
      </c>
      <c r="M1192" s="159"/>
      <c r="N1192" s="153"/>
      <c r="O1192" s="159"/>
      <c r="P1192" s="153"/>
      <c r="Q1192" s="159"/>
      <c r="R1192" s="154"/>
      <c r="T1192" s="128">
        <v>4</v>
      </c>
      <c r="U1192" s="155">
        <f t="shared" si="392"/>
        <v>0</v>
      </c>
      <c r="V1192" s="156">
        <f t="shared" si="393"/>
        <v>0</v>
      </c>
      <c r="W1192" s="157">
        <f t="shared" si="394"/>
        <v>0</v>
      </c>
      <c r="Y1192" s="128">
        <v>24</v>
      </c>
      <c r="Z1192" s="155">
        <f t="shared" si="395"/>
        <v>0</v>
      </c>
      <c r="AA1192" s="156">
        <f t="shared" si="396"/>
        <v>0</v>
      </c>
      <c r="AB1192" s="157">
        <f t="shared" si="397"/>
        <v>0</v>
      </c>
      <c r="AD1192" s="128">
        <v>4</v>
      </c>
      <c r="AE1192" s="120">
        <f t="shared" si="398"/>
        <v>0</v>
      </c>
      <c r="AF1192" s="131">
        <v>24</v>
      </c>
      <c r="AG1192" s="121">
        <f t="shared" si="399"/>
        <v>0</v>
      </c>
    </row>
    <row r="1193" spans="2:33" x14ac:dyDescent="0.25">
      <c r="B1193" s="128">
        <v>5</v>
      </c>
      <c r="C1193" s="151" t="str">
        <f>T(Contaminantes!C$10)</f>
        <v/>
      </c>
      <c r="D1193" s="159"/>
      <c r="E1193" s="153"/>
      <c r="F1193" s="159"/>
      <c r="G1193" s="153"/>
      <c r="H1193" s="159"/>
      <c r="I1193" s="154"/>
      <c r="K1193" s="128">
        <v>25</v>
      </c>
      <c r="L1193" s="151" t="str">
        <f>T(Contaminantes!C$30)</f>
        <v/>
      </c>
      <c r="M1193" s="159"/>
      <c r="N1193" s="153"/>
      <c r="O1193" s="159"/>
      <c r="P1193" s="153"/>
      <c r="Q1193" s="159"/>
      <c r="R1193" s="154"/>
      <c r="T1193" s="128">
        <v>5</v>
      </c>
      <c r="U1193" s="155">
        <f t="shared" si="392"/>
        <v>0</v>
      </c>
      <c r="V1193" s="156">
        <f t="shared" si="393"/>
        <v>0</v>
      </c>
      <c r="W1193" s="157">
        <f t="shared" si="394"/>
        <v>0</v>
      </c>
      <c r="Y1193" s="128">
        <v>25</v>
      </c>
      <c r="Z1193" s="155">
        <f t="shared" si="395"/>
        <v>0</v>
      </c>
      <c r="AA1193" s="156">
        <f t="shared" si="396"/>
        <v>0</v>
      </c>
      <c r="AB1193" s="157">
        <f t="shared" si="397"/>
        <v>0</v>
      </c>
      <c r="AD1193" s="128">
        <v>5</v>
      </c>
      <c r="AE1193" s="120">
        <f t="shared" si="398"/>
        <v>0</v>
      </c>
      <c r="AF1193" s="131">
        <v>25</v>
      </c>
      <c r="AG1193" s="121">
        <f t="shared" si="399"/>
        <v>0</v>
      </c>
    </row>
    <row r="1194" spans="2:33" x14ac:dyDescent="0.25">
      <c r="B1194" s="128">
        <v>6</v>
      </c>
      <c r="C1194" s="151" t="str">
        <f>T(Contaminantes!C$11)</f>
        <v/>
      </c>
      <c r="D1194" s="159"/>
      <c r="E1194" s="153"/>
      <c r="F1194" s="159"/>
      <c r="G1194" s="153"/>
      <c r="H1194" s="159"/>
      <c r="I1194" s="154"/>
      <c r="K1194" s="128">
        <v>26</v>
      </c>
      <c r="L1194" s="151" t="str">
        <f>T(Contaminantes!C$31)</f>
        <v/>
      </c>
      <c r="M1194" s="159"/>
      <c r="N1194" s="153"/>
      <c r="O1194" s="159"/>
      <c r="P1194" s="153"/>
      <c r="Q1194" s="159"/>
      <c r="R1194" s="154"/>
      <c r="T1194" s="128">
        <v>6</v>
      </c>
      <c r="U1194" s="155">
        <f t="shared" si="392"/>
        <v>0</v>
      </c>
      <c r="V1194" s="156">
        <f t="shared" si="393"/>
        <v>0</v>
      </c>
      <c r="W1194" s="157">
        <f t="shared" si="394"/>
        <v>0</v>
      </c>
      <c r="Y1194" s="128">
        <v>26</v>
      </c>
      <c r="Z1194" s="155">
        <f t="shared" si="395"/>
        <v>0</v>
      </c>
      <c r="AA1194" s="156">
        <f t="shared" si="396"/>
        <v>0</v>
      </c>
      <c r="AB1194" s="157">
        <f t="shared" si="397"/>
        <v>0</v>
      </c>
      <c r="AD1194" s="128">
        <v>6</v>
      </c>
      <c r="AE1194" s="120">
        <f t="shared" si="398"/>
        <v>0</v>
      </c>
      <c r="AF1194" s="131">
        <v>26</v>
      </c>
      <c r="AG1194" s="121">
        <f t="shared" si="399"/>
        <v>0</v>
      </c>
    </row>
    <row r="1195" spans="2:33" x14ac:dyDescent="0.25">
      <c r="B1195" s="128">
        <v>7</v>
      </c>
      <c r="C1195" s="151" t="str">
        <f>T(Contaminantes!C$12)</f>
        <v/>
      </c>
      <c r="D1195" s="159"/>
      <c r="E1195" s="153"/>
      <c r="F1195" s="159"/>
      <c r="G1195" s="153"/>
      <c r="H1195" s="159"/>
      <c r="I1195" s="154"/>
      <c r="K1195" s="128">
        <v>27</v>
      </c>
      <c r="L1195" s="151" t="str">
        <f>T(Contaminantes!C$32)</f>
        <v/>
      </c>
      <c r="M1195" s="159"/>
      <c r="N1195" s="153"/>
      <c r="O1195" s="159"/>
      <c r="P1195" s="153"/>
      <c r="Q1195" s="159"/>
      <c r="R1195" s="154"/>
      <c r="T1195" s="128">
        <v>7</v>
      </c>
      <c r="U1195" s="155">
        <f t="shared" si="392"/>
        <v>0</v>
      </c>
      <c r="V1195" s="156">
        <f t="shared" si="393"/>
        <v>0</v>
      </c>
      <c r="W1195" s="157">
        <f t="shared" si="394"/>
        <v>0</v>
      </c>
      <c r="Y1195" s="128">
        <v>27</v>
      </c>
      <c r="Z1195" s="155">
        <f t="shared" si="395"/>
        <v>0</v>
      </c>
      <c r="AA1195" s="156">
        <f t="shared" si="396"/>
        <v>0</v>
      </c>
      <c r="AB1195" s="157">
        <f t="shared" si="397"/>
        <v>0</v>
      </c>
      <c r="AD1195" s="128">
        <v>7</v>
      </c>
      <c r="AE1195" s="120">
        <f t="shared" si="398"/>
        <v>0</v>
      </c>
      <c r="AF1195" s="131">
        <v>27</v>
      </c>
      <c r="AG1195" s="121">
        <f t="shared" si="399"/>
        <v>0</v>
      </c>
    </row>
    <row r="1196" spans="2:33" x14ac:dyDescent="0.25">
      <c r="B1196" s="128">
        <v>8</v>
      </c>
      <c r="C1196" s="151" t="str">
        <f>T(Contaminantes!C$13)</f>
        <v/>
      </c>
      <c r="D1196" s="159"/>
      <c r="E1196" s="153"/>
      <c r="F1196" s="159"/>
      <c r="G1196" s="153"/>
      <c r="H1196" s="159"/>
      <c r="I1196" s="154"/>
      <c r="K1196" s="128">
        <v>28</v>
      </c>
      <c r="L1196" s="151" t="str">
        <f>T(Contaminantes!C$33)</f>
        <v/>
      </c>
      <c r="M1196" s="159"/>
      <c r="N1196" s="153"/>
      <c r="O1196" s="159"/>
      <c r="P1196" s="153"/>
      <c r="Q1196" s="159"/>
      <c r="R1196" s="154"/>
      <c r="T1196" s="128">
        <v>8</v>
      </c>
      <c r="U1196" s="155">
        <f t="shared" si="392"/>
        <v>0</v>
      </c>
      <c r="V1196" s="156">
        <f t="shared" si="393"/>
        <v>0</v>
      </c>
      <c r="W1196" s="157">
        <f t="shared" si="394"/>
        <v>0</v>
      </c>
      <c r="Y1196" s="128">
        <v>28</v>
      </c>
      <c r="Z1196" s="155">
        <f t="shared" si="395"/>
        <v>0</v>
      </c>
      <c r="AA1196" s="156">
        <f t="shared" si="396"/>
        <v>0</v>
      </c>
      <c r="AB1196" s="157">
        <f t="shared" si="397"/>
        <v>0</v>
      </c>
      <c r="AD1196" s="128">
        <v>8</v>
      </c>
      <c r="AE1196" s="120">
        <f t="shared" si="398"/>
        <v>0</v>
      </c>
      <c r="AF1196" s="131">
        <v>28</v>
      </c>
      <c r="AG1196" s="121">
        <f t="shared" si="399"/>
        <v>0</v>
      </c>
    </row>
    <row r="1197" spans="2:33" x14ac:dyDescent="0.25">
      <c r="B1197" s="128">
        <v>9</v>
      </c>
      <c r="C1197" s="151" t="str">
        <f>T(Contaminantes!C$14)</f>
        <v/>
      </c>
      <c r="D1197" s="152"/>
      <c r="E1197" s="153"/>
      <c r="F1197" s="152"/>
      <c r="G1197" s="153"/>
      <c r="H1197" s="152"/>
      <c r="I1197" s="154"/>
      <c r="K1197" s="128">
        <v>29</v>
      </c>
      <c r="L1197" s="151" t="str">
        <f>T(Contaminantes!C$34)</f>
        <v/>
      </c>
      <c r="M1197" s="152"/>
      <c r="N1197" s="153"/>
      <c r="O1197" s="152"/>
      <c r="P1197" s="153"/>
      <c r="Q1197" s="152"/>
      <c r="R1197" s="154"/>
      <c r="T1197" s="128">
        <v>9</v>
      </c>
      <c r="U1197" s="155">
        <f t="shared" si="392"/>
        <v>0</v>
      </c>
      <c r="V1197" s="156">
        <f t="shared" si="393"/>
        <v>0</v>
      </c>
      <c r="W1197" s="157">
        <f t="shared" si="394"/>
        <v>0</v>
      </c>
      <c r="Y1197" s="128">
        <v>29</v>
      </c>
      <c r="Z1197" s="155">
        <f t="shared" si="395"/>
        <v>0</v>
      </c>
      <c r="AA1197" s="156">
        <f t="shared" si="396"/>
        <v>0</v>
      </c>
      <c r="AB1197" s="157">
        <f t="shared" si="397"/>
        <v>0</v>
      </c>
      <c r="AD1197" s="128">
        <v>9</v>
      </c>
      <c r="AE1197" s="120">
        <f t="shared" si="398"/>
        <v>0</v>
      </c>
      <c r="AF1197" s="131">
        <v>29</v>
      </c>
      <c r="AG1197" s="121">
        <f t="shared" si="399"/>
        <v>0</v>
      </c>
    </row>
    <row r="1198" spans="2:33" x14ac:dyDescent="0.25">
      <c r="B1198" s="128">
        <v>10</v>
      </c>
      <c r="C1198" s="151" t="str">
        <f>T(Contaminantes!C$15)</f>
        <v/>
      </c>
      <c r="D1198" s="152"/>
      <c r="E1198" s="153"/>
      <c r="F1198" s="152"/>
      <c r="G1198" s="153"/>
      <c r="H1198" s="152"/>
      <c r="I1198" s="154"/>
      <c r="K1198" s="128">
        <v>30</v>
      </c>
      <c r="L1198" s="151" t="str">
        <f>T(Contaminantes!C$35)</f>
        <v/>
      </c>
      <c r="M1198" s="152"/>
      <c r="N1198" s="153"/>
      <c r="O1198" s="152"/>
      <c r="P1198" s="153"/>
      <c r="Q1198" s="152"/>
      <c r="R1198" s="154"/>
      <c r="T1198" s="128">
        <v>10</v>
      </c>
      <c r="U1198" s="155">
        <f t="shared" si="392"/>
        <v>0</v>
      </c>
      <c r="V1198" s="156">
        <f t="shared" si="393"/>
        <v>0</v>
      </c>
      <c r="W1198" s="157">
        <f t="shared" si="394"/>
        <v>0</v>
      </c>
      <c r="Y1198" s="128">
        <v>30</v>
      </c>
      <c r="Z1198" s="155">
        <f t="shared" si="395"/>
        <v>0</v>
      </c>
      <c r="AA1198" s="156">
        <f t="shared" si="396"/>
        <v>0</v>
      </c>
      <c r="AB1198" s="157">
        <f t="shared" si="397"/>
        <v>0</v>
      </c>
      <c r="AD1198" s="128">
        <v>10</v>
      </c>
      <c r="AE1198" s="120">
        <f t="shared" si="398"/>
        <v>0</v>
      </c>
      <c r="AF1198" s="131">
        <v>30</v>
      </c>
      <c r="AG1198" s="121">
        <f t="shared" si="399"/>
        <v>0</v>
      </c>
    </row>
    <row r="1199" spans="2:33" x14ac:dyDescent="0.25">
      <c r="B1199" s="128">
        <v>11</v>
      </c>
      <c r="C1199" s="151" t="str">
        <f>T(Contaminantes!C$16)</f>
        <v/>
      </c>
      <c r="D1199" s="158"/>
      <c r="E1199" s="153"/>
      <c r="F1199" s="158"/>
      <c r="G1199" s="153"/>
      <c r="H1199" s="158"/>
      <c r="I1199" s="154"/>
      <c r="K1199" s="128">
        <v>31</v>
      </c>
      <c r="L1199" s="151" t="str">
        <f>T(Contaminantes!C$36)</f>
        <v/>
      </c>
      <c r="M1199" s="158"/>
      <c r="N1199" s="153"/>
      <c r="O1199" s="158"/>
      <c r="P1199" s="153"/>
      <c r="Q1199" s="158"/>
      <c r="R1199" s="154"/>
      <c r="T1199" s="128">
        <v>11</v>
      </c>
      <c r="U1199" s="155">
        <f t="shared" si="392"/>
        <v>0</v>
      </c>
      <c r="V1199" s="156">
        <f t="shared" si="393"/>
        <v>0</v>
      </c>
      <c r="W1199" s="157">
        <f t="shared" si="394"/>
        <v>0</v>
      </c>
      <c r="Y1199" s="128">
        <v>31</v>
      </c>
      <c r="Z1199" s="155">
        <f t="shared" si="395"/>
        <v>0</v>
      </c>
      <c r="AA1199" s="156">
        <f t="shared" si="396"/>
        <v>0</v>
      </c>
      <c r="AB1199" s="157">
        <f t="shared" si="397"/>
        <v>0</v>
      </c>
      <c r="AD1199" s="128">
        <v>11</v>
      </c>
      <c r="AE1199" s="120">
        <f t="shared" si="398"/>
        <v>0</v>
      </c>
      <c r="AF1199" s="131">
        <v>31</v>
      </c>
      <c r="AG1199" s="121">
        <f t="shared" si="399"/>
        <v>0</v>
      </c>
    </row>
    <row r="1200" spans="2:33" x14ac:dyDescent="0.25">
      <c r="B1200" s="128">
        <v>12</v>
      </c>
      <c r="C1200" s="151" t="str">
        <f>T(Contaminantes!C$17)</f>
        <v/>
      </c>
      <c r="D1200" s="159"/>
      <c r="E1200" s="153"/>
      <c r="F1200" s="159"/>
      <c r="G1200" s="153"/>
      <c r="H1200" s="159"/>
      <c r="I1200" s="154"/>
      <c r="K1200" s="128">
        <v>32</v>
      </c>
      <c r="L1200" s="151" t="str">
        <f>T(Contaminantes!C$37)</f>
        <v/>
      </c>
      <c r="M1200" s="159"/>
      <c r="N1200" s="153"/>
      <c r="O1200" s="159"/>
      <c r="P1200" s="153"/>
      <c r="Q1200" s="159"/>
      <c r="R1200" s="154"/>
      <c r="T1200" s="128">
        <v>12</v>
      </c>
      <c r="U1200" s="155">
        <f t="shared" si="392"/>
        <v>0</v>
      </c>
      <c r="V1200" s="156">
        <f t="shared" si="393"/>
        <v>0</v>
      </c>
      <c r="W1200" s="157">
        <f t="shared" si="394"/>
        <v>0</v>
      </c>
      <c r="Y1200" s="128">
        <v>32</v>
      </c>
      <c r="Z1200" s="155">
        <f t="shared" si="395"/>
        <v>0</v>
      </c>
      <c r="AA1200" s="156">
        <f t="shared" si="396"/>
        <v>0</v>
      </c>
      <c r="AB1200" s="157">
        <f t="shared" si="397"/>
        <v>0</v>
      </c>
      <c r="AD1200" s="128">
        <v>12</v>
      </c>
      <c r="AE1200" s="120">
        <f t="shared" si="398"/>
        <v>0</v>
      </c>
      <c r="AF1200" s="131">
        <v>32</v>
      </c>
      <c r="AG1200" s="121">
        <f t="shared" si="399"/>
        <v>0</v>
      </c>
    </row>
    <row r="1201" spans="2:33" x14ac:dyDescent="0.25">
      <c r="B1201" s="128">
        <v>13</v>
      </c>
      <c r="C1201" s="151" t="str">
        <f>T(Contaminantes!C$18)</f>
        <v/>
      </c>
      <c r="D1201" s="159"/>
      <c r="E1201" s="153"/>
      <c r="F1201" s="159"/>
      <c r="G1201" s="153"/>
      <c r="H1201" s="159"/>
      <c r="I1201" s="154"/>
      <c r="K1201" s="128">
        <v>33</v>
      </c>
      <c r="L1201" s="151" t="str">
        <f>T(Contaminantes!C$38)</f>
        <v/>
      </c>
      <c r="M1201" s="159"/>
      <c r="N1201" s="153"/>
      <c r="O1201" s="159"/>
      <c r="P1201" s="153"/>
      <c r="Q1201" s="159"/>
      <c r="R1201" s="154"/>
      <c r="T1201" s="128">
        <v>13</v>
      </c>
      <c r="U1201" s="155">
        <f t="shared" si="392"/>
        <v>0</v>
      </c>
      <c r="V1201" s="156">
        <f t="shared" si="393"/>
        <v>0</v>
      </c>
      <c r="W1201" s="157">
        <f t="shared" si="394"/>
        <v>0</v>
      </c>
      <c r="Y1201" s="128">
        <v>33</v>
      </c>
      <c r="Z1201" s="155">
        <f t="shared" si="395"/>
        <v>0</v>
      </c>
      <c r="AA1201" s="156">
        <f t="shared" si="396"/>
        <v>0</v>
      </c>
      <c r="AB1201" s="157">
        <f t="shared" si="397"/>
        <v>0</v>
      </c>
      <c r="AD1201" s="128">
        <v>13</v>
      </c>
      <c r="AE1201" s="120">
        <f t="shared" si="398"/>
        <v>0</v>
      </c>
      <c r="AF1201" s="131">
        <v>33</v>
      </c>
      <c r="AG1201" s="121">
        <f t="shared" si="399"/>
        <v>0</v>
      </c>
    </row>
    <row r="1202" spans="2:33" x14ac:dyDescent="0.25">
      <c r="B1202" s="128">
        <v>14</v>
      </c>
      <c r="C1202" s="151" t="str">
        <f>T(Contaminantes!C$19)</f>
        <v/>
      </c>
      <c r="D1202" s="152"/>
      <c r="E1202" s="153"/>
      <c r="F1202" s="152"/>
      <c r="G1202" s="153"/>
      <c r="H1202" s="152"/>
      <c r="I1202" s="154"/>
      <c r="K1202" s="128">
        <v>34</v>
      </c>
      <c r="L1202" s="151" t="str">
        <f>T(Contaminantes!C$39)</f>
        <v/>
      </c>
      <c r="M1202" s="152"/>
      <c r="N1202" s="153"/>
      <c r="O1202" s="152"/>
      <c r="P1202" s="153"/>
      <c r="Q1202" s="152"/>
      <c r="R1202" s="154"/>
      <c r="T1202" s="128">
        <v>14</v>
      </c>
      <c r="U1202" s="155">
        <f t="shared" si="392"/>
        <v>0</v>
      </c>
      <c r="V1202" s="156">
        <f t="shared" si="393"/>
        <v>0</v>
      </c>
      <c r="W1202" s="157">
        <f t="shared" si="394"/>
        <v>0</v>
      </c>
      <c r="Y1202" s="128">
        <v>34</v>
      </c>
      <c r="Z1202" s="155">
        <f t="shared" si="395"/>
        <v>0</v>
      </c>
      <c r="AA1202" s="156">
        <f t="shared" si="396"/>
        <v>0</v>
      </c>
      <c r="AB1202" s="157">
        <f t="shared" si="397"/>
        <v>0</v>
      </c>
      <c r="AD1202" s="128">
        <v>14</v>
      </c>
      <c r="AE1202" s="120">
        <f t="shared" si="398"/>
        <v>0</v>
      </c>
      <c r="AF1202" s="131">
        <v>34</v>
      </c>
      <c r="AG1202" s="121">
        <f t="shared" si="399"/>
        <v>0</v>
      </c>
    </row>
    <row r="1203" spans="2:33" x14ac:dyDescent="0.25">
      <c r="B1203" s="128">
        <v>15</v>
      </c>
      <c r="C1203" s="151" t="str">
        <f>T(Contaminantes!C$20)</f>
        <v/>
      </c>
      <c r="D1203" s="158"/>
      <c r="E1203" s="153"/>
      <c r="F1203" s="158"/>
      <c r="G1203" s="153"/>
      <c r="H1203" s="158"/>
      <c r="I1203" s="154"/>
      <c r="K1203" s="128">
        <v>35</v>
      </c>
      <c r="L1203" s="151" t="str">
        <f>T(Contaminantes!C$40)</f>
        <v/>
      </c>
      <c r="M1203" s="158"/>
      <c r="N1203" s="153"/>
      <c r="O1203" s="158"/>
      <c r="P1203" s="153"/>
      <c r="Q1203" s="158"/>
      <c r="R1203" s="154"/>
      <c r="T1203" s="128">
        <v>15</v>
      </c>
      <c r="U1203" s="155">
        <f t="shared" si="392"/>
        <v>0</v>
      </c>
      <c r="V1203" s="156">
        <f t="shared" si="393"/>
        <v>0</v>
      </c>
      <c r="W1203" s="157">
        <f t="shared" si="394"/>
        <v>0</v>
      </c>
      <c r="Y1203" s="128">
        <v>35</v>
      </c>
      <c r="Z1203" s="155">
        <f t="shared" si="395"/>
        <v>0</v>
      </c>
      <c r="AA1203" s="156">
        <f t="shared" si="396"/>
        <v>0</v>
      </c>
      <c r="AB1203" s="157">
        <f t="shared" si="397"/>
        <v>0</v>
      </c>
      <c r="AD1203" s="128">
        <v>15</v>
      </c>
      <c r="AE1203" s="120">
        <f t="shared" si="398"/>
        <v>0</v>
      </c>
      <c r="AF1203" s="131">
        <v>35</v>
      </c>
      <c r="AG1203" s="121">
        <f t="shared" si="399"/>
        <v>0</v>
      </c>
    </row>
    <row r="1204" spans="2:33" x14ac:dyDescent="0.25">
      <c r="B1204" s="128">
        <v>16</v>
      </c>
      <c r="C1204" s="151" t="str">
        <f>T(Contaminantes!C$21)</f>
        <v/>
      </c>
      <c r="D1204" s="159"/>
      <c r="E1204" s="153"/>
      <c r="F1204" s="159"/>
      <c r="G1204" s="153"/>
      <c r="H1204" s="159"/>
      <c r="I1204" s="154"/>
      <c r="K1204" s="128">
        <v>36</v>
      </c>
      <c r="L1204" s="151" t="str">
        <f>T(Contaminantes!C$41)</f>
        <v/>
      </c>
      <c r="M1204" s="159"/>
      <c r="N1204" s="153"/>
      <c r="O1204" s="159"/>
      <c r="P1204" s="153"/>
      <c r="Q1204" s="159"/>
      <c r="R1204" s="154"/>
      <c r="T1204" s="128">
        <v>16</v>
      </c>
      <c r="U1204" s="155">
        <f t="shared" si="392"/>
        <v>0</v>
      </c>
      <c r="V1204" s="156">
        <f t="shared" si="393"/>
        <v>0</v>
      </c>
      <c r="W1204" s="157">
        <f t="shared" si="394"/>
        <v>0</v>
      </c>
      <c r="Y1204" s="128">
        <v>36</v>
      </c>
      <c r="Z1204" s="155">
        <f t="shared" si="395"/>
        <v>0</v>
      </c>
      <c r="AA1204" s="156">
        <f t="shared" si="396"/>
        <v>0</v>
      </c>
      <c r="AB1204" s="157">
        <f t="shared" si="397"/>
        <v>0</v>
      </c>
      <c r="AD1204" s="128">
        <v>16</v>
      </c>
      <c r="AE1204" s="120">
        <f t="shared" si="398"/>
        <v>0</v>
      </c>
      <c r="AF1204" s="131">
        <v>36</v>
      </c>
      <c r="AG1204" s="121">
        <f t="shared" si="399"/>
        <v>0</v>
      </c>
    </row>
    <row r="1205" spans="2:33" x14ac:dyDescent="0.25">
      <c r="B1205" s="128">
        <v>17</v>
      </c>
      <c r="C1205" s="151" t="str">
        <f>T(Contaminantes!C$22)</f>
        <v/>
      </c>
      <c r="D1205" s="159"/>
      <c r="E1205" s="153"/>
      <c r="F1205" s="159"/>
      <c r="G1205" s="153"/>
      <c r="H1205" s="159"/>
      <c r="I1205" s="154"/>
      <c r="K1205" s="128">
        <v>37</v>
      </c>
      <c r="L1205" s="151" t="str">
        <f>T(Contaminantes!C$42)</f>
        <v/>
      </c>
      <c r="M1205" s="159"/>
      <c r="N1205" s="153"/>
      <c r="O1205" s="159"/>
      <c r="P1205" s="153"/>
      <c r="Q1205" s="159"/>
      <c r="R1205" s="154"/>
      <c r="T1205" s="128">
        <v>17</v>
      </c>
      <c r="U1205" s="155">
        <f t="shared" si="392"/>
        <v>0</v>
      </c>
      <c r="V1205" s="156">
        <f t="shared" si="393"/>
        <v>0</v>
      </c>
      <c r="W1205" s="157">
        <f t="shared" si="394"/>
        <v>0</v>
      </c>
      <c r="Y1205" s="128">
        <v>37</v>
      </c>
      <c r="Z1205" s="155">
        <f t="shared" si="395"/>
        <v>0</v>
      </c>
      <c r="AA1205" s="156">
        <f t="shared" si="396"/>
        <v>0</v>
      </c>
      <c r="AB1205" s="157">
        <f t="shared" si="397"/>
        <v>0</v>
      </c>
      <c r="AD1205" s="128">
        <v>17</v>
      </c>
      <c r="AE1205" s="120">
        <f t="shared" si="398"/>
        <v>0</v>
      </c>
      <c r="AF1205" s="131">
        <v>37</v>
      </c>
      <c r="AG1205" s="121">
        <f t="shared" si="399"/>
        <v>0</v>
      </c>
    </row>
    <row r="1206" spans="2:33" x14ac:dyDescent="0.25">
      <c r="B1206" s="128">
        <v>18</v>
      </c>
      <c r="C1206" s="151" t="str">
        <f>T(Contaminantes!C$23)</f>
        <v/>
      </c>
      <c r="D1206" s="152"/>
      <c r="E1206" s="153"/>
      <c r="F1206" s="152"/>
      <c r="G1206" s="153"/>
      <c r="H1206" s="152"/>
      <c r="I1206" s="154"/>
      <c r="K1206" s="128">
        <v>38</v>
      </c>
      <c r="L1206" s="151" t="str">
        <f>T(Contaminantes!C$43)</f>
        <v/>
      </c>
      <c r="M1206" s="152"/>
      <c r="N1206" s="153"/>
      <c r="O1206" s="152"/>
      <c r="P1206" s="153"/>
      <c r="Q1206" s="152"/>
      <c r="R1206" s="154"/>
      <c r="T1206" s="128">
        <v>18</v>
      </c>
      <c r="U1206" s="155">
        <f t="shared" si="392"/>
        <v>0</v>
      </c>
      <c r="V1206" s="156">
        <f t="shared" si="393"/>
        <v>0</v>
      </c>
      <c r="W1206" s="157">
        <f t="shared" si="394"/>
        <v>0</v>
      </c>
      <c r="Y1206" s="128">
        <v>38</v>
      </c>
      <c r="Z1206" s="155">
        <f t="shared" si="395"/>
        <v>0</v>
      </c>
      <c r="AA1206" s="156">
        <f t="shared" si="396"/>
        <v>0</v>
      </c>
      <c r="AB1206" s="157">
        <f t="shared" si="397"/>
        <v>0</v>
      </c>
      <c r="AD1206" s="128">
        <v>18</v>
      </c>
      <c r="AE1206" s="120">
        <f t="shared" si="398"/>
        <v>0</v>
      </c>
      <c r="AF1206" s="131">
        <v>38</v>
      </c>
      <c r="AG1206" s="121">
        <f t="shared" si="399"/>
        <v>0</v>
      </c>
    </row>
    <row r="1207" spans="2:33" x14ac:dyDescent="0.25">
      <c r="B1207" s="128">
        <v>19</v>
      </c>
      <c r="C1207" s="151" t="str">
        <f>T(Contaminantes!C$24)</f>
        <v/>
      </c>
      <c r="D1207" s="152"/>
      <c r="E1207" s="153"/>
      <c r="F1207" s="152"/>
      <c r="G1207" s="153"/>
      <c r="H1207" s="152"/>
      <c r="I1207" s="154"/>
      <c r="K1207" s="128">
        <v>39</v>
      </c>
      <c r="L1207" s="151" t="str">
        <f>T(Contaminantes!C$44)</f>
        <v/>
      </c>
      <c r="M1207" s="152"/>
      <c r="N1207" s="153"/>
      <c r="O1207" s="152"/>
      <c r="P1207" s="153"/>
      <c r="Q1207" s="152"/>
      <c r="R1207" s="154"/>
      <c r="T1207" s="128">
        <v>19</v>
      </c>
      <c r="U1207" s="155">
        <f t="shared" si="392"/>
        <v>0</v>
      </c>
      <c r="V1207" s="156">
        <f t="shared" si="393"/>
        <v>0</v>
      </c>
      <c r="W1207" s="157">
        <f t="shared" si="394"/>
        <v>0</v>
      </c>
      <c r="Y1207" s="128">
        <v>39</v>
      </c>
      <c r="Z1207" s="155">
        <f t="shared" si="395"/>
        <v>0</v>
      </c>
      <c r="AA1207" s="156">
        <f t="shared" si="396"/>
        <v>0</v>
      </c>
      <c r="AB1207" s="157">
        <f t="shared" si="397"/>
        <v>0</v>
      </c>
      <c r="AD1207" s="128">
        <v>19</v>
      </c>
      <c r="AE1207" s="120">
        <f t="shared" si="398"/>
        <v>0</v>
      </c>
      <c r="AF1207" s="131">
        <v>39</v>
      </c>
      <c r="AG1207" s="121">
        <f t="shared" si="399"/>
        <v>0</v>
      </c>
    </row>
    <row r="1208" spans="2:33" ht="15.75" thickBot="1" x14ac:dyDescent="0.3">
      <c r="B1208" s="129">
        <v>20</v>
      </c>
      <c r="C1208" s="160" t="str">
        <f>T(Contaminantes!C$25)</f>
        <v/>
      </c>
      <c r="D1208" s="158"/>
      <c r="E1208" s="161"/>
      <c r="F1208" s="169"/>
      <c r="G1208" s="161"/>
      <c r="H1208" s="158"/>
      <c r="I1208" s="164"/>
      <c r="K1208" s="129">
        <v>40</v>
      </c>
      <c r="L1208" s="160" t="str">
        <f>T(Contaminantes!C$45)</f>
        <v/>
      </c>
      <c r="M1208" s="169"/>
      <c r="N1208" s="161"/>
      <c r="O1208" s="169"/>
      <c r="P1208" s="161"/>
      <c r="Q1208" s="169"/>
      <c r="R1208" s="164"/>
      <c r="T1208" s="129">
        <v>20</v>
      </c>
      <c r="U1208" s="165">
        <f t="shared" si="392"/>
        <v>0</v>
      </c>
      <c r="V1208" s="166">
        <f t="shared" si="393"/>
        <v>0</v>
      </c>
      <c r="W1208" s="167">
        <f t="shared" si="394"/>
        <v>0</v>
      </c>
      <c r="Y1208" s="129">
        <v>40</v>
      </c>
      <c r="Z1208" s="165">
        <f t="shared" si="395"/>
        <v>0</v>
      </c>
      <c r="AA1208" s="166">
        <f t="shared" si="396"/>
        <v>0</v>
      </c>
      <c r="AB1208" s="167">
        <f t="shared" si="397"/>
        <v>0</v>
      </c>
      <c r="AD1208" s="129">
        <v>20</v>
      </c>
      <c r="AE1208" s="132">
        <f t="shared" si="398"/>
        <v>0</v>
      </c>
      <c r="AF1208" s="133">
        <v>40</v>
      </c>
      <c r="AG1208" s="122">
        <f t="shared" si="399"/>
        <v>0</v>
      </c>
    </row>
    <row r="1209" spans="2:33" ht="15.75" thickBot="1" x14ac:dyDescent="0.3">
      <c r="D1209" s="170"/>
      <c r="H1209" s="170"/>
    </row>
    <row r="1210" spans="2:33" ht="15.75" customHeight="1" thickBot="1" x14ac:dyDescent="0.3">
      <c r="D1210" s="391" t="s">
        <v>139</v>
      </c>
      <c r="E1210" s="392"/>
      <c r="F1210" s="393" t="str">
        <f>T('Focos atmósfera'!B57)</f>
        <v/>
      </c>
      <c r="G1210" s="393"/>
      <c r="H1210" s="394" t="s">
        <v>141</v>
      </c>
      <c r="I1210" s="395"/>
      <c r="J1210" s="135"/>
      <c r="K1210" s="396" t="str">
        <f>T('Focos atmósfera'!C57)</f>
        <v/>
      </c>
      <c r="L1210" s="393"/>
      <c r="M1210" s="393"/>
      <c r="N1210" s="397" t="s">
        <v>140</v>
      </c>
      <c r="O1210" s="398"/>
      <c r="P1210" s="136">
        <f>'Focos atmósfera'!D57</f>
        <v>0</v>
      </c>
      <c r="Q1210" s="205" t="s">
        <v>210</v>
      </c>
      <c r="R1210" s="136">
        <f>'Focos atmósfera'!F57</f>
        <v>0</v>
      </c>
      <c r="V1210" s="399" t="s">
        <v>189</v>
      </c>
      <c r="W1210" s="400"/>
      <c r="X1210" s="137"/>
      <c r="AA1210" s="399" t="s">
        <v>189</v>
      </c>
      <c r="AB1210" s="400"/>
      <c r="AC1210" s="137"/>
      <c r="AE1210" s="399" t="s">
        <v>192</v>
      </c>
      <c r="AF1210" s="403"/>
      <c r="AG1210" s="400"/>
    </row>
    <row r="1211" spans="2:33" ht="15.75" thickBot="1" x14ac:dyDescent="0.3">
      <c r="B1211" s="407" t="s">
        <v>133</v>
      </c>
      <c r="C1211" s="408"/>
      <c r="D1211" s="411" t="s">
        <v>134</v>
      </c>
      <c r="E1211" s="411"/>
      <c r="F1211" s="411" t="s">
        <v>135</v>
      </c>
      <c r="G1211" s="411"/>
      <c r="H1211" s="411" t="s">
        <v>136</v>
      </c>
      <c r="I1211" s="412"/>
      <c r="J1211" s="138"/>
      <c r="K1211" s="409" t="s">
        <v>133</v>
      </c>
      <c r="L1211" s="410"/>
      <c r="M1211" s="413" t="s">
        <v>134</v>
      </c>
      <c r="N1211" s="411"/>
      <c r="O1211" s="411" t="s">
        <v>135</v>
      </c>
      <c r="P1211" s="411"/>
      <c r="Q1211" s="411" t="s">
        <v>136</v>
      </c>
      <c r="R1211" s="414"/>
      <c r="S1211" s="138"/>
      <c r="T1211" s="138"/>
      <c r="V1211" s="401"/>
      <c r="W1211" s="402"/>
      <c r="X1211" s="137"/>
      <c r="AA1211" s="401"/>
      <c r="AB1211" s="402"/>
      <c r="AC1211" s="137"/>
      <c r="AE1211" s="404"/>
      <c r="AF1211" s="405"/>
      <c r="AG1211" s="406"/>
    </row>
    <row r="1212" spans="2:33" ht="32.25" customHeight="1" thickBot="1" x14ac:dyDescent="0.3">
      <c r="B1212" s="409"/>
      <c r="C1212" s="410"/>
      <c r="D1212" s="139" t="s">
        <v>137</v>
      </c>
      <c r="E1212" s="139" t="s">
        <v>138</v>
      </c>
      <c r="F1212" s="139" t="s">
        <v>137</v>
      </c>
      <c r="G1212" s="139" t="s">
        <v>138</v>
      </c>
      <c r="H1212" s="139" t="s">
        <v>137</v>
      </c>
      <c r="I1212" s="140" t="s">
        <v>138</v>
      </c>
      <c r="J1212" s="141"/>
      <c r="K1212" s="409"/>
      <c r="L1212" s="410"/>
      <c r="M1212" s="139" t="s">
        <v>137</v>
      </c>
      <c r="N1212" s="139" t="s">
        <v>138</v>
      </c>
      <c r="O1212" s="139" t="s">
        <v>137</v>
      </c>
      <c r="P1212" s="139" t="s">
        <v>138</v>
      </c>
      <c r="Q1212" s="139" t="s">
        <v>137</v>
      </c>
      <c r="R1212" s="140" t="s">
        <v>138</v>
      </c>
      <c r="S1212" s="141"/>
      <c r="T1212" s="141"/>
      <c r="V1212" s="142" t="s">
        <v>190</v>
      </c>
      <c r="W1212" s="143" t="s">
        <v>191</v>
      </c>
      <c r="X1212" s="141"/>
      <c r="AA1212" s="142" t="s">
        <v>190</v>
      </c>
      <c r="AB1212" s="143" t="s">
        <v>191</v>
      </c>
      <c r="AC1212" s="141"/>
      <c r="AE1212" s="124" t="s">
        <v>193</v>
      </c>
      <c r="AG1212" s="125" t="s">
        <v>193</v>
      </c>
    </row>
    <row r="1213" spans="2:33" x14ac:dyDescent="0.25">
      <c r="B1213" s="126">
        <v>1</v>
      </c>
      <c r="C1213" s="151" t="str">
        <f>T(Contaminantes!C$6)</f>
        <v/>
      </c>
      <c r="D1213" s="145"/>
      <c r="E1213" s="146"/>
      <c r="F1213" s="145"/>
      <c r="G1213" s="146"/>
      <c r="H1213" s="145"/>
      <c r="I1213" s="147"/>
      <c r="K1213" s="126">
        <v>21</v>
      </c>
      <c r="L1213" s="144" t="str">
        <f>T(Contaminantes!C$26)</f>
        <v/>
      </c>
      <c r="M1213" s="145"/>
      <c r="N1213" s="146"/>
      <c r="O1213" s="145"/>
      <c r="P1213" s="146"/>
      <c r="Q1213" s="145"/>
      <c r="R1213" s="147"/>
      <c r="T1213" s="126">
        <v>1</v>
      </c>
      <c r="U1213" s="148">
        <f>IF(COUNT(E1213,G1213,I1213)=0,0,COUNT(E1213,G1213,I1213))</f>
        <v>0</v>
      </c>
      <c r="V1213" s="149">
        <f>IF(U1213&gt;0,((D1213*E1213)+(F1213*G1213)+(H1213*I1213))/(E1213+G1213+I1213),0)</f>
        <v>0</v>
      </c>
      <c r="W1213" s="150">
        <f>IF(U1213&lt;&gt;0,(E1213+G1213+I1213)/U1213,0)</f>
        <v>0</v>
      </c>
      <c r="Y1213" s="126">
        <v>21</v>
      </c>
      <c r="Z1213" s="148">
        <f>IF(COUNT(N1213,P1213,R1213)=0,0,COUNT(N1213,P1213,R1213))</f>
        <v>0</v>
      </c>
      <c r="AA1213" s="149">
        <f>IF(Z1213&gt;0,((M1213*N1213)+(O1213*P1213)+(Q1213*R1213))/(N1213+P1213+R1213),0)</f>
        <v>0</v>
      </c>
      <c r="AB1213" s="150">
        <f>IF(Z1213&lt;&gt;0,(N1213+P1213+R1213)/Z1213,0)</f>
        <v>0</v>
      </c>
      <c r="AD1213" s="126">
        <v>1</v>
      </c>
      <c r="AE1213" s="127">
        <f>(V1213*W1213*P$1210)/1000000</f>
        <v>0</v>
      </c>
      <c r="AF1213" s="130">
        <v>21</v>
      </c>
      <c r="AG1213" s="127">
        <f>(AA1213*AB1213*P$1210)/1000000</f>
        <v>0</v>
      </c>
    </row>
    <row r="1214" spans="2:33" x14ac:dyDescent="0.25">
      <c r="B1214" s="128">
        <v>2</v>
      </c>
      <c r="C1214" s="151" t="str">
        <f>T(Contaminantes!C$7)</f>
        <v/>
      </c>
      <c r="D1214" s="152"/>
      <c r="E1214" s="153"/>
      <c r="F1214" s="152"/>
      <c r="G1214" s="153"/>
      <c r="H1214" s="152"/>
      <c r="I1214" s="154"/>
      <c r="K1214" s="128">
        <v>22</v>
      </c>
      <c r="L1214" s="151" t="str">
        <f>T(Contaminantes!C$27)</f>
        <v/>
      </c>
      <c r="M1214" s="152"/>
      <c r="N1214" s="153"/>
      <c r="O1214" s="152"/>
      <c r="P1214" s="153"/>
      <c r="Q1214" s="152"/>
      <c r="R1214" s="154"/>
      <c r="T1214" s="128">
        <v>2</v>
      </c>
      <c r="U1214" s="155">
        <f t="shared" ref="U1214:U1232" si="400">IF(COUNT(E1214,G1214,I1214)=0,0,COUNT(E1214,G1214,I1214))</f>
        <v>0</v>
      </c>
      <c r="V1214" s="156">
        <f t="shared" ref="V1214:V1232" si="401">IF(U1214&gt;0,((D1214*E1214)+(F1214*G1214)+(H1214*I1214))/(E1214+G1214+I1214),0)</f>
        <v>0</v>
      </c>
      <c r="W1214" s="157">
        <f t="shared" ref="W1214:W1232" si="402">IF(U1214&lt;&gt;0,(E1214+G1214+I1214)/U1214,0)</f>
        <v>0</v>
      </c>
      <c r="Y1214" s="128">
        <v>22</v>
      </c>
      <c r="Z1214" s="155">
        <f t="shared" ref="Z1214:Z1232" si="403">IF(COUNT(N1214,P1214,R1214)=0,0,COUNT(N1214,P1214,R1214))</f>
        <v>0</v>
      </c>
      <c r="AA1214" s="156">
        <f t="shared" ref="AA1214:AA1232" si="404">IF(Z1214&gt;0,((M1214*N1214)+(O1214*P1214)+(Q1214*R1214))/(N1214+P1214+R1214),0)</f>
        <v>0</v>
      </c>
      <c r="AB1214" s="157">
        <f t="shared" ref="AB1214:AB1232" si="405">IF(Z1214&lt;&gt;0,(N1214+P1214+R1214)/Z1214,0)</f>
        <v>0</v>
      </c>
      <c r="AD1214" s="128">
        <v>2</v>
      </c>
      <c r="AE1214" s="120">
        <f t="shared" ref="AE1214:AE1232" si="406">(V1214*W1214*P$1210)/1000000</f>
        <v>0</v>
      </c>
      <c r="AF1214" s="131">
        <v>22</v>
      </c>
      <c r="AG1214" s="121">
        <f t="shared" ref="AG1214:AG1232" si="407">(AA1214*AB1214*P$1210)/1000000</f>
        <v>0</v>
      </c>
    </row>
    <row r="1215" spans="2:33" x14ac:dyDescent="0.25">
      <c r="B1215" s="128">
        <v>3</v>
      </c>
      <c r="C1215" s="151" t="str">
        <f>T(Contaminantes!C$8)</f>
        <v/>
      </c>
      <c r="D1215" s="158"/>
      <c r="E1215" s="153"/>
      <c r="F1215" s="158"/>
      <c r="G1215" s="153"/>
      <c r="H1215" s="158"/>
      <c r="I1215" s="154"/>
      <c r="K1215" s="128">
        <v>23</v>
      </c>
      <c r="L1215" s="151" t="str">
        <f>T(Contaminantes!C$28)</f>
        <v/>
      </c>
      <c r="M1215" s="158"/>
      <c r="N1215" s="153"/>
      <c r="O1215" s="158"/>
      <c r="P1215" s="153"/>
      <c r="Q1215" s="158"/>
      <c r="R1215" s="154"/>
      <c r="T1215" s="128">
        <v>3</v>
      </c>
      <c r="U1215" s="155">
        <f t="shared" si="400"/>
        <v>0</v>
      </c>
      <c r="V1215" s="156">
        <f t="shared" si="401"/>
        <v>0</v>
      </c>
      <c r="W1215" s="157">
        <f t="shared" si="402"/>
        <v>0</v>
      </c>
      <c r="Y1215" s="128">
        <v>23</v>
      </c>
      <c r="Z1215" s="155">
        <f t="shared" si="403"/>
        <v>0</v>
      </c>
      <c r="AA1215" s="156">
        <f t="shared" si="404"/>
        <v>0</v>
      </c>
      <c r="AB1215" s="157">
        <f t="shared" si="405"/>
        <v>0</v>
      </c>
      <c r="AD1215" s="128">
        <v>3</v>
      </c>
      <c r="AE1215" s="120">
        <f t="shared" si="406"/>
        <v>0</v>
      </c>
      <c r="AF1215" s="131">
        <v>23</v>
      </c>
      <c r="AG1215" s="121">
        <f t="shared" si="407"/>
        <v>0</v>
      </c>
    </row>
    <row r="1216" spans="2:33" x14ac:dyDescent="0.25">
      <c r="B1216" s="128">
        <v>4</v>
      </c>
      <c r="C1216" s="151" t="str">
        <f>T(Contaminantes!C$9)</f>
        <v/>
      </c>
      <c r="D1216" s="159"/>
      <c r="E1216" s="153"/>
      <c r="F1216" s="159"/>
      <c r="G1216" s="153"/>
      <c r="H1216" s="159"/>
      <c r="I1216" s="154"/>
      <c r="K1216" s="128">
        <v>24</v>
      </c>
      <c r="L1216" s="151" t="str">
        <f>T(Contaminantes!C$29)</f>
        <v/>
      </c>
      <c r="M1216" s="159"/>
      <c r="N1216" s="153"/>
      <c r="O1216" s="159"/>
      <c r="P1216" s="153"/>
      <c r="Q1216" s="159"/>
      <c r="R1216" s="154"/>
      <c r="T1216" s="128">
        <v>4</v>
      </c>
      <c r="U1216" s="155">
        <f t="shared" si="400"/>
        <v>0</v>
      </c>
      <c r="V1216" s="156">
        <f t="shared" si="401"/>
        <v>0</v>
      </c>
      <c r="W1216" s="157">
        <f t="shared" si="402"/>
        <v>0</v>
      </c>
      <c r="Y1216" s="128">
        <v>24</v>
      </c>
      <c r="Z1216" s="155">
        <f t="shared" si="403"/>
        <v>0</v>
      </c>
      <c r="AA1216" s="156">
        <f t="shared" si="404"/>
        <v>0</v>
      </c>
      <c r="AB1216" s="157">
        <f t="shared" si="405"/>
        <v>0</v>
      </c>
      <c r="AD1216" s="128">
        <v>4</v>
      </c>
      <c r="AE1216" s="120">
        <f t="shared" si="406"/>
        <v>0</v>
      </c>
      <c r="AF1216" s="131">
        <v>24</v>
      </c>
      <c r="AG1216" s="121">
        <f t="shared" si="407"/>
        <v>0</v>
      </c>
    </row>
    <row r="1217" spans="2:33" x14ac:dyDescent="0.25">
      <c r="B1217" s="128">
        <v>5</v>
      </c>
      <c r="C1217" s="151" t="str">
        <f>T(Contaminantes!C$10)</f>
        <v/>
      </c>
      <c r="D1217" s="159"/>
      <c r="E1217" s="153"/>
      <c r="F1217" s="159"/>
      <c r="G1217" s="153"/>
      <c r="H1217" s="159"/>
      <c r="I1217" s="154"/>
      <c r="K1217" s="128">
        <v>25</v>
      </c>
      <c r="L1217" s="151" t="str">
        <f>T(Contaminantes!C$30)</f>
        <v/>
      </c>
      <c r="M1217" s="159"/>
      <c r="N1217" s="153"/>
      <c r="O1217" s="159"/>
      <c r="P1217" s="153"/>
      <c r="Q1217" s="159"/>
      <c r="R1217" s="154"/>
      <c r="T1217" s="128">
        <v>5</v>
      </c>
      <c r="U1217" s="155">
        <f t="shared" si="400"/>
        <v>0</v>
      </c>
      <c r="V1217" s="156">
        <f t="shared" si="401"/>
        <v>0</v>
      </c>
      <c r="W1217" s="157">
        <f t="shared" si="402"/>
        <v>0</v>
      </c>
      <c r="Y1217" s="128">
        <v>25</v>
      </c>
      <c r="Z1217" s="155">
        <f t="shared" si="403"/>
        <v>0</v>
      </c>
      <c r="AA1217" s="156">
        <f t="shared" si="404"/>
        <v>0</v>
      </c>
      <c r="AB1217" s="157">
        <f t="shared" si="405"/>
        <v>0</v>
      </c>
      <c r="AD1217" s="128">
        <v>5</v>
      </c>
      <c r="AE1217" s="120">
        <f t="shared" si="406"/>
        <v>0</v>
      </c>
      <c r="AF1217" s="131">
        <v>25</v>
      </c>
      <c r="AG1217" s="121">
        <f t="shared" si="407"/>
        <v>0</v>
      </c>
    </row>
    <row r="1218" spans="2:33" x14ac:dyDescent="0.25">
      <c r="B1218" s="128">
        <v>6</v>
      </c>
      <c r="C1218" s="151" t="str">
        <f>T(Contaminantes!C$11)</f>
        <v/>
      </c>
      <c r="D1218" s="159"/>
      <c r="E1218" s="153"/>
      <c r="F1218" s="159"/>
      <c r="G1218" s="153"/>
      <c r="H1218" s="159"/>
      <c r="I1218" s="154"/>
      <c r="K1218" s="128">
        <v>26</v>
      </c>
      <c r="L1218" s="151" t="str">
        <f>T(Contaminantes!C$31)</f>
        <v/>
      </c>
      <c r="M1218" s="159"/>
      <c r="N1218" s="153"/>
      <c r="O1218" s="159"/>
      <c r="P1218" s="153"/>
      <c r="Q1218" s="159"/>
      <c r="R1218" s="154"/>
      <c r="T1218" s="128">
        <v>6</v>
      </c>
      <c r="U1218" s="155">
        <f t="shared" si="400"/>
        <v>0</v>
      </c>
      <c r="V1218" s="156">
        <f t="shared" si="401"/>
        <v>0</v>
      </c>
      <c r="W1218" s="157">
        <f t="shared" si="402"/>
        <v>0</v>
      </c>
      <c r="Y1218" s="128">
        <v>26</v>
      </c>
      <c r="Z1218" s="155">
        <f t="shared" si="403"/>
        <v>0</v>
      </c>
      <c r="AA1218" s="156">
        <f t="shared" si="404"/>
        <v>0</v>
      </c>
      <c r="AB1218" s="157">
        <f t="shared" si="405"/>
        <v>0</v>
      </c>
      <c r="AD1218" s="128">
        <v>6</v>
      </c>
      <c r="AE1218" s="120">
        <f t="shared" si="406"/>
        <v>0</v>
      </c>
      <c r="AF1218" s="131">
        <v>26</v>
      </c>
      <c r="AG1218" s="121">
        <f t="shared" si="407"/>
        <v>0</v>
      </c>
    </row>
    <row r="1219" spans="2:33" x14ac:dyDescent="0.25">
      <c r="B1219" s="128">
        <v>7</v>
      </c>
      <c r="C1219" s="151" t="str">
        <f>T(Contaminantes!C$12)</f>
        <v/>
      </c>
      <c r="D1219" s="159"/>
      <c r="E1219" s="153"/>
      <c r="F1219" s="159"/>
      <c r="G1219" s="153"/>
      <c r="H1219" s="159"/>
      <c r="I1219" s="154"/>
      <c r="K1219" s="128">
        <v>27</v>
      </c>
      <c r="L1219" s="151" t="str">
        <f>T(Contaminantes!C$32)</f>
        <v/>
      </c>
      <c r="M1219" s="159"/>
      <c r="N1219" s="153"/>
      <c r="O1219" s="159"/>
      <c r="P1219" s="153"/>
      <c r="Q1219" s="159"/>
      <c r="R1219" s="154"/>
      <c r="T1219" s="128">
        <v>7</v>
      </c>
      <c r="U1219" s="155">
        <f t="shared" si="400"/>
        <v>0</v>
      </c>
      <c r="V1219" s="156">
        <f t="shared" si="401"/>
        <v>0</v>
      </c>
      <c r="W1219" s="157">
        <f t="shared" si="402"/>
        <v>0</v>
      </c>
      <c r="Y1219" s="128">
        <v>27</v>
      </c>
      <c r="Z1219" s="155">
        <f t="shared" si="403"/>
        <v>0</v>
      </c>
      <c r="AA1219" s="156">
        <f t="shared" si="404"/>
        <v>0</v>
      </c>
      <c r="AB1219" s="157">
        <f t="shared" si="405"/>
        <v>0</v>
      </c>
      <c r="AD1219" s="128">
        <v>7</v>
      </c>
      <c r="AE1219" s="120">
        <f t="shared" si="406"/>
        <v>0</v>
      </c>
      <c r="AF1219" s="131">
        <v>27</v>
      </c>
      <c r="AG1219" s="121">
        <f t="shared" si="407"/>
        <v>0</v>
      </c>
    </row>
    <row r="1220" spans="2:33" x14ac:dyDescent="0.25">
      <c r="B1220" s="128">
        <v>8</v>
      </c>
      <c r="C1220" s="151" t="str">
        <f>T(Contaminantes!C$13)</f>
        <v/>
      </c>
      <c r="D1220" s="159"/>
      <c r="E1220" s="153"/>
      <c r="F1220" s="159"/>
      <c r="G1220" s="153"/>
      <c r="H1220" s="159"/>
      <c r="I1220" s="154"/>
      <c r="K1220" s="128">
        <v>28</v>
      </c>
      <c r="L1220" s="151" t="str">
        <f>T(Contaminantes!C$33)</f>
        <v/>
      </c>
      <c r="M1220" s="159"/>
      <c r="N1220" s="153"/>
      <c r="O1220" s="159"/>
      <c r="P1220" s="153"/>
      <c r="Q1220" s="159"/>
      <c r="R1220" s="154"/>
      <c r="T1220" s="128">
        <v>8</v>
      </c>
      <c r="U1220" s="155">
        <f t="shared" si="400"/>
        <v>0</v>
      </c>
      <c r="V1220" s="156">
        <f t="shared" si="401"/>
        <v>0</v>
      </c>
      <c r="W1220" s="157">
        <f t="shared" si="402"/>
        <v>0</v>
      </c>
      <c r="Y1220" s="128">
        <v>28</v>
      </c>
      <c r="Z1220" s="155">
        <f t="shared" si="403"/>
        <v>0</v>
      </c>
      <c r="AA1220" s="156">
        <f t="shared" si="404"/>
        <v>0</v>
      </c>
      <c r="AB1220" s="157">
        <f t="shared" si="405"/>
        <v>0</v>
      </c>
      <c r="AD1220" s="128">
        <v>8</v>
      </c>
      <c r="AE1220" s="120">
        <f t="shared" si="406"/>
        <v>0</v>
      </c>
      <c r="AF1220" s="131">
        <v>28</v>
      </c>
      <c r="AG1220" s="121">
        <f t="shared" si="407"/>
        <v>0</v>
      </c>
    </row>
    <row r="1221" spans="2:33" x14ac:dyDescent="0.25">
      <c r="B1221" s="128">
        <v>9</v>
      </c>
      <c r="C1221" s="151" t="str">
        <f>T(Contaminantes!C$14)</f>
        <v/>
      </c>
      <c r="D1221" s="152"/>
      <c r="E1221" s="153"/>
      <c r="F1221" s="152"/>
      <c r="G1221" s="153"/>
      <c r="H1221" s="152"/>
      <c r="I1221" s="154"/>
      <c r="K1221" s="128">
        <v>29</v>
      </c>
      <c r="L1221" s="151" t="str">
        <f>T(Contaminantes!C$34)</f>
        <v/>
      </c>
      <c r="M1221" s="152"/>
      <c r="N1221" s="153"/>
      <c r="O1221" s="152"/>
      <c r="P1221" s="153"/>
      <c r="Q1221" s="152"/>
      <c r="R1221" s="154"/>
      <c r="T1221" s="128">
        <v>9</v>
      </c>
      <c r="U1221" s="155">
        <f t="shared" si="400"/>
        <v>0</v>
      </c>
      <c r="V1221" s="156">
        <f t="shared" si="401"/>
        <v>0</v>
      </c>
      <c r="W1221" s="157">
        <f t="shared" si="402"/>
        <v>0</v>
      </c>
      <c r="Y1221" s="128">
        <v>29</v>
      </c>
      <c r="Z1221" s="155">
        <f t="shared" si="403"/>
        <v>0</v>
      </c>
      <c r="AA1221" s="156">
        <f t="shared" si="404"/>
        <v>0</v>
      </c>
      <c r="AB1221" s="157">
        <f t="shared" si="405"/>
        <v>0</v>
      </c>
      <c r="AD1221" s="128">
        <v>9</v>
      </c>
      <c r="AE1221" s="120">
        <f t="shared" si="406"/>
        <v>0</v>
      </c>
      <c r="AF1221" s="131">
        <v>29</v>
      </c>
      <c r="AG1221" s="121">
        <f t="shared" si="407"/>
        <v>0</v>
      </c>
    </row>
    <row r="1222" spans="2:33" x14ac:dyDescent="0.25">
      <c r="B1222" s="128">
        <v>10</v>
      </c>
      <c r="C1222" s="151" t="str">
        <f>T(Contaminantes!C$15)</f>
        <v/>
      </c>
      <c r="D1222" s="152"/>
      <c r="E1222" s="153"/>
      <c r="F1222" s="152"/>
      <c r="G1222" s="153"/>
      <c r="H1222" s="152"/>
      <c r="I1222" s="154"/>
      <c r="K1222" s="128">
        <v>30</v>
      </c>
      <c r="L1222" s="151" t="str">
        <f>T(Contaminantes!C$35)</f>
        <v/>
      </c>
      <c r="M1222" s="152"/>
      <c r="N1222" s="153"/>
      <c r="O1222" s="152"/>
      <c r="P1222" s="153"/>
      <c r="Q1222" s="152"/>
      <c r="R1222" s="154"/>
      <c r="T1222" s="128">
        <v>10</v>
      </c>
      <c r="U1222" s="155">
        <f t="shared" si="400"/>
        <v>0</v>
      </c>
      <c r="V1222" s="156">
        <f t="shared" si="401"/>
        <v>0</v>
      </c>
      <c r="W1222" s="157">
        <f t="shared" si="402"/>
        <v>0</v>
      </c>
      <c r="Y1222" s="128">
        <v>30</v>
      </c>
      <c r="Z1222" s="155">
        <f t="shared" si="403"/>
        <v>0</v>
      </c>
      <c r="AA1222" s="156">
        <f t="shared" si="404"/>
        <v>0</v>
      </c>
      <c r="AB1222" s="157">
        <f t="shared" si="405"/>
        <v>0</v>
      </c>
      <c r="AD1222" s="128">
        <v>10</v>
      </c>
      <c r="AE1222" s="120">
        <f t="shared" si="406"/>
        <v>0</v>
      </c>
      <c r="AF1222" s="131">
        <v>30</v>
      </c>
      <c r="AG1222" s="121">
        <f t="shared" si="407"/>
        <v>0</v>
      </c>
    </row>
    <row r="1223" spans="2:33" x14ac:dyDescent="0.25">
      <c r="B1223" s="128">
        <v>11</v>
      </c>
      <c r="C1223" s="151" t="str">
        <f>T(Contaminantes!C$16)</f>
        <v/>
      </c>
      <c r="D1223" s="158"/>
      <c r="E1223" s="153"/>
      <c r="F1223" s="158"/>
      <c r="G1223" s="153"/>
      <c r="H1223" s="158"/>
      <c r="I1223" s="154"/>
      <c r="K1223" s="128">
        <v>31</v>
      </c>
      <c r="L1223" s="151" t="str">
        <f>T(Contaminantes!C$36)</f>
        <v/>
      </c>
      <c r="M1223" s="158"/>
      <c r="N1223" s="153"/>
      <c r="O1223" s="158"/>
      <c r="P1223" s="153"/>
      <c r="Q1223" s="158"/>
      <c r="R1223" s="154"/>
      <c r="T1223" s="128">
        <v>11</v>
      </c>
      <c r="U1223" s="155">
        <f t="shared" si="400"/>
        <v>0</v>
      </c>
      <c r="V1223" s="156">
        <f t="shared" si="401"/>
        <v>0</v>
      </c>
      <c r="W1223" s="157">
        <f t="shared" si="402"/>
        <v>0</v>
      </c>
      <c r="Y1223" s="128">
        <v>31</v>
      </c>
      <c r="Z1223" s="155">
        <f t="shared" si="403"/>
        <v>0</v>
      </c>
      <c r="AA1223" s="156">
        <f t="shared" si="404"/>
        <v>0</v>
      </c>
      <c r="AB1223" s="157">
        <f t="shared" si="405"/>
        <v>0</v>
      </c>
      <c r="AD1223" s="128">
        <v>11</v>
      </c>
      <c r="AE1223" s="120">
        <f t="shared" si="406"/>
        <v>0</v>
      </c>
      <c r="AF1223" s="131">
        <v>31</v>
      </c>
      <c r="AG1223" s="121">
        <f t="shared" si="407"/>
        <v>0</v>
      </c>
    </row>
    <row r="1224" spans="2:33" x14ac:dyDescent="0.25">
      <c r="B1224" s="128">
        <v>12</v>
      </c>
      <c r="C1224" s="151" t="str">
        <f>T(Contaminantes!C$17)</f>
        <v/>
      </c>
      <c r="D1224" s="159"/>
      <c r="E1224" s="153"/>
      <c r="F1224" s="159"/>
      <c r="G1224" s="153"/>
      <c r="H1224" s="159"/>
      <c r="I1224" s="154"/>
      <c r="K1224" s="128">
        <v>32</v>
      </c>
      <c r="L1224" s="151" t="str">
        <f>T(Contaminantes!C$37)</f>
        <v/>
      </c>
      <c r="M1224" s="159"/>
      <c r="N1224" s="153"/>
      <c r="O1224" s="159"/>
      <c r="P1224" s="153"/>
      <c r="Q1224" s="159"/>
      <c r="R1224" s="154"/>
      <c r="T1224" s="128">
        <v>12</v>
      </c>
      <c r="U1224" s="155">
        <f t="shared" si="400"/>
        <v>0</v>
      </c>
      <c r="V1224" s="156">
        <f t="shared" si="401"/>
        <v>0</v>
      </c>
      <c r="W1224" s="157">
        <f t="shared" si="402"/>
        <v>0</v>
      </c>
      <c r="Y1224" s="128">
        <v>32</v>
      </c>
      <c r="Z1224" s="155">
        <f t="shared" si="403"/>
        <v>0</v>
      </c>
      <c r="AA1224" s="156">
        <f t="shared" si="404"/>
        <v>0</v>
      </c>
      <c r="AB1224" s="157">
        <f t="shared" si="405"/>
        <v>0</v>
      </c>
      <c r="AD1224" s="128">
        <v>12</v>
      </c>
      <c r="AE1224" s="120">
        <f t="shared" si="406"/>
        <v>0</v>
      </c>
      <c r="AF1224" s="131">
        <v>32</v>
      </c>
      <c r="AG1224" s="121">
        <f t="shared" si="407"/>
        <v>0</v>
      </c>
    </row>
    <row r="1225" spans="2:33" x14ac:dyDescent="0.25">
      <c r="B1225" s="128">
        <v>13</v>
      </c>
      <c r="C1225" s="151" t="str">
        <f>T(Contaminantes!C$18)</f>
        <v/>
      </c>
      <c r="D1225" s="159"/>
      <c r="E1225" s="153"/>
      <c r="F1225" s="159"/>
      <c r="G1225" s="153"/>
      <c r="H1225" s="159"/>
      <c r="I1225" s="154"/>
      <c r="K1225" s="128">
        <v>33</v>
      </c>
      <c r="L1225" s="151" t="str">
        <f>T(Contaminantes!C$38)</f>
        <v/>
      </c>
      <c r="M1225" s="159"/>
      <c r="N1225" s="153"/>
      <c r="O1225" s="159"/>
      <c r="P1225" s="153"/>
      <c r="Q1225" s="159"/>
      <c r="R1225" s="154"/>
      <c r="T1225" s="128">
        <v>13</v>
      </c>
      <c r="U1225" s="155">
        <f t="shared" si="400"/>
        <v>0</v>
      </c>
      <c r="V1225" s="156">
        <f t="shared" si="401"/>
        <v>0</v>
      </c>
      <c r="W1225" s="157">
        <f t="shared" si="402"/>
        <v>0</v>
      </c>
      <c r="Y1225" s="128">
        <v>33</v>
      </c>
      <c r="Z1225" s="155">
        <f t="shared" si="403"/>
        <v>0</v>
      </c>
      <c r="AA1225" s="156">
        <f t="shared" si="404"/>
        <v>0</v>
      </c>
      <c r="AB1225" s="157">
        <f t="shared" si="405"/>
        <v>0</v>
      </c>
      <c r="AD1225" s="128">
        <v>13</v>
      </c>
      <c r="AE1225" s="120">
        <f t="shared" si="406"/>
        <v>0</v>
      </c>
      <c r="AF1225" s="131">
        <v>33</v>
      </c>
      <c r="AG1225" s="121">
        <f t="shared" si="407"/>
        <v>0</v>
      </c>
    </row>
    <row r="1226" spans="2:33" x14ac:dyDescent="0.25">
      <c r="B1226" s="128">
        <v>14</v>
      </c>
      <c r="C1226" s="151" t="str">
        <f>T(Contaminantes!C$19)</f>
        <v/>
      </c>
      <c r="D1226" s="152"/>
      <c r="E1226" s="153"/>
      <c r="F1226" s="152"/>
      <c r="G1226" s="153"/>
      <c r="H1226" s="152"/>
      <c r="I1226" s="154"/>
      <c r="K1226" s="128">
        <v>34</v>
      </c>
      <c r="L1226" s="151" t="str">
        <f>T(Contaminantes!C$39)</f>
        <v/>
      </c>
      <c r="M1226" s="152"/>
      <c r="N1226" s="153"/>
      <c r="O1226" s="152"/>
      <c r="P1226" s="153"/>
      <c r="Q1226" s="152"/>
      <c r="R1226" s="154"/>
      <c r="T1226" s="128">
        <v>14</v>
      </c>
      <c r="U1226" s="155">
        <f t="shared" si="400"/>
        <v>0</v>
      </c>
      <c r="V1226" s="156">
        <f t="shared" si="401"/>
        <v>0</v>
      </c>
      <c r="W1226" s="157">
        <f t="shared" si="402"/>
        <v>0</v>
      </c>
      <c r="Y1226" s="128">
        <v>34</v>
      </c>
      <c r="Z1226" s="155">
        <f t="shared" si="403"/>
        <v>0</v>
      </c>
      <c r="AA1226" s="156">
        <f t="shared" si="404"/>
        <v>0</v>
      </c>
      <c r="AB1226" s="157">
        <f t="shared" si="405"/>
        <v>0</v>
      </c>
      <c r="AD1226" s="128">
        <v>14</v>
      </c>
      <c r="AE1226" s="120">
        <f t="shared" si="406"/>
        <v>0</v>
      </c>
      <c r="AF1226" s="131">
        <v>34</v>
      </c>
      <c r="AG1226" s="121">
        <f t="shared" si="407"/>
        <v>0</v>
      </c>
    </row>
    <row r="1227" spans="2:33" x14ac:dyDescent="0.25">
      <c r="B1227" s="128">
        <v>15</v>
      </c>
      <c r="C1227" s="151" t="str">
        <f>T(Contaminantes!C$20)</f>
        <v/>
      </c>
      <c r="D1227" s="158"/>
      <c r="E1227" s="153"/>
      <c r="F1227" s="158"/>
      <c r="G1227" s="153"/>
      <c r="H1227" s="158"/>
      <c r="I1227" s="154"/>
      <c r="K1227" s="128">
        <v>35</v>
      </c>
      <c r="L1227" s="151" t="str">
        <f>T(Contaminantes!C$40)</f>
        <v/>
      </c>
      <c r="M1227" s="158"/>
      <c r="N1227" s="153"/>
      <c r="O1227" s="158"/>
      <c r="P1227" s="153"/>
      <c r="Q1227" s="158"/>
      <c r="R1227" s="154"/>
      <c r="T1227" s="128">
        <v>15</v>
      </c>
      <c r="U1227" s="155">
        <f t="shared" si="400"/>
        <v>0</v>
      </c>
      <c r="V1227" s="156">
        <f t="shared" si="401"/>
        <v>0</v>
      </c>
      <c r="W1227" s="157">
        <f t="shared" si="402"/>
        <v>0</v>
      </c>
      <c r="Y1227" s="128">
        <v>35</v>
      </c>
      <c r="Z1227" s="155">
        <f t="shared" si="403"/>
        <v>0</v>
      </c>
      <c r="AA1227" s="156">
        <f t="shared" si="404"/>
        <v>0</v>
      </c>
      <c r="AB1227" s="157">
        <f t="shared" si="405"/>
        <v>0</v>
      </c>
      <c r="AD1227" s="128">
        <v>15</v>
      </c>
      <c r="AE1227" s="120">
        <f t="shared" si="406"/>
        <v>0</v>
      </c>
      <c r="AF1227" s="131">
        <v>35</v>
      </c>
      <c r="AG1227" s="121">
        <f t="shared" si="407"/>
        <v>0</v>
      </c>
    </row>
    <row r="1228" spans="2:33" x14ac:dyDescent="0.25">
      <c r="B1228" s="128">
        <v>16</v>
      </c>
      <c r="C1228" s="151" t="str">
        <f>T(Contaminantes!C$21)</f>
        <v/>
      </c>
      <c r="D1228" s="159"/>
      <c r="E1228" s="153"/>
      <c r="F1228" s="159"/>
      <c r="G1228" s="153"/>
      <c r="H1228" s="159"/>
      <c r="I1228" s="154"/>
      <c r="K1228" s="128">
        <v>36</v>
      </c>
      <c r="L1228" s="151" t="str">
        <f>T(Contaminantes!C$41)</f>
        <v/>
      </c>
      <c r="M1228" s="159"/>
      <c r="N1228" s="153"/>
      <c r="O1228" s="159"/>
      <c r="P1228" s="153"/>
      <c r="Q1228" s="159"/>
      <c r="R1228" s="154"/>
      <c r="T1228" s="128">
        <v>16</v>
      </c>
      <c r="U1228" s="155">
        <f t="shared" si="400"/>
        <v>0</v>
      </c>
      <c r="V1228" s="156">
        <f t="shared" si="401"/>
        <v>0</v>
      </c>
      <c r="W1228" s="157">
        <f t="shared" si="402"/>
        <v>0</v>
      </c>
      <c r="Y1228" s="128">
        <v>36</v>
      </c>
      <c r="Z1228" s="155">
        <f t="shared" si="403"/>
        <v>0</v>
      </c>
      <c r="AA1228" s="156">
        <f t="shared" si="404"/>
        <v>0</v>
      </c>
      <c r="AB1228" s="157">
        <f t="shared" si="405"/>
        <v>0</v>
      </c>
      <c r="AD1228" s="128">
        <v>16</v>
      </c>
      <c r="AE1228" s="120">
        <f t="shared" si="406"/>
        <v>0</v>
      </c>
      <c r="AF1228" s="131">
        <v>36</v>
      </c>
      <c r="AG1228" s="121">
        <f t="shared" si="407"/>
        <v>0</v>
      </c>
    </row>
    <row r="1229" spans="2:33" x14ac:dyDescent="0.25">
      <c r="B1229" s="128">
        <v>17</v>
      </c>
      <c r="C1229" s="151" t="str">
        <f>T(Contaminantes!C$22)</f>
        <v/>
      </c>
      <c r="D1229" s="159"/>
      <c r="E1229" s="153"/>
      <c r="F1229" s="159"/>
      <c r="G1229" s="153"/>
      <c r="H1229" s="159"/>
      <c r="I1229" s="154"/>
      <c r="K1229" s="128">
        <v>37</v>
      </c>
      <c r="L1229" s="151" t="str">
        <f>T(Contaminantes!C$42)</f>
        <v/>
      </c>
      <c r="M1229" s="159"/>
      <c r="N1229" s="153"/>
      <c r="O1229" s="159"/>
      <c r="P1229" s="153"/>
      <c r="Q1229" s="159"/>
      <c r="R1229" s="154"/>
      <c r="T1229" s="128">
        <v>17</v>
      </c>
      <c r="U1229" s="155">
        <f t="shared" si="400"/>
        <v>0</v>
      </c>
      <c r="V1229" s="156">
        <f t="shared" si="401"/>
        <v>0</v>
      </c>
      <c r="W1229" s="157">
        <f t="shared" si="402"/>
        <v>0</v>
      </c>
      <c r="Y1229" s="128">
        <v>37</v>
      </c>
      <c r="Z1229" s="155">
        <f t="shared" si="403"/>
        <v>0</v>
      </c>
      <c r="AA1229" s="156">
        <f t="shared" si="404"/>
        <v>0</v>
      </c>
      <c r="AB1229" s="157">
        <f t="shared" si="405"/>
        <v>0</v>
      </c>
      <c r="AD1229" s="128">
        <v>17</v>
      </c>
      <c r="AE1229" s="120">
        <f t="shared" si="406"/>
        <v>0</v>
      </c>
      <c r="AF1229" s="131">
        <v>37</v>
      </c>
      <c r="AG1229" s="121">
        <f t="shared" si="407"/>
        <v>0</v>
      </c>
    </row>
    <row r="1230" spans="2:33" x14ac:dyDescent="0.25">
      <c r="B1230" s="128">
        <v>18</v>
      </c>
      <c r="C1230" s="151" t="str">
        <f>T(Contaminantes!C$23)</f>
        <v/>
      </c>
      <c r="D1230" s="152"/>
      <c r="E1230" s="153"/>
      <c r="F1230" s="152"/>
      <c r="G1230" s="153"/>
      <c r="H1230" s="152"/>
      <c r="I1230" s="154"/>
      <c r="K1230" s="128">
        <v>38</v>
      </c>
      <c r="L1230" s="151" t="str">
        <f>T(Contaminantes!C$43)</f>
        <v/>
      </c>
      <c r="M1230" s="152"/>
      <c r="N1230" s="153"/>
      <c r="O1230" s="152"/>
      <c r="P1230" s="153"/>
      <c r="Q1230" s="152"/>
      <c r="R1230" s="154"/>
      <c r="T1230" s="128">
        <v>18</v>
      </c>
      <c r="U1230" s="155">
        <f t="shared" si="400"/>
        <v>0</v>
      </c>
      <c r="V1230" s="156">
        <f t="shared" si="401"/>
        <v>0</v>
      </c>
      <c r="W1230" s="157">
        <f t="shared" si="402"/>
        <v>0</v>
      </c>
      <c r="Y1230" s="128">
        <v>38</v>
      </c>
      <c r="Z1230" s="155">
        <f t="shared" si="403"/>
        <v>0</v>
      </c>
      <c r="AA1230" s="156">
        <f t="shared" si="404"/>
        <v>0</v>
      </c>
      <c r="AB1230" s="157">
        <f t="shared" si="405"/>
        <v>0</v>
      </c>
      <c r="AD1230" s="128">
        <v>18</v>
      </c>
      <c r="AE1230" s="120">
        <f t="shared" si="406"/>
        <v>0</v>
      </c>
      <c r="AF1230" s="131">
        <v>38</v>
      </c>
      <c r="AG1230" s="121">
        <f t="shared" si="407"/>
        <v>0</v>
      </c>
    </row>
    <row r="1231" spans="2:33" x14ac:dyDescent="0.25">
      <c r="B1231" s="128">
        <v>19</v>
      </c>
      <c r="C1231" s="151" t="str">
        <f>T(Contaminantes!C$24)</f>
        <v/>
      </c>
      <c r="D1231" s="152"/>
      <c r="E1231" s="153"/>
      <c r="F1231" s="152"/>
      <c r="G1231" s="153"/>
      <c r="H1231" s="152"/>
      <c r="I1231" s="154"/>
      <c r="K1231" s="128">
        <v>39</v>
      </c>
      <c r="L1231" s="151" t="str">
        <f>T(Contaminantes!C$44)</f>
        <v/>
      </c>
      <c r="M1231" s="152"/>
      <c r="N1231" s="153"/>
      <c r="O1231" s="152"/>
      <c r="P1231" s="153"/>
      <c r="Q1231" s="152"/>
      <c r="R1231" s="154"/>
      <c r="T1231" s="128">
        <v>19</v>
      </c>
      <c r="U1231" s="155">
        <f t="shared" si="400"/>
        <v>0</v>
      </c>
      <c r="V1231" s="156">
        <f t="shared" si="401"/>
        <v>0</v>
      </c>
      <c r="W1231" s="157">
        <f t="shared" si="402"/>
        <v>0</v>
      </c>
      <c r="Y1231" s="128">
        <v>39</v>
      </c>
      <c r="Z1231" s="155">
        <f t="shared" si="403"/>
        <v>0</v>
      </c>
      <c r="AA1231" s="156">
        <f t="shared" si="404"/>
        <v>0</v>
      </c>
      <c r="AB1231" s="157">
        <f t="shared" si="405"/>
        <v>0</v>
      </c>
      <c r="AD1231" s="128">
        <v>19</v>
      </c>
      <c r="AE1231" s="120">
        <f t="shared" si="406"/>
        <v>0</v>
      </c>
      <c r="AF1231" s="131">
        <v>39</v>
      </c>
      <c r="AG1231" s="121">
        <f t="shared" si="407"/>
        <v>0</v>
      </c>
    </row>
    <row r="1232" spans="2:33" ht="15.75" thickBot="1" x14ac:dyDescent="0.3">
      <c r="B1232" s="129">
        <v>20</v>
      </c>
      <c r="C1232" s="160" t="str">
        <f>T(Contaminantes!C$25)</f>
        <v/>
      </c>
      <c r="D1232" s="158"/>
      <c r="E1232" s="161"/>
      <c r="F1232" s="158"/>
      <c r="G1232" s="161"/>
      <c r="H1232" s="158"/>
      <c r="I1232" s="164"/>
      <c r="K1232" s="129">
        <v>40</v>
      </c>
      <c r="L1232" s="160" t="str">
        <f>T(Contaminantes!C$45)</f>
        <v/>
      </c>
      <c r="M1232" s="158"/>
      <c r="N1232" s="161"/>
      <c r="O1232" s="158"/>
      <c r="P1232" s="161"/>
      <c r="Q1232" s="158"/>
      <c r="R1232" s="164"/>
      <c r="T1232" s="129">
        <v>20</v>
      </c>
      <c r="U1232" s="165">
        <f t="shared" si="400"/>
        <v>0</v>
      </c>
      <c r="V1232" s="166">
        <f t="shared" si="401"/>
        <v>0</v>
      </c>
      <c r="W1232" s="167">
        <f t="shared" si="402"/>
        <v>0</v>
      </c>
      <c r="Y1232" s="129">
        <v>40</v>
      </c>
      <c r="Z1232" s="165">
        <f t="shared" si="403"/>
        <v>0</v>
      </c>
      <c r="AA1232" s="166">
        <f t="shared" si="404"/>
        <v>0</v>
      </c>
      <c r="AB1232" s="167">
        <f t="shared" si="405"/>
        <v>0</v>
      </c>
      <c r="AD1232" s="129">
        <v>20</v>
      </c>
      <c r="AE1232" s="132">
        <f t="shared" si="406"/>
        <v>0</v>
      </c>
      <c r="AF1232" s="133">
        <v>40</v>
      </c>
      <c r="AG1232" s="122">
        <f t="shared" si="407"/>
        <v>0</v>
      </c>
    </row>
    <row r="1233" spans="2:33" ht="15.75" thickBot="1" x14ac:dyDescent="0.3">
      <c r="D1233" s="170"/>
      <c r="F1233" s="170"/>
      <c r="H1233" s="170"/>
      <c r="M1233" s="170"/>
      <c r="O1233" s="170"/>
      <c r="Q1233" s="170"/>
    </row>
    <row r="1234" spans="2:33" ht="15.75" customHeight="1" thickBot="1" x14ac:dyDescent="0.3">
      <c r="D1234" s="391" t="s">
        <v>139</v>
      </c>
      <c r="E1234" s="392"/>
      <c r="F1234" s="393" t="str">
        <f>T('Focos atmósfera'!B58)</f>
        <v/>
      </c>
      <c r="G1234" s="393"/>
      <c r="H1234" s="394" t="s">
        <v>141</v>
      </c>
      <c r="I1234" s="395"/>
      <c r="J1234" s="135"/>
      <c r="K1234" s="396" t="str">
        <f>T('Focos atmósfera'!C58)</f>
        <v/>
      </c>
      <c r="L1234" s="393"/>
      <c r="M1234" s="393"/>
      <c r="N1234" s="397" t="s">
        <v>140</v>
      </c>
      <c r="O1234" s="398"/>
      <c r="P1234" s="136">
        <f>'Focos atmósfera'!D58</f>
        <v>0</v>
      </c>
      <c r="Q1234" s="205" t="s">
        <v>210</v>
      </c>
      <c r="R1234" s="136">
        <f>'Focos atmósfera'!F58</f>
        <v>0</v>
      </c>
      <c r="V1234" s="399" t="s">
        <v>189</v>
      </c>
      <c r="W1234" s="400"/>
      <c r="X1234" s="137"/>
      <c r="AA1234" s="399" t="s">
        <v>189</v>
      </c>
      <c r="AB1234" s="400"/>
      <c r="AC1234" s="137"/>
      <c r="AE1234" s="399" t="s">
        <v>192</v>
      </c>
      <c r="AF1234" s="403"/>
      <c r="AG1234" s="400"/>
    </row>
    <row r="1235" spans="2:33" ht="15.75" thickBot="1" x14ac:dyDescent="0.3">
      <c r="B1235" s="407" t="s">
        <v>133</v>
      </c>
      <c r="C1235" s="408"/>
      <c r="D1235" s="411" t="s">
        <v>134</v>
      </c>
      <c r="E1235" s="411"/>
      <c r="F1235" s="411" t="s">
        <v>135</v>
      </c>
      <c r="G1235" s="411"/>
      <c r="H1235" s="411" t="s">
        <v>136</v>
      </c>
      <c r="I1235" s="412"/>
      <c r="J1235" s="138"/>
      <c r="K1235" s="409" t="s">
        <v>133</v>
      </c>
      <c r="L1235" s="410"/>
      <c r="M1235" s="413" t="s">
        <v>134</v>
      </c>
      <c r="N1235" s="411"/>
      <c r="O1235" s="411" t="s">
        <v>135</v>
      </c>
      <c r="P1235" s="411"/>
      <c r="Q1235" s="411" t="s">
        <v>136</v>
      </c>
      <c r="R1235" s="414"/>
      <c r="S1235" s="138"/>
      <c r="T1235" s="138"/>
      <c r="V1235" s="401"/>
      <c r="W1235" s="402"/>
      <c r="X1235" s="137"/>
      <c r="AA1235" s="401"/>
      <c r="AB1235" s="402"/>
      <c r="AC1235" s="137"/>
      <c r="AE1235" s="404"/>
      <c r="AF1235" s="405"/>
      <c r="AG1235" s="406"/>
    </row>
    <row r="1236" spans="2:33" ht="32.25" customHeight="1" thickBot="1" x14ac:dyDescent="0.3">
      <c r="B1236" s="409"/>
      <c r="C1236" s="410"/>
      <c r="D1236" s="139" t="s">
        <v>137</v>
      </c>
      <c r="E1236" s="139" t="s">
        <v>138</v>
      </c>
      <c r="F1236" s="139" t="s">
        <v>137</v>
      </c>
      <c r="G1236" s="139" t="s">
        <v>138</v>
      </c>
      <c r="H1236" s="139" t="s">
        <v>137</v>
      </c>
      <c r="I1236" s="140" t="s">
        <v>138</v>
      </c>
      <c r="J1236" s="141"/>
      <c r="K1236" s="409"/>
      <c r="L1236" s="410"/>
      <c r="M1236" s="139" t="s">
        <v>137</v>
      </c>
      <c r="N1236" s="139" t="s">
        <v>138</v>
      </c>
      <c r="O1236" s="139" t="s">
        <v>137</v>
      </c>
      <c r="P1236" s="139" t="s">
        <v>138</v>
      </c>
      <c r="Q1236" s="139" t="s">
        <v>137</v>
      </c>
      <c r="R1236" s="140" t="s">
        <v>138</v>
      </c>
      <c r="S1236" s="141"/>
      <c r="T1236" s="141"/>
      <c r="V1236" s="142" t="s">
        <v>190</v>
      </c>
      <c r="W1236" s="143" t="s">
        <v>191</v>
      </c>
      <c r="X1236" s="141"/>
      <c r="AA1236" s="142" t="s">
        <v>190</v>
      </c>
      <c r="AB1236" s="143" t="s">
        <v>191</v>
      </c>
      <c r="AC1236" s="141"/>
      <c r="AE1236" s="124" t="s">
        <v>193</v>
      </c>
      <c r="AG1236" s="125" t="s">
        <v>193</v>
      </c>
    </row>
    <row r="1237" spans="2:33" x14ac:dyDescent="0.25">
      <c r="B1237" s="126">
        <v>1</v>
      </c>
      <c r="C1237" s="151" t="str">
        <f>T(Contaminantes!C$6)</f>
        <v/>
      </c>
      <c r="D1237" s="145"/>
      <c r="E1237" s="146"/>
      <c r="F1237" s="145"/>
      <c r="G1237" s="146"/>
      <c r="H1237" s="145"/>
      <c r="I1237" s="147"/>
      <c r="K1237" s="126">
        <v>21</v>
      </c>
      <c r="L1237" s="144" t="str">
        <f>T(Contaminantes!C$26)</f>
        <v/>
      </c>
      <c r="M1237" s="145"/>
      <c r="N1237" s="146"/>
      <c r="O1237" s="145"/>
      <c r="P1237" s="146"/>
      <c r="Q1237" s="145"/>
      <c r="R1237" s="147"/>
      <c r="T1237" s="126">
        <v>1</v>
      </c>
      <c r="U1237" s="148">
        <f>IF(COUNT(E1237,G1237,I1237)=0,0,COUNT(E1237,G1237,I1237))</f>
        <v>0</v>
      </c>
      <c r="V1237" s="149">
        <f>IF(U1237&gt;0,((D1237*E1237)+(F1237*G1237)+(H1237*I1237))/(E1237+G1237+I1237),0)</f>
        <v>0</v>
      </c>
      <c r="W1237" s="150">
        <f>IF(U1237&lt;&gt;0,(E1237+G1237+I1237)/U1237,0)</f>
        <v>0</v>
      </c>
      <c r="Y1237" s="126">
        <v>21</v>
      </c>
      <c r="Z1237" s="148">
        <f>IF(COUNT(N1237,P1237,R1237)=0,0,COUNT(N1237,P1237,R1237))</f>
        <v>0</v>
      </c>
      <c r="AA1237" s="149">
        <f>IF(Z1237&gt;0,((M1237*N1237)+(O1237*P1237)+(Q1237*R1237))/(N1237+P1237+R1237),0)</f>
        <v>0</v>
      </c>
      <c r="AB1237" s="150">
        <f>IF(Z1237&lt;&gt;0,(N1237+P1237+R1237)/Z1237,0)</f>
        <v>0</v>
      </c>
      <c r="AD1237" s="126">
        <v>1</v>
      </c>
      <c r="AE1237" s="127">
        <f>(V1237*W1237*P$1234)/1000000</f>
        <v>0</v>
      </c>
      <c r="AF1237" s="130">
        <v>21</v>
      </c>
      <c r="AG1237" s="127">
        <f>(AA1237*AB1237*P$1234)/1000000</f>
        <v>0</v>
      </c>
    </row>
    <row r="1238" spans="2:33" x14ac:dyDescent="0.25">
      <c r="B1238" s="128">
        <v>2</v>
      </c>
      <c r="C1238" s="151" t="str">
        <f>T(Contaminantes!C$7)</f>
        <v/>
      </c>
      <c r="D1238" s="152"/>
      <c r="E1238" s="153"/>
      <c r="F1238" s="152"/>
      <c r="G1238" s="153"/>
      <c r="H1238" s="152"/>
      <c r="I1238" s="154"/>
      <c r="K1238" s="128">
        <v>22</v>
      </c>
      <c r="L1238" s="151" t="str">
        <f>T(Contaminantes!C$27)</f>
        <v/>
      </c>
      <c r="M1238" s="152"/>
      <c r="N1238" s="153"/>
      <c r="O1238" s="152"/>
      <c r="P1238" s="153"/>
      <c r="Q1238" s="152"/>
      <c r="R1238" s="154"/>
      <c r="T1238" s="128">
        <v>2</v>
      </c>
      <c r="U1238" s="155">
        <f t="shared" ref="U1238:U1256" si="408">IF(COUNT(E1238,G1238,I1238)=0,0,COUNT(E1238,G1238,I1238))</f>
        <v>0</v>
      </c>
      <c r="V1238" s="156">
        <f t="shared" ref="V1238:V1256" si="409">IF(U1238&gt;0,((D1238*E1238)+(F1238*G1238)+(H1238*I1238))/(E1238+G1238+I1238),0)</f>
        <v>0</v>
      </c>
      <c r="W1238" s="157">
        <f t="shared" ref="W1238:W1256" si="410">IF(U1238&lt;&gt;0,(E1238+G1238+I1238)/U1238,0)</f>
        <v>0</v>
      </c>
      <c r="Y1238" s="128">
        <v>22</v>
      </c>
      <c r="Z1238" s="155">
        <f t="shared" ref="Z1238:Z1256" si="411">IF(COUNT(N1238,P1238,R1238)=0,0,COUNT(N1238,P1238,R1238))</f>
        <v>0</v>
      </c>
      <c r="AA1238" s="156">
        <f t="shared" ref="AA1238:AA1256" si="412">IF(Z1238&gt;0,((M1238*N1238)+(O1238*P1238)+(Q1238*R1238))/(N1238+P1238+R1238),0)</f>
        <v>0</v>
      </c>
      <c r="AB1238" s="157">
        <f t="shared" ref="AB1238:AB1256" si="413">IF(Z1238&lt;&gt;0,(N1238+P1238+R1238)/Z1238,0)</f>
        <v>0</v>
      </c>
      <c r="AD1238" s="128">
        <v>2</v>
      </c>
      <c r="AE1238" s="120">
        <f t="shared" ref="AE1238:AE1256" si="414">(V1238*W1238*P$1234)/1000000</f>
        <v>0</v>
      </c>
      <c r="AF1238" s="131">
        <v>22</v>
      </c>
      <c r="AG1238" s="121">
        <f t="shared" ref="AG1238:AG1256" si="415">(AA1238*AB1238*P$1234)/1000000</f>
        <v>0</v>
      </c>
    </row>
    <row r="1239" spans="2:33" x14ac:dyDescent="0.25">
      <c r="B1239" s="128">
        <v>3</v>
      </c>
      <c r="C1239" s="151" t="str">
        <f>T(Contaminantes!C$8)</f>
        <v/>
      </c>
      <c r="D1239" s="158"/>
      <c r="E1239" s="153"/>
      <c r="F1239" s="158"/>
      <c r="G1239" s="153"/>
      <c r="H1239" s="158"/>
      <c r="I1239" s="154"/>
      <c r="K1239" s="128">
        <v>23</v>
      </c>
      <c r="L1239" s="151" t="str">
        <f>T(Contaminantes!C$28)</f>
        <v/>
      </c>
      <c r="M1239" s="158"/>
      <c r="N1239" s="153"/>
      <c r="O1239" s="158"/>
      <c r="P1239" s="153"/>
      <c r="Q1239" s="158"/>
      <c r="R1239" s="154"/>
      <c r="T1239" s="128">
        <v>3</v>
      </c>
      <c r="U1239" s="155">
        <f t="shared" si="408"/>
        <v>0</v>
      </c>
      <c r="V1239" s="156">
        <f t="shared" si="409"/>
        <v>0</v>
      </c>
      <c r="W1239" s="157">
        <f t="shared" si="410"/>
        <v>0</v>
      </c>
      <c r="Y1239" s="128">
        <v>23</v>
      </c>
      <c r="Z1239" s="155">
        <f t="shared" si="411"/>
        <v>0</v>
      </c>
      <c r="AA1239" s="156">
        <f t="shared" si="412"/>
        <v>0</v>
      </c>
      <c r="AB1239" s="157">
        <f t="shared" si="413"/>
        <v>0</v>
      </c>
      <c r="AD1239" s="128">
        <v>3</v>
      </c>
      <c r="AE1239" s="120">
        <f t="shared" si="414"/>
        <v>0</v>
      </c>
      <c r="AF1239" s="131">
        <v>23</v>
      </c>
      <c r="AG1239" s="121">
        <f t="shared" si="415"/>
        <v>0</v>
      </c>
    </row>
    <row r="1240" spans="2:33" x14ac:dyDescent="0.25">
      <c r="B1240" s="128">
        <v>4</v>
      </c>
      <c r="C1240" s="151" t="str">
        <f>T(Contaminantes!C$9)</f>
        <v/>
      </c>
      <c r="D1240" s="159"/>
      <c r="E1240" s="153"/>
      <c r="F1240" s="159"/>
      <c r="G1240" s="153"/>
      <c r="H1240" s="159"/>
      <c r="I1240" s="154"/>
      <c r="K1240" s="128">
        <v>24</v>
      </c>
      <c r="L1240" s="151" t="str">
        <f>T(Contaminantes!C$29)</f>
        <v/>
      </c>
      <c r="M1240" s="159"/>
      <c r="N1240" s="153"/>
      <c r="O1240" s="159"/>
      <c r="P1240" s="153"/>
      <c r="Q1240" s="159"/>
      <c r="R1240" s="154"/>
      <c r="T1240" s="128">
        <v>4</v>
      </c>
      <c r="U1240" s="155">
        <f t="shared" si="408"/>
        <v>0</v>
      </c>
      <c r="V1240" s="156">
        <f t="shared" si="409"/>
        <v>0</v>
      </c>
      <c r="W1240" s="157">
        <f t="shared" si="410"/>
        <v>0</v>
      </c>
      <c r="Y1240" s="128">
        <v>24</v>
      </c>
      <c r="Z1240" s="155">
        <f t="shared" si="411"/>
        <v>0</v>
      </c>
      <c r="AA1240" s="156">
        <f t="shared" si="412"/>
        <v>0</v>
      </c>
      <c r="AB1240" s="157">
        <f t="shared" si="413"/>
        <v>0</v>
      </c>
      <c r="AD1240" s="128">
        <v>4</v>
      </c>
      <c r="AE1240" s="120">
        <f t="shared" si="414"/>
        <v>0</v>
      </c>
      <c r="AF1240" s="131">
        <v>24</v>
      </c>
      <c r="AG1240" s="121">
        <f t="shared" si="415"/>
        <v>0</v>
      </c>
    </row>
    <row r="1241" spans="2:33" x14ac:dyDescent="0.25">
      <c r="B1241" s="128">
        <v>5</v>
      </c>
      <c r="C1241" s="151" t="str">
        <f>T(Contaminantes!C$10)</f>
        <v/>
      </c>
      <c r="D1241" s="159"/>
      <c r="E1241" s="153"/>
      <c r="F1241" s="159"/>
      <c r="G1241" s="153"/>
      <c r="H1241" s="159"/>
      <c r="I1241" s="154"/>
      <c r="K1241" s="128">
        <v>25</v>
      </c>
      <c r="L1241" s="151" t="str">
        <f>T(Contaminantes!C$30)</f>
        <v/>
      </c>
      <c r="M1241" s="159"/>
      <c r="N1241" s="153"/>
      <c r="O1241" s="159"/>
      <c r="P1241" s="153"/>
      <c r="Q1241" s="159"/>
      <c r="R1241" s="154"/>
      <c r="T1241" s="128">
        <v>5</v>
      </c>
      <c r="U1241" s="155">
        <f t="shared" si="408"/>
        <v>0</v>
      </c>
      <c r="V1241" s="156">
        <f t="shared" si="409"/>
        <v>0</v>
      </c>
      <c r="W1241" s="157">
        <f t="shared" si="410"/>
        <v>0</v>
      </c>
      <c r="Y1241" s="128">
        <v>25</v>
      </c>
      <c r="Z1241" s="155">
        <f t="shared" si="411"/>
        <v>0</v>
      </c>
      <c r="AA1241" s="156">
        <f t="shared" si="412"/>
        <v>0</v>
      </c>
      <c r="AB1241" s="157">
        <f t="shared" si="413"/>
        <v>0</v>
      </c>
      <c r="AD1241" s="128">
        <v>5</v>
      </c>
      <c r="AE1241" s="120">
        <f t="shared" si="414"/>
        <v>0</v>
      </c>
      <c r="AF1241" s="131">
        <v>25</v>
      </c>
      <c r="AG1241" s="121">
        <f t="shared" si="415"/>
        <v>0</v>
      </c>
    </row>
    <row r="1242" spans="2:33" x14ac:dyDescent="0.25">
      <c r="B1242" s="128">
        <v>6</v>
      </c>
      <c r="C1242" s="151" t="str">
        <f>T(Contaminantes!C$11)</f>
        <v/>
      </c>
      <c r="D1242" s="159"/>
      <c r="E1242" s="153"/>
      <c r="F1242" s="159"/>
      <c r="G1242" s="153"/>
      <c r="H1242" s="159"/>
      <c r="I1242" s="154"/>
      <c r="K1242" s="128">
        <v>26</v>
      </c>
      <c r="L1242" s="151" t="str">
        <f>T(Contaminantes!C$31)</f>
        <v/>
      </c>
      <c r="M1242" s="159"/>
      <c r="N1242" s="153"/>
      <c r="O1242" s="159"/>
      <c r="P1242" s="153"/>
      <c r="Q1242" s="159"/>
      <c r="R1242" s="154"/>
      <c r="T1242" s="128">
        <v>6</v>
      </c>
      <c r="U1242" s="155">
        <f t="shared" si="408"/>
        <v>0</v>
      </c>
      <c r="V1242" s="156">
        <f t="shared" si="409"/>
        <v>0</v>
      </c>
      <c r="W1242" s="157">
        <f t="shared" si="410"/>
        <v>0</v>
      </c>
      <c r="Y1242" s="128">
        <v>26</v>
      </c>
      <c r="Z1242" s="155">
        <f t="shared" si="411"/>
        <v>0</v>
      </c>
      <c r="AA1242" s="156">
        <f t="shared" si="412"/>
        <v>0</v>
      </c>
      <c r="AB1242" s="157">
        <f t="shared" si="413"/>
        <v>0</v>
      </c>
      <c r="AD1242" s="128">
        <v>6</v>
      </c>
      <c r="AE1242" s="120">
        <f t="shared" si="414"/>
        <v>0</v>
      </c>
      <c r="AF1242" s="131">
        <v>26</v>
      </c>
      <c r="AG1242" s="121">
        <f t="shared" si="415"/>
        <v>0</v>
      </c>
    </row>
    <row r="1243" spans="2:33" x14ac:dyDescent="0.25">
      <c r="B1243" s="128">
        <v>7</v>
      </c>
      <c r="C1243" s="151" t="str">
        <f>T(Contaminantes!C$12)</f>
        <v/>
      </c>
      <c r="D1243" s="159"/>
      <c r="E1243" s="153"/>
      <c r="F1243" s="159"/>
      <c r="G1243" s="153"/>
      <c r="H1243" s="159"/>
      <c r="I1243" s="154"/>
      <c r="K1243" s="128">
        <v>27</v>
      </c>
      <c r="L1243" s="151" t="str">
        <f>T(Contaminantes!C$32)</f>
        <v/>
      </c>
      <c r="M1243" s="159"/>
      <c r="N1243" s="153"/>
      <c r="O1243" s="159"/>
      <c r="P1243" s="153"/>
      <c r="Q1243" s="159"/>
      <c r="R1243" s="154"/>
      <c r="T1243" s="128">
        <v>7</v>
      </c>
      <c r="U1243" s="155">
        <f t="shared" si="408"/>
        <v>0</v>
      </c>
      <c r="V1243" s="156">
        <f t="shared" si="409"/>
        <v>0</v>
      </c>
      <c r="W1243" s="157">
        <f t="shared" si="410"/>
        <v>0</v>
      </c>
      <c r="Y1243" s="128">
        <v>27</v>
      </c>
      <c r="Z1243" s="155">
        <f t="shared" si="411"/>
        <v>0</v>
      </c>
      <c r="AA1243" s="156">
        <f t="shared" si="412"/>
        <v>0</v>
      </c>
      <c r="AB1243" s="157">
        <f t="shared" si="413"/>
        <v>0</v>
      </c>
      <c r="AD1243" s="128">
        <v>7</v>
      </c>
      <c r="AE1243" s="120">
        <f t="shared" si="414"/>
        <v>0</v>
      </c>
      <c r="AF1243" s="131">
        <v>27</v>
      </c>
      <c r="AG1243" s="121">
        <f t="shared" si="415"/>
        <v>0</v>
      </c>
    </row>
    <row r="1244" spans="2:33" x14ac:dyDescent="0.25">
      <c r="B1244" s="128">
        <v>8</v>
      </c>
      <c r="C1244" s="151" t="str">
        <f>T(Contaminantes!C$13)</f>
        <v/>
      </c>
      <c r="D1244" s="159"/>
      <c r="E1244" s="153"/>
      <c r="F1244" s="159"/>
      <c r="G1244" s="153"/>
      <c r="H1244" s="159"/>
      <c r="I1244" s="154"/>
      <c r="K1244" s="128">
        <v>28</v>
      </c>
      <c r="L1244" s="151" t="str">
        <f>T(Contaminantes!C$33)</f>
        <v/>
      </c>
      <c r="M1244" s="159"/>
      <c r="N1244" s="153"/>
      <c r="O1244" s="159"/>
      <c r="P1244" s="153"/>
      <c r="Q1244" s="159"/>
      <c r="R1244" s="154"/>
      <c r="T1244" s="128">
        <v>8</v>
      </c>
      <c r="U1244" s="155">
        <f t="shared" si="408"/>
        <v>0</v>
      </c>
      <c r="V1244" s="156">
        <f t="shared" si="409"/>
        <v>0</v>
      </c>
      <c r="W1244" s="157">
        <f t="shared" si="410"/>
        <v>0</v>
      </c>
      <c r="Y1244" s="128">
        <v>28</v>
      </c>
      <c r="Z1244" s="155">
        <f t="shared" si="411"/>
        <v>0</v>
      </c>
      <c r="AA1244" s="156">
        <f t="shared" si="412"/>
        <v>0</v>
      </c>
      <c r="AB1244" s="157">
        <f t="shared" si="413"/>
        <v>0</v>
      </c>
      <c r="AD1244" s="128">
        <v>8</v>
      </c>
      <c r="AE1244" s="120">
        <f t="shared" si="414"/>
        <v>0</v>
      </c>
      <c r="AF1244" s="131">
        <v>28</v>
      </c>
      <c r="AG1244" s="121">
        <f t="shared" si="415"/>
        <v>0</v>
      </c>
    </row>
    <row r="1245" spans="2:33" x14ac:dyDescent="0.25">
      <c r="B1245" s="128">
        <v>9</v>
      </c>
      <c r="C1245" s="151" t="str">
        <f>T(Contaminantes!C$14)</f>
        <v/>
      </c>
      <c r="D1245" s="152"/>
      <c r="E1245" s="153"/>
      <c r="F1245" s="152"/>
      <c r="G1245" s="153"/>
      <c r="H1245" s="152"/>
      <c r="I1245" s="154"/>
      <c r="K1245" s="128">
        <v>29</v>
      </c>
      <c r="L1245" s="151" t="str">
        <f>T(Contaminantes!C$34)</f>
        <v/>
      </c>
      <c r="M1245" s="152"/>
      <c r="N1245" s="153"/>
      <c r="O1245" s="152"/>
      <c r="P1245" s="153"/>
      <c r="Q1245" s="152"/>
      <c r="R1245" s="154"/>
      <c r="T1245" s="128">
        <v>9</v>
      </c>
      <c r="U1245" s="155">
        <f t="shared" si="408"/>
        <v>0</v>
      </c>
      <c r="V1245" s="156">
        <f t="shared" si="409"/>
        <v>0</v>
      </c>
      <c r="W1245" s="157">
        <f t="shared" si="410"/>
        <v>0</v>
      </c>
      <c r="Y1245" s="128">
        <v>29</v>
      </c>
      <c r="Z1245" s="155">
        <f t="shared" si="411"/>
        <v>0</v>
      </c>
      <c r="AA1245" s="156">
        <f t="shared" si="412"/>
        <v>0</v>
      </c>
      <c r="AB1245" s="157">
        <f t="shared" si="413"/>
        <v>0</v>
      </c>
      <c r="AD1245" s="128">
        <v>9</v>
      </c>
      <c r="AE1245" s="120">
        <f t="shared" si="414"/>
        <v>0</v>
      </c>
      <c r="AF1245" s="131">
        <v>29</v>
      </c>
      <c r="AG1245" s="121">
        <f t="shared" si="415"/>
        <v>0</v>
      </c>
    </row>
    <row r="1246" spans="2:33" x14ac:dyDescent="0.25">
      <c r="B1246" s="128">
        <v>10</v>
      </c>
      <c r="C1246" s="151" t="str">
        <f>T(Contaminantes!C$15)</f>
        <v/>
      </c>
      <c r="D1246" s="152"/>
      <c r="E1246" s="153"/>
      <c r="F1246" s="152"/>
      <c r="G1246" s="153"/>
      <c r="H1246" s="152"/>
      <c r="I1246" s="154"/>
      <c r="K1246" s="128">
        <v>30</v>
      </c>
      <c r="L1246" s="151" t="str">
        <f>T(Contaminantes!C$35)</f>
        <v/>
      </c>
      <c r="M1246" s="152"/>
      <c r="N1246" s="153"/>
      <c r="O1246" s="152"/>
      <c r="P1246" s="153"/>
      <c r="Q1246" s="152"/>
      <c r="R1246" s="154"/>
      <c r="T1246" s="128">
        <v>10</v>
      </c>
      <c r="U1246" s="155">
        <f t="shared" si="408"/>
        <v>0</v>
      </c>
      <c r="V1246" s="156">
        <f t="shared" si="409"/>
        <v>0</v>
      </c>
      <c r="W1246" s="157">
        <f t="shared" si="410"/>
        <v>0</v>
      </c>
      <c r="Y1246" s="128">
        <v>30</v>
      </c>
      <c r="Z1246" s="155">
        <f t="shared" si="411"/>
        <v>0</v>
      </c>
      <c r="AA1246" s="156">
        <f t="shared" si="412"/>
        <v>0</v>
      </c>
      <c r="AB1246" s="157">
        <f t="shared" si="413"/>
        <v>0</v>
      </c>
      <c r="AD1246" s="128">
        <v>10</v>
      </c>
      <c r="AE1246" s="120">
        <f t="shared" si="414"/>
        <v>0</v>
      </c>
      <c r="AF1246" s="131">
        <v>30</v>
      </c>
      <c r="AG1246" s="121">
        <f t="shared" si="415"/>
        <v>0</v>
      </c>
    </row>
    <row r="1247" spans="2:33" x14ac:dyDescent="0.25">
      <c r="B1247" s="128">
        <v>11</v>
      </c>
      <c r="C1247" s="151" t="str">
        <f>T(Contaminantes!C$16)</f>
        <v/>
      </c>
      <c r="D1247" s="158"/>
      <c r="E1247" s="153"/>
      <c r="F1247" s="158"/>
      <c r="G1247" s="153"/>
      <c r="H1247" s="158"/>
      <c r="I1247" s="154"/>
      <c r="K1247" s="128">
        <v>31</v>
      </c>
      <c r="L1247" s="151" t="str">
        <f>T(Contaminantes!C$36)</f>
        <v/>
      </c>
      <c r="M1247" s="158"/>
      <c r="N1247" s="153"/>
      <c r="O1247" s="158"/>
      <c r="P1247" s="153"/>
      <c r="Q1247" s="158"/>
      <c r="R1247" s="154"/>
      <c r="T1247" s="128">
        <v>11</v>
      </c>
      <c r="U1247" s="155">
        <f t="shared" si="408"/>
        <v>0</v>
      </c>
      <c r="V1247" s="156">
        <f t="shared" si="409"/>
        <v>0</v>
      </c>
      <c r="W1247" s="157">
        <f t="shared" si="410"/>
        <v>0</v>
      </c>
      <c r="Y1247" s="128">
        <v>31</v>
      </c>
      <c r="Z1247" s="155">
        <f t="shared" si="411"/>
        <v>0</v>
      </c>
      <c r="AA1247" s="156">
        <f t="shared" si="412"/>
        <v>0</v>
      </c>
      <c r="AB1247" s="157">
        <f t="shared" si="413"/>
        <v>0</v>
      </c>
      <c r="AD1247" s="128">
        <v>11</v>
      </c>
      <c r="AE1247" s="120">
        <f t="shared" si="414"/>
        <v>0</v>
      </c>
      <c r="AF1247" s="131">
        <v>31</v>
      </c>
      <c r="AG1247" s="121">
        <f t="shared" si="415"/>
        <v>0</v>
      </c>
    </row>
    <row r="1248" spans="2:33" x14ac:dyDescent="0.25">
      <c r="B1248" s="128">
        <v>12</v>
      </c>
      <c r="C1248" s="151" t="str">
        <f>T(Contaminantes!C$17)</f>
        <v/>
      </c>
      <c r="D1248" s="159"/>
      <c r="E1248" s="153"/>
      <c r="F1248" s="159"/>
      <c r="G1248" s="153"/>
      <c r="H1248" s="159"/>
      <c r="I1248" s="154"/>
      <c r="K1248" s="128">
        <v>32</v>
      </c>
      <c r="L1248" s="151" t="str">
        <f>T(Contaminantes!C$37)</f>
        <v/>
      </c>
      <c r="M1248" s="159"/>
      <c r="N1248" s="153"/>
      <c r="O1248" s="159"/>
      <c r="P1248" s="153"/>
      <c r="Q1248" s="159"/>
      <c r="R1248" s="154"/>
      <c r="T1248" s="128">
        <v>12</v>
      </c>
      <c r="U1248" s="155">
        <f t="shared" si="408"/>
        <v>0</v>
      </c>
      <c r="V1248" s="156">
        <f t="shared" si="409"/>
        <v>0</v>
      </c>
      <c r="W1248" s="157">
        <f t="shared" si="410"/>
        <v>0</v>
      </c>
      <c r="Y1248" s="128">
        <v>32</v>
      </c>
      <c r="Z1248" s="155">
        <f t="shared" si="411"/>
        <v>0</v>
      </c>
      <c r="AA1248" s="156">
        <f t="shared" si="412"/>
        <v>0</v>
      </c>
      <c r="AB1248" s="157">
        <f t="shared" si="413"/>
        <v>0</v>
      </c>
      <c r="AD1248" s="128">
        <v>12</v>
      </c>
      <c r="AE1248" s="120">
        <f t="shared" si="414"/>
        <v>0</v>
      </c>
      <c r="AF1248" s="131">
        <v>32</v>
      </c>
      <c r="AG1248" s="121">
        <f t="shared" si="415"/>
        <v>0</v>
      </c>
    </row>
    <row r="1249" spans="2:33" x14ac:dyDescent="0.25">
      <c r="B1249" s="128">
        <v>13</v>
      </c>
      <c r="C1249" s="151" t="str">
        <f>T(Contaminantes!C$18)</f>
        <v/>
      </c>
      <c r="D1249" s="159"/>
      <c r="E1249" s="153"/>
      <c r="F1249" s="159"/>
      <c r="G1249" s="153"/>
      <c r="H1249" s="159"/>
      <c r="I1249" s="154"/>
      <c r="K1249" s="128">
        <v>33</v>
      </c>
      <c r="L1249" s="151" t="str">
        <f>T(Contaminantes!C$38)</f>
        <v/>
      </c>
      <c r="M1249" s="159"/>
      <c r="N1249" s="153"/>
      <c r="O1249" s="159"/>
      <c r="P1249" s="153"/>
      <c r="Q1249" s="159"/>
      <c r="R1249" s="154"/>
      <c r="T1249" s="128">
        <v>13</v>
      </c>
      <c r="U1249" s="155">
        <f t="shared" si="408"/>
        <v>0</v>
      </c>
      <c r="V1249" s="156">
        <f t="shared" si="409"/>
        <v>0</v>
      </c>
      <c r="W1249" s="157">
        <f t="shared" si="410"/>
        <v>0</v>
      </c>
      <c r="Y1249" s="128">
        <v>33</v>
      </c>
      <c r="Z1249" s="155">
        <f t="shared" si="411"/>
        <v>0</v>
      </c>
      <c r="AA1249" s="156">
        <f t="shared" si="412"/>
        <v>0</v>
      </c>
      <c r="AB1249" s="157">
        <f t="shared" si="413"/>
        <v>0</v>
      </c>
      <c r="AD1249" s="128">
        <v>13</v>
      </c>
      <c r="AE1249" s="120">
        <f t="shared" si="414"/>
        <v>0</v>
      </c>
      <c r="AF1249" s="131">
        <v>33</v>
      </c>
      <c r="AG1249" s="121">
        <f t="shared" si="415"/>
        <v>0</v>
      </c>
    </row>
    <row r="1250" spans="2:33" x14ac:dyDescent="0.25">
      <c r="B1250" s="128">
        <v>14</v>
      </c>
      <c r="C1250" s="151" t="str">
        <f>T(Contaminantes!C$19)</f>
        <v/>
      </c>
      <c r="D1250" s="152"/>
      <c r="E1250" s="153"/>
      <c r="F1250" s="152"/>
      <c r="G1250" s="153"/>
      <c r="H1250" s="152"/>
      <c r="I1250" s="154"/>
      <c r="K1250" s="128">
        <v>34</v>
      </c>
      <c r="L1250" s="151" t="str">
        <f>T(Contaminantes!C$39)</f>
        <v/>
      </c>
      <c r="M1250" s="152"/>
      <c r="N1250" s="153"/>
      <c r="O1250" s="152"/>
      <c r="P1250" s="153"/>
      <c r="Q1250" s="152"/>
      <c r="R1250" s="154"/>
      <c r="T1250" s="128">
        <v>14</v>
      </c>
      <c r="U1250" s="155">
        <f t="shared" si="408"/>
        <v>0</v>
      </c>
      <c r="V1250" s="156">
        <f t="shared" si="409"/>
        <v>0</v>
      </c>
      <c r="W1250" s="157">
        <f t="shared" si="410"/>
        <v>0</v>
      </c>
      <c r="Y1250" s="128">
        <v>34</v>
      </c>
      <c r="Z1250" s="155">
        <f t="shared" si="411"/>
        <v>0</v>
      </c>
      <c r="AA1250" s="156">
        <f t="shared" si="412"/>
        <v>0</v>
      </c>
      <c r="AB1250" s="157">
        <f t="shared" si="413"/>
        <v>0</v>
      </c>
      <c r="AD1250" s="128">
        <v>14</v>
      </c>
      <c r="AE1250" s="120">
        <f t="shared" si="414"/>
        <v>0</v>
      </c>
      <c r="AF1250" s="131">
        <v>34</v>
      </c>
      <c r="AG1250" s="121">
        <f t="shared" si="415"/>
        <v>0</v>
      </c>
    </row>
    <row r="1251" spans="2:33" x14ac:dyDescent="0.25">
      <c r="B1251" s="128">
        <v>15</v>
      </c>
      <c r="C1251" s="151" t="str">
        <f>T(Contaminantes!C$20)</f>
        <v/>
      </c>
      <c r="D1251" s="158"/>
      <c r="E1251" s="153"/>
      <c r="F1251" s="158"/>
      <c r="G1251" s="153"/>
      <c r="H1251" s="158"/>
      <c r="I1251" s="154"/>
      <c r="K1251" s="128">
        <v>35</v>
      </c>
      <c r="L1251" s="151" t="str">
        <f>T(Contaminantes!C$40)</f>
        <v/>
      </c>
      <c r="M1251" s="158"/>
      <c r="N1251" s="153"/>
      <c r="O1251" s="158"/>
      <c r="P1251" s="153"/>
      <c r="Q1251" s="158"/>
      <c r="R1251" s="154"/>
      <c r="T1251" s="128">
        <v>15</v>
      </c>
      <c r="U1251" s="155">
        <f t="shared" si="408"/>
        <v>0</v>
      </c>
      <c r="V1251" s="156">
        <f t="shared" si="409"/>
        <v>0</v>
      </c>
      <c r="W1251" s="157">
        <f t="shared" si="410"/>
        <v>0</v>
      </c>
      <c r="Y1251" s="128">
        <v>35</v>
      </c>
      <c r="Z1251" s="155">
        <f t="shared" si="411"/>
        <v>0</v>
      </c>
      <c r="AA1251" s="156">
        <f t="shared" si="412"/>
        <v>0</v>
      </c>
      <c r="AB1251" s="157">
        <f t="shared" si="413"/>
        <v>0</v>
      </c>
      <c r="AD1251" s="128">
        <v>15</v>
      </c>
      <c r="AE1251" s="120">
        <f t="shared" si="414"/>
        <v>0</v>
      </c>
      <c r="AF1251" s="131">
        <v>35</v>
      </c>
      <c r="AG1251" s="121">
        <f t="shared" si="415"/>
        <v>0</v>
      </c>
    </row>
    <row r="1252" spans="2:33" x14ac:dyDescent="0.25">
      <c r="B1252" s="128">
        <v>16</v>
      </c>
      <c r="C1252" s="151" t="str">
        <f>T(Contaminantes!C$21)</f>
        <v/>
      </c>
      <c r="D1252" s="159"/>
      <c r="E1252" s="153"/>
      <c r="F1252" s="159"/>
      <c r="G1252" s="153"/>
      <c r="H1252" s="159"/>
      <c r="I1252" s="154"/>
      <c r="K1252" s="128">
        <v>36</v>
      </c>
      <c r="L1252" s="151" t="str">
        <f>T(Contaminantes!C$41)</f>
        <v/>
      </c>
      <c r="M1252" s="159"/>
      <c r="N1252" s="153"/>
      <c r="O1252" s="159"/>
      <c r="P1252" s="153"/>
      <c r="Q1252" s="159"/>
      <c r="R1252" s="154"/>
      <c r="T1252" s="128">
        <v>16</v>
      </c>
      <c r="U1252" s="155">
        <f t="shared" si="408"/>
        <v>0</v>
      </c>
      <c r="V1252" s="156">
        <f t="shared" si="409"/>
        <v>0</v>
      </c>
      <c r="W1252" s="157">
        <f t="shared" si="410"/>
        <v>0</v>
      </c>
      <c r="Y1252" s="128">
        <v>36</v>
      </c>
      <c r="Z1252" s="155">
        <f t="shared" si="411"/>
        <v>0</v>
      </c>
      <c r="AA1252" s="156">
        <f t="shared" si="412"/>
        <v>0</v>
      </c>
      <c r="AB1252" s="157">
        <f t="shared" si="413"/>
        <v>0</v>
      </c>
      <c r="AD1252" s="128">
        <v>16</v>
      </c>
      <c r="AE1252" s="120">
        <f t="shared" si="414"/>
        <v>0</v>
      </c>
      <c r="AF1252" s="131">
        <v>36</v>
      </c>
      <c r="AG1252" s="121">
        <f t="shared" si="415"/>
        <v>0</v>
      </c>
    </row>
    <row r="1253" spans="2:33" x14ac:dyDescent="0.25">
      <c r="B1253" s="128">
        <v>17</v>
      </c>
      <c r="C1253" s="151" t="str">
        <f>T(Contaminantes!C$22)</f>
        <v/>
      </c>
      <c r="D1253" s="159"/>
      <c r="E1253" s="153"/>
      <c r="F1253" s="159"/>
      <c r="G1253" s="153"/>
      <c r="H1253" s="159"/>
      <c r="I1253" s="154"/>
      <c r="K1253" s="128">
        <v>37</v>
      </c>
      <c r="L1253" s="151" t="str">
        <f>T(Contaminantes!C$42)</f>
        <v/>
      </c>
      <c r="M1253" s="159"/>
      <c r="N1253" s="153"/>
      <c r="O1253" s="159"/>
      <c r="P1253" s="153"/>
      <c r="Q1253" s="159"/>
      <c r="R1253" s="154"/>
      <c r="T1253" s="128">
        <v>17</v>
      </c>
      <c r="U1253" s="155">
        <f t="shared" si="408"/>
        <v>0</v>
      </c>
      <c r="V1253" s="156">
        <f t="shared" si="409"/>
        <v>0</v>
      </c>
      <c r="W1253" s="157">
        <f t="shared" si="410"/>
        <v>0</v>
      </c>
      <c r="Y1253" s="128">
        <v>37</v>
      </c>
      <c r="Z1253" s="155">
        <f t="shared" si="411"/>
        <v>0</v>
      </c>
      <c r="AA1253" s="156">
        <f t="shared" si="412"/>
        <v>0</v>
      </c>
      <c r="AB1253" s="157">
        <f t="shared" si="413"/>
        <v>0</v>
      </c>
      <c r="AD1253" s="128">
        <v>17</v>
      </c>
      <c r="AE1253" s="120">
        <f t="shared" si="414"/>
        <v>0</v>
      </c>
      <c r="AF1253" s="131">
        <v>37</v>
      </c>
      <c r="AG1253" s="121">
        <f t="shared" si="415"/>
        <v>0</v>
      </c>
    </row>
    <row r="1254" spans="2:33" x14ac:dyDescent="0.25">
      <c r="B1254" s="128">
        <v>18</v>
      </c>
      <c r="C1254" s="151" t="str">
        <f>T(Contaminantes!C$23)</f>
        <v/>
      </c>
      <c r="D1254" s="152"/>
      <c r="E1254" s="153"/>
      <c r="F1254" s="152"/>
      <c r="G1254" s="153"/>
      <c r="H1254" s="152"/>
      <c r="I1254" s="154"/>
      <c r="K1254" s="128">
        <v>38</v>
      </c>
      <c r="L1254" s="151" t="str">
        <f>T(Contaminantes!C$43)</f>
        <v/>
      </c>
      <c r="M1254" s="152"/>
      <c r="N1254" s="153"/>
      <c r="O1254" s="152"/>
      <c r="P1254" s="153"/>
      <c r="Q1254" s="152"/>
      <c r="R1254" s="154"/>
      <c r="T1254" s="128">
        <v>18</v>
      </c>
      <c r="U1254" s="155">
        <f t="shared" si="408"/>
        <v>0</v>
      </c>
      <c r="V1254" s="156">
        <f t="shared" si="409"/>
        <v>0</v>
      </c>
      <c r="W1254" s="157">
        <f t="shared" si="410"/>
        <v>0</v>
      </c>
      <c r="Y1254" s="128">
        <v>38</v>
      </c>
      <c r="Z1254" s="155">
        <f t="shared" si="411"/>
        <v>0</v>
      </c>
      <c r="AA1254" s="156">
        <f t="shared" si="412"/>
        <v>0</v>
      </c>
      <c r="AB1254" s="157">
        <f t="shared" si="413"/>
        <v>0</v>
      </c>
      <c r="AD1254" s="128">
        <v>18</v>
      </c>
      <c r="AE1254" s="120">
        <f t="shared" si="414"/>
        <v>0</v>
      </c>
      <c r="AF1254" s="131">
        <v>38</v>
      </c>
      <c r="AG1254" s="121">
        <f t="shared" si="415"/>
        <v>0</v>
      </c>
    </row>
    <row r="1255" spans="2:33" x14ac:dyDescent="0.25">
      <c r="B1255" s="128">
        <v>19</v>
      </c>
      <c r="C1255" s="151" t="str">
        <f>T(Contaminantes!C$24)</f>
        <v/>
      </c>
      <c r="D1255" s="152"/>
      <c r="E1255" s="153"/>
      <c r="F1255" s="152"/>
      <c r="G1255" s="153"/>
      <c r="H1255" s="152"/>
      <c r="I1255" s="154"/>
      <c r="K1255" s="128">
        <v>39</v>
      </c>
      <c r="L1255" s="151" t="str">
        <f>T(Contaminantes!C$44)</f>
        <v/>
      </c>
      <c r="M1255" s="152"/>
      <c r="N1255" s="153"/>
      <c r="O1255" s="152"/>
      <c r="P1255" s="153"/>
      <c r="Q1255" s="152"/>
      <c r="R1255" s="154"/>
      <c r="T1255" s="128">
        <v>19</v>
      </c>
      <c r="U1255" s="155">
        <f t="shared" si="408"/>
        <v>0</v>
      </c>
      <c r="V1255" s="156">
        <f t="shared" si="409"/>
        <v>0</v>
      </c>
      <c r="W1255" s="157">
        <f t="shared" si="410"/>
        <v>0</v>
      </c>
      <c r="Y1255" s="128">
        <v>39</v>
      </c>
      <c r="Z1255" s="155">
        <f t="shared" si="411"/>
        <v>0</v>
      </c>
      <c r="AA1255" s="156">
        <f t="shared" si="412"/>
        <v>0</v>
      </c>
      <c r="AB1255" s="157">
        <f t="shared" si="413"/>
        <v>0</v>
      </c>
      <c r="AD1255" s="128">
        <v>19</v>
      </c>
      <c r="AE1255" s="120">
        <f t="shared" si="414"/>
        <v>0</v>
      </c>
      <c r="AF1255" s="131">
        <v>39</v>
      </c>
      <c r="AG1255" s="121">
        <f t="shared" si="415"/>
        <v>0</v>
      </c>
    </row>
    <row r="1256" spans="2:33" ht="15.75" thickBot="1" x14ac:dyDescent="0.3">
      <c r="B1256" s="129">
        <v>20</v>
      </c>
      <c r="C1256" s="160" t="str">
        <f>T(Contaminantes!C$25)</f>
        <v/>
      </c>
      <c r="D1256" s="162"/>
      <c r="E1256" s="163"/>
      <c r="F1256" s="162"/>
      <c r="G1256" s="163"/>
      <c r="H1256" s="162"/>
      <c r="I1256" s="164"/>
      <c r="K1256" s="129">
        <v>40</v>
      </c>
      <c r="L1256" s="160" t="str">
        <f>T(Contaminantes!C$45)</f>
        <v/>
      </c>
      <c r="M1256" s="162"/>
      <c r="N1256" s="163"/>
      <c r="O1256" s="162"/>
      <c r="P1256" s="163"/>
      <c r="Q1256" s="162"/>
      <c r="R1256" s="164"/>
      <c r="T1256" s="129">
        <v>20</v>
      </c>
      <c r="U1256" s="165">
        <f t="shared" si="408"/>
        <v>0</v>
      </c>
      <c r="V1256" s="166">
        <f t="shared" si="409"/>
        <v>0</v>
      </c>
      <c r="W1256" s="167">
        <f t="shared" si="410"/>
        <v>0</v>
      </c>
      <c r="Y1256" s="129">
        <v>40</v>
      </c>
      <c r="Z1256" s="165">
        <f t="shared" si="411"/>
        <v>0</v>
      </c>
      <c r="AA1256" s="166">
        <f t="shared" si="412"/>
        <v>0</v>
      </c>
      <c r="AB1256" s="167">
        <f t="shared" si="413"/>
        <v>0</v>
      </c>
      <c r="AD1256" s="129">
        <v>20</v>
      </c>
      <c r="AE1256" s="132">
        <f t="shared" si="414"/>
        <v>0</v>
      </c>
      <c r="AF1256" s="133">
        <v>40</v>
      </c>
      <c r="AG1256" s="122">
        <f t="shared" si="415"/>
        <v>0</v>
      </c>
    </row>
    <row r="1257" spans="2:33" ht="15.75" thickBot="1" x14ac:dyDescent="0.3"/>
    <row r="1258" spans="2:33" ht="15.75" customHeight="1" thickBot="1" x14ac:dyDescent="0.3">
      <c r="D1258" s="391" t="s">
        <v>139</v>
      </c>
      <c r="E1258" s="392"/>
      <c r="F1258" s="393" t="str">
        <f>T('Focos atmósfera'!B59)</f>
        <v/>
      </c>
      <c r="G1258" s="393"/>
      <c r="H1258" s="394" t="s">
        <v>141</v>
      </c>
      <c r="I1258" s="395"/>
      <c r="J1258" s="135"/>
      <c r="K1258" s="396" t="str">
        <f>T('Focos atmósfera'!C59)</f>
        <v/>
      </c>
      <c r="L1258" s="393"/>
      <c r="M1258" s="393"/>
      <c r="N1258" s="397" t="s">
        <v>140</v>
      </c>
      <c r="O1258" s="398"/>
      <c r="P1258" s="136">
        <f>'Focos atmósfera'!D59</f>
        <v>0</v>
      </c>
      <c r="Q1258" s="205" t="s">
        <v>210</v>
      </c>
      <c r="R1258" s="136">
        <f>'Focos atmósfera'!F59</f>
        <v>0</v>
      </c>
      <c r="V1258" s="399" t="s">
        <v>189</v>
      </c>
      <c r="W1258" s="400"/>
      <c r="X1258" s="137"/>
      <c r="AA1258" s="399" t="s">
        <v>189</v>
      </c>
      <c r="AB1258" s="400"/>
      <c r="AC1258" s="137"/>
      <c r="AE1258" s="399" t="s">
        <v>192</v>
      </c>
      <c r="AF1258" s="403"/>
      <c r="AG1258" s="400"/>
    </row>
    <row r="1259" spans="2:33" ht="15.75" thickBot="1" x14ac:dyDescent="0.3">
      <c r="B1259" s="407" t="s">
        <v>133</v>
      </c>
      <c r="C1259" s="408"/>
      <c r="D1259" s="411" t="s">
        <v>134</v>
      </c>
      <c r="E1259" s="411"/>
      <c r="F1259" s="411" t="s">
        <v>135</v>
      </c>
      <c r="G1259" s="411"/>
      <c r="H1259" s="411" t="s">
        <v>136</v>
      </c>
      <c r="I1259" s="412"/>
      <c r="J1259" s="138"/>
      <c r="K1259" s="409" t="s">
        <v>133</v>
      </c>
      <c r="L1259" s="410"/>
      <c r="M1259" s="413" t="s">
        <v>134</v>
      </c>
      <c r="N1259" s="411"/>
      <c r="O1259" s="411" t="s">
        <v>135</v>
      </c>
      <c r="P1259" s="411"/>
      <c r="Q1259" s="411" t="s">
        <v>136</v>
      </c>
      <c r="R1259" s="414"/>
      <c r="S1259" s="138"/>
      <c r="T1259" s="138"/>
      <c r="V1259" s="401"/>
      <c r="W1259" s="402"/>
      <c r="X1259" s="137"/>
      <c r="AA1259" s="401"/>
      <c r="AB1259" s="402"/>
      <c r="AC1259" s="137"/>
      <c r="AE1259" s="404"/>
      <c r="AF1259" s="405"/>
      <c r="AG1259" s="406"/>
    </row>
    <row r="1260" spans="2:33" ht="32.25" customHeight="1" thickBot="1" x14ac:dyDescent="0.3">
      <c r="B1260" s="409"/>
      <c r="C1260" s="410"/>
      <c r="D1260" s="139" t="s">
        <v>137</v>
      </c>
      <c r="E1260" s="139" t="s">
        <v>138</v>
      </c>
      <c r="F1260" s="139" t="s">
        <v>137</v>
      </c>
      <c r="G1260" s="139" t="s">
        <v>138</v>
      </c>
      <c r="H1260" s="139" t="s">
        <v>137</v>
      </c>
      <c r="I1260" s="140" t="s">
        <v>138</v>
      </c>
      <c r="J1260" s="141"/>
      <c r="K1260" s="409"/>
      <c r="L1260" s="410"/>
      <c r="M1260" s="139" t="s">
        <v>137</v>
      </c>
      <c r="N1260" s="139" t="s">
        <v>138</v>
      </c>
      <c r="O1260" s="139" t="s">
        <v>137</v>
      </c>
      <c r="P1260" s="139" t="s">
        <v>138</v>
      </c>
      <c r="Q1260" s="139" t="s">
        <v>137</v>
      </c>
      <c r="R1260" s="140" t="s">
        <v>138</v>
      </c>
      <c r="S1260" s="141"/>
      <c r="T1260" s="141"/>
      <c r="V1260" s="142" t="s">
        <v>190</v>
      </c>
      <c r="W1260" s="143" t="s">
        <v>191</v>
      </c>
      <c r="X1260" s="141"/>
      <c r="AA1260" s="142" t="s">
        <v>190</v>
      </c>
      <c r="AB1260" s="143" t="s">
        <v>191</v>
      </c>
      <c r="AC1260" s="141"/>
      <c r="AE1260" s="124" t="s">
        <v>193</v>
      </c>
      <c r="AG1260" s="125" t="s">
        <v>193</v>
      </c>
    </row>
    <row r="1261" spans="2:33" x14ac:dyDescent="0.25">
      <c r="B1261" s="126">
        <v>1</v>
      </c>
      <c r="C1261" s="151" t="str">
        <f>T(Contaminantes!C$6)</f>
        <v/>
      </c>
      <c r="D1261" s="145"/>
      <c r="E1261" s="146"/>
      <c r="F1261" s="145"/>
      <c r="G1261" s="146"/>
      <c r="H1261" s="145"/>
      <c r="I1261" s="147"/>
      <c r="K1261" s="126">
        <v>21</v>
      </c>
      <c r="L1261" s="144" t="str">
        <f>T(Contaminantes!C$26)</f>
        <v/>
      </c>
      <c r="M1261" s="145"/>
      <c r="N1261" s="146"/>
      <c r="O1261" s="145"/>
      <c r="P1261" s="146"/>
      <c r="Q1261" s="145"/>
      <c r="R1261" s="147"/>
      <c r="T1261" s="126">
        <v>1</v>
      </c>
      <c r="U1261" s="148">
        <f>IF(COUNT(E1261,G1261,I1261)=0,0,COUNT(E1261,G1261,I1261))</f>
        <v>0</v>
      </c>
      <c r="V1261" s="149">
        <f>IF(U1261&gt;0,((D1261*E1261)+(F1261*G1261)+(H1261*I1261))/(E1261+G1261+I1261),0)</f>
        <v>0</v>
      </c>
      <c r="W1261" s="150">
        <f>IF(U1261&lt;&gt;0,(E1261+G1261+I1261)/U1261,0)</f>
        <v>0</v>
      </c>
      <c r="Y1261" s="126">
        <v>21</v>
      </c>
      <c r="Z1261" s="148">
        <f>IF(COUNT(N1261,P1261,R1261)=0,0,COUNT(N1261,P1261,R1261))</f>
        <v>0</v>
      </c>
      <c r="AA1261" s="149">
        <f>IF(Z1261&gt;0,((M1261*N1261)+(O1261*P1261)+(Q1261*R1261))/(N1261+P1261+R1261),0)</f>
        <v>0</v>
      </c>
      <c r="AB1261" s="150">
        <f>IF(Z1261&lt;&gt;0,(N1261+P1261+R1261)/Z1261,0)</f>
        <v>0</v>
      </c>
      <c r="AD1261" s="126">
        <v>1</v>
      </c>
      <c r="AE1261" s="127">
        <f>(V1261*W1261*P$1258)/1000000</f>
        <v>0</v>
      </c>
      <c r="AF1261" s="130">
        <v>21</v>
      </c>
      <c r="AG1261" s="127">
        <f>(AA1261*AB1261*P$1258)/1000000</f>
        <v>0</v>
      </c>
    </row>
    <row r="1262" spans="2:33" x14ac:dyDescent="0.25">
      <c r="B1262" s="128">
        <v>2</v>
      </c>
      <c r="C1262" s="151" t="str">
        <f>T(Contaminantes!C$7)</f>
        <v/>
      </c>
      <c r="D1262" s="152"/>
      <c r="E1262" s="153"/>
      <c r="F1262" s="152"/>
      <c r="G1262" s="153"/>
      <c r="H1262" s="152"/>
      <c r="I1262" s="154"/>
      <c r="K1262" s="128">
        <v>22</v>
      </c>
      <c r="L1262" s="151" t="str">
        <f>T(Contaminantes!C$27)</f>
        <v/>
      </c>
      <c r="M1262" s="152"/>
      <c r="N1262" s="153"/>
      <c r="O1262" s="152"/>
      <c r="P1262" s="153"/>
      <c r="Q1262" s="152"/>
      <c r="R1262" s="154"/>
      <c r="T1262" s="128">
        <v>2</v>
      </c>
      <c r="U1262" s="155">
        <f t="shared" ref="U1262:U1280" si="416">IF(COUNT(E1262,G1262,I1262)=0,0,COUNT(E1262,G1262,I1262))</f>
        <v>0</v>
      </c>
      <c r="V1262" s="156">
        <f t="shared" ref="V1262:V1280" si="417">IF(U1262&gt;0,((D1262*E1262)+(F1262*G1262)+(H1262*I1262))/(E1262+G1262+I1262),0)</f>
        <v>0</v>
      </c>
      <c r="W1262" s="157">
        <f t="shared" ref="W1262:W1280" si="418">IF(U1262&lt;&gt;0,(E1262+G1262+I1262)/U1262,0)</f>
        <v>0</v>
      </c>
      <c r="Y1262" s="128">
        <v>22</v>
      </c>
      <c r="Z1262" s="155">
        <f t="shared" ref="Z1262:Z1280" si="419">IF(COUNT(N1262,P1262,R1262)=0,0,COUNT(N1262,P1262,R1262))</f>
        <v>0</v>
      </c>
      <c r="AA1262" s="156">
        <f t="shared" ref="AA1262:AA1280" si="420">IF(Z1262&gt;0,((M1262*N1262)+(O1262*P1262)+(Q1262*R1262))/(N1262+P1262+R1262),0)</f>
        <v>0</v>
      </c>
      <c r="AB1262" s="157">
        <f t="shared" ref="AB1262:AB1280" si="421">IF(Z1262&lt;&gt;0,(N1262+P1262+R1262)/Z1262,0)</f>
        <v>0</v>
      </c>
      <c r="AD1262" s="128">
        <v>2</v>
      </c>
      <c r="AE1262" s="120">
        <f t="shared" ref="AE1262:AE1280" si="422">(V1262*W1262*P$1258)/1000000</f>
        <v>0</v>
      </c>
      <c r="AF1262" s="131">
        <v>22</v>
      </c>
      <c r="AG1262" s="121">
        <f t="shared" ref="AG1262:AG1280" si="423">(AA1262*AB1262*P$1258)/1000000</f>
        <v>0</v>
      </c>
    </row>
    <row r="1263" spans="2:33" x14ac:dyDescent="0.25">
      <c r="B1263" s="128">
        <v>3</v>
      </c>
      <c r="C1263" s="151" t="str">
        <f>T(Contaminantes!C$8)</f>
        <v/>
      </c>
      <c r="D1263" s="158"/>
      <c r="E1263" s="153"/>
      <c r="F1263" s="158"/>
      <c r="G1263" s="153"/>
      <c r="H1263" s="158"/>
      <c r="I1263" s="154"/>
      <c r="K1263" s="128">
        <v>23</v>
      </c>
      <c r="L1263" s="151" t="str">
        <f>T(Contaminantes!C$28)</f>
        <v/>
      </c>
      <c r="M1263" s="158"/>
      <c r="N1263" s="153"/>
      <c r="O1263" s="158"/>
      <c r="P1263" s="153"/>
      <c r="Q1263" s="158"/>
      <c r="R1263" s="154"/>
      <c r="T1263" s="128">
        <v>3</v>
      </c>
      <c r="U1263" s="155">
        <f t="shared" si="416"/>
        <v>0</v>
      </c>
      <c r="V1263" s="156">
        <f t="shared" si="417"/>
        <v>0</v>
      </c>
      <c r="W1263" s="157">
        <f t="shared" si="418"/>
        <v>0</v>
      </c>
      <c r="Y1263" s="128">
        <v>23</v>
      </c>
      <c r="Z1263" s="155">
        <f t="shared" si="419"/>
        <v>0</v>
      </c>
      <c r="AA1263" s="156">
        <f t="shared" si="420"/>
        <v>0</v>
      </c>
      <c r="AB1263" s="157">
        <f t="shared" si="421"/>
        <v>0</v>
      </c>
      <c r="AD1263" s="128">
        <v>3</v>
      </c>
      <c r="AE1263" s="120">
        <f t="shared" si="422"/>
        <v>0</v>
      </c>
      <c r="AF1263" s="131">
        <v>23</v>
      </c>
      <c r="AG1263" s="121">
        <f t="shared" si="423"/>
        <v>0</v>
      </c>
    </row>
    <row r="1264" spans="2:33" x14ac:dyDescent="0.25">
      <c r="B1264" s="128">
        <v>4</v>
      </c>
      <c r="C1264" s="151" t="str">
        <f>T(Contaminantes!C$9)</f>
        <v/>
      </c>
      <c r="D1264" s="159"/>
      <c r="E1264" s="153"/>
      <c r="F1264" s="159"/>
      <c r="G1264" s="153"/>
      <c r="H1264" s="159"/>
      <c r="I1264" s="154"/>
      <c r="K1264" s="128">
        <v>24</v>
      </c>
      <c r="L1264" s="151" t="str">
        <f>T(Contaminantes!C$29)</f>
        <v/>
      </c>
      <c r="M1264" s="159"/>
      <c r="N1264" s="153"/>
      <c r="O1264" s="159"/>
      <c r="P1264" s="153"/>
      <c r="Q1264" s="159"/>
      <c r="R1264" s="154"/>
      <c r="T1264" s="128">
        <v>4</v>
      </c>
      <c r="U1264" s="155">
        <f t="shared" si="416"/>
        <v>0</v>
      </c>
      <c r="V1264" s="156">
        <f t="shared" si="417"/>
        <v>0</v>
      </c>
      <c r="W1264" s="157">
        <f t="shared" si="418"/>
        <v>0</v>
      </c>
      <c r="Y1264" s="128">
        <v>24</v>
      </c>
      <c r="Z1264" s="155">
        <f t="shared" si="419"/>
        <v>0</v>
      </c>
      <c r="AA1264" s="156">
        <f t="shared" si="420"/>
        <v>0</v>
      </c>
      <c r="AB1264" s="157">
        <f t="shared" si="421"/>
        <v>0</v>
      </c>
      <c r="AD1264" s="128">
        <v>4</v>
      </c>
      <c r="AE1264" s="120">
        <f t="shared" si="422"/>
        <v>0</v>
      </c>
      <c r="AF1264" s="131">
        <v>24</v>
      </c>
      <c r="AG1264" s="121">
        <f t="shared" si="423"/>
        <v>0</v>
      </c>
    </row>
    <row r="1265" spans="2:33" x14ac:dyDescent="0.25">
      <c r="B1265" s="128">
        <v>5</v>
      </c>
      <c r="C1265" s="151" t="str">
        <f>T(Contaminantes!C$10)</f>
        <v/>
      </c>
      <c r="D1265" s="159"/>
      <c r="E1265" s="153"/>
      <c r="F1265" s="159"/>
      <c r="G1265" s="153"/>
      <c r="H1265" s="159"/>
      <c r="I1265" s="154"/>
      <c r="K1265" s="128">
        <v>25</v>
      </c>
      <c r="L1265" s="151" t="str">
        <f>T(Contaminantes!C$30)</f>
        <v/>
      </c>
      <c r="M1265" s="159"/>
      <c r="N1265" s="153"/>
      <c r="O1265" s="159"/>
      <c r="P1265" s="153"/>
      <c r="Q1265" s="159"/>
      <c r="R1265" s="154"/>
      <c r="T1265" s="128">
        <v>5</v>
      </c>
      <c r="U1265" s="155">
        <f t="shared" si="416"/>
        <v>0</v>
      </c>
      <c r="V1265" s="156">
        <f t="shared" si="417"/>
        <v>0</v>
      </c>
      <c r="W1265" s="157">
        <f t="shared" si="418"/>
        <v>0</v>
      </c>
      <c r="Y1265" s="128">
        <v>25</v>
      </c>
      <c r="Z1265" s="155">
        <f t="shared" si="419"/>
        <v>0</v>
      </c>
      <c r="AA1265" s="156">
        <f t="shared" si="420"/>
        <v>0</v>
      </c>
      <c r="AB1265" s="157">
        <f t="shared" si="421"/>
        <v>0</v>
      </c>
      <c r="AD1265" s="128">
        <v>5</v>
      </c>
      <c r="AE1265" s="120">
        <f t="shared" si="422"/>
        <v>0</v>
      </c>
      <c r="AF1265" s="131">
        <v>25</v>
      </c>
      <c r="AG1265" s="121">
        <f t="shared" si="423"/>
        <v>0</v>
      </c>
    </row>
    <row r="1266" spans="2:33" x14ac:dyDescent="0.25">
      <c r="B1266" s="128">
        <v>6</v>
      </c>
      <c r="C1266" s="151" t="str">
        <f>T(Contaminantes!C$11)</f>
        <v/>
      </c>
      <c r="D1266" s="159"/>
      <c r="E1266" s="153"/>
      <c r="F1266" s="159"/>
      <c r="G1266" s="153"/>
      <c r="H1266" s="159"/>
      <c r="I1266" s="154"/>
      <c r="K1266" s="128">
        <v>26</v>
      </c>
      <c r="L1266" s="151" t="str">
        <f>T(Contaminantes!C$31)</f>
        <v/>
      </c>
      <c r="M1266" s="159"/>
      <c r="N1266" s="153"/>
      <c r="O1266" s="159"/>
      <c r="P1266" s="153"/>
      <c r="Q1266" s="159"/>
      <c r="R1266" s="154"/>
      <c r="T1266" s="128">
        <v>6</v>
      </c>
      <c r="U1266" s="155">
        <f t="shared" si="416"/>
        <v>0</v>
      </c>
      <c r="V1266" s="156">
        <f t="shared" si="417"/>
        <v>0</v>
      </c>
      <c r="W1266" s="157">
        <f t="shared" si="418"/>
        <v>0</v>
      </c>
      <c r="Y1266" s="128">
        <v>26</v>
      </c>
      <c r="Z1266" s="155">
        <f t="shared" si="419"/>
        <v>0</v>
      </c>
      <c r="AA1266" s="156">
        <f t="shared" si="420"/>
        <v>0</v>
      </c>
      <c r="AB1266" s="157">
        <f t="shared" si="421"/>
        <v>0</v>
      </c>
      <c r="AD1266" s="128">
        <v>6</v>
      </c>
      <c r="AE1266" s="120">
        <f t="shared" si="422"/>
        <v>0</v>
      </c>
      <c r="AF1266" s="131">
        <v>26</v>
      </c>
      <c r="AG1266" s="121">
        <f t="shared" si="423"/>
        <v>0</v>
      </c>
    </row>
    <row r="1267" spans="2:33" x14ac:dyDescent="0.25">
      <c r="B1267" s="128">
        <v>7</v>
      </c>
      <c r="C1267" s="151" t="str">
        <f>T(Contaminantes!C$12)</f>
        <v/>
      </c>
      <c r="D1267" s="159"/>
      <c r="E1267" s="153"/>
      <c r="F1267" s="159"/>
      <c r="G1267" s="153"/>
      <c r="H1267" s="159"/>
      <c r="I1267" s="154"/>
      <c r="K1267" s="128">
        <v>27</v>
      </c>
      <c r="L1267" s="151" t="str">
        <f>T(Contaminantes!C$32)</f>
        <v/>
      </c>
      <c r="M1267" s="159"/>
      <c r="N1267" s="153"/>
      <c r="O1267" s="159"/>
      <c r="P1267" s="153"/>
      <c r="Q1267" s="159"/>
      <c r="R1267" s="154"/>
      <c r="T1267" s="128">
        <v>7</v>
      </c>
      <c r="U1267" s="155">
        <f t="shared" si="416"/>
        <v>0</v>
      </c>
      <c r="V1267" s="156">
        <f t="shared" si="417"/>
        <v>0</v>
      </c>
      <c r="W1267" s="157">
        <f t="shared" si="418"/>
        <v>0</v>
      </c>
      <c r="Y1267" s="128">
        <v>27</v>
      </c>
      <c r="Z1267" s="155">
        <f t="shared" si="419"/>
        <v>0</v>
      </c>
      <c r="AA1267" s="156">
        <f t="shared" si="420"/>
        <v>0</v>
      </c>
      <c r="AB1267" s="157">
        <f t="shared" si="421"/>
        <v>0</v>
      </c>
      <c r="AD1267" s="128">
        <v>7</v>
      </c>
      <c r="AE1267" s="120">
        <f t="shared" si="422"/>
        <v>0</v>
      </c>
      <c r="AF1267" s="131">
        <v>27</v>
      </c>
      <c r="AG1267" s="121">
        <f t="shared" si="423"/>
        <v>0</v>
      </c>
    </row>
    <row r="1268" spans="2:33" x14ac:dyDescent="0.25">
      <c r="B1268" s="128">
        <v>8</v>
      </c>
      <c r="C1268" s="151" t="str">
        <f>T(Contaminantes!C$13)</f>
        <v/>
      </c>
      <c r="D1268" s="159"/>
      <c r="E1268" s="153"/>
      <c r="F1268" s="159"/>
      <c r="G1268" s="153"/>
      <c r="H1268" s="159"/>
      <c r="I1268" s="154"/>
      <c r="K1268" s="128">
        <v>28</v>
      </c>
      <c r="L1268" s="151" t="str">
        <f>T(Contaminantes!C$33)</f>
        <v/>
      </c>
      <c r="M1268" s="159"/>
      <c r="N1268" s="153"/>
      <c r="O1268" s="159"/>
      <c r="P1268" s="153"/>
      <c r="Q1268" s="159"/>
      <c r="R1268" s="154"/>
      <c r="T1268" s="128">
        <v>8</v>
      </c>
      <c r="U1268" s="155">
        <f t="shared" si="416"/>
        <v>0</v>
      </c>
      <c r="V1268" s="156">
        <f t="shared" si="417"/>
        <v>0</v>
      </c>
      <c r="W1268" s="157">
        <f t="shared" si="418"/>
        <v>0</v>
      </c>
      <c r="Y1268" s="128">
        <v>28</v>
      </c>
      <c r="Z1268" s="155">
        <f t="shared" si="419"/>
        <v>0</v>
      </c>
      <c r="AA1268" s="156">
        <f t="shared" si="420"/>
        <v>0</v>
      </c>
      <c r="AB1268" s="157">
        <f t="shared" si="421"/>
        <v>0</v>
      </c>
      <c r="AD1268" s="128">
        <v>8</v>
      </c>
      <c r="AE1268" s="120">
        <f t="shared" si="422"/>
        <v>0</v>
      </c>
      <c r="AF1268" s="131">
        <v>28</v>
      </c>
      <c r="AG1268" s="121">
        <f t="shared" si="423"/>
        <v>0</v>
      </c>
    </row>
    <row r="1269" spans="2:33" x14ac:dyDescent="0.25">
      <c r="B1269" s="128">
        <v>9</v>
      </c>
      <c r="C1269" s="151" t="str">
        <f>T(Contaminantes!C$14)</f>
        <v/>
      </c>
      <c r="D1269" s="152"/>
      <c r="E1269" s="153"/>
      <c r="F1269" s="152"/>
      <c r="G1269" s="153"/>
      <c r="H1269" s="152"/>
      <c r="I1269" s="154"/>
      <c r="K1269" s="128">
        <v>29</v>
      </c>
      <c r="L1269" s="151" t="str">
        <f>T(Contaminantes!C$34)</f>
        <v/>
      </c>
      <c r="M1269" s="152"/>
      <c r="N1269" s="153"/>
      <c r="O1269" s="152"/>
      <c r="P1269" s="153"/>
      <c r="Q1269" s="152"/>
      <c r="R1269" s="154"/>
      <c r="T1269" s="128">
        <v>9</v>
      </c>
      <c r="U1269" s="155">
        <f t="shared" si="416"/>
        <v>0</v>
      </c>
      <c r="V1269" s="156">
        <f t="shared" si="417"/>
        <v>0</v>
      </c>
      <c r="W1269" s="157">
        <f t="shared" si="418"/>
        <v>0</v>
      </c>
      <c r="Y1269" s="128">
        <v>29</v>
      </c>
      <c r="Z1269" s="155">
        <f t="shared" si="419"/>
        <v>0</v>
      </c>
      <c r="AA1269" s="156">
        <f t="shared" si="420"/>
        <v>0</v>
      </c>
      <c r="AB1269" s="157">
        <f t="shared" si="421"/>
        <v>0</v>
      </c>
      <c r="AD1269" s="128">
        <v>9</v>
      </c>
      <c r="AE1269" s="120">
        <f t="shared" si="422"/>
        <v>0</v>
      </c>
      <c r="AF1269" s="131">
        <v>29</v>
      </c>
      <c r="AG1269" s="121">
        <f t="shared" si="423"/>
        <v>0</v>
      </c>
    </row>
    <row r="1270" spans="2:33" x14ac:dyDescent="0.25">
      <c r="B1270" s="128">
        <v>10</v>
      </c>
      <c r="C1270" s="151" t="str">
        <f>T(Contaminantes!C$15)</f>
        <v/>
      </c>
      <c r="D1270" s="152"/>
      <c r="E1270" s="153"/>
      <c r="F1270" s="152"/>
      <c r="G1270" s="153"/>
      <c r="H1270" s="152"/>
      <c r="I1270" s="154"/>
      <c r="K1270" s="128">
        <v>30</v>
      </c>
      <c r="L1270" s="151" t="str">
        <f>T(Contaminantes!C$35)</f>
        <v/>
      </c>
      <c r="M1270" s="152"/>
      <c r="N1270" s="153"/>
      <c r="O1270" s="152"/>
      <c r="P1270" s="153"/>
      <c r="Q1270" s="152"/>
      <c r="R1270" s="154"/>
      <c r="T1270" s="128">
        <v>10</v>
      </c>
      <c r="U1270" s="155">
        <f t="shared" si="416"/>
        <v>0</v>
      </c>
      <c r="V1270" s="156">
        <f t="shared" si="417"/>
        <v>0</v>
      </c>
      <c r="W1270" s="157">
        <f t="shared" si="418"/>
        <v>0</v>
      </c>
      <c r="Y1270" s="128">
        <v>30</v>
      </c>
      <c r="Z1270" s="155">
        <f t="shared" si="419"/>
        <v>0</v>
      </c>
      <c r="AA1270" s="156">
        <f t="shared" si="420"/>
        <v>0</v>
      </c>
      <c r="AB1270" s="157">
        <f t="shared" si="421"/>
        <v>0</v>
      </c>
      <c r="AD1270" s="128">
        <v>10</v>
      </c>
      <c r="AE1270" s="120">
        <f t="shared" si="422"/>
        <v>0</v>
      </c>
      <c r="AF1270" s="131">
        <v>30</v>
      </c>
      <c r="AG1270" s="121">
        <f t="shared" si="423"/>
        <v>0</v>
      </c>
    </row>
    <row r="1271" spans="2:33" x14ac:dyDescent="0.25">
      <c r="B1271" s="128">
        <v>11</v>
      </c>
      <c r="C1271" s="151" t="str">
        <f>T(Contaminantes!C$16)</f>
        <v/>
      </c>
      <c r="D1271" s="158"/>
      <c r="E1271" s="153"/>
      <c r="F1271" s="158"/>
      <c r="G1271" s="153"/>
      <c r="H1271" s="158"/>
      <c r="I1271" s="154"/>
      <c r="K1271" s="128">
        <v>31</v>
      </c>
      <c r="L1271" s="151" t="str">
        <f>T(Contaminantes!C$36)</f>
        <v/>
      </c>
      <c r="M1271" s="158"/>
      <c r="N1271" s="153"/>
      <c r="O1271" s="158"/>
      <c r="P1271" s="153"/>
      <c r="Q1271" s="158"/>
      <c r="R1271" s="154"/>
      <c r="T1271" s="128">
        <v>11</v>
      </c>
      <c r="U1271" s="155">
        <f t="shared" si="416"/>
        <v>0</v>
      </c>
      <c r="V1271" s="156">
        <f t="shared" si="417"/>
        <v>0</v>
      </c>
      <c r="W1271" s="157">
        <f t="shared" si="418"/>
        <v>0</v>
      </c>
      <c r="Y1271" s="128">
        <v>31</v>
      </c>
      <c r="Z1271" s="155">
        <f t="shared" si="419"/>
        <v>0</v>
      </c>
      <c r="AA1271" s="156">
        <f t="shared" si="420"/>
        <v>0</v>
      </c>
      <c r="AB1271" s="157">
        <f t="shared" si="421"/>
        <v>0</v>
      </c>
      <c r="AD1271" s="128">
        <v>11</v>
      </c>
      <c r="AE1271" s="120">
        <f t="shared" si="422"/>
        <v>0</v>
      </c>
      <c r="AF1271" s="131">
        <v>31</v>
      </c>
      <c r="AG1271" s="121">
        <f t="shared" si="423"/>
        <v>0</v>
      </c>
    </row>
    <row r="1272" spans="2:33" x14ac:dyDescent="0.25">
      <c r="B1272" s="128">
        <v>12</v>
      </c>
      <c r="C1272" s="151" t="str">
        <f>T(Contaminantes!C$17)</f>
        <v/>
      </c>
      <c r="D1272" s="159"/>
      <c r="E1272" s="153"/>
      <c r="F1272" s="159"/>
      <c r="G1272" s="153"/>
      <c r="H1272" s="159"/>
      <c r="I1272" s="154"/>
      <c r="K1272" s="128">
        <v>32</v>
      </c>
      <c r="L1272" s="151" t="str">
        <f>T(Contaminantes!C$37)</f>
        <v/>
      </c>
      <c r="M1272" s="159"/>
      <c r="N1272" s="153"/>
      <c r="O1272" s="159"/>
      <c r="P1272" s="153"/>
      <c r="Q1272" s="159"/>
      <c r="R1272" s="154"/>
      <c r="T1272" s="128">
        <v>12</v>
      </c>
      <c r="U1272" s="155">
        <f t="shared" si="416"/>
        <v>0</v>
      </c>
      <c r="V1272" s="156">
        <f t="shared" si="417"/>
        <v>0</v>
      </c>
      <c r="W1272" s="157">
        <f t="shared" si="418"/>
        <v>0</v>
      </c>
      <c r="Y1272" s="128">
        <v>32</v>
      </c>
      <c r="Z1272" s="155">
        <f t="shared" si="419"/>
        <v>0</v>
      </c>
      <c r="AA1272" s="156">
        <f t="shared" si="420"/>
        <v>0</v>
      </c>
      <c r="AB1272" s="157">
        <f t="shared" si="421"/>
        <v>0</v>
      </c>
      <c r="AD1272" s="128">
        <v>12</v>
      </c>
      <c r="AE1272" s="120">
        <f t="shared" si="422"/>
        <v>0</v>
      </c>
      <c r="AF1272" s="131">
        <v>32</v>
      </c>
      <c r="AG1272" s="121">
        <f t="shared" si="423"/>
        <v>0</v>
      </c>
    </row>
    <row r="1273" spans="2:33" x14ac:dyDescent="0.25">
      <c r="B1273" s="128">
        <v>13</v>
      </c>
      <c r="C1273" s="151" t="str">
        <f>T(Contaminantes!C$18)</f>
        <v/>
      </c>
      <c r="D1273" s="159"/>
      <c r="E1273" s="153"/>
      <c r="F1273" s="159"/>
      <c r="G1273" s="153"/>
      <c r="H1273" s="159"/>
      <c r="I1273" s="154"/>
      <c r="K1273" s="128">
        <v>33</v>
      </c>
      <c r="L1273" s="151" t="str">
        <f>T(Contaminantes!C$38)</f>
        <v/>
      </c>
      <c r="M1273" s="159"/>
      <c r="N1273" s="153"/>
      <c r="O1273" s="159"/>
      <c r="P1273" s="153"/>
      <c r="Q1273" s="159"/>
      <c r="R1273" s="154"/>
      <c r="T1273" s="128">
        <v>13</v>
      </c>
      <c r="U1273" s="155">
        <f t="shared" si="416"/>
        <v>0</v>
      </c>
      <c r="V1273" s="156">
        <f t="shared" si="417"/>
        <v>0</v>
      </c>
      <c r="W1273" s="157">
        <f t="shared" si="418"/>
        <v>0</v>
      </c>
      <c r="Y1273" s="128">
        <v>33</v>
      </c>
      <c r="Z1273" s="155">
        <f t="shared" si="419"/>
        <v>0</v>
      </c>
      <c r="AA1273" s="156">
        <f t="shared" si="420"/>
        <v>0</v>
      </c>
      <c r="AB1273" s="157">
        <f t="shared" si="421"/>
        <v>0</v>
      </c>
      <c r="AD1273" s="128">
        <v>13</v>
      </c>
      <c r="AE1273" s="120">
        <f t="shared" si="422"/>
        <v>0</v>
      </c>
      <c r="AF1273" s="131">
        <v>33</v>
      </c>
      <c r="AG1273" s="121">
        <f t="shared" si="423"/>
        <v>0</v>
      </c>
    </row>
    <row r="1274" spans="2:33" x14ac:dyDescent="0.25">
      <c r="B1274" s="128">
        <v>14</v>
      </c>
      <c r="C1274" s="151" t="str">
        <f>T(Contaminantes!C$19)</f>
        <v/>
      </c>
      <c r="D1274" s="152"/>
      <c r="E1274" s="153"/>
      <c r="F1274" s="152"/>
      <c r="G1274" s="153"/>
      <c r="H1274" s="152"/>
      <c r="I1274" s="154"/>
      <c r="K1274" s="128">
        <v>34</v>
      </c>
      <c r="L1274" s="151" t="str">
        <f>T(Contaminantes!C$39)</f>
        <v/>
      </c>
      <c r="M1274" s="152"/>
      <c r="N1274" s="153"/>
      <c r="O1274" s="152"/>
      <c r="P1274" s="153"/>
      <c r="Q1274" s="152"/>
      <c r="R1274" s="154"/>
      <c r="T1274" s="128">
        <v>14</v>
      </c>
      <c r="U1274" s="155">
        <f t="shared" si="416"/>
        <v>0</v>
      </c>
      <c r="V1274" s="156">
        <f t="shared" si="417"/>
        <v>0</v>
      </c>
      <c r="W1274" s="157">
        <f t="shared" si="418"/>
        <v>0</v>
      </c>
      <c r="Y1274" s="128">
        <v>34</v>
      </c>
      <c r="Z1274" s="155">
        <f t="shared" si="419"/>
        <v>0</v>
      </c>
      <c r="AA1274" s="156">
        <f t="shared" si="420"/>
        <v>0</v>
      </c>
      <c r="AB1274" s="157">
        <f t="shared" si="421"/>
        <v>0</v>
      </c>
      <c r="AD1274" s="128">
        <v>14</v>
      </c>
      <c r="AE1274" s="120">
        <f t="shared" si="422"/>
        <v>0</v>
      </c>
      <c r="AF1274" s="131">
        <v>34</v>
      </c>
      <c r="AG1274" s="121">
        <f t="shared" si="423"/>
        <v>0</v>
      </c>
    </row>
    <row r="1275" spans="2:33" x14ac:dyDescent="0.25">
      <c r="B1275" s="128">
        <v>15</v>
      </c>
      <c r="C1275" s="151" t="str">
        <f>T(Contaminantes!C$20)</f>
        <v/>
      </c>
      <c r="D1275" s="158"/>
      <c r="E1275" s="153"/>
      <c r="F1275" s="158"/>
      <c r="G1275" s="153"/>
      <c r="H1275" s="158"/>
      <c r="I1275" s="154"/>
      <c r="K1275" s="128">
        <v>35</v>
      </c>
      <c r="L1275" s="151" t="str">
        <f>T(Contaminantes!C$40)</f>
        <v/>
      </c>
      <c r="M1275" s="158"/>
      <c r="N1275" s="153"/>
      <c r="O1275" s="158"/>
      <c r="P1275" s="153"/>
      <c r="Q1275" s="158"/>
      <c r="R1275" s="154"/>
      <c r="T1275" s="128">
        <v>15</v>
      </c>
      <c r="U1275" s="155">
        <f t="shared" si="416"/>
        <v>0</v>
      </c>
      <c r="V1275" s="156">
        <f t="shared" si="417"/>
        <v>0</v>
      </c>
      <c r="W1275" s="157">
        <f t="shared" si="418"/>
        <v>0</v>
      </c>
      <c r="Y1275" s="128">
        <v>35</v>
      </c>
      <c r="Z1275" s="155">
        <f t="shared" si="419"/>
        <v>0</v>
      </c>
      <c r="AA1275" s="156">
        <f t="shared" si="420"/>
        <v>0</v>
      </c>
      <c r="AB1275" s="157">
        <f t="shared" si="421"/>
        <v>0</v>
      </c>
      <c r="AD1275" s="128">
        <v>15</v>
      </c>
      <c r="AE1275" s="120">
        <f t="shared" si="422"/>
        <v>0</v>
      </c>
      <c r="AF1275" s="131">
        <v>35</v>
      </c>
      <c r="AG1275" s="121">
        <f t="shared" si="423"/>
        <v>0</v>
      </c>
    </row>
    <row r="1276" spans="2:33" x14ac:dyDescent="0.25">
      <c r="B1276" s="128">
        <v>16</v>
      </c>
      <c r="C1276" s="151" t="str">
        <f>T(Contaminantes!C$21)</f>
        <v/>
      </c>
      <c r="D1276" s="159"/>
      <c r="E1276" s="153"/>
      <c r="F1276" s="159"/>
      <c r="G1276" s="153"/>
      <c r="H1276" s="159"/>
      <c r="I1276" s="154"/>
      <c r="K1276" s="128">
        <v>36</v>
      </c>
      <c r="L1276" s="151" t="str">
        <f>T(Contaminantes!C$41)</f>
        <v/>
      </c>
      <c r="M1276" s="159"/>
      <c r="N1276" s="153"/>
      <c r="O1276" s="159"/>
      <c r="P1276" s="153"/>
      <c r="Q1276" s="159"/>
      <c r="R1276" s="154"/>
      <c r="T1276" s="128">
        <v>16</v>
      </c>
      <c r="U1276" s="155">
        <f t="shared" si="416"/>
        <v>0</v>
      </c>
      <c r="V1276" s="156">
        <f t="shared" si="417"/>
        <v>0</v>
      </c>
      <c r="W1276" s="157">
        <f t="shared" si="418"/>
        <v>0</v>
      </c>
      <c r="Y1276" s="128">
        <v>36</v>
      </c>
      <c r="Z1276" s="155">
        <f t="shared" si="419"/>
        <v>0</v>
      </c>
      <c r="AA1276" s="156">
        <f t="shared" si="420"/>
        <v>0</v>
      </c>
      <c r="AB1276" s="157">
        <f t="shared" si="421"/>
        <v>0</v>
      </c>
      <c r="AD1276" s="128">
        <v>16</v>
      </c>
      <c r="AE1276" s="120">
        <f t="shared" si="422"/>
        <v>0</v>
      </c>
      <c r="AF1276" s="131">
        <v>36</v>
      </c>
      <c r="AG1276" s="121">
        <f t="shared" si="423"/>
        <v>0</v>
      </c>
    </row>
    <row r="1277" spans="2:33" x14ac:dyDescent="0.25">
      <c r="B1277" s="128">
        <v>17</v>
      </c>
      <c r="C1277" s="151" t="str">
        <f>T(Contaminantes!C$22)</f>
        <v/>
      </c>
      <c r="D1277" s="159"/>
      <c r="E1277" s="153"/>
      <c r="F1277" s="159"/>
      <c r="G1277" s="153"/>
      <c r="H1277" s="159"/>
      <c r="I1277" s="154"/>
      <c r="K1277" s="128">
        <v>37</v>
      </c>
      <c r="L1277" s="151" t="str">
        <f>T(Contaminantes!C$42)</f>
        <v/>
      </c>
      <c r="M1277" s="159"/>
      <c r="N1277" s="153"/>
      <c r="O1277" s="159"/>
      <c r="P1277" s="153"/>
      <c r="Q1277" s="159"/>
      <c r="R1277" s="154"/>
      <c r="T1277" s="128">
        <v>17</v>
      </c>
      <c r="U1277" s="155">
        <f t="shared" si="416"/>
        <v>0</v>
      </c>
      <c r="V1277" s="156">
        <f t="shared" si="417"/>
        <v>0</v>
      </c>
      <c r="W1277" s="157">
        <f t="shared" si="418"/>
        <v>0</v>
      </c>
      <c r="Y1277" s="128">
        <v>37</v>
      </c>
      <c r="Z1277" s="155">
        <f t="shared" si="419"/>
        <v>0</v>
      </c>
      <c r="AA1277" s="156">
        <f t="shared" si="420"/>
        <v>0</v>
      </c>
      <c r="AB1277" s="157">
        <f t="shared" si="421"/>
        <v>0</v>
      </c>
      <c r="AD1277" s="128">
        <v>17</v>
      </c>
      <c r="AE1277" s="120">
        <f t="shared" si="422"/>
        <v>0</v>
      </c>
      <c r="AF1277" s="131">
        <v>37</v>
      </c>
      <c r="AG1277" s="121">
        <f t="shared" si="423"/>
        <v>0</v>
      </c>
    </row>
    <row r="1278" spans="2:33" x14ac:dyDescent="0.25">
      <c r="B1278" s="128">
        <v>18</v>
      </c>
      <c r="C1278" s="151" t="str">
        <f>T(Contaminantes!C$23)</f>
        <v/>
      </c>
      <c r="D1278" s="152"/>
      <c r="E1278" s="153"/>
      <c r="F1278" s="152"/>
      <c r="G1278" s="153"/>
      <c r="H1278" s="152"/>
      <c r="I1278" s="154"/>
      <c r="K1278" s="128">
        <v>38</v>
      </c>
      <c r="L1278" s="151" t="str">
        <f>T(Contaminantes!C$43)</f>
        <v/>
      </c>
      <c r="M1278" s="152"/>
      <c r="N1278" s="153"/>
      <c r="O1278" s="152"/>
      <c r="P1278" s="153"/>
      <c r="Q1278" s="152"/>
      <c r="R1278" s="154"/>
      <c r="T1278" s="128">
        <v>18</v>
      </c>
      <c r="U1278" s="155">
        <f t="shared" si="416"/>
        <v>0</v>
      </c>
      <c r="V1278" s="156">
        <f t="shared" si="417"/>
        <v>0</v>
      </c>
      <c r="W1278" s="157">
        <f t="shared" si="418"/>
        <v>0</v>
      </c>
      <c r="Y1278" s="128">
        <v>38</v>
      </c>
      <c r="Z1278" s="155">
        <f t="shared" si="419"/>
        <v>0</v>
      </c>
      <c r="AA1278" s="156">
        <f t="shared" si="420"/>
        <v>0</v>
      </c>
      <c r="AB1278" s="157">
        <f t="shared" si="421"/>
        <v>0</v>
      </c>
      <c r="AD1278" s="128">
        <v>18</v>
      </c>
      <c r="AE1278" s="120">
        <f t="shared" si="422"/>
        <v>0</v>
      </c>
      <c r="AF1278" s="131">
        <v>38</v>
      </c>
      <c r="AG1278" s="121">
        <f t="shared" si="423"/>
        <v>0</v>
      </c>
    </row>
    <row r="1279" spans="2:33" x14ac:dyDescent="0.25">
      <c r="B1279" s="128">
        <v>19</v>
      </c>
      <c r="C1279" s="151" t="str">
        <f>T(Contaminantes!C$24)</f>
        <v/>
      </c>
      <c r="D1279" s="152"/>
      <c r="E1279" s="153"/>
      <c r="F1279" s="152"/>
      <c r="G1279" s="153"/>
      <c r="H1279" s="152"/>
      <c r="I1279" s="154"/>
      <c r="K1279" s="128">
        <v>39</v>
      </c>
      <c r="L1279" s="151" t="str">
        <f>T(Contaminantes!C$44)</f>
        <v/>
      </c>
      <c r="M1279" s="152"/>
      <c r="N1279" s="153"/>
      <c r="O1279" s="152"/>
      <c r="P1279" s="153"/>
      <c r="Q1279" s="152"/>
      <c r="R1279" s="154"/>
      <c r="T1279" s="128">
        <v>19</v>
      </c>
      <c r="U1279" s="155">
        <f t="shared" si="416"/>
        <v>0</v>
      </c>
      <c r="V1279" s="156">
        <f t="shared" si="417"/>
        <v>0</v>
      </c>
      <c r="W1279" s="157">
        <f t="shared" si="418"/>
        <v>0</v>
      </c>
      <c r="Y1279" s="128">
        <v>39</v>
      </c>
      <c r="Z1279" s="155">
        <f t="shared" si="419"/>
        <v>0</v>
      </c>
      <c r="AA1279" s="156">
        <f t="shared" si="420"/>
        <v>0</v>
      </c>
      <c r="AB1279" s="157">
        <f t="shared" si="421"/>
        <v>0</v>
      </c>
      <c r="AD1279" s="128">
        <v>19</v>
      </c>
      <c r="AE1279" s="120">
        <f t="shared" si="422"/>
        <v>0</v>
      </c>
      <c r="AF1279" s="131">
        <v>39</v>
      </c>
      <c r="AG1279" s="121">
        <f t="shared" si="423"/>
        <v>0</v>
      </c>
    </row>
    <row r="1280" spans="2:33" ht="15.75" thickBot="1" x14ac:dyDescent="0.3">
      <c r="B1280" s="129">
        <v>20</v>
      </c>
      <c r="C1280" s="160" t="str">
        <f>T(Contaminantes!C$25)</f>
        <v/>
      </c>
      <c r="D1280" s="162"/>
      <c r="E1280" s="163"/>
      <c r="F1280" s="162"/>
      <c r="G1280" s="163"/>
      <c r="H1280" s="162"/>
      <c r="I1280" s="164"/>
      <c r="K1280" s="129">
        <v>40</v>
      </c>
      <c r="L1280" s="160" t="str">
        <f>T(Contaminantes!C$45)</f>
        <v/>
      </c>
      <c r="M1280" s="169"/>
      <c r="N1280" s="161"/>
      <c r="O1280" s="169"/>
      <c r="P1280" s="161"/>
      <c r="Q1280" s="158"/>
      <c r="R1280" s="164"/>
      <c r="T1280" s="129">
        <v>20</v>
      </c>
      <c r="U1280" s="165">
        <f t="shared" si="416"/>
        <v>0</v>
      </c>
      <c r="V1280" s="166">
        <f t="shared" si="417"/>
        <v>0</v>
      </c>
      <c r="W1280" s="167">
        <f t="shared" si="418"/>
        <v>0</v>
      </c>
      <c r="Y1280" s="129">
        <v>40</v>
      </c>
      <c r="Z1280" s="165">
        <f t="shared" si="419"/>
        <v>0</v>
      </c>
      <c r="AA1280" s="166">
        <f t="shared" si="420"/>
        <v>0</v>
      </c>
      <c r="AB1280" s="167">
        <f t="shared" si="421"/>
        <v>0</v>
      </c>
      <c r="AD1280" s="129">
        <v>20</v>
      </c>
      <c r="AE1280" s="132">
        <f t="shared" si="422"/>
        <v>0</v>
      </c>
      <c r="AF1280" s="133">
        <v>40</v>
      </c>
      <c r="AG1280" s="122">
        <f t="shared" si="423"/>
        <v>0</v>
      </c>
    </row>
    <row r="1281" spans="2:33" ht="15.75" thickBot="1" x14ac:dyDescent="0.3">
      <c r="Q1281" s="170"/>
    </row>
    <row r="1282" spans="2:33" ht="15.75" customHeight="1" thickBot="1" x14ac:dyDescent="0.3">
      <c r="D1282" s="391" t="s">
        <v>139</v>
      </c>
      <c r="E1282" s="392"/>
      <c r="F1282" s="393" t="str">
        <f>T('Focos atmósfera'!B60)</f>
        <v/>
      </c>
      <c r="G1282" s="393"/>
      <c r="H1282" s="394" t="s">
        <v>141</v>
      </c>
      <c r="I1282" s="395"/>
      <c r="J1282" s="135"/>
      <c r="K1282" s="396" t="str">
        <f>T('Focos atmósfera'!C60)</f>
        <v/>
      </c>
      <c r="L1282" s="393"/>
      <c r="M1282" s="393"/>
      <c r="N1282" s="397" t="s">
        <v>140</v>
      </c>
      <c r="O1282" s="398"/>
      <c r="P1282" s="136">
        <f>'Focos atmósfera'!D60</f>
        <v>0</v>
      </c>
      <c r="Q1282" s="205" t="s">
        <v>210</v>
      </c>
      <c r="R1282" s="136">
        <f>'Focos atmósfera'!F60</f>
        <v>0</v>
      </c>
      <c r="V1282" s="399" t="s">
        <v>189</v>
      </c>
      <c r="W1282" s="400"/>
      <c r="X1282" s="137"/>
      <c r="AA1282" s="399" t="s">
        <v>189</v>
      </c>
      <c r="AB1282" s="400"/>
      <c r="AC1282" s="137"/>
      <c r="AE1282" s="399" t="s">
        <v>192</v>
      </c>
      <c r="AF1282" s="403"/>
      <c r="AG1282" s="400"/>
    </row>
    <row r="1283" spans="2:33" ht="15.75" thickBot="1" x14ac:dyDescent="0.3">
      <c r="B1283" s="407" t="s">
        <v>133</v>
      </c>
      <c r="C1283" s="408"/>
      <c r="D1283" s="411" t="s">
        <v>134</v>
      </c>
      <c r="E1283" s="411"/>
      <c r="F1283" s="411" t="s">
        <v>135</v>
      </c>
      <c r="G1283" s="411"/>
      <c r="H1283" s="411" t="s">
        <v>136</v>
      </c>
      <c r="I1283" s="412"/>
      <c r="J1283" s="138"/>
      <c r="K1283" s="409" t="s">
        <v>133</v>
      </c>
      <c r="L1283" s="410"/>
      <c r="M1283" s="413" t="s">
        <v>134</v>
      </c>
      <c r="N1283" s="411"/>
      <c r="O1283" s="411" t="s">
        <v>135</v>
      </c>
      <c r="P1283" s="411"/>
      <c r="Q1283" s="411" t="s">
        <v>136</v>
      </c>
      <c r="R1283" s="414"/>
      <c r="S1283" s="138"/>
      <c r="T1283" s="138"/>
      <c r="V1283" s="401"/>
      <c r="W1283" s="402"/>
      <c r="X1283" s="137"/>
      <c r="AA1283" s="401"/>
      <c r="AB1283" s="402"/>
      <c r="AC1283" s="137"/>
      <c r="AE1283" s="404"/>
      <c r="AF1283" s="405"/>
      <c r="AG1283" s="406"/>
    </row>
    <row r="1284" spans="2:33" ht="32.25" customHeight="1" thickBot="1" x14ac:dyDescent="0.3">
      <c r="B1284" s="409"/>
      <c r="C1284" s="410"/>
      <c r="D1284" s="139" t="s">
        <v>137</v>
      </c>
      <c r="E1284" s="139" t="s">
        <v>138</v>
      </c>
      <c r="F1284" s="139" t="s">
        <v>137</v>
      </c>
      <c r="G1284" s="139" t="s">
        <v>138</v>
      </c>
      <c r="H1284" s="139" t="s">
        <v>137</v>
      </c>
      <c r="I1284" s="140" t="s">
        <v>138</v>
      </c>
      <c r="J1284" s="141"/>
      <c r="K1284" s="409"/>
      <c r="L1284" s="410"/>
      <c r="M1284" s="139" t="s">
        <v>137</v>
      </c>
      <c r="N1284" s="139" t="s">
        <v>138</v>
      </c>
      <c r="O1284" s="139" t="s">
        <v>137</v>
      </c>
      <c r="P1284" s="139" t="s">
        <v>138</v>
      </c>
      <c r="Q1284" s="139" t="s">
        <v>137</v>
      </c>
      <c r="R1284" s="140" t="s">
        <v>138</v>
      </c>
      <c r="S1284" s="141"/>
      <c r="T1284" s="141"/>
      <c r="V1284" s="142" t="s">
        <v>190</v>
      </c>
      <c r="W1284" s="143" t="s">
        <v>191</v>
      </c>
      <c r="X1284" s="141"/>
      <c r="AA1284" s="142" t="s">
        <v>190</v>
      </c>
      <c r="AB1284" s="143" t="s">
        <v>191</v>
      </c>
      <c r="AC1284" s="141"/>
      <c r="AE1284" s="124" t="s">
        <v>193</v>
      </c>
      <c r="AG1284" s="125" t="s">
        <v>193</v>
      </c>
    </row>
    <row r="1285" spans="2:33" x14ac:dyDescent="0.25">
      <c r="B1285" s="126">
        <v>1</v>
      </c>
      <c r="C1285" s="151" t="str">
        <f>T(Contaminantes!C$6)</f>
        <v/>
      </c>
      <c r="D1285" s="145"/>
      <c r="E1285" s="146"/>
      <c r="F1285" s="145"/>
      <c r="G1285" s="146"/>
      <c r="H1285" s="145"/>
      <c r="I1285" s="147"/>
      <c r="K1285" s="126">
        <v>21</v>
      </c>
      <c r="L1285" s="144" t="str">
        <f>T(Contaminantes!C$26)</f>
        <v/>
      </c>
      <c r="M1285" s="145"/>
      <c r="N1285" s="146"/>
      <c r="O1285" s="145"/>
      <c r="P1285" s="146"/>
      <c r="Q1285" s="145"/>
      <c r="R1285" s="147"/>
      <c r="T1285" s="126">
        <v>1</v>
      </c>
      <c r="U1285" s="148">
        <f>IF(COUNT(E1285,G1285,I1285)=0,0,COUNT(E1285,G1285,I1285))</f>
        <v>0</v>
      </c>
      <c r="V1285" s="149">
        <f>IF(U1285&gt;0,((D1285*E1285)+(F1285*G1285)+(H1285*I1285))/(E1285+G1285+I1285),0)</f>
        <v>0</v>
      </c>
      <c r="W1285" s="150">
        <f>IF(U1285&lt;&gt;0,(E1285+G1285+I1285)/U1285,0)</f>
        <v>0</v>
      </c>
      <c r="Y1285" s="126">
        <v>21</v>
      </c>
      <c r="Z1285" s="148">
        <f>IF(COUNT(N1285,P1285,R1285)=0,0,COUNT(N1285,P1285,R1285))</f>
        <v>0</v>
      </c>
      <c r="AA1285" s="149">
        <f>IF(Z1285&gt;0,((M1285*N1285)+(O1285*P1285)+(Q1285*R1285))/(N1285+P1285+R1285),0)</f>
        <v>0</v>
      </c>
      <c r="AB1285" s="150">
        <f>IF(Z1285&lt;&gt;0,(N1285+P1285+R1285)/Z1285,0)</f>
        <v>0</v>
      </c>
      <c r="AD1285" s="126">
        <v>1</v>
      </c>
      <c r="AE1285" s="127">
        <f>(V1285*W1285*P$1282)/1000000</f>
        <v>0</v>
      </c>
      <c r="AF1285" s="130">
        <v>21</v>
      </c>
      <c r="AG1285" s="127">
        <f>(AA1285*AB1285*P$1282)/1000000</f>
        <v>0</v>
      </c>
    </row>
    <row r="1286" spans="2:33" x14ac:dyDescent="0.25">
      <c r="B1286" s="128">
        <v>2</v>
      </c>
      <c r="C1286" s="151" t="str">
        <f>T(Contaminantes!C$7)</f>
        <v/>
      </c>
      <c r="D1286" s="152"/>
      <c r="E1286" s="153"/>
      <c r="F1286" s="152"/>
      <c r="G1286" s="153"/>
      <c r="H1286" s="152"/>
      <c r="I1286" s="154"/>
      <c r="K1286" s="128">
        <v>22</v>
      </c>
      <c r="L1286" s="151" t="str">
        <f>T(Contaminantes!C$27)</f>
        <v/>
      </c>
      <c r="M1286" s="152"/>
      <c r="N1286" s="153"/>
      <c r="O1286" s="152"/>
      <c r="P1286" s="153"/>
      <c r="Q1286" s="152"/>
      <c r="R1286" s="154"/>
      <c r="T1286" s="128">
        <v>2</v>
      </c>
      <c r="U1286" s="155">
        <f t="shared" ref="U1286:U1304" si="424">IF(COUNT(E1286,G1286,I1286)=0,0,COUNT(E1286,G1286,I1286))</f>
        <v>0</v>
      </c>
      <c r="V1286" s="156">
        <f t="shared" ref="V1286:V1304" si="425">IF(U1286&gt;0,((D1286*E1286)+(F1286*G1286)+(H1286*I1286))/(E1286+G1286+I1286),0)</f>
        <v>0</v>
      </c>
      <c r="W1286" s="157">
        <f t="shared" ref="W1286:W1304" si="426">IF(U1286&lt;&gt;0,(E1286+G1286+I1286)/U1286,0)</f>
        <v>0</v>
      </c>
      <c r="Y1286" s="128">
        <v>22</v>
      </c>
      <c r="Z1286" s="155">
        <f t="shared" ref="Z1286:Z1304" si="427">IF(COUNT(N1286,P1286,R1286)=0,0,COUNT(N1286,P1286,R1286))</f>
        <v>0</v>
      </c>
      <c r="AA1286" s="156">
        <f t="shared" ref="AA1286:AA1304" si="428">IF(Z1286&gt;0,((M1286*N1286)+(O1286*P1286)+(Q1286*R1286))/(N1286+P1286+R1286),0)</f>
        <v>0</v>
      </c>
      <c r="AB1286" s="157">
        <f t="shared" ref="AB1286:AB1304" si="429">IF(Z1286&lt;&gt;0,(N1286+P1286+R1286)/Z1286,0)</f>
        <v>0</v>
      </c>
      <c r="AD1286" s="128">
        <v>2</v>
      </c>
      <c r="AE1286" s="120">
        <f t="shared" ref="AE1286:AE1304" si="430">(V1286*W1286*P$1282)/1000000</f>
        <v>0</v>
      </c>
      <c r="AF1286" s="131">
        <v>22</v>
      </c>
      <c r="AG1286" s="121">
        <f t="shared" ref="AG1286:AG1304" si="431">(AA1286*AB1286*P$1282)/1000000</f>
        <v>0</v>
      </c>
    </row>
    <row r="1287" spans="2:33" x14ac:dyDescent="0.25">
      <c r="B1287" s="128">
        <v>3</v>
      </c>
      <c r="C1287" s="151" t="str">
        <f>T(Contaminantes!C$8)</f>
        <v/>
      </c>
      <c r="D1287" s="158"/>
      <c r="E1287" s="153"/>
      <c r="F1287" s="158"/>
      <c r="G1287" s="153"/>
      <c r="H1287" s="158"/>
      <c r="I1287" s="154"/>
      <c r="K1287" s="128">
        <v>23</v>
      </c>
      <c r="L1287" s="151" t="str">
        <f>T(Contaminantes!C$28)</f>
        <v/>
      </c>
      <c r="M1287" s="158"/>
      <c r="N1287" s="153"/>
      <c r="O1287" s="158"/>
      <c r="P1287" s="153"/>
      <c r="Q1287" s="158"/>
      <c r="R1287" s="154"/>
      <c r="T1287" s="128">
        <v>3</v>
      </c>
      <c r="U1287" s="155">
        <f t="shared" si="424"/>
        <v>0</v>
      </c>
      <c r="V1287" s="156">
        <f t="shared" si="425"/>
        <v>0</v>
      </c>
      <c r="W1287" s="157">
        <f t="shared" si="426"/>
        <v>0</v>
      </c>
      <c r="Y1287" s="128">
        <v>23</v>
      </c>
      <c r="Z1287" s="155">
        <f t="shared" si="427"/>
        <v>0</v>
      </c>
      <c r="AA1287" s="156">
        <f t="shared" si="428"/>
        <v>0</v>
      </c>
      <c r="AB1287" s="157">
        <f t="shared" si="429"/>
        <v>0</v>
      </c>
      <c r="AD1287" s="128">
        <v>3</v>
      </c>
      <c r="AE1287" s="120">
        <f t="shared" si="430"/>
        <v>0</v>
      </c>
      <c r="AF1287" s="131">
        <v>23</v>
      </c>
      <c r="AG1287" s="121">
        <f t="shared" si="431"/>
        <v>0</v>
      </c>
    </row>
    <row r="1288" spans="2:33" x14ac:dyDescent="0.25">
      <c r="B1288" s="128">
        <v>4</v>
      </c>
      <c r="C1288" s="151" t="str">
        <f>T(Contaminantes!C$9)</f>
        <v/>
      </c>
      <c r="D1288" s="159"/>
      <c r="E1288" s="153"/>
      <c r="F1288" s="159"/>
      <c r="G1288" s="153"/>
      <c r="H1288" s="159"/>
      <c r="I1288" s="154"/>
      <c r="K1288" s="128">
        <v>24</v>
      </c>
      <c r="L1288" s="151" t="str">
        <f>T(Contaminantes!C$29)</f>
        <v/>
      </c>
      <c r="M1288" s="159"/>
      <c r="N1288" s="153"/>
      <c r="O1288" s="159"/>
      <c r="P1288" s="153"/>
      <c r="Q1288" s="159"/>
      <c r="R1288" s="154"/>
      <c r="T1288" s="128">
        <v>4</v>
      </c>
      <c r="U1288" s="155">
        <f t="shared" si="424"/>
        <v>0</v>
      </c>
      <c r="V1288" s="156">
        <f t="shared" si="425"/>
        <v>0</v>
      </c>
      <c r="W1288" s="157">
        <f t="shared" si="426"/>
        <v>0</v>
      </c>
      <c r="Y1288" s="128">
        <v>24</v>
      </c>
      <c r="Z1288" s="155">
        <f t="shared" si="427"/>
        <v>0</v>
      </c>
      <c r="AA1288" s="156">
        <f t="shared" si="428"/>
        <v>0</v>
      </c>
      <c r="AB1288" s="157">
        <f t="shared" si="429"/>
        <v>0</v>
      </c>
      <c r="AD1288" s="128">
        <v>4</v>
      </c>
      <c r="AE1288" s="120">
        <f t="shared" si="430"/>
        <v>0</v>
      </c>
      <c r="AF1288" s="131">
        <v>24</v>
      </c>
      <c r="AG1288" s="121">
        <f t="shared" si="431"/>
        <v>0</v>
      </c>
    </row>
    <row r="1289" spans="2:33" x14ac:dyDescent="0.25">
      <c r="B1289" s="128">
        <v>5</v>
      </c>
      <c r="C1289" s="151" t="str">
        <f>T(Contaminantes!C$10)</f>
        <v/>
      </c>
      <c r="D1289" s="159"/>
      <c r="E1289" s="153"/>
      <c r="F1289" s="159"/>
      <c r="G1289" s="153"/>
      <c r="H1289" s="159"/>
      <c r="I1289" s="154"/>
      <c r="K1289" s="128">
        <v>25</v>
      </c>
      <c r="L1289" s="151" t="str">
        <f>T(Contaminantes!C$30)</f>
        <v/>
      </c>
      <c r="M1289" s="159"/>
      <c r="N1289" s="153"/>
      <c r="O1289" s="159"/>
      <c r="P1289" s="153"/>
      <c r="Q1289" s="159"/>
      <c r="R1289" s="154"/>
      <c r="T1289" s="128">
        <v>5</v>
      </c>
      <c r="U1289" s="155">
        <f t="shared" si="424"/>
        <v>0</v>
      </c>
      <c r="V1289" s="156">
        <f t="shared" si="425"/>
        <v>0</v>
      </c>
      <c r="W1289" s="157">
        <f t="shared" si="426"/>
        <v>0</v>
      </c>
      <c r="Y1289" s="128">
        <v>25</v>
      </c>
      <c r="Z1289" s="155">
        <f t="shared" si="427"/>
        <v>0</v>
      </c>
      <c r="AA1289" s="156">
        <f t="shared" si="428"/>
        <v>0</v>
      </c>
      <c r="AB1289" s="157">
        <f t="shared" si="429"/>
        <v>0</v>
      </c>
      <c r="AD1289" s="128">
        <v>5</v>
      </c>
      <c r="AE1289" s="120">
        <f t="shared" si="430"/>
        <v>0</v>
      </c>
      <c r="AF1289" s="131">
        <v>25</v>
      </c>
      <c r="AG1289" s="121">
        <f t="shared" si="431"/>
        <v>0</v>
      </c>
    </row>
    <row r="1290" spans="2:33" x14ac:dyDescent="0.25">
      <c r="B1290" s="128">
        <v>6</v>
      </c>
      <c r="C1290" s="151" t="str">
        <f>T(Contaminantes!C$11)</f>
        <v/>
      </c>
      <c r="D1290" s="159"/>
      <c r="E1290" s="153"/>
      <c r="F1290" s="159"/>
      <c r="G1290" s="153"/>
      <c r="H1290" s="159"/>
      <c r="I1290" s="154"/>
      <c r="K1290" s="128">
        <v>26</v>
      </c>
      <c r="L1290" s="151" t="str">
        <f>T(Contaminantes!C$31)</f>
        <v/>
      </c>
      <c r="M1290" s="159"/>
      <c r="N1290" s="153"/>
      <c r="O1290" s="159"/>
      <c r="P1290" s="153"/>
      <c r="Q1290" s="159"/>
      <c r="R1290" s="154"/>
      <c r="T1290" s="128">
        <v>6</v>
      </c>
      <c r="U1290" s="155">
        <f t="shared" si="424"/>
        <v>0</v>
      </c>
      <c r="V1290" s="156">
        <f t="shared" si="425"/>
        <v>0</v>
      </c>
      <c r="W1290" s="157">
        <f t="shared" si="426"/>
        <v>0</v>
      </c>
      <c r="Y1290" s="128">
        <v>26</v>
      </c>
      <c r="Z1290" s="155">
        <f t="shared" si="427"/>
        <v>0</v>
      </c>
      <c r="AA1290" s="156">
        <f t="shared" si="428"/>
        <v>0</v>
      </c>
      <c r="AB1290" s="157">
        <f t="shared" si="429"/>
        <v>0</v>
      </c>
      <c r="AD1290" s="128">
        <v>6</v>
      </c>
      <c r="AE1290" s="120">
        <f t="shared" si="430"/>
        <v>0</v>
      </c>
      <c r="AF1290" s="131">
        <v>26</v>
      </c>
      <c r="AG1290" s="121">
        <f t="shared" si="431"/>
        <v>0</v>
      </c>
    </row>
    <row r="1291" spans="2:33" x14ac:dyDescent="0.25">
      <c r="B1291" s="128">
        <v>7</v>
      </c>
      <c r="C1291" s="151" t="str">
        <f>T(Contaminantes!C$12)</f>
        <v/>
      </c>
      <c r="D1291" s="159"/>
      <c r="E1291" s="153"/>
      <c r="F1291" s="159"/>
      <c r="G1291" s="153"/>
      <c r="H1291" s="159"/>
      <c r="I1291" s="154"/>
      <c r="K1291" s="128">
        <v>27</v>
      </c>
      <c r="L1291" s="151" t="str">
        <f>T(Contaminantes!C$32)</f>
        <v/>
      </c>
      <c r="M1291" s="159"/>
      <c r="N1291" s="153"/>
      <c r="O1291" s="159"/>
      <c r="P1291" s="153"/>
      <c r="Q1291" s="159"/>
      <c r="R1291" s="154"/>
      <c r="T1291" s="128">
        <v>7</v>
      </c>
      <c r="U1291" s="155">
        <f t="shared" si="424"/>
        <v>0</v>
      </c>
      <c r="V1291" s="156">
        <f t="shared" si="425"/>
        <v>0</v>
      </c>
      <c r="W1291" s="157">
        <f t="shared" si="426"/>
        <v>0</v>
      </c>
      <c r="Y1291" s="128">
        <v>27</v>
      </c>
      <c r="Z1291" s="155">
        <f t="shared" si="427"/>
        <v>0</v>
      </c>
      <c r="AA1291" s="156">
        <f t="shared" si="428"/>
        <v>0</v>
      </c>
      <c r="AB1291" s="157">
        <f t="shared" si="429"/>
        <v>0</v>
      </c>
      <c r="AD1291" s="128">
        <v>7</v>
      </c>
      <c r="AE1291" s="120">
        <f t="shared" si="430"/>
        <v>0</v>
      </c>
      <c r="AF1291" s="131">
        <v>27</v>
      </c>
      <c r="AG1291" s="121">
        <f t="shared" si="431"/>
        <v>0</v>
      </c>
    </row>
    <row r="1292" spans="2:33" x14ac:dyDescent="0.25">
      <c r="B1292" s="128">
        <v>8</v>
      </c>
      <c r="C1292" s="151" t="str">
        <f>T(Contaminantes!C$13)</f>
        <v/>
      </c>
      <c r="D1292" s="159"/>
      <c r="E1292" s="153"/>
      <c r="F1292" s="159"/>
      <c r="G1292" s="153"/>
      <c r="H1292" s="159"/>
      <c r="I1292" s="154"/>
      <c r="K1292" s="128">
        <v>28</v>
      </c>
      <c r="L1292" s="151" t="str">
        <f>T(Contaminantes!C$33)</f>
        <v/>
      </c>
      <c r="M1292" s="159"/>
      <c r="N1292" s="153"/>
      <c r="O1292" s="159"/>
      <c r="P1292" s="153"/>
      <c r="Q1292" s="159"/>
      <c r="R1292" s="154"/>
      <c r="T1292" s="128">
        <v>8</v>
      </c>
      <c r="U1292" s="155">
        <f t="shared" si="424"/>
        <v>0</v>
      </c>
      <c r="V1292" s="156">
        <f t="shared" si="425"/>
        <v>0</v>
      </c>
      <c r="W1292" s="157">
        <f t="shared" si="426"/>
        <v>0</v>
      </c>
      <c r="Y1292" s="128">
        <v>28</v>
      </c>
      <c r="Z1292" s="155">
        <f t="shared" si="427"/>
        <v>0</v>
      </c>
      <c r="AA1292" s="156">
        <f t="shared" si="428"/>
        <v>0</v>
      </c>
      <c r="AB1292" s="157">
        <f t="shared" si="429"/>
        <v>0</v>
      </c>
      <c r="AD1292" s="128">
        <v>8</v>
      </c>
      <c r="AE1292" s="120">
        <f t="shared" si="430"/>
        <v>0</v>
      </c>
      <c r="AF1292" s="131">
        <v>28</v>
      </c>
      <c r="AG1292" s="121">
        <f t="shared" si="431"/>
        <v>0</v>
      </c>
    </row>
    <row r="1293" spans="2:33" x14ac:dyDescent="0.25">
      <c r="B1293" s="128">
        <v>9</v>
      </c>
      <c r="C1293" s="151" t="str">
        <f>T(Contaminantes!C$14)</f>
        <v/>
      </c>
      <c r="D1293" s="152"/>
      <c r="E1293" s="153"/>
      <c r="F1293" s="152"/>
      <c r="G1293" s="153"/>
      <c r="H1293" s="152"/>
      <c r="I1293" s="154"/>
      <c r="K1293" s="128">
        <v>29</v>
      </c>
      <c r="L1293" s="151" t="str">
        <f>T(Contaminantes!C$34)</f>
        <v/>
      </c>
      <c r="M1293" s="152"/>
      <c r="N1293" s="153"/>
      <c r="O1293" s="152"/>
      <c r="P1293" s="153"/>
      <c r="Q1293" s="152"/>
      <c r="R1293" s="154"/>
      <c r="T1293" s="128">
        <v>9</v>
      </c>
      <c r="U1293" s="155">
        <f t="shared" si="424"/>
        <v>0</v>
      </c>
      <c r="V1293" s="156">
        <f t="shared" si="425"/>
        <v>0</v>
      </c>
      <c r="W1293" s="157">
        <f t="shared" si="426"/>
        <v>0</v>
      </c>
      <c r="Y1293" s="128">
        <v>29</v>
      </c>
      <c r="Z1293" s="155">
        <f t="shared" si="427"/>
        <v>0</v>
      </c>
      <c r="AA1293" s="156">
        <f t="shared" si="428"/>
        <v>0</v>
      </c>
      <c r="AB1293" s="157">
        <f t="shared" si="429"/>
        <v>0</v>
      </c>
      <c r="AD1293" s="128">
        <v>9</v>
      </c>
      <c r="AE1293" s="120">
        <f t="shared" si="430"/>
        <v>0</v>
      </c>
      <c r="AF1293" s="131">
        <v>29</v>
      </c>
      <c r="AG1293" s="121">
        <f t="shared" si="431"/>
        <v>0</v>
      </c>
    </row>
    <row r="1294" spans="2:33" x14ac:dyDescent="0.25">
      <c r="B1294" s="128">
        <v>10</v>
      </c>
      <c r="C1294" s="151" t="str">
        <f>T(Contaminantes!C$15)</f>
        <v/>
      </c>
      <c r="D1294" s="152"/>
      <c r="E1294" s="153"/>
      <c r="F1294" s="152"/>
      <c r="G1294" s="153"/>
      <c r="H1294" s="152"/>
      <c r="I1294" s="154"/>
      <c r="K1294" s="128">
        <v>30</v>
      </c>
      <c r="L1294" s="151" t="str">
        <f>T(Contaminantes!C$35)</f>
        <v/>
      </c>
      <c r="M1294" s="152"/>
      <c r="N1294" s="153"/>
      <c r="O1294" s="152"/>
      <c r="P1294" s="153"/>
      <c r="Q1294" s="152"/>
      <c r="R1294" s="154"/>
      <c r="T1294" s="128">
        <v>10</v>
      </c>
      <c r="U1294" s="155">
        <f t="shared" si="424"/>
        <v>0</v>
      </c>
      <c r="V1294" s="156">
        <f t="shared" si="425"/>
        <v>0</v>
      </c>
      <c r="W1294" s="157">
        <f t="shared" si="426"/>
        <v>0</v>
      </c>
      <c r="Y1294" s="128">
        <v>30</v>
      </c>
      <c r="Z1294" s="155">
        <f t="shared" si="427"/>
        <v>0</v>
      </c>
      <c r="AA1294" s="156">
        <f t="shared" si="428"/>
        <v>0</v>
      </c>
      <c r="AB1294" s="157">
        <f t="shared" si="429"/>
        <v>0</v>
      </c>
      <c r="AD1294" s="128">
        <v>10</v>
      </c>
      <c r="AE1294" s="120">
        <f t="shared" si="430"/>
        <v>0</v>
      </c>
      <c r="AF1294" s="131">
        <v>30</v>
      </c>
      <c r="AG1294" s="121">
        <f t="shared" si="431"/>
        <v>0</v>
      </c>
    </row>
    <row r="1295" spans="2:33" x14ac:dyDescent="0.25">
      <c r="B1295" s="128">
        <v>11</v>
      </c>
      <c r="C1295" s="151" t="str">
        <f>T(Contaminantes!C$16)</f>
        <v/>
      </c>
      <c r="D1295" s="158"/>
      <c r="E1295" s="153"/>
      <c r="F1295" s="158"/>
      <c r="G1295" s="153"/>
      <c r="H1295" s="158"/>
      <c r="I1295" s="154"/>
      <c r="K1295" s="128">
        <v>31</v>
      </c>
      <c r="L1295" s="151" t="str">
        <f>T(Contaminantes!C$36)</f>
        <v/>
      </c>
      <c r="M1295" s="158"/>
      <c r="N1295" s="153"/>
      <c r="O1295" s="158"/>
      <c r="P1295" s="153"/>
      <c r="Q1295" s="158"/>
      <c r="R1295" s="154"/>
      <c r="T1295" s="128">
        <v>11</v>
      </c>
      <c r="U1295" s="155">
        <f t="shared" si="424"/>
        <v>0</v>
      </c>
      <c r="V1295" s="156">
        <f t="shared" si="425"/>
        <v>0</v>
      </c>
      <c r="W1295" s="157">
        <f t="shared" si="426"/>
        <v>0</v>
      </c>
      <c r="Y1295" s="128">
        <v>31</v>
      </c>
      <c r="Z1295" s="155">
        <f t="shared" si="427"/>
        <v>0</v>
      </c>
      <c r="AA1295" s="156">
        <f t="shared" si="428"/>
        <v>0</v>
      </c>
      <c r="AB1295" s="157">
        <f t="shared" si="429"/>
        <v>0</v>
      </c>
      <c r="AD1295" s="128">
        <v>11</v>
      </c>
      <c r="AE1295" s="120">
        <f t="shared" si="430"/>
        <v>0</v>
      </c>
      <c r="AF1295" s="131">
        <v>31</v>
      </c>
      <c r="AG1295" s="121">
        <f t="shared" si="431"/>
        <v>0</v>
      </c>
    </row>
    <row r="1296" spans="2:33" x14ac:dyDescent="0.25">
      <c r="B1296" s="128">
        <v>12</v>
      </c>
      <c r="C1296" s="151" t="str">
        <f>T(Contaminantes!C$17)</f>
        <v/>
      </c>
      <c r="D1296" s="159"/>
      <c r="E1296" s="153"/>
      <c r="F1296" s="159"/>
      <c r="G1296" s="153"/>
      <c r="H1296" s="159"/>
      <c r="I1296" s="154"/>
      <c r="K1296" s="128">
        <v>32</v>
      </c>
      <c r="L1296" s="151" t="str">
        <f>T(Contaminantes!C$37)</f>
        <v/>
      </c>
      <c r="M1296" s="159"/>
      <c r="N1296" s="153"/>
      <c r="O1296" s="159"/>
      <c r="P1296" s="153"/>
      <c r="Q1296" s="159"/>
      <c r="R1296" s="154"/>
      <c r="T1296" s="128">
        <v>12</v>
      </c>
      <c r="U1296" s="155">
        <f t="shared" si="424"/>
        <v>0</v>
      </c>
      <c r="V1296" s="156">
        <f t="shared" si="425"/>
        <v>0</v>
      </c>
      <c r="W1296" s="157">
        <f t="shared" si="426"/>
        <v>0</v>
      </c>
      <c r="Y1296" s="128">
        <v>32</v>
      </c>
      <c r="Z1296" s="155">
        <f t="shared" si="427"/>
        <v>0</v>
      </c>
      <c r="AA1296" s="156">
        <f t="shared" si="428"/>
        <v>0</v>
      </c>
      <c r="AB1296" s="157">
        <f t="shared" si="429"/>
        <v>0</v>
      </c>
      <c r="AD1296" s="128">
        <v>12</v>
      </c>
      <c r="AE1296" s="120">
        <f t="shared" si="430"/>
        <v>0</v>
      </c>
      <c r="AF1296" s="131">
        <v>32</v>
      </c>
      <c r="AG1296" s="121">
        <f t="shared" si="431"/>
        <v>0</v>
      </c>
    </row>
    <row r="1297" spans="2:33" x14ac:dyDescent="0.25">
      <c r="B1297" s="128">
        <v>13</v>
      </c>
      <c r="C1297" s="151" t="str">
        <f>T(Contaminantes!C$18)</f>
        <v/>
      </c>
      <c r="D1297" s="159"/>
      <c r="E1297" s="153"/>
      <c r="F1297" s="159"/>
      <c r="G1297" s="153"/>
      <c r="H1297" s="159"/>
      <c r="I1297" s="154"/>
      <c r="K1297" s="128">
        <v>33</v>
      </c>
      <c r="L1297" s="151" t="str">
        <f>T(Contaminantes!C$38)</f>
        <v/>
      </c>
      <c r="M1297" s="159"/>
      <c r="N1297" s="153"/>
      <c r="O1297" s="159"/>
      <c r="P1297" s="153"/>
      <c r="Q1297" s="159"/>
      <c r="R1297" s="154"/>
      <c r="T1297" s="128">
        <v>13</v>
      </c>
      <c r="U1297" s="155">
        <f t="shared" si="424"/>
        <v>0</v>
      </c>
      <c r="V1297" s="156">
        <f t="shared" si="425"/>
        <v>0</v>
      </c>
      <c r="W1297" s="157">
        <f t="shared" si="426"/>
        <v>0</v>
      </c>
      <c r="Y1297" s="128">
        <v>33</v>
      </c>
      <c r="Z1297" s="155">
        <f t="shared" si="427"/>
        <v>0</v>
      </c>
      <c r="AA1297" s="156">
        <f t="shared" si="428"/>
        <v>0</v>
      </c>
      <c r="AB1297" s="157">
        <f t="shared" si="429"/>
        <v>0</v>
      </c>
      <c r="AD1297" s="128">
        <v>13</v>
      </c>
      <c r="AE1297" s="120">
        <f t="shared" si="430"/>
        <v>0</v>
      </c>
      <c r="AF1297" s="131">
        <v>33</v>
      </c>
      <c r="AG1297" s="121">
        <f t="shared" si="431"/>
        <v>0</v>
      </c>
    </row>
    <row r="1298" spans="2:33" x14ac:dyDescent="0.25">
      <c r="B1298" s="128">
        <v>14</v>
      </c>
      <c r="C1298" s="151" t="str">
        <f>T(Contaminantes!C$19)</f>
        <v/>
      </c>
      <c r="D1298" s="152"/>
      <c r="E1298" s="153"/>
      <c r="F1298" s="152"/>
      <c r="G1298" s="153"/>
      <c r="H1298" s="152"/>
      <c r="I1298" s="154"/>
      <c r="K1298" s="128">
        <v>34</v>
      </c>
      <c r="L1298" s="151" t="str">
        <f>T(Contaminantes!C$39)</f>
        <v/>
      </c>
      <c r="M1298" s="152"/>
      <c r="N1298" s="153"/>
      <c r="O1298" s="152"/>
      <c r="P1298" s="153"/>
      <c r="Q1298" s="152"/>
      <c r="R1298" s="154"/>
      <c r="T1298" s="128">
        <v>14</v>
      </c>
      <c r="U1298" s="155">
        <f t="shared" si="424"/>
        <v>0</v>
      </c>
      <c r="V1298" s="156">
        <f t="shared" si="425"/>
        <v>0</v>
      </c>
      <c r="W1298" s="157">
        <f t="shared" si="426"/>
        <v>0</v>
      </c>
      <c r="Y1298" s="128">
        <v>34</v>
      </c>
      <c r="Z1298" s="155">
        <f t="shared" si="427"/>
        <v>0</v>
      </c>
      <c r="AA1298" s="156">
        <f t="shared" si="428"/>
        <v>0</v>
      </c>
      <c r="AB1298" s="157">
        <f t="shared" si="429"/>
        <v>0</v>
      </c>
      <c r="AD1298" s="128">
        <v>14</v>
      </c>
      <c r="AE1298" s="120">
        <f t="shared" si="430"/>
        <v>0</v>
      </c>
      <c r="AF1298" s="131">
        <v>34</v>
      </c>
      <c r="AG1298" s="121">
        <f t="shared" si="431"/>
        <v>0</v>
      </c>
    </row>
    <row r="1299" spans="2:33" x14ac:dyDescent="0.25">
      <c r="B1299" s="128">
        <v>15</v>
      </c>
      <c r="C1299" s="151" t="str">
        <f>T(Contaminantes!C$20)</f>
        <v/>
      </c>
      <c r="D1299" s="158"/>
      <c r="E1299" s="153"/>
      <c r="F1299" s="158"/>
      <c r="G1299" s="153"/>
      <c r="H1299" s="158"/>
      <c r="I1299" s="154"/>
      <c r="K1299" s="128">
        <v>35</v>
      </c>
      <c r="L1299" s="151" t="str">
        <f>T(Contaminantes!C$40)</f>
        <v/>
      </c>
      <c r="M1299" s="158"/>
      <c r="N1299" s="153"/>
      <c r="O1299" s="158"/>
      <c r="P1299" s="153"/>
      <c r="Q1299" s="158"/>
      <c r="R1299" s="154"/>
      <c r="T1299" s="128">
        <v>15</v>
      </c>
      <c r="U1299" s="155">
        <f t="shared" si="424"/>
        <v>0</v>
      </c>
      <c r="V1299" s="156">
        <f t="shared" si="425"/>
        <v>0</v>
      </c>
      <c r="W1299" s="157">
        <f t="shared" si="426"/>
        <v>0</v>
      </c>
      <c r="Y1299" s="128">
        <v>35</v>
      </c>
      <c r="Z1299" s="155">
        <f t="shared" si="427"/>
        <v>0</v>
      </c>
      <c r="AA1299" s="156">
        <f t="shared" si="428"/>
        <v>0</v>
      </c>
      <c r="AB1299" s="157">
        <f t="shared" si="429"/>
        <v>0</v>
      </c>
      <c r="AD1299" s="128">
        <v>15</v>
      </c>
      <c r="AE1299" s="120">
        <f t="shared" si="430"/>
        <v>0</v>
      </c>
      <c r="AF1299" s="131">
        <v>35</v>
      </c>
      <c r="AG1299" s="121">
        <f t="shared" si="431"/>
        <v>0</v>
      </c>
    </row>
    <row r="1300" spans="2:33" x14ac:dyDescent="0.25">
      <c r="B1300" s="128">
        <v>16</v>
      </c>
      <c r="C1300" s="151" t="str">
        <f>T(Contaminantes!C$21)</f>
        <v/>
      </c>
      <c r="D1300" s="159"/>
      <c r="E1300" s="153"/>
      <c r="F1300" s="159"/>
      <c r="G1300" s="153"/>
      <c r="H1300" s="159"/>
      <c r="I1300" s="154"/>
      <c r="K1300" s="128">
        <v>36</v>
      </c>
      <c r="L1300" s="151" t="str">
        <f>T(Contaminantes!C$41)</f>
        <v/>
      </c>
      <c r="M1300" s="159"/>
      <c r="N1300" s="153"/>
      <c r="O1300" s="159"/>
      <c r="P1300" s="153"/>
      <c r="Q1300" s="159"/>
      <c r="R1300" s="154"/>
      <c r="T1300" s="128">
        <v>16</v>
      </c>
      <c r="U1300" s="155">
        <f t="shared" si="424"/>
        <v>0</v>
      </c>
      <c r="V1300" s="156">
        <f t="shared" si="425"/>
        <v>0</v>
      </c>
      <c r="W1300" s="157">
        <f t="shared" si="426"/>
        <v>0</v>
      </c>
      <c r="Y1300" s="128">
        <v>36</v>
      </c>
      <c r="Z1300" s="155">
        <f t="shared" si="427"/>
        <v>0</v>
      </c>
      <c r="AA1300" s="156">
        <f t="shared" si="428"/>
        <v>0</v>
      </c>
      <c r="AB1300" s="157">
        <f t="shared" si="429"/>
        <v>0</v>
      </c>
      <c r="AD1300" s="128">
        <v>16</v>
      </c>
      <c r="AE1300" s="120">
        <f t="shared" si="430"/>
        <v>0</v>
      </c>
      <c r="AF1300" s="131">
        <v>36</v>
      </c>
      <c r="AG1300" s="121">
        <f t="shared" si="431"/>
        <v>0</v>
      </c>
    </row>
    <row r="1301" spans="2:33" x14ac:dyDescent="0.25">
      <c r="B1301" s="128">
        <v>17</v>
      </c>
      <c r="C1301" s="151" t="str">
        <f>T(Contaminantes!C$22)</f>
        <v/>
      </c>
      <c r="D1301" s="159"/>
      <c r="E1301" s="153"/>
      <c r="F1301" s="159"/>
      <c r="G1301" s="153"/>
      <c r="H1301" s="159"/>
      <c r="I1301" s="154"/>
      <c r="K1301" s="128">
        <v>37</v>
      </c>
      <c r="L1301" s="151" t="str">
        <f>T(Contaminantes!C$42)</f>
        <v/>
      </c>
      <c r="M1301" s="159"/>
      <c r="N1301" s="153"/>
      <c r="O1301" s="159"/>
      <c r="P1301" s="153"/>
      <c r="Q1301" s="159"/>
      <c r="R1301" s="154"/>
      <c r="T1301" s="128">
        <v>17</v>
      </c>
      <c r="U1301" s="155">
        <f t="shared" si="424"/>
        <v>0</v>
      </c>
      <c r="V1301" s="156">
        <f t="shared" si="425"/>
        <v>0</v>
      </c>
      <c r="W1301" s="157">
        <f t="shared" si="426"/>
        <v>0</v>
      </c>
      <c r="Y1301" s="128">
        <v>37</v>
      </c>
      <c r="Z1301" s="155">
        <f t="shared" si="427"/>
        <v>0</v>
      </c>
      <c r="AA1301" s="156">
        <f t="shared" si="428"/>
        <v>0</v>
      </c>
      <c r="AB1301" s="157">
        <f t="shared" si="429"/>
        <v>0</v>
      </c>
      <c r="AD1301" s="128">
        <v>17</v>
      </c>
      <c r="AE1301" s="120">
        <f t="shared" si="430"/>
        <v>0</v>
      </c>
      <c r="AF1301" s="131">
        <v>37</v>
      </c>
      <c r="AG1301" s="121">
        <f t="shared" si="431"/>
        <v>0</v>
      </c>
    </row>
    <row r="1302" spans="2:33" x14ac:dyDescent="0.25">
      <c r="B1302" s="128">
        <v>18</v>
      </c>
      <c r="C1302" s="151" t="str">
        <f>T(Contaminantes!C$23)</f>
        <v/>
      </c>
      <c r="D1302" s="152"/>
      <c r="E1302" s="153"/>
      <c r="F1302" s="152"/>
      <c r="G1302" s="153"/>
      <c r="H1302" s="152"/>
      <c r="I1302" s="154"/>
      <c r="K1302" s="128">
        <v>38</v>
      </c>
      <c r="L1302" s="151" t="str">
        <f>T(Contaminantes!C$43)</f>
        <v/>
      </c>
      <c r="M1302" s="152"/>
      <c r="N1302" s="153"/>
      <c r="O1302" s="152"/>
      <c r="P1302" s="153"/>
      <c r="Q1302" s="152"/>
      <c r="R1302" s="154"/>
      <c r="T1302" s="128">
        <v>18</v>
      </c>
      <c r="U1302" s="155">
        <f t="shared" si="424"/>
        <v>0</v>
      </c>
      <c r="V1302" s="156">
        <f t="shared" si="425"/>
        <v>0</v>
      </c>
      <c r="W1302" s="157">
        <f t="shared" si="426"/>
        <v>0</v>
      </c>
      <c r="Y1302" s="128">
        <v>38</v>
      </c>
      <c r="Z1302" s="155">
        <f t="shared" si="427"/>
        <v>0</v>
      </c>
      <c r="AA1302" s="156">
        <f t="shared" si="428"/>
        <v>0</v>
      </c>
      <c r="AB1302" s="157">
        <f t="shared" si="429"/>
        <v>0</v>
      </c>
      <c r="AD1302" s="128">
        <v>18</v>
      </c>
      <c r="AE1302" s="120">
        <f t="shared" si="430"/>
        <v>0</v>
      </c>
      <c r="AF1302" s="131">
        <v>38</v>
      </c>
      <c r="AG1302" s="121">
        <f t="shared" si="431"/>
        <v>0</v>
      </c>
    </row>
    <row r="1303" spans="2:33" x14ac:dyDescent="0.25">
      <c r="B1303" s="128">
        <v>19</v>
      </c>
      <c r="C1303" s="151" t="str">
        <f>T(Contaminantes!C$24)</f>
        <v/>
      </c>
      <c r="D1303" s="152"/>
      <c r="E1303" s="153"/>
      <c r="F1303" s="152"/>
      <c r="G1303" s="153"/>
      <c r="H1303" s="152"/>
      <c r="I1303" s="154"/>
      <c r="K1303" s="128">
        <v>39</v>
      </c>
      <c r="L1303" s="151" t="str">
        <f>T(Contaminantes!C$44)</f>
        <v/>
      </c>
      <c r="M1303" s="152"/>
      <c r="N1303" s="153"/>
      <c r="O1303" s="152"/>
      <c r="P1303" s="153"/>
      <c r="Q1303" s="152"/>
      <c r="R1303" s="154"/>
      <c r="T1303" s="128">
        <v>19</v>
      </c>
      <c r="U1303" s="155">
        <f t="shared" si="424"/>
        <v>0</v>
      </c>
      <c r="V1303" s="156">
        <f t="shared" si="425"/>
        <v>0</v>
      </c>
      <c r="W1303" s="157">
        <f t="shared" si="426"/>
        <v>0</v>
      </c>
      <c r="Y1303" s="128">
        <v>39</v>
      </c>
      <c r="Z1303" s="155">
        <f t="shared" si="427"/>
        <v>0</v>
      </c>
      <c r="AA1303" s="156">
        <f t="shared" si="428"/>
        <v>0</v>
      </c>
      <c r="AB1303" s="157">
        <f t="shared" si="429"/>
        <v>0</v>
      </c>
      <c r="AD1303" s="128">
        <v>19</v>
      </c>
      <c r="AE1303" s="120">
        <f t="shared" si="430"/>
        <v>0</v>
      </c>
      <c r="AF1303" s="131">
        <v>39</v>
      </c>
      <c r="AG1303" s="121">
        <f t="shared" si="431"/>
        <v>0</v>
      </c>
    </row>
    <row r="1304" spans="2:33" ht="15.75" thickBot="1" x14ac:dyDescent="0.3">
      <c r="B1304" s="129">
        <v>20</v>
      </c>
      <c r="C1304" s="160" t="str">
        <f>T(Contaminantes!C$25)</f>
        <v/>
      </c>
      <c r="D1304" s="162"/>
      <c r="E1304" s="163"/>
      <c r="F1304" s="162"/>
      <c r="G1304" s="163"/>
      <c r="H1304" s="162"/>
      <c r="I1304" s="164"/>
      <c r="K1304" s="129">
        <v>40</v>
      </c>
      <c r="L1304" s="160" t="str">
        <f>T(Contaminantes!C$45)</f>
        <v/>
      </c>
      <c r="M1304" s="162"/>
      <c r="N1304" s="163"/>
      <c r="O1304" s="162"/>
      <c r="P1304" s="163"/>
      <c r="Q1304" s="162"/>
      <c r="R1304" s="164"/>
      <c r="T1304" s="129">
        <v>20</v>
      </c>
      <c r="U1304" s="165">
        <f t="shared" si="424"/>
        <v>0</v>
      </c>
      <c r="V1304" s="166">
        <f t="shared" si="425"/>
        <v>0</v>
      </c>
      <c r="W1304" s="167">
        <f t="shared" si="426"/>
        <v>0</v>
      </c>
      <c r="Y1304" s="129">
        <v>40</v>
      </c>
      <c r="Z1304" s="165">
        <f t="shared" si="427"/>
        <v>0</v>
      </c>
      <c r="AA1304" s="166">
        <f t="shared" si="428"/>
        <v>0</v>
      </c>
      <c r="AB1304" s="167">
        <f t="shared" si="429"/>
        <v>0</v>
      </c>
      <c r="AD1304" s="129">
        <v>20</v>
      </c>
      <c r="AE1304" s="132">
        <f t="shared" si="430"/>
        <v>0</v>
      </c>
      <c r="AF1304" s="133">
        <v>40</v>
      </c>
      <c r="AG1304" s="122">
        <f t="shared" si="431"/>
        <v>0</v>
      </c>
    </row>
    <row r="1305" spans="2:33" ht="15.75" thickBot="1" x14ac:dyDescent="0.3"/>
    <row r="1306" spans="2:33" ht="15.75" customHeight="1" thickBot="1" x14ac:dyDescent="0.3">
      <c r="D1306" s="391" t="s">
        <v>139</v>
      </c>
      <c r="E1306" s="392"/>
      <c r="F1306" s="393" t="str">
        <f>T('Focos atmósfera'!B61)</f>
        <v/>
      </c>
      <c r="G1306" s="393"/>
      <c r="H1306" s="394" t="s">
        <v>141</v>
      </c>
      <c r="I1306" s="395"/>
      <c r="J1306" s="135"/>
      <c r="K1306" s="396" t="str">
        <f>T('Focos atmósfera'!C61)</f>
        <v/>
      </c>
      <c r="L1306" s="393"/>
      <c r="M1306" s="393"/>
      <c r="N1306" s="397" t="s">
        <v>140</v>
      </c>
      <c r="O1306" s="398"/>
      <c r="P1306" s="136">
        <f>'Focos atmósfera'!D61</f>
        <v>0</v>
      </c>
      <c r="Q1306" s="205" t="s">
        <v>210</v>
      </c>
      <c r="R1306" s="136">
        <f>'Focos atmósfera'!F61</f>
        <v>0</v>
      </c>
      <c r="V1306" s="399" t="s">
        <v>189</v>
      </c>
      <c r="W1306" s="400"/>
      <c r="X1306" s="137"/>
      <c r="AA1306" s="399" t="s">
        <v>189</v>
      </c>
      <c r="AB1306" s="400"/>
      <c r="AC1306" s="137"/>
      <c r="AE1306" s="399" t="s">
        <v>192</v>
      </c>
      <c r="AF1306" s="403"/>
      <c r="AG1306" s="400"/>
    </row>
    <row r="1307" spans="2:33" ht="15.75" thickBot="1" x14ac:dyDescent="0.3">
      <c r="B1307" s="407" t="s">
        <v>133</v>
      </c>
      <c r="C1307" s="408"/>
      <c r="D1307" s="411" t="s">
        <v>134</v>
      </c>
      <c r="E1307" s="411"/>
      <c r="F1307" s="411" t="s">
        <v>135</v>
      </c>
      <c r="G1307" s="411"/>
      <c r="H1307" s="411" t="s">
        <v>136</v>
      </c>
      <c r="I1307" s="412"/>
      <c r="J1307" s="138"/>
      <c r="K1307" s="409" t="s">
        <v>133</v>
      </c>
      <c r="L1307" s="410"/>
      <c r="M1307" s="413" t="s">
        <v>134</v>
      </c>
      <c r="N1307" s="411"/>
      <c r="O1307" s="411" t="s">
        <v>135</v>
      </c>
      <c r="P1307" s="411"/>
      <c r="Q1307" s="411" t="s">
        <v>136</v>
      </c>
      <c r="R1307" s="414"/>
      <c r="S1307" s="138"/>
      <c r="T1307" s="138"/>
      <c r="V1307" s="401"/>
      <c r="W1307" s="402"/>
      <c r="X1307" s="137"/>
      <c r="AA1307" s="401"/>
      <c r="AB1307" s="402"/>
      <c r="AC1307" s="137"/>
      <c r="AE1307" s="404"/>
      <c r="AF1307" s="405"/>
      <c r="AG1307" s="406"/>
    </row>
    <row r="1308" spans="2:33" ht="32.25" customHeight="1" thickBot="1" x14ac:dyDescent="0.3">
      <c r="B1308" s="409"/>
      <c r="C1308" s="410"/>
      <c r="D1308" s="139" t="s">
        <v>137</v>
      </c>
      <c r="E1308" s="139" t="s">
        <v>138</v>
      </c>
      <c r="F1308" s="139" t="s">
        <v>137</v>
      </c>
      <c r="G1308" s="139" t="s">
        <v>138</v>
      </c>
      <c r="H1308" s="139" t="s">
        <v>137</v>
      </c>
      <c r="I1308" s="140" t="s">
        <v>138</v>
      </c>
      <c r="J1308" s="141"/>
      <c r="K1308" s="409"/>
      <c r="L1308" s="410"/>
      <c r="M1308" s="139" t="s">
        <v>137</v>
      </c>
      <c r="N1308" s="139" t="s">
        <v>138</v>
      </c>
      <c r="O1308" s="139" t="s">
        <v>137</v>
      </c>
      <c r="P1308" s="139" t="s">
        <v>138</v>
      </c>
      <c r="Q1308" s="139" t="s">
        <v>137</v>
      </c>
      <c r="R1308" s="140" t="s">
        <v>138</v>
      </c>
      <c r="S1308" s="141"/>
      <c r="T1308" s="141"/>
      <c r="V1308" s="142" t="s">
        <v>190</v>
      </c>
      <c r="W1308" s="143" t="s">
        <v>191</v>
      </c>
      <c r="X1308" s="141"/>
      <c r="AA1308" s="142" t="s">
        <v>190</v>
      </c>
      <c r="AB1308" s="143" t="s">
        <v>191</v>
      </c>
      <c r="AC1308" s="141"/>
      <c r="AE1308" s="124" t="s">
        <v>193</v>
      </c>
      <c r="AG1308" s="125" t="s">
        <v>193</v>
      </c>
    </row>
    <row r="1309" spans="2:33" x14ac:dyDescent="0.25">
      <c r="B1309" s="126">
        <v>1</v>
      </c>
      <c r="C1309" s="151" t="str">
        <f>T(Contaminantes!C$6)</f>
        <v/>
      </c>
      <c r="D1309" s="145"/>
      <c r="E1309" s="146"/>
      <c r="F1309" s="145"/>
      <c r="G1309" s="146"/>
      <c r="H1309" s="145"/>
      <c r="I1309" s="147"/>
      <c r="K1309" s="126">
        <v>21</v>
      </c>
      <c r="L1309" s="144" t="str">
        <f>T(Contaminantes!C$26)</f>
        <v/>
      </c>
      <c r="M1309" s="145"/>
      <c r="N1309" s="146"/>
      <c r="O1309" s="145"/>
      <c r="P1309" s="146"/>
      <c r="Q1309" s="145"/>
      <c r="R1309" s="147"/>
      <c r="T1309" s="126">
        <v>1</v>
      </c>
      <c r="U1309" s="148">
        <f>IF(COUNT(E1309,G1309,I1309)=0,0,COUNT(E1309,G1309,I1309))</f>
        <v>0</v>
      </c>
      <c r="V1309" s="149">
        <f>IF(U1309&gt;0,((D1309*E1309)+(F1309*G1309)+(H1309*I1309))/(E1309+G1309+I1309),0)</f>
        <v>0</v>
      </c>
      <c r="W1309" s="150">
        <f>IF(U1309&lt;&gt;0,(E1309+G1309+I1309)/U1309,0)</f>
        <v>0</v>
      </c>
      <c r="Y1309" s="126">
        <v>21</v>
      </c>
      <c r="Z1309" s="148">
        <f>IF(COUNT(N1309,P1309,R1309)=0,0,COUNT(N1309,P1309,R1309))</f>
        <v>0</v>
      </c>
      <c r="AA1309" s="149">
        <f>IF(Z1309&gt;0,((M1309*N1309)+(O1309*P1309)+(Q1309*R1309))/(N1309+P1309+R1309),0)</f>
        <v>0</v>
      </c>
      <c r="AB1309" s="150">
        <f>IF(Z1309&lt;&gt;0,(N1309+P1309+R1309)/Z1309,0)</f>
        <v>0</v>
      </c>
      <c r="AD1309" s="126">
        <v>1</v>
      </c>
      <c r="AE1309" s="127">
        <f>(V1309*W1309*P$1306)/1000000</f>
        <v>0</v>
      </c>
      <c r="AF1309" s="130">
        <v>21</v>
      </c>
      <c r="AG1309" s="127">
        <f>(AA1309*AB1309*P$1306)/1000000</f>
        <v>0</v>
      </c>
    </row>
    <row r="1310" spans="2:33" x14ac:dyDescent="0.25">
      <c r="B1310" s="128">
        <v>2</v>
      </c>
      <c r="C1310" s="151" t="str">
        <f>T(Contaminantes!C$7)</f>
        <v/>
      </c>
      <c r="D1310" s="152"/>
      <c r="E1310" s="153"/>
      <c r="F1310" s="152"/>
      <c r="G1310" s="153"/>
      <c r="H1310" s="152"/>
      <c r="I1310" s="154"/>
      <c r="K1310" s="128">
        <v>22</v>
      </c>
      <c r="L1310" s="151" t="str">
        <f>T(Contaminantes!C$27)</f>
        <v/>
      </c>
      <c r="M1310" s="152"/>
      <c r="N1310" s="153"/>
      <c r="O1310" s="152"/>
      <c r="P1310" s="153"/>
      <c r="Q1310" s="152"/>
      <c r="R1310" s="154"/>
      <c r="T1310" s="128">
        <v>2</v>
      </c>
      <c r="U1310" s="155">
        <f t="shared" ref="U1310:U1328" si="432">IF(COUNT(E1310,G1310,I1310)=0,0,COUNT(E1310,G1310,I1310))</f>
        <v>0</v>
      </c>
      <c r="V1310" s="156">
        <f t="shared" ref="V1310:V1328" si="433">IF(U1310&gt;0,((D1310*E1310)+(F1310*G1310)+(H1310*I1310))/(E1310+G1310+I1310),0)</f>
        <v>0</v>
      </c>
      <c r="W1310" s="157">
        <f t="shared" ref="W1310:W1328" si="434">IF(U1310&lt;&gt;0,(E1310+G1310+I1310)/U1310,0)</f>
        <v>0</v>
      </c>
      <c r="Y1310" s="128">
        <v>22</v>
      </c>
      <c r="Z1310" s="155">
        <f t="shared" ref="Z1310:Z1328" si="435">IF(COUNT(N1310,P1310,R1310)=0,0,COUNT(N1310,P1310,R1310))</f>
        <v>0</v>
      </c>
      <c r="AA1310" s="156">
        <f t="shared" ref="AA1310:AA1328" si="436">IF(Z1310&gt;0,((M1310*N1310)+(O1310*P1310)+(Q1310*R1310))/(N1310+P1310+R1310),0)</f>
        <v>0</v>
      </c>
      <c r="AB1310" s="157">
        <f t="shared" ref="AB1310:AB1328" si="437">IF(Z1310&lt;&gt;0,(N1310+P1310+R1310)/Z1310,0)</f>
        <v>0</v>
      </c>
      <c r="AD1310" s="128">
        <v>2</v>
      </c>
      <c r="AE1310" s="120">
        <f t="shared" ref="AE1310:AE1328" si="438">(V1310*W1310*P$1306)/1000000</f>
        <v>0</v>
      </c>
      <c r="AF1310" s="131">
        <v>22</v>
      </c>
      <c r="AG1310" s="121">
        <f t="shared" ref="AG1310:AG1328" si="439">(AA1310*AB1310*P$1306)/1000000</f>
        <v>0</v>
      </c>
    </row>
    <row r="1311" spans="2:33" x14ac:dyDescent="0.25">
      <c r="B1311" s="128">
        <v>3</v>
      </c>
      <c r="C1311" s="151" t="str">
        <f>T(Contaminantes!C$8)</f>
        <v/>
      </c>
      <c r="D1311" s="158"/>
      <c r="E1311" s="153"/>
      <c r="F1311" s="158"/>
      <c r="G1311" s="153"/>
      <c r="H1311" s="158"/>
      <c r="I1311" s="154"/>
      <c r="K1311" s="128">
        <v>23</v>
      </c>
      <c r="L1311" s="151" t="str">
        <f>T(Contaminantes!C$28)</f>
        <v/>
      </c>
      <c r="M1311" s="158"/>
      <c r="N1311" s="153"/>
      <c r="O1311" s="158"/>
      <c r="P1311" s="153"/>
      <c r="Q1311" s="158"/>
      <c r="R1311" s="154"/>
      <c r="T1311" s="128">
        <v>3</v>
      </c>
      <c r="U1311" s="155">
        <f t="shared" si="432"/>
        <v>0</v>
      </c>
      <c r="V1311" s="156">
        <f t="shared" si="433"/>
        <v>0</v>
      </c>
      <c r="W1311" s="157">
        <f t="shared" si="434"/>
        <v>0</v>
      </c>
      <c r="Y1311" s="128">
        <v>23</v>
      </c>
      <c r="Z1311" s="155">
        <f t="shared" si="435"/>
        <v>0</v>
      </c>
      <c r="AA1311" s="156">
        <f t="shared" si="436"/>
        <v>0</v>
      </c>
      <c r="AB1311" s="157">
        <f t="shared" si="437"/>
        <v>0</v>
      </c>
      <c r="AD1311" s="128">
        <v>3</v>
      </c>
      <c r="AE1311" s="120">
        <f t="shared" si="438"/>
        <v>0</v>
      </c>
      <c r="AF1311" s="131">
        <v>23</v>
      </c>
      <c r="AG1311" s="121">
        <f t="shared" si="439"/>
        <v>0</v>
      </c>
    </row>
    <row r="1312" spans="2:33" x14ac:dyDescent="0.25">
      <c r="B1312" s="128">
        <v>4</v>
      </c>
      <c r="C1312" s="151" t="str">
        <f>T(Contaminantes!C$9)</f>
        <v/>
      </c>
      <c r="D1312" s="159"/>
      <c r="E1312" s="153"/>
      <c r="F1312" s="159"/>
      <c r="G1312" s="153"/>
      <c r="H1312" s="159"/>
      <c r="I1312" s="154"/>
      <c r="K1312" s="128">
        <v>24</v>
      </c>
      <c r="L1312" s="151" t="str">
        <f>T(Contaminantes!C$29)</f>
        <v/>
      </c>
      <c r="M1312" s="159"/>
      <c r="N1312" s="153"/>
      <c r="O1312" s="159"/>
      <c r="P1312" s="153"/>
      <c r="Q1312" s="159"/>
      <c r="R1312" s="154"/>
      <c r="T1312" s="128">
        <v>4</v>
      </c>
      <c r="U1312" s="155">
        <f t="shared" si="432"/>
        <v>0</v>
      </c>
      <c r="V1312" s="156">
        <f t="shared" si="433"/>
        <v>0</v>
      </c>
      <c r="W1312" s="157">
        <f t="shared" si="434"/>
        <v>0</v>
      </c>
      <c r="Y1312" s="128">
        <v>24</v>
      </c>
      <c r="Z1312" s="155">
        <f t="shared" si="435"/>
        <v>0</v>
      </c>
      <c r="AA1312" s="156">
        <f t="shared" si="436"/>
        <v>0</v>
      </c>
      <c r="AB1312" s="157">
        <f t="shared" si="437"/>
        <v>0</v>
      </c>
      <c r="AD1312" s="128">
        <v>4</v>
      </c>
      <c r="AE1312" s="120">
        <f t="shared" si="438"/>
        <v>0</v>
      </c>
      <c r="AF1312" s="131">
        <v>24</v>
      </c>
      <c r="AG1312" s="121">
        <f t="shared" si="439"/>
        <v>0</v>
      </c>
    </row>
    <row r="1313" spans="2:33" x14ac:dyDescent="0.25">
      <c r="B1313" s="128">
        <v>5</v>
      </c>
      <c r="C1313" s="151" t="str">
        <f>T(Contaminantes!C$10)</f>
        <v/>
      </c>
      <c r="D1313" s="159"/>
      <c r="E1313" s="153"/>
      <c r="F1313" s="159"/>
      <c r="G1313" s="153"/>
      <c r="H1313" s="159"/>
      <c r="I1313" s="154"/>
      <c r="K1313" s="128">
        <v>25</v>
      </c>
      <c r="L1313" s="151" t="str">
        <f>T(Contaminantes!C$30)</f>
        <v/>
      </c>
      <c r="M1313" s="159"/>
      <c r="N1313" s="153"/>
      <c r="O1313" s="159"/>
      <c r="P1313" s="153"/>
      <c r="Q1313" s="159"/>
      <c r="R1313" s="154"/>
      <c r="T1313" s="128">
        <v>5</v>
      </c>
      <c r="U1313" s="155">
        <f t="shared" si="432"/>
        <v>0</v>
      </c>
      <c r="V1313" s="156">
        <f t="shared" si="433"/>
        <v>0</v>
      </c>
      <c r="W1313" s="157">
        <f t="shared" si="434"/>
        <v>0</v>
      </c>
      <c r="Y1313" s="128">
        <v>25</v>
      </c>
      <c r="Z1313" s="155">
        <f t="shared" si="435"/>
        <v>0</v>
      </c>
      <c r="AA1313" s="156">
        <f t="shared" si="436"/>
        <v>0</v>
      </c>
      <c r="AB1313" s="157">
        <f t="shared" si="437"/>
        <v>0</v>
      </c>
      <c r="AD1313" s="128">
        <v>5</v>
      </c>
      <c r="AE1313" s="120">
        <f t="shared" si="438"/>
        <v>0</v>
      </c>
      <c r="AF1313" s="131">
        <v>25</v>
      </c>
      <c r="AG1313" s="121">
        <f t="shared" si="439"/>
        <v>0</v>
      </c>
    </row>
    <row r="1314" spans="2:33" x14ac:dyDescent="0.25">
      <c r="B1314" s="128">
        <v>6</v>
      </c>
      <c r="C1314" s="151" t="str">
        <f>T(Contaminantes!C$11)</f>
        <v/>
      </c>
      <c r="D1314" s="159"/>
      <c r="E1314" s="153"/>
      <c r="F1314" s="159"/>
      <c r="G1314" s="153"/>
      <c r="H1314" s="159"/>
      <c r="I1314" s="154"/>
      <c r="K1314" s="128">
        <v>26</v>
      </c>
      <c r="L1314" s="151" t="str">
        <f>T(Contaminantes!C$31)</f>
        <v/>
      </c>
      <c r="M1314" s="159"/>
      <c r="N1314" s="153"/>
      <c r="O1314" s="159"/>
      <c r="P1314" s="153"/>
      <c r="Q1314" s="159"/>
      <c r="R1314" s="154"/>
      <c r="T1314" s="128">
        <v>6</v>
      </c>
      <c r="U1314" s="155">
        <f t="shared" si="432"/>
        <v>0</v>
      </c>
      <c r="V1314" s="156">
        <f t="shared" si="433"/>
        <v>0</v>
      </c>
      <c r="W1314" s="157">
        <f t="shared" si="434"/>
        <v>0</v>
      </c>
      <c r="Y1314" s="128">
        <v>26</v>
      </c>
      <c r="Z1314" s="155">
        <f t="shared" si="435"/>
        <v>0</v>
      </c>
      <c r="AA1314" s="156">
        <f t="shared" si="436"/>
        <v>0</v>
      </c>
      <c r="AB1314" s="157">
        <f t="shared" si="437"/>
        <v>0</v>
      </c>
      <c r="AD1314" s="128">
        <v>6</v>
      </c>
      <c r="AE1314" s="120">
        <f t="shared" si="438"/>
        <v>0</v>
      </c>
      <c r="AF1314" s="131">
        <v>26</v>
      </c>
      <c r="AG1314" s="121">
        <f t="shared" si="439"/>
        <v>0</v>
      </c>
    </row>
    <row r="1315" spans="2:33" x14ac:dyDescent="0.25">
      <c r="B1315" s="128">
        <v>7</v>
      </c>
      <c r="C1315" s="151" t="str">
        <f>T(Contaminantes!C$12)</f>
        <v/>
      </c>
      <c r="D1315" s="159"/>
      <c r="E1315" s="153"/>
      <c r="F1315" s="159"/>
      <c r="G1315" s="153"/>
      <c r="H1315" s="159"/>
      <c r="I1315" s="154"/>
      <c r="K1315" s="128">
        <v>27</v>
      </c>
      <c r="L1315" s="151" t="str">
        <f>T(Contaminantes!C$32)</f>
        <v/>
      </c>
      <c r="M1315" s="159"/>
      <c r="N1315" s="153"/>
      <c r="O1315" s="159"/>
      <c r="P1315" s="153"/>
      <c r="Q1315" s="159"/>
      <c r="R1315" s="154"/>
      <c r="T1315" s="128">
        <v>7</v>
      </c>
      <c r="U1315" s="155">
        <f t="shared" si="432"/>
        <v>0</v>
      </c>
      <c r="V1315" s="156">
        <f t="shared" si="433"/>
        <v>0</v>
      </c>
      <c r="W1315" s="157">
        <f t="shared" si="434"/>
        <v>0</v>
      </c>
      <c r="Y1315" s="128">
        <v>27</v>
      </c>
      <c r="Z1315" s="155">
        <f t="shared" si="435"/>
        <v>0</v>
      </c>
      <c r="AA1315" s="156">
        <f t="shared" si="436"/>
        <v>0</v>
      </c>
      <c r="AB1315" s="157">
        <f t="shared" si="437"/>
        <v>0</v>
      </c>
      <c r="AD1315" s="128">
        <v>7</v>
      </c>
      <c r="AE1315" s="120">
        <f t="shared" si="438"/>
        <v>0</v>
      </c>
      <c r="AF1315" s="131">
        <v>27</v>
      </c>
      <c r="AG1315" s="121">
        <f t="shared" si="439"/>
        <v>0</v>
      </c>
    </row>
    <row r="1316" spans="2:33" x14ac:dyDescent="0.25">
      <c r="B1316" s="128">
        <v>8</v>
      </c>
      <c r="C1316" s="151" t="str">
        <f>T(Contaminantes!C$13)</f>
        <v/>
      </c>
      <c r="D1316" s="159"/>
      <c r="E1316" s="153"/>
      <c r="F1316" s="159"/>
      <c r="G1316" s="153"/>
      <c r="H1316" s="159"/>
      <c r="I1316" s="154"/>
      <c r="K1316" s="128">
        <v>28</v>
      </c>
      <c r="L1316" s="151" t="str">
        <f>T(Contaminantes!C$33)</f>
        <v/>
      </c>
      <c r="M1316" s="159"/>
      <c r="N1316" s="153"/>
      <c r="O1316" s="159"/>
      <c r="P1316" s="153"/>
      <c r="Q1316" s="159"/>
      <c r="R1316" s="154"/>
      <c r="T1316" s="128">
        <v>8</v>
      </c>
      <c r="U1316" s="155">
        <f t="shared" si="432"/>
        <v>0</v>
      </c>
      <c r="V1316" s="156">
        <f t="shared" si="433"/>
        <v>0</v>
      </c>
      <c r="W1316" s="157">
        <f t="shared" si="434"/>
        <v>0</v>
      </c>
      <c r="Y1316" s="128">
        <v>28</v>
      </c>
      <c r="Z1316" s="155">
        <f t="shared" si="435"/>
        <v>0</v>
      </c>
      <c r="AA1316" s="156">
        <f t="shared" si="436"/>
        <v>0</v>
      </c>
      <c r="AB1316" s="157">
        <f t="shared" si="437"/>
        <v>0</v>
      </c>
      <c r="AD1316" s="128">
        <v>8</v>
      </c>
      <c r="AE1316" s="120">
        <f t="shared" si="438"/>
        <v>0</v>
      </c>
      <c r="AF1316" s="131">
        <v>28</v>
      </c>
      <c r="AG1316" s="121">
        <f t="shared" si="439"/>
        <v>0</v>
      </c>
    </row>
    <row r="1317" spans="2:33" x14ac:dyDescent="0.25">
      <c r="B1317" s="128">
        <v>9</v>
      </c>
      <c r="C1317" s="151" t="str">
        <f>T(Contaminantes!C$14)</f>
        <v/>
      </c>
      <c r="D1317" s="152"/>
      <c r="E1317" s="153"/>
      <c r="F1317" s="152"/>
      <c r="G1317" s="153"/>
      <c r="H1317" s="152"/>
      <c r="I1317" s="154"/>
      <c r="K1317" s="128">
        <v>29</v>
      </c>
      <c r="L1317" s="151" t="str">
        <f>T(Contaminantes!C$34)</f>
        <v/>
      </c>
      <c r="M1317" s="152"/>
      <c r="N1317" s="153"/>
      <c r="O1317" s="152"/>
      <c r="P1317" s="153"/>
      <c r="Q1317" s="152"/>
      <c r="R1317" s="154"/>
      <c r="T1317" s="128">
        <v>9</v>
      </c>
      <c r="U1317" s="155">
        <f t="shared" si="432"/>
        <v>0</v>
      </c>
      <c r="V1317" s="156">
        <f t="shared" si="433"/>
        <v>0</v>
      </c>
      <c r="W1317" s="157">
        <f t="shared" si="434"/>
        <v>0</v>
      </c>
      <c r="Y1317" s="128">
        <v>29</v>
      </c>
      <c r="Z1317" s="155">
        <f t="shared" si="435"/>
        <v>0</v>
      </c>
      <c r="AA1317" s="156">
        <f t="shared" si="436"/>
        <v>0</v>
      </c>
      <c r="AB1317" s="157">
        <f t="shared" si="437"/>
        <v>0</v>
      </c>
      <c r="AD1317" s="128">
        <v>9</v>
      </c>
      <c r="AE1317" s="120">
        <f t="shared" si="438"/>
        <v>0</v>
      </c>
      <c r="AF1317" s="131">
        <v>29</v>
      </c>
      <c r="AG1317" s="121">
        <f t="shared" si="439"/>
        <v>0</v>
      </c>
    </row>
    <row r="1318" spans="2:33" x14ac:dyDescent="0.25">
      <c r="B1318" s="128">
        <v>10</v>
      </c>
      <c r="C1318" s="151" t="str">
        <f>T(Contaminantes!C$15)</f>
        <v/>
      </c>
      <c r="D1318" s="152"/>
      <c r="E1318" s="153"/>
      <c r="F1318" s="152"/>
      <c r="G1318" s="153"/>
      <c r="H1318" s="152"/>
      <c r="I1318" s="154"/>
      <c r="K1318" s="128">
        <v>30</v>
      </c>
      <c r="L1318" s="151" t="str">
        <f>T(Contaminantes!C$35)</f>
        <v/>
      </c>
      <c r="M1318" s="152"/>
      <c r="N1318" s="153"/>
      <c r="O1318" s="152"/>
      <c r="P1318" s="153"/>
      <c r="Q1318" s="152"/>
      <c r="R1318" s="154"/>
      <c r="T1318" s="128">
        <v>10</v>
      </c>
      <c r="U1318" s="155">
        <f t="shared" si="432"/>
        <v>0</v>
      </c>
      <c r="V1318" s="156">
        <f t="shared" si="433"/>
        <v>0</v>
      </c>
      <c r="W1318" s="157">
        <f t="shared" si="434"/>
        <v>0</v>
      </c>
      <c r="Y1318" s="128">
        <v>30</v>
      </c>
      <c r="Z1318" s="155">
        <f t="shared" si="435"/>
        <v>0</v>
      </c>
      <c r="AA1318" s="156">
        <f t="shared" si="436"/>
        <v>0</v>
      </c>
      <c r="AB1318" s="157">
        <f t="shared" si="437"/>
        <v>0</v>
      </c>
      <c r="AD1318" s="128">
        <v>10</v>
      </c>
      <c r="AE1318" s="120">
        <f t="shared" si="438"/>
        <v>0</v>
      </c>
      <c r="AF1318" s="131">
        <v>30</v>
      </c>
      <c r="AG1318" s="121">
        <f t="shared" si="439"/>
        <v>0</v>
      </c>
    </row>
    <row r="1319" spans="2:33" x14ac:dyDescent="0.25">
      <c r="B1319" s="128">
        <v>11</v>
      </c>
      <c r="C1319" s="151" t="str">
        <f>T(Contaminantes!C$16)</f>
        <v/>
      </c>
      <c r="D1319" s="158"/>
      <c r="E1319" s="153"/>
      <c r="F1319" s="158"/>
      <c r="G1319" s="153"/>
      <c r="H1319" s="158"/>
      <c r="I1319" s="154"/>
      <c r="K1319" s="128">
        <v>31</v>
      </c>
      <c r="L1319" s="151" t="str">
        <f>T(Contaminantes!C$36)</f>
        <v/>
      </c>
      <c r="M1319" s="158"/>
      <c r="N1319" s="153"/>
      <c r="O1319" s="158"/>
      <c r="P1319" s="153"/>
      <c r="Q1319" s="158"/>
      <c r="R1319" s="154"/>
      <c r="T1319" s="128">
        <v>11</v>
      </c>
      <c r="U1319" s="155">
        <f t="shared" si="432"/>
        <v>0</v>
      </c>
      <c r="V1319" s="156">
        <f t="shared" si="433"/>
        <v>0</v>
      </c>
      <c r="W1319" s="157">
        <f t="shared" si="434"/>
        <v>0</v>
      </c>
      <c r="Y1319" s="128">
        <v>31</v>
      </c>
      <c r="Z1319" s="155">
        <f t="shared" si="435"/>
        <v>0</v>
      </c>
      <c r="AA1319" s="156">
        <f t="shared" si="436"/>
        <v>0</v>
      </c>
      <c r="AB1319" s="157">
        <f t="shared" si="437"/>
        <v>0</v>
      </c>
      <c r="AD1319" s="128">
        <v>11</v>
      </c>
      <c r="AE1319" s="120">
        <f t="shared" si="438"/>
        <v>0</v>
      </c>
      <c r="AF1319" s="131">
        <v>31</v>
      </c>
      <c r="AG1319" s="121">
        <f t="shared" si="439"/>
        <v>0</v>
      </c>
    </row>
    <row r="1320" spans="2:33" x14ac:dyDescent="0.25">
      <c r="B1320" s="128">
        <v>12</v>
      </c>
      <c r="C1320" s="151" t="str">
        <f>T(Contaminantes!C$17)</f>
        <v/>
      </c>
      <c r="D1320" s="159"/>
      <c r="E1320" s="153"/>
      <c r="F1320" s="159"/>
      <c r="G1320" s="153"/>
      <c r="H1320" s="159"/>
      <c r="I1320" s="154"/>
      <c r="K1320" s="128">
        <v>32</v>
      </c>
      <c r="L1320" s="151" t="str">
        <f>T(Contaminantes!C$37)</f>
        <v/>
      </c>
      <c r="M1320" s="159"/>
      <c r="N1320" s="153"/>
      <c r="O1320" s="159"/>
      <c r="P1320" s="153"/>
      <c r="Q1320" s="159"/>
      <c r="R1320" s="154"/>
      <c r="T1320" s="128">
        <v>12</v>
      </c>
      <c r="U1320" s="155">
        <f t="shared" si="432"/>
        <v>0</v>
      </c>
      <c r="V1320" s="156">
        <f t="shared" si="433"/>
        <v>0</v>
      </c>
      <c r="W1320" s="157">
        <f t="shared" si="434"/>
        <v>0</v>
      </c>
      <c r="Y1320" s="128">
        <v>32</v>
      </c>
      <c r="Z1320" s="155">
        <f t="shared" si="435"/>
        <v>0</v>
      </c>
      <c r="AA1320" s="156">
        <f t="shared" si="436"/>
        <v>0</v>
      </c>
      <c r="AB1320" s="157">
        <f t="shared" si="437"/>
        <v>0</v>
      </c>
      <c r="AD1320" s="128">
        <v>12</v>
      </c>
      <c r="AE1320" s="120">
        <f t="shared" si="438"/>
        <v>0</v>
      </c>
      <c r="AF1320" s="131">
        <v>32</v>
      </c>
      <c r="AG1320" s="121">
        <f t="shared" si="439"/>
        <v>0</v>
      </c>
    </row>
    <row r="1321" spans="2:33" x14ac:dyDescent="0.25">
      <c r="B1321" s="128">
        <v>13</v>
      </c>
      <c r="C1321" s="151" t="str">
        <f>T(Contaminantes!C$18)</f>
        <v/>
      </c>
      <c r="D1321" s="159"/>
      <c r="E1321" s="153"/>
      <c r="F1321" s="159"/>
      <c r="G1321" s="153"/>
      <c r="H1321" s="159"/>
      <c r="I1321" s="154"/>
      <c r="K1321" s="128">
        <v>33</v>
      </c>
      <c r="L1321" s="151" t="str">
        <f>T(Contaminantes!C$38)</f>
        <v/>
      </c>
      <c r="M1321" s="159"/>
      <c r="N1321" s="153"/>
      <c r="O1321" s="159"/>
      <c r="P1321" s="153"/>
      <c r="Q1321" s="159"/>
      <c r="R1321" s="154"/>
      <c r="T1321" s="128">
        <v>13</v>
      </c>
      <c r="U1321" s="155">
        <f t="shared" si="432"/>
        <v>0</v>
      </c>
      <c r="V1321" s="156">
        <f t="shared" si="433"/>
        <v>0</v>
      </c>
      <c r="W1321" s="157">
        <f t="shared" si="434"/>
        <v>0</v>
      </c>
      <c r="Y1321" s="128">
        <v>33</v>
      </c>
      <c r="Z1321" s="155">
        <f t="shared" si="435"/>
        <v>0</v>
      </c>
      <c r="AA1321" s="156">
        <f t="shared" si="436"/>
        <v>0</v>
      </c>
      <c r="AB1321" s="157">
        <f t="shared" si="437"/>
        <v>0</v>
      </c>
      <c r="AD1321" s="128">
        <v>13</v>
      </c>
      <c r="AE1321" s="120">
        <f t="shared" si="438"/>
        <v>0</v>
      </c>
      <c r="AF1321" s="131">
        <v>33</v>
      </c>
      <c r="AG1321" s="121">
        <f t="shared" si="439"/>
        <v>0</v>
      </c>
    </row>
    <row r="1322" spans="2:33" x14ac:dyDescent="0.25">
      <c r="B1322" s="128">
        <v>14</v>
      </c>
      <c r="C1322" s="151" t="str">
        <f>T(Contaminantes!C$19)</f>
        <v/>
      </c>
      <c r="D1322" s="152"/>
      <c r="E1322" s="153"/>
      <c r="F1322" s="152"/>
      <c r="G1322" s="153"/>
      <c r="H1322" s="152"/>
      <c r="I1322" s="154"/>
      <c r="K1322" s="128">
        <v>34</v>
      </c>
      <c r="L1322" s="151" t="str">
        <f>T(Contaminantes!C$39)</f>
        <v/>
      </c>
      <c r="M1322" s="152"/>
      <c r="N1322" s="153"/>
      <c r="O1322" s="152"/>
      <c r="P1322" s="153"/>
      <c r="Q1322" s="152"/>
      <c r="R1322" s="154"/>
      <c r="T1322" s="128">
        <v>14</v>
      </c>
      <c r="U1322" s="155">
        <f t="shared" si="432"/>
        <v>0</v>
      </c>
      <c r="V1322" s="156">
        <f t="shared" si="433"/>
        <v>0</v>
      </c>
      <c r="W1322" s="157">
        <f t="shared" si="434"/>
        <v>0</v>
      </c>
      <c r="Y1322" s="128">
        <v>34</v>
      </c>
      <c r="Z1322" s="155">
        <f t="shared" si="435"/>
        <v>0</v>
      </c>
      <c r="AA1322" s="156">
        <f t="shared" si="436"/>
        <v>0</v>
      </c>
      <c r="AB1322" s="157">
        <f t="shared" si="437"/>
        <v>0</v>
      </c>
      <c r="AD1322" s="128">
        <v>14</v>
      </c>
      <c r="AE1322" s="120">
        <f t="shared" si="438"/>
        <v>0</v>
      </c>
      <c r="AF1322" s="131">
        <v>34</v>
      </c>
      <c r="AG1322" s="121">
        <f t="shared" si="439"/>
        <v>0</v>
      </c>
    </row>
    <row r="1323" spans="2:33" x14ac:dyDescent="0.25">
      <c r="B1323" s="128">
        <v>15</v>
      </c>
      <c r="C1323" s="151" t="str">
        <f>T(Contaminantes!C$20)</f>
        <v/>
      </c>
      <c r="D1323" s="158"/>
      <c r="E1323" s="153"/>
      <c r="F1323" s="158"/>
      <c r="G1323" s="153"/>
      <c r="H1323" s="158"/>
      <c r="I1323" s="154"/>
      <c r="K1323" s="128">
        <v>35</v>
      </c>
      <c r="L1323" s="151" t="str">
        <f>T(Contaminantes!C$40)</f>
        <v/>
      </c>
      <c r="M1323" s="158"/>
      <c r="N1323" s="153"/>
      <c r="O1323" s="158"/>
      <c r="P1323" s="153"/>
      <c r="Q1323" s="158"/>
      <c r="R1323" s="154"/>
      <c r="T1323" s="128">
        <v>15</v>
      </c>
      <c r="U1323" s="155">
        <f t="shared" si="432"/>
        <v>0</v>
      </c>
      <c r="V1323" s="156">
        <f t="shared" si="433"/>
        <v>0</v>
      </c>
      <c r="W1323" s="157">
        <f t="shared" si="434"/>
        <v>0</v>
      </c>
      <c r="Y1323" s="128">
        <v>35</v>
      </c>
      <c r="Z1323" s="155">
        <f t="shared" si="435"/>
        <v>0</v>
      </c>
      <c r="AA1323" s="156">
        <f t="shared" si="436"/>
        <v>0</v>
      </c>
      <c r="AB1323" s="157">
        <f t="shared" si="437"/>
        <v>0</v>
      </c>
      <c r="AD1323" s="128">
        <v>15</v>
      </c>
      <c r="AE1323" s="120">
        <f t="shared" si="438"/>
        <v>0</v>
      </c>
      <c r="AF1323" s="131">
        <v>35</v>
      </c>
      <c r="AG1323" s="121">
        <f t="shared" si="439"/>
        <v>0</v>
      </c>
    </row>
    <row r="1324" spans="2:33" x14ac:dyDescent="0.25">
      <c r="B1324" s="128">
        <v>16</v>
      </c>
      <c r="C1324" s="151" t="str">
        <f>T(Contaminantes!C$21)</f>
        <v/>
      </c>
      <c r="D1324" s="159"/>
      <c r="E1324" s="153"/>
      <c r="F1324" s="159"/>
      <c r="G1324" s="153"/>
      <c r="H1324" s="159"/>
      <c r="I1324" s="154"/>
      <c r="K1324" s="128">
        <v>36</v>
      </c>
      <c r="L1324" s="151" t="str">
        <f>T(Contaminantes!C$41)</f>
        <v/>
      </c>
      <c r="M1324" s="159"/>
      <c r="N1324" s="153"/>
      <c r="O1324" s="159"/>
      <c r="P1324" s="153"/>
      <c r="Q1324" s="159"/>
      <c r="R1324" s="154"/>
      <c r="T1324" s="128">
        <v>16</v>
      </c>
      <c r="U1324" s="155">
        <f t="shared" si="432"/>
        <v>0</v>
      </c>
      <c r="V1324" s="156">
        <f t="shared" si="433"/>
        <v>0</v>
      </c>
      <c r="W1324" s="157">
        <f t="shared" si="434"/>
        <v>0</v>
      </c>
      <c r="Y1324" s="128">
        <v>36</v>
      </c>
      <c r="Z1324" s="155">
        <f t="shared" si="435"/>
        <v>0</v>
      </c>
      <c r="AA1324" s="156">
        <f t="shared" si="436"/>
        <v>0</v>
      </c>
      <c r="AB1324" s="157">
        <f t="shared" si="437"/>
        <v>0</v>
      </c>
      <c r="AD1324" s="128">
        <v>16</v>
      </c>
      <c r="AE1324" s="120">
        <f t="shared" si="438"/>
        <v>0</v>
      </c>
      <c r="AF1324" s="131">
        <v>36</v>
      </c>
      <c r="AG1324" s="121">
        <f t="shared" si="439"/>
        <v>0</v>
      </c>
    </row>
    <row r="1325" spans="2:33" x14ac:dyDescent="0.25">
      <c r="B1325" s="128">
        <v>17</v>
      </c>
      <c r="C1325" s="151" t="str">
        <f>T(Contaminantes!C$22)</f>
        <v/>
      </c>
      <c r="D1325" s="159"/>
      <c r="E1325" s="153"/>
      <c r="F1325" s="159"/>
      <c r="G1325" s="153"/>
      <c r="H1325" s="159"/>
      <c r="I1325" s="154"/>
      <c r="K1325" s="128">
        <v>37</v>
      </c>
      <c r="L1325" s="151" t="str">
        <f>T(Contaminantes!C$42)</f>
        <v/>
      </c>
      <c r="M1325" s="159"/>
      <c r="N1325" s="153"/>
      <c r="O1325" s="159"/>
      <c r="P1325" s="153"/>
      <c r="Q1325" s="159"/>
      <c r="R1325" s="154"/>
      <c r="T1325" s="128">
        <v>17</v>
      </c>
      <c r="U1325" s="155">
        <f t="shared" si="432"/>
        <v>0</v>
      </c>
      <c r="V1325" s="156">
        <f t="shared" si="433"/>
        <v>0</v>
      </c>
      <c r="W1325" s="157">
        <f t="shared" si="434"/>
        <v>0</v>
      </c>
      <c r="Y1325" s="128">
        <v>37</v>
      </c>
      <c r="Z1325" s="155">
        <f t="shared" si="435"/>
        <v>0</v>
      </c>
      <c r="AA1325" s="156">
        <f t="shared" si="436"/>
        <v>0</v>
      </c>
      <c r="AB1325" s="157">
        <f t="shared" si="437"/>
        <v>0</v>
      </c>
      <c r="AD1325" s="128">
        <v>17</v>
      </c>
      <c r="AE1325" s="120">
        <f t="shared" si="438"/>
        <v>0</v>
      </c>
      <c r="AF1325" s="131">
        <v>37</v>
      </c>
      <c r="AG1325" s="121">
        <f t="shared" si="439"/>
        <v>0</v>
      </c>
    </row>
    <row r="1326" spans="2:33" x14ac:dyDescent="0.25">
      <c r="B1326" s="128">
        <v>18</v>
      </c>
      <c r="C1326" s="151" t="str">
        <f>T(Contaminantes!C$23)</f>
        <v/>
      </c>
      <c r="D1326" s="152"/>
      <c r="E1326" s="153"/>
      <c r="F1326" s="152"/>
      <c r="G1326" s="153"/>
      <c r="H1326" s="152"/>
      <c r="I1326" s="154"/>
      <c r="K1326" s="128">
        <v>38</v>
      </c>
      <c r="L1326" s="151" t="str">
        <f>T(Contaminantes!C$43)</f>
        <v/>
      </c>
      <c r="M1326" s="152"/>
      <c r="N1326" s="153"/>
      <c r="O1326" s="152"/>
      <c r="P1326" s="153"/>
      <c r="Q1326" s="152"/>
      <c r="R1326" s="154"/>
      <c r="T1326" s="128">
        <v>18</v>
      </c>
      <c r="U1326" s="155">
        <f t="shared" si="432"/>
        <v>0</v>
      </c>
      <c r="V1326" s="156">
        <f t="shared" si="433"/>
        <v>0</v>
      </c>
      <c r="W1326" s="157">
        <f t="shared" si="434"/>
        <v>0</v>
      </c>
      <c r="Y1326" s="128">
        <v>38</v>
      </c>
      <c r="Z1326" s="155">
        <f t="shared" si="435"/>
        <v>0</v>
      </c>
      <c r="AA1326" s="156">
        <f t="shared" si="436"/>
        <v>0</v>
      </c>
      <c r="AB1326" s="157">
        <f t="shared" si="437"/>
        <v>0</v>
      </c>
      <c r="AD1326" s="128">
        <v>18</v>
      </c>
      <c r="AE1326" s="120">
        <f t="shared" si="438"/>
        <v>0</v>
      </c>
      <c r="AF1326" s="131">
        <v>38</v>
      </c>
      <c r="AG1326" s="121">
        <f t="shared" si="439"/>
        <v>0</v>
      </c>
    </row>
    <row r="1327" spans="2:33" x14ac:dyDescent="0.25">
      <c r="B1327" s="128">
        <v>19</v>
      </c>
      <c r="C1327" s="151" t="str">
        <f>T(Contaminantes!C$24)</f>
        <v/>
      </c>
      <c r="D1327" s="152"/>
      <c r="E1327" s="153"/>
      <c r="F1327" s="152"/>
      <c r="G1327" s="153"/>
      <c r="H1327" s="152"/>
      <c r="I1327" s="154"/>
      <c r="K1327" s="128">
        <v>39</v>
      </c>
      <c r="L1327" s="151" t="str">
        <f>T(Contaminantes!C$44)</f>
        <v/>
      </c>
      <c r="M1327" s="152"/>
      <c r="N1327" s="153"/>
      <c r="O1327" s="152"/>
      <c r="P1327" s="153"/>
      <c r="Q1327" s="152"/>
      <c r="R1327" s="154"/>
      <c r="T1327" s="128">
        <v>19</v>
      </c>
      <c r="U1327" s="155">
        <f t="shared" si="432"/>
        <v>0</v>
      </c>
      <c r="V1327" s="156">
        <f t="shared" si="433"/>
        <v>0</v>
      </c>
      <c r="W1327" s="157">
        <f t="shared" si="434"/>
        <v>0</v>
      </c>
      <c r="Y1327" s="128">
        <v>39</v>
      </c>
      <c r="Z1327" s="155">
        <f t="shared" si="435"/>
        <v>0</v>
      </c>
      <c r="AA1327" s="156">
        <f t="shared" si="436"/>
        <v>0</v>
      </c>
      <c r="AB1327" s="157">
        <f t="shared" si="437"/>
        <v>0</v>
      </c>
      <c r="AD1327" s="128">
        <v>19</v>
      </c>
      <c r="AE1327" s="120">
        <f t="shared" si="438"/>
        <v>0</v>
      </c>
      <c r="AF1327" s="131">
        <v>39</v>
      </c>
      <c r="AG1327" s="121">
        <f t="shared" si="439"/>
        <v>0</v>
      </c>
    </row>
    <row r="1328" spans="2:33" ht="15.75" thickBot="1" x14ac:dyDescent="0.3">
      <c r="B1328" s="129">
        <v>20</v>
      </c>
      <c r="C1328" s="160" t="str">
        <f>T(Contaminantes!C$25)</f>
        <v/>
      </c>
      <c r="D1328" s="162"/>
      <c r="E1328" s="163"/>
      <c r="F1328" s="162"/>
      <c r="G1328" s="163"/>
      <c r="H1328" s="162"/>
      <c r="I1328" s="164"/>
      <c r="K1328" s="129">
        <v>40</v>
      </c>
      <c r="L1328" s="160" t="str">
        <f>T(Contaminantes!C$45)</f>
        <v/>
      </c>
      <c r="M1328" s="162"/>
      <c r="N1328" s="163"/>
      <c r="O1328" s="162"/>
      <c r="P1328" s="163"/>
      <c r="Q1328" s="162"/>
      <c r="R1328" s="164"/>
      <c r="T1328" s="129">
        <v>20</v>
      </c>
      <c r="U1328" s="165">
        <f t="shared" si="432"/>
        <v>0</v>
      </c>
      <c r="V1328" s="166">
        <f t="shared" si="433"/>
        <v>0</v>
      </c>
      <c r="W1328" s="167">
        <f t="shared" si="434"/>
        <v>0</v>
      </c>
      <c r="Y1328" s="129">
        <v>40</v>
      </c>
      <c r="Z1328" s="165">
        <f t="shared" si="435"/>
        <v>0</v>
      </c>
      <c r="AA1328" s="166">
        <f t="shared" si="436"/>
        <v>0</v>
      </c>
      <c r="AB1328" s="167">
        <f t="shared" si="437"/>
        <v>0</v>
      </c>
      <c r="AD1328" s="129">
        <v>20</v>
      </c>
      <c r="AE1328" s="132">
        <f t="shared" si="438"/>
        <v>0</v>
      </c>
      <c r="AF1328" s="133">
        <v>40</v>
      </c>
      <c r="AG1328" s="122">
        <f t="shared" si="439"/>
        <v>0</v>
      </c>
    </row>
    <row r="1329" spans="2:33" ht="15.75" thickBot="1" x14ac:dyDescent="0.3"/>
    <row r="1330" spans="2:33" ht="15.75" customHeight="1" thickBot="1" x14ac:dyDescent="0.3">
      <c r="D1330" s="391" t="s">
        <v>139</v>
      </c>
      <c r="E1330" s="392"/>
      <c r="F1330" s="393" t="str">
        <f>T('Focos atmósfera'!B62)</f>
        <v/>
      </c>
      <c r="G1330" s="393"/>
      <c r="H1330" s="394" t="s">
        <v>141</v>
      </c>
      <c r="I1330" s="395"/>
      <c r="J1330" s="135"/>
      <c r="K1330" s="396" t="str">
        <f>T('Focos atmósfera'!C62)</f>
        <v/>
      </c>
      <c r="L1330" s="393"/>
      <c r="M1330" s="393"/>
      <c r="N1330" s="397" t="s">
        <v>140</v>
      </c>
      <c r="O1330" s="398"/>
      <c r="P1330" s="136">
        <f>'Focos atmósfera'!D62</f>
        <v>0</v>
      </c>
      <c r="Q1330" s="205" t="s">
        <v>210</v>
      </c>
      <c r="R1330" s="136">
        <f>'Focos atmósfera'!F62</f>
        <v>0</v>
      </c>
      <c r="V1330" s="399" t="s">
        <v>189</v>
      </c>
      <c r="W1330" s="400"/>
      <c r="X1330" s="137"/>
      <c r="AA1330" s="399" t="s">
        <v>189</v>
      </c>
      <c r="AB1330" s="400"/>
      <c r="AC1330" s="137"/>
      <c r="AE1330" s="399" t="s">
        <v>192</v>
      </c>
      <c r="AF1330" s="403"/>
      <c r="AG1330" s="400"/>
    </row>
    <row r="1331" spans="2:33" ht="15.75" thickBot="1" x14ac:dyDescent="0.3">
      <c r="B1331" s="407" t="s">
        <v>133</v>
      </c>
      <c r="C1331" s="408"/>
      <c r="D1331" s="411" t="s">
        <v>134</v>
      </c>
      <c r="E1331" s="411"/>
      <c r="F1331" s="411" t="s">
        <v>135</v>
      </c>
      <c r="G1331" s="411"/>
      <c r="H1331" s="411" t="s">
        <v>136</v>
      </c>
      <c r="I1331" s="412"/>
      <c r="J1331" s="138"/>
      <c r="K1331" s="409" t="s">
        <v>133</v>
      </c>
      <c r="L1331" s="410"/>
      <c r="M1331" s="413" t="s">
        <v>134</v>
      </c>
      <c r="N1331" s="411"/>
      <c r="O1331" s="411" t="s">
        <v>135</v>
      </c>
      <c r="P1331" s="411"/>
      <c r="Q1331" s="411" t="s">
        <v>136</v>
      </c>
      <c r="R1331" s="414"/>
      <c r="S1331" s="138"/>
      <c r="T1331" s="138"/>
      <c r="V1331" s="401"/>
      <c r="W1331" s="402"/>
      <c r="X1331" s="137"/>
      <c r="AA1331" s="401"/>
      <c r="AB1331" s="402"/>
      <c r="AC1331" s="137"/>
      <c r="AE1331" s="404"/>
      <c r="AF1331" s="405"/>
      <c r="AG1331" s="406"/>
    </row>
    <row r="1332" spans="2:33" ht="32.25" customHeight="1" thickBot="1" x14ac:dyDescent="0.3">
      <c r="B1332" s="409"/>
      <c r="C1332" s="410"/>
      <c r="D1332" s="139" t="s">
        <v>137</v>
      </c>
      <c r="E1332" s="139" t="s">
        <v>138</v>
      </c>
      <c r="F1332" s="139" t="s">
        <v>137</v>
      </c>
      <c r="G1332" s="139" t="s">
        <v>138</v>
      </c>
      <c r="H1332" s="139" t="s">
        <v>137</v>
      </c>
      <c r="I1332" s="140" t="s">
        <v>138</v>
      </c>
      <c r="J1332" s="141"/>
      <c r="K1332" s="409"/>
      <c r="L1332" s="410"/>
      <c r="M1332" s="139" t="s">
        <v>137</v>
      </c>
      <c r="N1332" s="139" t="s">
        <v>138</v>
      </c>
      <c r="O1332" s="139" t="s">
        <v>137</v>
      </c>
      <c r="P1332" s="139" t="s">
        <v>138</v>
      </c>
      <c r="Q1332" s="139" t="s">
        <v>137</v>
      </c>
      <c r="R1332" s="140" t="s">
        <v>138</v>
      </c>
      <c r="S1332" s="141"/>
      <c r="T1332" s="141"/>
      <c r="V1332" s="142" t="s">
        <v>190</v>
      </c>
      <c r="W1332" s="143" t="s">
        <v>191</v>
      </c>
      <c r="X1332" s="141"/>
      <c r="AA1332" s="142" t="s">
        <v>190</v>
      </c>
      <c r="AB1332" s="143" t="s">
        <v>191</v>
      </c>
      <c r="AC1332" s="141"/>
      <c r="AE1332" s="124" t="s">
        <v>193</v>
      </c>
      <c r="AG1332" s="125" t="s">
        <v>193</v>
      </c>
    </row>
    <row r="1333" spans="2:33" x14ac:dyDescent="0.25">
      <c r="B1333" s="126">
        <v>1</v>
      </c>
      <c r="C1333" s="151" t="str">
        <f>T(Contaminantes!C$6)</f>
        <v/>
      </c>
      <c r="D1333" s="145"/>
      <c r="E1333" s="146"/>
      <c r="F1333" s="145"/>
      <c r="G1333" s="146"/>
      <c r="H1333" s="145"/>
      <c r="I1333" s="147"/>
      <c r="K1333" s="126">
        <v>21</v>
      </c>
      <c r="L1333" s="144" t="str">
        <f>T(Contaminantes!C$26)</f>
        <v/>
      </c>
      <c r="M1333" s="145"/>
      <c r="N1333" s="146"/>
      <c r="O1333" s="145"/>
      <c r="P1333" s="146"/>
      <c r="Q1333" s="145"/>
      <c r="R1333" s="147"/>
      <c r="T1333" s="126">
        <v>1</v>
      </c>
      <c r="U1333" s="148">
        <f>IF(COUNT(E1333,G1333,I1333)=0,0,COUNT(E1333,G1333,I1333))</f>
        <v>0</v>
      </c>
      <c r="V1333" s="149">
        <f>IF(U1333&gt;0,((D1333*E1333)+(F1333*G1333)+(H1333*I1333))/(E1333+G1333+I1333),0)</f>
        <v>0</v>
      </c>
      <c r="W1333" s="150">
        <f>IF(U1333&lt;&gt;0,(E1333+G1333+I1333)/U1333,0)</f>
        <v>0</v>
      </c>
      <c r="Y1333" s="126">
        <v>21</v>
      </c>
      <c r="Z1333" s="148">
        <f>IF(COUNT(N1333,P1333,R1333)=0,0,COUNT(N1333,P1333,R1333))</f>
        <v>0</v>
      </c>
      <c r="AA1333" s="149">
        <f>IF(Z1333&gt;0,((M1333*N1333)+(O1333*P1333)+(Q1333*R1333))/(N1333+P1333+R1333),0)</f>
        <v>0</v>
      </c>
      <c r="AB1333" s="150">
        <f>IF(Z1333&lt;&gt;0,(N1333+P1333+R1333)/Z1333,0)</f>
        <v>0</v>
      </c>
      <c r="AD1333" s="126">
        <v>1</v>
      </c>
      <c r="AE1333" s="127">
        <f>(V1333*W1333*P$1330)/1000000</f>
        <v>0</v>
      </c>
      <c r="AF1333" s="130">
        <v>21</v>
      </c>
      <c r="AG1333" s="127">
        <f>(AA1333*AB1333*P$1330)/1000000</f>
        <v>0</v>
      </c>
    </row>
    <row r="1334" spans="2:33" x14ac:dyDescent="0.25">
      <c r="B1334" s="128">
        <v>2</v>
      </c>
      <c r="C1334" s="151" t="str">
        <f>T(Contaminantes!C$7)</f>
        <v/>
      </c>
      <c r="D1334" s="152"/>
      <c r="E1334" s="153"/>
      <c r="F1334" s="152"/>
      <c r="G1334" s="153"/>
      <c r="H1334" s="152"/>
      <c r="I1334" s="154"/>
      <c r="K1334" s="128">
        <v>22</v>
      </c>
      <c r="L1334" s="151" t="str">
        <f>T(Contaminantes!C$27)</f>
        <v/>
      </c>
      <c r="M1334" s="152"/>
      <c r="N1334" s="153"/>
      <c r="O1334" s="152"/>
      <c r="P1334" s="153"/>
      <c r="Q1334" s="152"/>
      <c r="R1334" s="154"/>
      <c r="T1334" s="128">
        <v>2</v>
      </c>
      <c r="U1334" s="155">
        <f t="shared" ref="U1334:U1352" si="440">IF(COUNT(E1334,G1334,I1334)=0,0,COUNT(E1334,G1334,I1334))</f>
        <v>0</v>
      </c>
      <c r="V1334" s="156">
        <f t="shared" ref="V1334:V1352" si="441">IF(U1334&gt;0,((D1334*E1334)+(F1334*G1334)+(H1334*I1334))/(E1334+G1334+I1334),0)</f>
        <v>0</v>
      </c>
      <c r="W1334" s="157">
        <f t="shared" ref="W1334:W1352" si="442">IF(U1334&lt;&gt;0,(E1334+G1334+I1334)/U1334,0)</f>
        <v>0</v>
      </c>
      <c r="Y1334" s="128">
        <v>22</v>
      </c>
      <c r="Z1334" s="155">
        <f t="shared" ref="Z1334:Z1352" si="443">IF(COUNT(N1334,P1334,R1334)=0,0,COUNT(N1334,P1334,R1334))</f>
        <v>0</v>
      </c>
      <c r="AA1334" s="156">
        <f t="shared" ref="AA1334:AA1352" si="444">IF(Z1334&gt;0,((M1334*N1334)+(O1334*P1334)+(Q1334*R1334))/(N1334+P1334+R1334),0)</f>
        <v>0</v>
      </c>
      <c r="AB1334" s="157">
        <f t="shared" ref="AB1334:AB1352" si="445">IF(Z1334&lt;&gt;0,(N1334+P1334+R1334)/Z1334,0)</f>
        <v>0</v>
      </c>
      <c r="AD1334" s="128">
        <v>2</v>
      </c>
      <c r="AE1334" s="120">
        <f t="shared" ref="AE1334:AE1352" si="446">(V1334*W1334*P$1330)/1000000</f>
        <v>0</v>
      </c>
      <c r="AF1334" s="131">
        <v>22</v>
      </c>
      <c r="AG1334" s="121">
        <f t="shared" ref="AG1334:AG1352" si="447">(AA1334*AB1334*P$1330)/1000000</f>
        <v>0</v>
      </c>
    </row>
    <row r="1335" spans="2:33" x14ac:dyDescent="0.25">
      <c r="B1335" s="128">
        <v>3</v>
      </c>
      <c r="C1335" s="151" t="str">
        <f>T(Contaminantes!C$8)</f>
        <v/>
      </c>
      <c r="D1335" s="158"/>
      <c r="E1335" s="153"/>
      <c r="F1335" s="158"/>
      <c r="G1335" s="153"/>
      <c r="H1335" s="158"/>
      <c r="I1335" s="154"/>
      <c r="K1335" s="128">
        <v>23</v>
      </c>
      <c r="L1335" s="151" t="str">
        <f>T(Contaminantes!C$28)</f>
        <v/>
      </c>
      <c r="M1335" s="158"/>
      <c r="N1335" s="153"/>
      <c r="O1335" s="158"/>
      <c r="P1335" s="153"/>
      <c r="Q1335" s="158"/>
      <c r="R1335" s="154"/>
      <c r="T1335" s="128">
        <v>3</v>
      </c>
      <c r="U1335" s="155">
        <f t="shared" si="440"/>
        <v>0</v>
      </c>
      <c r="V1335" s="156">
        <f t="shared" si="441"/>
        <v>0</v>
      </c>
      <c r="W1335" s="157">
        <f t="shared" si="442"/>
        <v>0</v>
      </c>
      <c r="Y1335" s="128">
        <v>23</v>
      </c>
      <c r="Z1335" s="155">
        <f t="shared" si="443"/>
        <v>0</v>
      </c>
      <c r="AA1335" s="156">
        <f t="shared" si="444"/>
        <v>0</v>
      </c>
      <c r="AB1335" s="157">
        <f t="shared" si="445"/>
        <v>0</v>
      </c>
      <c r="AD1335" s="128">
        <v>3</v>
      </c>
      <c r="AE1335" s="120">
        <f t="shared" si="446"/>
        <v>0</v>
      </c>
      <c r="AF1335" s="131">
        <v>23</v>
      </c>
      <c r="AG1335" s="121">
        <f t="shared" si="447"/>
        <v>0</v>
      </c>
    </row>
    <row r="1336" spans="2:33" x14ac:dyDescent="0.25">
      <c r="B1336" s="128">
        <v>4</v>
      </c>
      <c r="C1336" s="151" t="str">
        <f>T(Contaminantes!C$9)</f>
        <v/>
      </c>
      <c r="D1336" s="159"/>
      <c r="E1336" s="153"/>
      <c r="F1336" s="159"/>
      <c r="G1336" s="153"/>
      <c r="H1336" s="159"/>
      <c r="I1336" s="154"/>
      <c r="K1336" s="128">
        <v>24</v>
      </c>
      <c r="L1336" s="151" t="str">
        <f>T(Contaminantes!C$29)</f>
        <v/>
      </c>
      <c r="M1336" s="159"/>
      <c r="N1336" s="153"/>
      <c r="O1336" s="159"/>
      <c r="P1336" s="153"/>
      <c r="Q1336" s="159"/>
      <c r="R1336" s="154"/>
      <c r="T1336" s="128">
        <v>4</v>
      </c>
      <c r="U1336" s="155">
        <f t="shared" si="440"/>
        <v>0</v>
      </c>
      <c r="V1336" s="156">
        <f t="shared" si="441"/>
        <v>0</v>
      </c>
      <c r="W1336" s="157">
        <f t="shared" si="442"/>
        <v>0</v>
      </c>
      <c r="Y1336" s="128">
        <v>24</v>
      </c>
      <c r="Z1336" s="155">
        <f t="shared" si="443"/>
        <v>0</v>
      </c>
      <c r="AA1336" s="156">
        <f t="shared" si="444"/>
        <v>0</v>
      </c>
      <c r="AB1336" s="157">
        <f t="shared" si="445"/>
        <v>0</v>
      </c>
      <c r="AD1336" s="128">
        <v>4</v>
      </c>
      <c r="AE1336" s="120">
        <f t="shared" si="446"/>
        <v>0</v>
      </c>
      <c r="AF1336" s="131">
        <v>24</v>
      </c>
      <c r="AG1336" s="121">
        <f t="shared" si="447"/>
        <v>0</v>
      </c>
    </row>
    <row r="1337" spans="2:33" x14ac:dyDescent="0.25">
      <c r="B1337" s="128">
        <v>5</v>
      </c>
      <c r="C1337" s="151" t="str">
        <f>T(Contaminantes!C$10)</f>
        <v/>
      </c>
      <c r="D1337" s="159"/>
      <c r="E1337" s="153"/>
      <c r="F1337" s="159"/>
      <c r="G1337" s="153"/>
      <c r="H1337" s="159"/>
      <c r="I1337" s="154"/>
      <c r="K1337" s="128">
        <v>25</v>
      </c>
      <c r="L1337" s="151" t="str">
        <f>T(Contaminantes!C$30)</f>
        <v/>
      </c>
      <c r="M1337" s="159"/>
      <c r="N1337" s="153"/>
      <c r="O1337" s="159"/>
      <c r="P1337" s="153"/>
      <c r="Q1337" s="159"/>
      <c r="R1337" s="154"/>
      <c r="T1337" s="128">
        <v>5</v>
      </c>
      <c r="U1337" s="155">
        <f t="shared" si="440"/>
        <v>0</v>
      </c>
      <c r="V1337" s="156">
        <f t="shared" si="441"/>
        <v>0</v>
      </c>
      <c r="W1337" s="157">
        <f t="shared" si="442"/>
        <v>0</v>
      </c>
      <c r="Y1337" s="128">
        <v>25</v>
      </c>
      <c r="Z1337" s="155">
        <f t="shared" si="443"/>
        <v>0</v>
      </c>
      <c r="AA1337" s="156">
        <f t="shared" si="444"/>
        <v>0</v>
      </c>
      <c r="AB1337" s="157">
        <f t="shared" si="445"/>
        <v>0</v>
      </c>
      <c r="AD1337" s="128">
        <v>5</v>
      </c>
      <c r="AE1337" s="120">
        <f t="shared" si="446"/>
        <v>0</v>
      </c>
      <c r="AF1337" s="131">
        <v>25</v>
      </c>
      <c r="AG1337" s="121">
        <f t="shared" si="447"/>
        <v>0</v>
      </c>
    </row>
    <row r="1338" spans="2:33" x14ac:dyDescent="0.25">
      <c r="B1338" s="128">
        <v>6</v>
      </c>
      <c r="C1338" s="151" t="str">
        <f>T(Contaminantes!C$11)</f>
        <v/>
      </c>
      <c r="D1338" s="159"/>
      <c r="E1338" s="153"/>
      <c r="F1338" s="159"/>
      <c r="G1338" s="153"/>
      <c r="H1338" s="159"/>
      <c r="I1338" s="154"/>
      <c r="K1338" s="128">
        <v>26</v>
      </c>
      <c r="L1338" s="151" t="str">
        <f>T(Contaminantes!C$31)</f>
        <v/>
      </c>
      <c r="M1338" s="159"/>
      <c r="N1338" s="153"/>
      <c r="O1338" s="159"/>
      <c r="P1338" s="153"/>
      <c r="Q1338" s="159"/>
      <c r="R1338" s="154"/>
      <c r="T1338" s="128">
        <v>6</v>
      </c>
      <c r="U1338" s="155">
        <f t="shared" si="440"/>
        <v>0</v>
      </c>
      <c r="V1338" s="156">
        <f t="shared" si="441"/>
        <v>0</v>
      </c>
      <c r="W1338" s="157">
        <f t="shared" si="442"/>
        <v>0</v>
      </c>
      <c r="Y1338" s="128">
        <v>26</v>
      </c>
      <c r="Z1338" s="155">
        <f t="shared" si="443"/>
        <v>0</v>
      </c>
      <c r="AA1338" s="156">
        <f t="shared" si="444"/>
        <v>0</v>
      </c>
      <c r="AB1338" s="157">
        <f t="shared" si="445"/>
        <v>0</v>
      </c>
      <c r="AD1338" s="128">
        <v>6</v>
      </c>
      <c r="AE1338" s="120">
        <f t="shared" si="446"/>
        <v>0</v>
      </c>
      <c r="AF1338" s="131">
        <v>26</v>
      </c>
      <c r="AG1338" s="121">
        <f t="shared" si="447"/>
        <v>0</v>
      </c>
    </row>
    <row r="1339" spans="2:33" x14ac:dyDescent="0.25">
      <c r="B1339" s="128">
        <v>7</v>
      </c>
      <c r="C1339" s="151" t="str">
        <f>T(Contaminantes!C$12)</f>
        <v/>
      </c>
      <c r="D1339" s="159"/>
      <c r="E1339" s="153"/>
      <c r="F1339" s="159"/>
      <c r="G1339" s="153"/>
      <c r="H1339" s="159"/>
      <c r="I1339" s="154"/>
      <c r="K1339" s="128">
        <v>27</v>
      </c>
      <c r="L1339" s="151" t="str">
        <f>T(Contaminantes!C$32)</f>
        <v/>
      </c>
      <c r="M1339" s="159"/>
      <c r="N1339" s="153"/>
      <c r="O1339" s="159"/>
      <c r="P1339" s="153"/>
      <c r="Q1339" s="159"/>
      <c r="R1339" s="154"/>
      <c r="T1339" s="128">
        <v>7</v>
      </c>
      <c r="U1339" s="155">
        <f t="shared" si="440"/>
        <v>0</v>
      </c>
      <c r="V1339" s="156">
        <f t="shared" si="441"/>
        <v>0</v>
      </c>
      <c r="W1339" s="157">
        <f t="shared" si="442"/>
        <v>0</v>
      </c>
      <c r="Y1339" s="128">
        <v>27</v>
      </c>
      <c r="Z1339" s="155">
        <f t="shared" si="443"/>
        <v>0</v>
      </c>
      <c r="AA1339" s="156">
        <f t="shared" si="444"/>
        <v>0</v>
      </c>
      <c r="AB1339" s="157">
        <f t="shared" si="445"/>
        <v>0</v>
      </c>
      <c r="AD1339" s="128">
        <v>7</v>
      </c>
      <c r="AE1339" s="120">
        <f t="shared" si="446"/>
        <v>0</v>
      </c>
      <c r="AF1339" s="131">
        <v>27</v>
      </c>
      <c r="AG1339" s="121">
        <f t="shared" si="447"/>
        <v>0</v>
      </c>
    </row>
    <row r="1340" spans="2:33" x14ac:dyDescent="0.25">
      <c r="B1340" s="128">
        <v>8</v>
      </c>
      <c r="C1340" s="151" t="str">
        <f>T(Contaminantes!C$13)</f>
        <v/>
      </c>
      <c r="D1340" s="159"/>
      <c r="E1340" s="153"/>
      <c r="F1340" s="159"/>
      <c r="G1340" s="153"/>
      <c r="H1340" s="159"/>
      <c r="I1340" s="154"/>
      <c r="K1340" s="128">
        <v>28</v>
      </c>
      <c r="L1340" s="151" t="str">
        <f>T(Contaminantes!C$33)</f>
        <v/>
      </c>
      <c r="M1340" s="159"/>
      <c r="N1340" s="153"/>
      <c r="O1340" s="159"/>
      <c r="P1340" s="153"/>
      <c r="Q1340" s="159"/>
      <c r="R1340" s="154"/>
      <c r="T1340" s="128">
        <v>8</v>
      </c>
      <c r="U1340" s="155">
        <f t="shared" si="440"/>
        <v>0</v>
      </c>
      <c r="V1340" s="156">
        <f t="shared" si="441"/>
        <v>0</v>
      </c>
      <c r="W1340" s="157">
        <f t="shared" si="442"/>
        <v>0</v>
      </c>
      <c r="Y1340" s="128">
        <v>28</v>
      </c>
      <c r="Z1340" s="155">
        <f t="shared" si="443"/>
        <v>0</v>
      </c>
      <c r="AA1340" s="156">
        <f t="shared" si="444"/>
        <v>0</v>
      </c>
      <c r="AB1340" s="157">
        <f t="shared" si="445"/>
        <v>0</v>
      </c>
      <c r="AD1340" s="128">
        <v>8</v>
      </c>
      <c r="AE1340" s="120">
        <f t="shared" si="446"/>
        <v>0</v>
      </c>
      <c r="AF1340" s="131">
        <v>28</v>
      </c>
      <c r="AG1340" s="121">
        <f t="shared" si="447"/>
        <v>0</v>
      </c>
    </row>
    <row r="1341" spans="2:33" x14ac:dyDescent="0.25">
      <c r="B1341" s="128">
        <v>9</v>
      </c>
      <c r="C1341" s="151" t="str">
        <f>T(Contaminantes!C$14)</f>
        <v/>
      </c>
      <c r="D1341" s="152"/>
      <c r="E1341" s="153"/>
      <c r="F1341" s="152"/>
      <c r="G1341" s="153"/>
      <c r="H1341" s="152"/>
      <c r="I1341" s="154"/>
      <c r="K1341" s="128">
        <v>29</v>
      </c>
      <c r="L1341" s="151" t="str">
        <f>T(Contaminantes!C$34)</f>
        <v/>
      </c>
      <c r="M1341" s="152"/>
      <c r="N1341" s="153"/>
      <c r="O1341" s="152"/>
      <c r="P1341" s="153"/>
      <c r="Q1341" s="152"/>
      <c r="R1341" s="154"/>
      <c r="T1341" s="128">
        <v>9</v>
      </c>
      <c r="U1341" s="155">
        <f t="shared" si="440"/>
        <v>0</v>
      </c>
      <c r="V1341" s="156">
        <f t="shared" si="441"/>
        <v>0</v>
      </c>
      <c r="W1341" s="157">
        <f t="shared" si="442"/>
        <v>0</v>
      </c>
      <c r="Y1341" s="128">
        <v>29</v>
      </c>
      <c r="Z1341" s="155">
        <f t="shared" si="443"/>
        <v>0</v>
      </c>
      <c r="AA1341" s="156">
        <f t="shared" si="444"/>
        <v>0</v>
      </c>
      <c r="AB1341" s="157">
        <f t="shared" si="445"/>
        <v>0</v>
      </c>
      <c r="AD1341" s="128">
        <v>9</v>
      </c>
      <c r="AE1341" s="120">
        <f t="shared" si="446"/>
        <v>0</v>
      </c>
      <c r="AF1341" s="131">
        <v>29</v>
      </c>
      <c r="AG1341" s="121">
        <f t="shared" si="447"/>
        <v>0</v>
      </c>
    </row>
    <row r="1342" spans="2:33" x14ac:dyDescent="0.25">
      <c r="B1342" s="128">
        <v>10</v>
      </c>
      <c r="C1342" s="151" t="str">
        <f>T(Contaminantes!C$15)</f>
        <v/>
      </c>
      <c r="D1342" s="152"/>
      <c r="E1342" s="153"/>
      <c r="F1342" s="152"/>
      <c r="G1342" s="153"/>
      <c r="H1342" s="152"/>
      <c r="I1342" s="154"/>
      <c r="K1342" s="128">
        <v>30</v>
      </c>
      <c r="L1342" s="151" t="str">
        <f>T(Contaminantes!C$35)</f>
        <v/>
      </c>
      <c r="M1342" s="152"/>
      <c r="N1342" s="153"/>
      <c r="O1342" s="152"/>
      <c r="P1342" s="153"/>
      <c r="Q1342" s="152"/>
      <c r="R1342" s="154"/>
      <c r="T1342" s="128">
        <v>10</v>
      </c>
      <c r="U1342" s="155">
        <f t="shared" si="440"/>
        <v>0</v>
      </c>
      <c r="V1342" s="156">
        <f t="shared" si="441"/>
        <v>0</v>
      </c>
      <c r="W1342" s="157">
        <f t="shared" si="442"/>
        <v>0</v>
      </c>
      <c r="Y1342" s="128">
        <v>30</v>
      </c>
      <c r="Z1342" s="155">
        <f t="shared" si="443"/>
        <v>0</v>
      </c>
      <c r="AA1342" s="156">
        <f t="shared" si="444"/>
        <v>0</v>
      </c>
      <c r="AB1342" s="157">
        <f t="shared" si="445"/>
        <v>0</v>
      </c>
      <c r="AD1342" s="128">
        <v>10</v>
      </c>
      <c r="AE1342" s="120">
        <f t="shared" si="446"/>
        <v>0</v>
      </c>
      <c r="AF1342" s="131">
        <v>30</v>
      </c>
      <c r="AG1342" s="121">
        <f t="shared" si="447"/>
        <v>0</v>
      </c>
    </row>
    <row r="1343" spans="2:33" x14ac:dyDescent="0.25">
      <c r="B1343" s="128">
        <v>11</v>
      </c>
      <c r="C1343" s="151" t="str">
        <f>T(Contaminantes!C$16)</f>
        <v/>
      </c>
      <c r="D1343" s="158"/>
      <c r="E1343" s="153"/>
      <c r="F1343" s="158"/>
      <c r="G1343" s="153"/>
      <c r="H1343" s="158"/>
      <c r="I1343" s="154"/>
      <c r="K1343" s="128">
        <v>31</v>
      </c>
      <c r="L1343" s="151" t="str">
        <f>T(Contaminantes!C$36)</f>
        <v/>
      </c>
      <c r="M1343" s="158"/>
      <c r="N1343" s="153"/>
      <c r="O1343" s="158"/>
      <c r="P1343" s="153"/>
      <c r="Q1343" s="158"/>
      <c r="R1343" s="154"/>
      <c r="T1343" s="128">
        <v>11</v>
      </c>
      <c r="U1343" s="155">
        <f t="shared" si="440"/>
        <v>0</v>
      </c>
      <c r="V1343" s="156">
        <f t="shared" si="441"/>
        <v>0</v>
      </c>
      <c r="W1343" s="157">
        <f t="shared" si="442"/>
        <v>0</v>
      </c>
      <c r="Y1343" s="128">
        <v>31</v>
      </c>
      <c r="Z1343" s="155">
        <f t="shared" si="443"/>
        <v>0</v>
      </c>
      <c r="AA1343" s="156">
        <f t="shared" si="444"/>
        <v>0</v>
      </c>
      <c r="AB1343" s="157">
        <f t="shared" si="445"/>
        <v>0</v>
      </c>
      <c r="AD1343" s="128">
        <v>11</v>
      </c>
      <c r="AE1343" s="120">
        <f t="shared" si="446"/>
        <v>0</v>
      </c>
      <c r="AF1343" s="131">
        <v>31</v>
      </c>
      <c r="AG1343" s="121">
        <f t="shared" si="447"/>
        <v>0</v>
      </c>
    </row>
    <row r="1344" spans="2:33" x14ac:dyDescent="0.25">
      <c r="B1344" s="128">
        <v>12</v>
      </c>
      <c r="C1344" s="151" t="str">
        <f>T(Contaminantes!C$17)</f>
        <v/>
      </c>
      <c r="D1344" s="159"/>
      <c r="E1344" s="153"/>
      <c r="F1344" s="159"/>
      <c r="G1344" s="153"/>
      <c r="H1344" s="159"/>
      <c r="I1344" s="154"/>
      <c r="K1344" s="128">
        <v>32</v>
      </c>
      <c r="L1344" s="151" t="str">
        <f>T(Contaminantes!C$37)</f>
        <v/>
      </c>
      <c r="M1344" s="159"/>
      <c r="N1344" s="153"/>
      <c r="O1344" s="159"/>
      <c r="P1344" s="153"/>
      <c r="Q1344" s="159"/>
      <c r="R1344" s="154"/>
      <c r="T1344" s="128">
        <v>12</v>
      </c>
      <c r="U1344" s="155">
        <f t="shared" si="440"/>
        <v>0</v>
      </c>
      <c r="V1344" s="156">
        <f t="shared" si="441"/>
        <v>0</v>
      </c>
      <c r="W1344" s="157">
        <f t="shared" si="442"/>
        <v>0</v>
      </c>
      <c r="Y1344" s="128">
        <v>32</v>
      </c>
      <c r="Z1344" s="155">
        <f t="shared" si="443"/>
        <v>0</v>
      </c>
      <c r="AA1344" s="156">
        <f t="shared" si="444"/>
        <v>0</v>
      </c>
      <c r="AB1344" s="157">
        <f t="shared" si="445"/>
        <v>0</v>
      </c>
      <c r="AD1344" s="128">
        <v>12</v>
      </c>
      <c r="AE1344" s="120">
        <f t="shared" si="446"/>
        <v>0</v>
      </c>
      <c r="AF1344" s="131">
        <v>32</v>
      </c>
      <c r="AG1344" s="121">
        <f t="shared" si="447"/>
        <v>0</v>
      </c>
    </row>
    <row r="1345" spans="2:33" x14ac:dyDescent="0.25">
      <c r="B1345" s="128">
        <v>13</v>
      </c>
      <c r="C1345" s="151" t="str">
        <f>T(Contaminantes!C$18)</f>
        <v/>
      </c>
      <c r="D1345" s="159"/>
      <c r="E1345" s="153"/>
      <c r="F1345" s="159"/>
      <c r="G1345" s="153"/>
      <c r="H1345" s="159"/>
      <c r="I1345" s="154"/>
      <c r="K1345" s="128">
        <v>33</v>
      </c>
      <c r="L1345" s="151" t="str">
        <f>T(Contaminantes!C$38)</f>
        <v/>
      </c>
      <c r="M1345" s="159"/>
      <c r="N1345" s="153"/>
      <c r="O1345" s="159"/>
      <c r="P1345" s="153"/>
      <c r="Q1345" s="159"/>
      <c r="R1345" s="154"/>
      <c r="T1345" s="128">
        <v>13</v>
      </c>
      <c r="U1345" s="155">
        <f t="shared" si="440"/>
        <v>0</v>
      </c>
      <c r="V1345" s="156">
        <f t="shared" si="441"/>
        <v>0</v>
      </c>
      <c r="W1345" s="157">
        <f t="shared" si="442"/>
        <v>0</v>
      </c>
      <c r="Y1345" s="128">
        <v>33</v>
      </c>
      <c r="Z1345" s="155">
        <f t="shared" si="443"/>
        <v>0</v>
      </c>
      <c r="AA1345" s="156">
        <f t="shared" si="444"/>
        <v>0</v>
      </c>
      <c r="AB1345" s="157">
        <f t="shared" si="445"/>
        <v>0</v>
      </c>
      <c r="AD1345" s="128">
        <v>13</v>
      </c>
      <c r="AE1345" s="120">
        <f t="shared" si="446"/>
        <v>0</v>
      </c>
      <c r="AF1345" s="131">
        <v>33</v>
      </c>
      <c r="AG1345" s="121">
        <f t="shared" si="447"/>
        <v>0</v>
      </c>
    </row>
    <row r="1346" spans="2:33" x14ac:dyDescent="0.25">
      <c r="B1346" s="128">
        <v>14</v>
      </c>
      <c r="C1346" s="151" t="str">
        <f>T(Contaminantes!C$19)</f>
        <v/>
      </c>
      <c r="D1346" s="152"/>
      <c r="E1346" s="153"/>
      <c r="F1346" s="152"/>
      <c r="G1346" s="153"/>
      <c r="H1346" s="152"/>
      <c r="I1346" s="154"/>
      <c r="K1346" s="128">
        <v>34</v>
      </c>
      <c r="L1346" s="151" t="str">
        <f>T(Contaminantes!C$39)</f>
        <v/>
      </c>
      <c r="M1346" s="152"/>
      <c r="N1346" s="153"/>
      <c r="O1346" s="152"/>
      <c r="P1346" s="153"/>
      <c r="Q1346" s="152"/>
      <c r="R1346" s="154"/>
      <c r="T1346" s="128">
        <v>14</v>
      </c>
      <c r="U1346" s="155">
        <f t="shared" si="440"/>
        <v>0</v>
      </c>
      <c r="V1346" s="156">
        <f t="shared" si="441"/>
        <v>0</v>
      </c>
      <c r="W1346" s="157">
        <f t="shared" si="442"/>
        <v>0</v>
      </c>
      <c r="Y1346" s="128">
        <v>34</v>
      </c>
      <c r="Z1346" s="155">
        <f t="shared" si="443"/>
        <v>0</v>
      </c>
      <c r="AA1346" s="156">
        <f t="shared" si="444"/>
        <v>0</v>
      </c>
      <c r="AB1346" s="157">
        <f t="shared" si="445"/>
        <v>0</v>
      </c>
      <c r="AD1346" s="128">
        <v>14</v>
      </c>
      <c r="AE1346" s="120">
        <f t="shared" si="446"/>
        <v>0</v>
      </c>
      <c r="AF1346" s="131">
        <v>34</v>
      </c>
      <c r="AG1346" s="121">
        <f t="shared" si="447"/>
        <v>0</v>
      </c>
    </row>
    <row r="1347" spans="2:33" x14ac:dyDescent="0.25">
      <c r="B1347" s="128">
        <v>15</v>
      </c>
      <c r="C1347" s="151" t="str">
        <f>T(Contaminantes!C$20)</f>
        <v/>
      </c>
      <c r="D1347" s="158"/>
      <c r="E1347" s="153"/>
      <c r="F1347" s="158"/>
      <c r="G1347" s="153"/>
      <c r="H1347" s="158"/>
      <c r="I1347" s="154"/>
      <c r="K1347" s="128">
        <v>35</v>
      </c>
      <c r="L1347" s="151" t="str">
        <f>T(Contaminantes!C$40)</f>
        <v/>
      </c>
      <c r="M1347" s="158"/>
      <c r="N1347" s="153"/>
      <c r="O1347" s="158"/>
      <c r="P1347" s="153"/>
      <c r="Q1347" s="158"/>
      <c r="R1347" s="154"/>
      <c r="T1347" s="128">
        <v>15</v>
      </c>
      <c r="U1347" s="155">
        <f t="shared" si="440"/>
        <v>0</v>
      </c>
      <c r="V1347" s="156">
        <f t="shared" si="441"/>
        <v>0</v>
      </c>
      <c r="W1347" s="157">
        <f t="shared" si="442"/>
        <v>0</v>
      </c>
      <c r="Y1347" s="128">
        <v>35</v>
      </c>
      <c r="Z1347" s="155">
        <f t="shared" si="443"/>
        <v>0</v>
      </c>
      <c r="AA1347" s="156">
        <f t="shared" si="444"/>
        <v>0</v>
      </c>
      <c r="AB1347" s="157">
        <f t="shared" si="445"/>
        <v>0</v>
      </c>
      <c r="AD1347" s="128">
        <v>15</v>
      </c>
      <c r="AE1347" s="120">
        <f t="shared" si="446"/>
        <v>0</v>
      </c>
      <c r="AF1347" s="131">
        <v>35</v>
      </c>
      <c r="AG1347" s="121">
        <f t="shared" si="447"/>
        <v>0</v>
      </c>
    </row>
    <row r="1348" spans="2:33" x14ac:dyDescent="0.25">
      <c r="B1348" s="128">
        <v>16</v>
      </c>
      <c r="C1348" s="151" t="str">
        <f>T(Contaminantes!C$21)</f>
        <v/>
      </c>
      <c r="D1348" s="159"/>
      <c r="E1348" s="153"/>
      <c r="F1348" s="159"/>
      <c r="G1348" s="153"/>
      <c r="H1348" s="159"/>
      <c r="I1348" s="154"/>
      <c r="K1348" s="128">
        <v>36</v>
      </c>
      <c r="L1348" s="151" t="str">
        <f>T(Contaminantes!C$41)</f>
        <v/>
      </c>
      <c r="M1348" s="159"/>
      <c r="N1348" s="153"/>
      <c r="O1348" s="159"/>
      <c r="P1348" s="153"/>
      <c r="Q1348" s="159"/>
      <c r="R1348" s="154"/>
      <c r="T1348" s="128">
        <v>16</v>
      </c>
      <c r="U1348" s="155">
        <f t="shared" si="440"/>
        <v>0</v>
      </c>
      <c r="V1348" s="156">
        <f t="shared" si="441"/>
        <v>0</v>
      </c>
      <c r="W1348" s="157">
        <f t="shared" si="442"/>
        <v>0</v>
      </c>
      <c r="Y1348" s="128">
        <v>36</v>
      </c>
      <c r="Z1348" s="155">
        <f t="shared" si="443"/>
        <v>0</v>
      </c>
      <c r="AA1348" s="156">
        <f t="shared" si="444"/>
        <v>0</v>
      </c>
      <c r="AB1348" s="157">
        <f t="shared" si="445"/>
        <v>0</v>
      </c>
      <c r="AD1348" s="128">
        <v>16</v>
      </c>
      <c r="AE1348" s="120">
        <f t="shared" si="446"/>
        <v>0</v>
      </c>
      <c r="AF1348" s="131">
        <v>36</v>
      </c>
      <c r="AG1348" s="121">
        <f t="shared" si="447"/>
        <v>0</v>
      </c>
    </row>
    <row r="1349" spans="2:33" x14ac:dyDescent="0.25">
      <c r="B1349" s="128">
        <v>17</v>
      </c>
      <c r="C1349" s="151" t="str">
        <f>T(Contaminantes!C$22)</f>
        <v/>
      </c>
      <c r="D1349" s="159"/>
      <c r="E1349" s="153"/>
      <c r="F1349" s="159"/>
      <c r="G1349" s="153"/>
      <c r="H1349" s="159"/>
      <c r="I1349" s="154"/>
      <c r="K1349" s="128">
        <v>37</v>
      </c>
      <c r="L1349" s="151" t="str">
        <f>T(Contaminantes!C$42)</f>
        <v/>
      </c>
      <c r="M1349" s="159"/>
      <c r="N1349" s="153"/>
      <c r="O1349" s="159"/>
      <c r="P1349" s="153"/>
      <c r="Q1349" s="159"/>
      <c r="R1349" s="154"/>
      <c r="T1349" s="128">
        <v>17</v>
      </c>
      <c r="U1349" s="155">
        <f t="shared" si="440"/>
        <v>0</v>
      </c>
      <c r="V1349" s="156">
        <f t="shared" si="441"/>
        <v>0</v>
      </c>
      <c r="W1349" s="157">
        <f t="shared" si="442"/>
        <v>0</v>
      </c>
      <c r="Y1349" s="128">
        <v>37</v>
      </c>
      <c r="Z1349" s="155">
        <f t="shared" si="443"/>
        <v>0</v>
      </c>
      <c r="AA1349" s="156">
        <f t="shared" si="444"/>
        <v>0</v>
      </c>
      <c r="AB1349" s="157">
        <f t="shared" si="445"/>
        <v>0</v>
      </c>
      <c r="AD1349" s="128">
        <v>17</v>
      </c>
      <c r="AE1349" s="120">
        <f t="shared" si="446"/>
        <v>0</v>
      </c>
      <c r="AF1349" s="131">
        <v>37</v>
      </c>
      <c r="AG1349" s="121">
        <f t="shared" si="447"/>
        <v>0</v>
      </c>
    </row>
    <row r="1350" spans="2:33" x14ac:dyDescent="0.25">
      <c r="B1350" s="128">
        <v>18</v>
      </c>
      <c r="C1350" s="151" t="str">
        <f>T(Contaminantes!C$23)</f>
        <v/>
      </c>
      <c r="D1350" s="152"/>
      <c r="E1350" s="153"/>
      <c r="F1350" s="152"/>
      <c r="G1350" s="153"/>
      <c r="H1350" s="152"/>
      <c r="I1350" s="154"/>
      <c r="K1350" s="128">
        <v>38</v>
      </c>
      <c r="L1350" s="151" t="str">
        <f>T(Contaminantes!C$43)</f>
        <v/>
      </c>
      <c r="M1350" s="152"/>
      <c r="N1350" s="153"/>
      <c r="O1350" s="152"/>
      <c r="P1350" s="153"/>
      <c r="Q1350" s="152"/>
      <c r="R1350" s="154"/>
      <c r="T1350" s="128">
        <v>18</v>
      </c>
      <c r="U1350" s="155">
        <f t="shared" si="440"/>
        <v>0</v>
      </c>
      <c r="V1350" s="156">
        <f t="shared" si="441"/>
        <v>0</v>
      </c>
      <c r="W1350" s="157">
        <f t="shared" si="442"/>
        <v>0</v>
      </c>
      <c r="Y1350" s="128">
        <v>38</v>
      </c>
      <c r="Z1350" s="155">
        <f t="shared" si="443"/>
        <v>0</v>
      </c>
      <c r="AA1350" s="156">
        <f t="shared" si="444"/>
        <v>0</v>
      </c>
      <c r="AB1350" s="157">
        <f t="shared" si="445"/>
        <v>0</v>
      </c>
      <c r="AD1350" s="128">
        <v>18</v>
      </c>
      <c r="AE1350" s="120">
        <f t="shared" si="446"/>
        <v>0</v>
      </c>
      <c r="AF1350" s="131">
        <v>38</v>
      </c>
      <c r="AG1350" s="121">
        <f t="shared" si="447"/>
        <v>0</v>
      </c>
    </row>
    <row r="1351" spans="2:33" x14ac:dyDescent="0.25">
      <c r="B1351" s="128">
        <v>19</v>
      </c>
      <c r="C1351" s="151" t="str">
        <f>T(Contaminantes!C$24)</f>
        <v/>
      </c>
      <c r="D1351" s="152"/>
      <c r="E1351" s="153"/>
      <c r="F1351" s="152"/>
      <c r="G1351" s="153"/>
      <c r="H1351" s="152"/>
      <c r="I1351" s="154"/>
      <c r="K1351" s="128">
        <v>39</v>
      </c>
      <c r="L1351" s="151" t="str">
        <f>T(Contaminantes!C$44)</f>
        <v/>
      </c>
      <c r="M1351" s="152"/>
      <c r="N1351" s="153"/>
      <c r="O1351" s="152"/>
      <c r="P1351" s="153"/>
      <c r="Q1351" s="152"/>
      <c r="R1351" s="154"/>
      <c r="T1351" s="128">
        <v>19</v>
      </c>
      <c r="U1351" s="155">
        <f t="shared" si="440"/>
        <v>0</v>
      </c>
      <c r="V1351" s="156">
        <f t="shared" si="441"/>
        <v>0</v>
      </c>
      <c r="W1351" s="157">
        <f t="shared" si="442"/>
        <v>0</v>
      </c>
      <c r="Y1351" s="128">
        <v>39</v>
      </c>
      <c r="Z1351" s="155">
        <f t="shared" si="443"/>
        <v>0</v>
      </c>
      <c r="AA1351" s="156">
        <f t="shared" si="444"/>
        <v>0</v>
      </c>
      <c r="AB1351" s="157">
        <f t="shared" si="445"/>
        <v>0</v>
      </c>
      <c r="AD1351" s="128">
        <v>19</v>
      </c>
      <c r="AE1351" s="120">
        <f t="shared" si="446"/>
        <v>0</v>
      </c>
      <c r="AF1351" s="131">
        <v>39</v>
      </c>
      <c r="AG1351" s="121">
        <f t="shared" si="447"/>
        <v>0</v>
      </c>
    </row>
    <row r="1352" spans="2:33" ht="15.75" thickBot="1" x14ac:dyDescent="0.3">
      <c r="B1352" s="129">
        <v>20</v>
      </c>
      <c r="C1352" s="160" t="str">
        <f>T(Contaminantes!C$25)</f>
        <v/>
      </c>
      <c r="D1352" s="162"/>
      <c r="E1352" s="163"/>
      <c r="F1352" s="162"/>
      <c r="G1352" s="163"/>
      <c r="H1352" s="162"/>
      <c r="I1352" s="164"/>
      <c r="K1352" s="129">
        <v>40</v>
      </c>
      <c r="L1352" s="160" t="str">
        <f>T(Contaminantes!C$45)</f>
        <v/>
      </c>
      <c r="M1352" s="162"/>
      <c r="N1352" s="163"/>
      <c r="O1352" s="162"/>
      <c r="P1352" s="163"/>
      <c r="Q1352" s="162"/>
      <c r="R1352" s="164"/>
      <c r="T1352" s="129">
        <v>20</v>
      </c>
      <c r="U1352" s="165">
        <f t="shared" si="440"/>
        <v>0</v>
      </c>
      <c r="V1352" s="166">
        <f t="shared" si="441"/>
        <v>0</v>
      </c>
      <c r="W1352" s="167">
        <f t="shared" si="442"/>
        <v>0</v>
      </c>
      <c r="Y1352" s="129">
        <v>40</v>
      </c>
      <c r="Z1352" s="165">
        <f t="shared" si="443"/>
        <v>0</v>
      </c>
      <c r="AA1352" s="166">
        <f t="shared" si="444"/>
        <v>0</v>
      </c>
      <c r="AB1352" s="167">
        <f t="shared" si="445"/>
        <v>0</v>
      </c>
      <c r="AD1352" s="129">
        <v>20</v>
      </c>
      <c r="AE1352" s="132">
        <f t="shared" si="446"/>
        <v>0</v>
      </c>
      <c r="AF1352" s="133">
        <v>40</v>
      </c>
      <c r="AG1352" s="122">
        <f t="shared" si="447"/>
        <v>0</v>
      </c>
    </row>
    <row r="1353" spans="2:33" ht="15.75" thickBot="1" x14ac:dyDescent="0.3"/>
    <row r="1354" spans="2:33" ht="15.75" customHeight="1" thickBot="1" x14ac:dyDescent="0.3">
      <c r="D1354" s="391" t="s">
        <v>139</v>
      </c>
      <c r="E1354" s="392"/>
      <c r="F1354" s="393" t="str">
        <f>T('Focos atmósfera'!B63)</f>
        <v/>
      </c>
      <c r="G1354" s="393"/>
      <c r="H1354" s="394" t="s">
        <v>141</v>
      </c>
      <c r="I1354" s="395"/>
      <c r="J1354" s="135"/>
      <c r="K1354" s="396" t="str">
        <f>T('Focos atmósfera'!C63)</f>
        <v/>
      </c>
      <c r="L1354" s="393"/>
      <c r="M1354" s="393"/>
      <c r="N1354" s="397" t="s">
        <v>140</v>
      </c>
      <c r="O1354" s="398"/>
      <c r="P1354" s="136">
        <f>'Focos atmósfera'!D63</f>
        <v>0</v>
      </c>
      <c r="Q1354" s="205" t="s">
        <v>210</v>
      </c>
      <c r="R1354" s="136">
        <f>'Focos atmósfera'!F63</f>
        <v>0</v>
      </c>
      <c r="V1354" s="399" t="s">
        <v>189</v>
      </c>
      <c r="W1354" s="400"/>
      <c r="X1354" s="137"/>
      <c r="AA1354" s="399" t="s">
        <v>189</v>
      </c>
      <c r="AB1354" s="400"/>
      <c r="AC1354" s="137"/>
      <c r="AE1354" s="399" t="s">
        <v>192</v>
      </c>
      <c r="AF1354" s="403"/>
      <c r="AG1354" s="400"/>
    </row>
    <row r="1355" spans="2:33" ht="15.75" thickBot="1" x14ac:dyDescent="0.3">
      <c r="B1355" s="407" t="s">
        <v>133</v>
      </c>
      <c r="C1355" s="408"/>
      <c r="D1355" s="411" t="s">
        <v>134</v>
      </c>
      <c r="E1355" s="411"/>
      <c r="F1355" s="411" t="s">
        <v>135</v>
      </c>
      <c r="G1355" s="411"/>
      <c r="H1355" s="411" t="s">
        <v>136</v>
      </c>
      <c r="I1355" s="412"/>
      <c r="J1355" s="138"/>
      <c r="K1355" s="409" t="s">
        <v>133</v>
      </c>
      <c r="L1355" s="410"/>
      <c r="M1355" s="413" t="s">
        <v>134</v>
      </c>
      <c r="N1355" s="411"/>
      <c r="O1355" s="411" t="s">
        <v>135</v>
      </c>
      <c r="P1355" s="411"/>
      <c r="Q1355" s="411" t="s">
        <v>136</v>
      </c>
      <c r="R1355" s="414"/>
      <c r="S1355" s="138"/>
      <c r="T1355" s="138"/>
      <c r="V1355" s="401"/>
      <c r="W1355" s="402"/>
      <c r="X1355" s="137"/>
      <c r="AA1355" s="401"/>
      <c r="AB1355" s="402"/>
      <c r="AC1355" s="137"/>
      <c r="AE1355" s="404"/>
      <c r="AF1355" s="405"/>
      <c r="AG1355" s="406"/>
    </row>
    <row r="1356" spans="2:33" ht="32.25" customHeight="1" thickBot="1" x14ac:dyDescent="0.3">
      <c r="B1356" s="409"/>
      <c r="C1356" s="410"/>
      <c r="D1356" s="139" t="s">
        <v>137</v>
      </c>
      <c r="E1356" s="139" t="s">
        <v>138</v>
      </c>
      <c r="F1356" s="139" t="s">
        <v>137</v>
      </c>
      <c r="G1356" s="139" t="s">
        <v>138</v>
      </c>
      <c r="H1356" s="139" t="s">
        <v>137</v>
      </c>
      <c r="I1356" s="140" t="s">
        <v>138</v>
      </c>
      <c r="J1356" s="141"/>
      <c r="K1356" s="409"/>
      <c r="L1356" s="410"/>
      <c r="M1356" s="139" t="s">
        <v>137</v>
      </c>
      <c r="N1356" s="139" t="s">
        <v>138</v>
      </c>
      <c r="O1356" s="139" t="s">
        <v>137</v>
      </c>
      <c r="P1356" s="139" t="s">
        <v>138</v>
      </c>
      <c r="Q1356" s="139" t="s">
        <v>137</v>
      </c>
      <c r="R1356" s="140" t="s">
        <v>138</v>
      </c>
      <c r="S1356" s="141"/>
      <c r="T1356" s="141"/>
      <c r="V1356" s="142" t="s">
        <v>190</v>
      </c>
      <c r="W1356" s="143" t="s">
        <v>191</v>
      </c>
      <c r="X1356" s="141"/>
      <c r="AA1356" s="142" t="s">
        <v>190</v>
      </c>
      <c r="AB1356" s="143" t="s">
        <v>191</v>
      </c>
      <c r="AC1356" s="141"/>
      <c r="AE1356" s="124" t="s">
        <v>193</v>
      </c>
      <c r="AG1356" s="125" t="s">
        <v>193</v>
      </c>
    </row>
    <row r="1357" spans="2:33" x14ac:dyDescent="0.25">
      <c r="B1357" s="126">
        <v>1</v>
      </c>
      <c r="C1357" s="151" t="str">
        <f>T(Contaminantes!C$6)</f>
        <v/>
      </c>
      <c r="D1357" s="145"/>
      <c r="E1357" s="146"/>
      <c r="F1357" s="145"/>
      <c r="G1357" s="146"/>
      <c r="H1357" s="145"/>
      <c r="I1357" s="147"/>
      <c r="K1357" s="126">
        <v>21</v>
      </c>
      <c r="L1357" s="144" t="str">
        <f>T(Contaminantes!C$26)</f>
        <v/>
      </c>
      <c r="M1357" s="145"/>
      <c r="N1357" s="146"/>
      <c r="O1357" s="145"/>
      <c r="P1357" s="146"/>
      <c r="Q1357" s="145"/>
      <c r="R1357" s="147"/>
      <c r="T1357" s="126">
        <v>1</v>
      </c>
      <c r="U1357" s="148">
        <f>IF(COUNT(E1357,G1357,I1357)=0,0,COUNT(E1357,G1357,I1357))</f>
        <v>0</v>
      </c>
      <c r="V1357" s="149">
        <f>IF(U1357&gt;0,((D1357*E1357)+(F1357*G1357)+(H1357*I1357))/(E1357+G1357+I1357),0)</f>
        <v>0</v>
      </c>
      <c r="W1357" s="150">
        <f>IF(U1357&lt;&gt;0,(E1357+G1357+I1357)/U1357,0)</f>
        <v>0</v>
      </c>
      <c r="Y1357" s="126">
        <v>21</v>
      </c>
      <c r="Z1357" s="148">
        <f>IF(COUNT(N1357,P1357,R1357)=0,0,COUNT(N1357,P1357,R1357))</f>
        <v>0</v>
      </c>
      <c r="AA1357" s="149">
        <f>IF(Z1357&gt;0,((M1357*N1357)+(O1357*P1357)+(Q1357*R1357))/(N1357+P1357+R1357),0)</f>
        <v>0</v>
      </c>
      <c r="AB1357" s="150">
        <f>IF(Z1357&lt;&gt;0,(N1357+P1357+R1357)/Z1357,0)</f>
        <v>0</v>
      </c>
      <c r="AD1357" s="126">
        <v>1</v>
      </c>
      <c r="AE1357" s="127">
        <f>(V1357*W1357*P$1354)/1000000</f>
        <v>0</v>
      </c>
      <c r="AF1357" s="130">
        <v>21</v>
      </c>
      <c r="AG1357" s="127">
        <f>(AA1357*AB1357*P$1354)/1000000</f>
        <v>0</v>
      </c>
    </row>
    <row r="1358" spans="2:33" x14ac:dyDescent="0.25">
      <c r="B1358" s="128">
        <v>2</v>
      </c>
      <c r="C1358" s="151" t="str">
        <f>T(Contaminantes!C$7)</f>
        <v/>
      </c>
      <c r="D1358" s="152"/>
      <c r="E1358" s="153"/>
      <c r="F1358" s="152"/>
      <c r="G1358" s="153"/>
      <c r="H1358" s="152"/>
      <c r="I1358" s="154"/>
      <c r="K1358" s="128">
        <v>22</v>
      </c>
      <c r="L1358" s="151" t="str">
        <f>T(Contaminantes!C$27)</f>
        <v/>
      </c>
      <c r="M1358" s="152"/>
      <c r="N1358" s="153"/>
      <c r="O1358" s="152"/>
      <c r="P1358" s="153"/>
      <c r="Q1358" s="152"/>
      <c r="R1358" s="154"/>
      <c r="T1358" s="128">
        <v>2</v>
      </c>
      <c r="U1358" s="155">
        <f t="shared" ref="U1358:U1376" si="448">IF(COUNT(E1358,G1358,I1358)=0,0,COUNT(E1358,G1358,I1358))</f>
        <v>0</v>
      </c>
      <c r="V1358" s="156">
        <f t="shared" ref="V1358:V1376" si="449">IF(U1358&gt;0,((D1358*E1358)+(F1358*G1358)+(H1358*I1358))/(E1358+G1358+I1358),0)</f>
        <v>0</v>
      </c>
      <c r="W1358" s="157">
        <f t="shared" ref="W1358:W1376" si="450">IF(U1358&lt;&gt;0,(E1358+G1358+I1358)/U1358,0)</f>
        <v>0</v>
      </c>
      <c r="Y1358" s="128">
        <v>22</v>
      </c>
      <c r="Z1358" s="155">
        <f t="shared" ref="Z1358:Z1376" si="451">IF(COUNT(N1358,P1358,R1358)=0,0,COUNT(N1358,P1358,R1358))</f>
        <v>0</v>
      </c>
      <c r="AA1358" s="156">
        <f t="shared" ref="AA1358:AA1376" si="452">IF(Z1358&gt;0,((M1358*N1358)+(O1358*P1358)+(Q1358*R1358))/(N1358+P1358+R1358),0)</f>
        <v>0</v>
      </c>
      <c r="AB1358" s="157">
        <f t="shared" ref="AB1358:AB1376" si="453">IF(Z1358&lt;&gt;0,(N1358+P1358+R1358)/Z1358,0)</f>
        <v>0</v>
      </c>
      <c r="AD1358" s="128">
        <v>2</v>
      </c>
      <c r="AE1358" s="120">
        <f t="shared" ref="AE1358:AE1376" si="454">(V1358*W1358*P$1354)/1000000</f>
        <v>0</v>
      </c>
      <c r="AF1358" s="131">
        <v>22</v>
      </c>
      <c r="AG1358" s="121">
        <f t="shared" ref="AG1358:AG1376" si="455">(AA1358*AB1358*P$1354)/1000000</f>
        <v>0</v>
      </c>
    </row>
    <row r="1359" spans="2:33" x14ac:dyDescent="0.25">
      <c r="B1359" s="128">
        <v>3</v>
      </c>
      <c r="C1359" s="151" t="str">
        <f>T(Contaminantes!C$8)</f>
        <v/>
      </c>
      <c r="D1359" s="158"/>
      <c r="E1359" s="153"/>
      <c r="F1359" s="158"/>
      <c r="G1359" s="153"/>
      <c r="H1359" s="158"/>
      <c r="I1359" s="154"/>
      <c r="K1359" s="128">
        <v>23</v>
      </c>
      <c r="L1359" s="151" t="str">
        <f>T(Contaminantes!C$28)</f>
        <v/>
      </c>
      <c r="M1359" s="158"/>
      <c r="N1359" s="153"/>
      <c r="O1359" s="158"/>
      <c r="P1359" s="153"/>
      <c r="Q1359" s="158"/>
      <c r="R1359" s="154"/>
      <c r="T1359" s="128">
        <v>3</v>
      </c>
      <c r="U1359" s="155">
        <f t="shared" si="448"/>
        <v>0</v>
      </c>
      <c r="V1359" s="156">
        <f t="shared" si="449"/>
        <v>0</v>
      </c>
      <c r="W1359" s="157">
        <f t="shared" si="450"/>
        <v>0</v>
      </c>
      <c r="Y1359" s="128">
        <v>23</v>
      </c>
      <c r="Z1359" s="155">
        <f t="shared" si="451"/>
        <v>0</v>
      </c>
      <c r="AA1359" s="156">
        <f t="shared" si="452"/>
        <v>0</v>
      </c>
      <c r="AB1359" s="157">
        <f t="shared" si="453"/>
        <v>0</v>
      </c>
      <c r="AD1359" s="128">
        <v>3</v>
      </c>
      <c r="AE1359" s="120">
        <f t="shared" si="454"/>
        <v>0</v>
      </c>
      <c r="AF1359" s="131">
        <v>23</v>
      </c>
      <c r="AG1359" s="121">
        <f t="shared" si="455"/>
        <v>0</v>
      </c>
    </row>
    <row r="1360" spans="2:33" x14ac:dyDescent="0.25">
      <c r="B1360" s="128">
        <v>4</v>
      </c>
      <c r="C1360" s="151" t="str">
        <f>T(Contaminantes!C$9)</f>
        <v/>
      </c>
      <c r="D1360" s="159"/>
      <c r="E1360" s="153"/>
      <c r="F1360" s="159"/>
      <c r="G1360" s="153"/>
      <c r="H1360" s="159"/>
      <c r="I1360" s="154"/>
      <c r="K1360" s="128">
        <v>24</v>
      </c>
      <c r="L1360" s="151" t="str">
        <f>T(Contaminantes!C$29)</f>
        <v/>
      </c>
      <c r="M1360" s="159"/>
      <c r="N1360" s="153"/>
      <c r="O1360" s="159"/>
      <c r="P1360" s="153"/>
      <c r="Q1360" s="159"/>
      <c r="R1360" s="154"/>
      <c r="T1360" s="128">
        <v>4</v>
      </c>
      <c r="U1360" s="155">
        <f t="shared" si="448"/>
        <v>0</v>
      </c>
      <c r="V1360" s="156">
        <f t="shared" si="449"/>
        <v>0</v>
      </c>
      <c r="W1360" s="157">
        <f t="shared" si="450"/>
        <v>0</v>
      </c>
      <c r="Y1360" s="128">
        <v>24</v>
      </c>
      <c r="Z1360" s="155">
        <f t="shared" si="451"/>
        <v>0</v>
      </c>
      <c r="AA1360" s="156">
        <f t="shared" si="452"/>
        <v>0</v>
      </c>
      <c r="AB1360" s="157">
        <f t="shared" si="453"/>
        <v>0</v>
      </c>
      <c r="AD1360" s="128">
        <v>4</v>
      </c>
      <c r="AE1360" s="120">
        <f t="shared" si="454"/>
        <v>0</v>
      </c>
      <c r="AF1360" s="131">
        <v>24</v>
      </c>
      <c r="AG1360" s="121">
        <f t="shared" si="455"/>
        <v>0</v>
      </c>
    </row>
    <row r="1361" spans="2:33" x14ac:dyDescent="0.25">
      <c r="B1361" s="128">
        <v>5</v>
      </c>
      <c r="C1361" s="151" t="str">
        <f>T(Contaminantes!C$10)</f>
        <v/>
      </c>
      <c r="D1361" s="159"/>
      <c r="E1361" s="153"/>
      <c r="F1361" s="159"/>
      <c r="G1361" s="153"/>
      <c r="H1361" s="159"/>
      <c r="I1361" s="154"/>
      <c r="K1361" s="128">
        <v>25</v>
      </c>
      <c r="L1361" s="151" t="str">
        <f>T(Contaminantes!C$30)</f>
        <v/>
      </c>
      <c r="M1361" s="159"/>
      <c r="N1361" s="153"/>
      <c r="O1361" s="159"/>
      <c r="P1361" s="153"/>
      <c r="Q1361" s="159"/>
      <c r="R1361" s="154"/>
      <c r="T1361" s="128">
        <v>5</v>
      </c>
      <c r="U1361" s="155">
        <f t="shared" si="448"/>
        <v>0</v>
      </c>
      <c r="V1361" s="156">
        <f t="shared" si="449"/>
        <v>0</v>
      </c>
      <c r="W1361" s="157">
        <f t="shared" si="450"/>
        <v>0</v>
      </c>
      <c r="Y1361" s="128">
        <v>25</v>
      </c>
      <c r="Z1361" s="155">
        <f t="shared" si="451"/>
        <v>0</v>
      </c>
      <c r="AA1361" s="156">
        <f t="shared" si="452"/>
        <v>0</v>
      </c>
      <c r="AB1361" s="157">
        <f t="shared" si="453"/>
        <v>0</v>
      </c>
      <c r="AD1361" s="128">
        <v>5</v>
      </c>
      <c r="AE1361" s="120">
        <f t="shared" si="454"/>
        <v>0</v>
      </c>
      <c r="AF1361" s="131">
        <v>25</v>
      </c>
      <c r="AG1361" s="121">
        <f t="shared" si="455"/>
        <v>0</v>
      </c>
    </row>
    <row r="1362" spans="2:33" x14ac:dyDescent="0.25">
      <c r="B1362" s="128">
        <v>6</v>
      </c>
      <c r="C1362" s="151" t="str">
        <f>T(Contaminantes!C$11)</f>
        <v/>
      </c>
      <c r="D1362" s="159"/>
      <c r="E1362" s="153"/>
      <c r="F1362" s="159"/>
      <c r="G1362" s="153"/>
      <c r="H1362" s="159"/>
      <c r="I1362" s="154"/>
      <c r="K1362" s="128">
        <v>26</v>
      </c>
      <c r="L1362" s="151" t="str">
        <f>T(Contaminantes!C$31)</f>
        <v/>
      </c>
      <c r="M1362" s="159"/>
      <c r="N1362" s="153"/>
      <c r="O1362" s="159"/>
      <c r="P1362" s="153"/>
      <c r="Q1362" s="159"/>
      <c r="R1362" s="154"/>
      <c r="T1362" s="128">
        <v>6</v>
      </c>
      <c r="U1362" s="155">
        <f t="shared" si="448"/>
        <v>0</v>
      </c>
      <c r="V1362" s="156">
        <f t="shared" si="449"/>
        <v>0</v>
      </c>
      <c r="W1362" s="157">
        <f t="shared" si="450"/>
        <v>0</v>
      </c>
      <c r="Y1362" s="128">
        <v>26</v>
      </c>
      <c r="Z1362" s="155">
        <f t="shared" si="451"/>
        <v>0</v>
      </c>
      <c r="AA1362" s="156">
        <f t="shared" si="452"/>
        <v>0</v>
      </c>
      <c r="AB1362" s="157">
        <f t="shared" si="453"/>
        <v>0</v>
      </c>
      <c r="AD1362" s="128">
        <v>6</v>
      </c>
      <c r="AE1362" s="120">
        <f t="shared" si="454"/>
        <v>0</v>
      </c>
      <c r="AF1362" s="131">
        <v>26</v>
      </c>
      <c r="AG1362" s="121">
        <f t="shared" si="455"/>
        <v>0</v>
      </c>
    </row>
    <row r="1363" spans="2:33" x14ac:dyDescent="0.25">
      <c r="B1363" s="128">
        <v>7</v>
      </c>
      <c r="C1363" s="151" t="str">
        <f>T(Contaminantes!C$12)</f>
        <v/>
      </c>
      <c r="D1363" s="159"/>
      <c r="E1363" s="153"/>
      <c r="F1363" s="159"/>
      <c r="G1363" s="153"/>
      <c r="H1363" s="159"/>
      <c r="I1363" s="154"/>
      <c r="K1363" s="128">
        <v>27</v>
      </c>
      <c r="L1363" s="151" t="str">
        <f>T(Contaminantes!C$32)</f>
        <v/>
      </c>
      <c r="M1363" s="159"/>
      <c r="N1363" s="153"/>
      <c r="O1363" s="159"/>
      <c r="P1363" s="153"/>
      <c r="Q1363" s="159"/>
      <c r="R1363" s="154"/>
      <c r="T1363" s="128">
        <v>7</v>
      </c>
      <c r="U1363" s="155">
        <f t="shared" si="448"/>
        <v>0</v>
      </c>
      <c r="V1363" s="156">
        <f t="shared" si="449"/>
        <v>0</v>
      </c>
      <c r="W1363" s="157">
        <f t="shared" si="450"/>
        <v>0</v>
      </c>
      <c r="Y1363" s="128">
        <v>27</v>
      </c>
      <c r="Z1363" s="155">
        <f t="shared" si="451"/>
        <v>0</v>
      </c>
      <c r="AA1363" s="156">
        <f t="shared" si="452"/>
        <v>0</v>
      </c>
      <c r="AB1363" s="157">
        <f t="shared" si="453"/>
        <v>0</v>
      </c>
      <c r="AD1363" s="128">
        <v>7</v>
      </c>
      <c r="AE1363" s="120">
        <f t="shared" si="454"/>
        <v>0</v>
      </c>
      <c r="AF1363" s="131">
        <v>27</v>
      </c>
      <c r="AG1363" s="121">
        <f t="shared" si="455"/>
        <v>0</v>
      </c>
    </row>
    <row r="1364" spans="2:33" x14ac:dyDescent="0.25">
      <c r="B1364" s="128">
        <v>8</v>
      </c>
      <c r="C1364" s="151" t="str">
        <f>T(Contaminantes!C$13)</f>
        <v/>
      </c>
      <c r="D1364" s="159"/>
      <c r="E1364" s="153"/>
      <c r="F1364" s="159"/>
      <c r="G1364" s="153"/>
      <c r="H1364" s="159"/>
      <c r="I1364" s="154"/>
      <c r="K1364" s="128">
        <v>28</v>
      </c>
      <c r="L1364" s="151" t="str">
        <f>T(Contaminantes!C$33)</f>
        <v/>
      </c>
      <c r="M1364" s="159"/>
      <c r="N1364" s="153"/>
      <c r="O1364" s="159"/>
      <c r="P1364" s="153"/>
      <c r="Q1364" s="159"/>
      <c r="R1364" s="154"/>
      <c r="T1364" s="128">
        <v>8</v>
      </c>
      <c r="U1364" s="155">
        <f t="shared" si="448"/>
        <v>0</v>
      </c>
      <c r="V1364" s="156">
        <f t="shared" si="449"/>
        <v>0</v>
      </c>
      <c r="W1364" s="157">
        <f t="shared" si="450"/>
        <v>0</v>
      </c>
      <c r="Y1364" s="128">
        <v>28</v>
      </c>
      <c r="Z1364" s="155">
        <f t="shared" si="451"/>
        <v>0</v>
      </c>
      <c r="AA1364" s="156">
        <f t="shared" si="452"/>
        <v>0</v>
      </c>
      <c r="AB1364" s="157">
        <f t="shared" si="453"/>
        <v>0</v>
      </c>
      <c r="AD1364" s="128">
        <v>8</v>
      </c>
      <c r="AE1364" s="120">
        <f t="shared" si="454"/>
        <v>0</v>
      </c>
      <c r="AF1364" s="131">
        <v>28</v>
      </c>
      <c r="AG1364" s="121">
        <f t="shared" si="455"/>
        <v>0</v>
      </c>
    </row>
    <row r="1365" spans="2:33" x14ac:dyDescent="0.25">
      <c r="B1365" s="128">
        <v>9</v>
      </c>
      <c r="C1365" s="151" t="str">
        <f>T(Contaminantes!C$14)</f>
        <v/>
      </c>
      <c r="D1365" s="152"/>
      <c r="E1365" s="153"/>
      <c r="F1365" s="152"/>
      <c r="G1365" s="153"/>
      <c r="H1365" s="152"/>
      <c r="I1365" s="154"/>
      <c r="K1365" s="128">
        <v>29</v>
      </c>
      <c r="L1365" s="151" t="str">
        <f>T(Contaminantes!C$34)</f>
        <v/>
      </c>
      <c r="M1365" s="152"/>
      <c r="N1365" s="153"/>
      <c r="O1365" s="152"/>
      <c r="P1365" s="153"/>
      <c r="Q1365" s="152"/>
      <c r="R1365" s="154"/>
      <c r="T1365" s="128">
        <v>9</v>
      </c>
      <c r="U1365" s="155">
        <f t="shared" si="448"/>
        <v>0</v>
      </c>
      <c r="V1365" s="156">
        <f t="shared" si="449"/>
        <v>0</v>
      </c>
      <c r="W1365" s="157">
        <f t="shared" si="450"/>
        <v>0</v>
      </c>
      <c r="Y1365" s="128">
        <v>29</v>
      </c>
      <c r="Z1365" s="155">
        <f t="shared" si="451"/>
        <v>0</v>
      </c>
      <c r="AA1365" s="156">
        <f t="shared" si="452"/>
        <v>0</v>
      </c>
      <c r="AB1365" s="157">
        <f t="shared" si="453"/>
        <v>0</v>
      </c>
      <c r="AD1365" s="128">
        <v>9</v>
      </c>
      <c r="AE1365" s="120">
        <f t="shared" si="454"/>
        <v>0</v>
      </c>
      <c r="AF1365" s="131">
        <v>29</v>
      </c>
      <c r="AG1365" s="121">
        <f t="shared" si="455"/>
        <v>0</v>
      </c>
    </row>
    <row r="1366" spans="2:33" x14ac:dyDescent="0.25">
      <c r="B1366" s="128">
        <v>10</v>
      </c>
      <c r="C1366" s="151" t="str">
        <f>T(Contaminantes!C$15)</f>
        <v/>
      </c>
      <c r="D1366" s="152"/>
      <c r="E1366" s="153"/>
      <c r="F1366" s="152"/>
      <c r="G1366" s="153"/>
      <c r="H1366" s="152"/>
      <c r="I1366" s="154"/>
      <c r="K1366" s="128">
        <v>30</v>
      </c>
      <c r="L1366" s="151" t="str">
        <f>T(Contaminantes!C$35)</f>
        <v/>
      </c>
      <c r="M1366" s="152"/>
      <c r="N1366" s="153"/>
      <c r="O1366" s="152"/>
      <c r="P1366" s="153"/>
      <c r="Q1366" s="152"/>
      <c r="R1366" s="154"/>
      <c r="T1366" s="128">
        <v>10</v>
      </c>
      <c r="U1366" s="155">
        <f t="shared" si="448"/>
        <v>0</v>
      </c>
      <c r="V1366" s="156">
        <f t="shared" si="449"/>
        <v>0</v>
      </c>
      <c r="W1366" s="157">
        <f t="shared" si="450"/>
        <v>0</v>
      </c>
      <c r="Y1366" s="128">
        <v>30</v>
      </c>
      <c r="Z1366" s="155">
        <f t="shared" si="451"/>
        <v>0</v>
      </c>
      <c r="AA1366" s="156">
        <f t="shared" si="452"/>
        <v>0</v>
      </c>
      <c r="AB1366" s="157">
        <f t="shared" si="453"/>
        <v>0</v>
      </c>
      <c r="AD1366" s="128">
        <v>10</v>
      </c>
      <c r="AE1366" s="120">
        <f t="shared" si="454"/>
        <v>0</v>
      </c>
      <c r="AF1366" s="131">
        <v>30</v>
      </c>
      <c r="AG1366" s="121">
        <f t="shared" si="455"/>
        <v>0</v>
      </c>
    </row>
    <row r="1367" spans="2:33" x14ac:dyDescent="0.25">
      <c r="B1367" s="128">
        <v>11</v>
      </c>
      <c r="C1367" s="151" t="str">
        <f>T(Contaminantes!C$16)</f>
        <v/>
      </c>
      <c r="D1367" s="158"/>
      <c r="E1367" s="153"/>
      <c r="F1367" s="158"/>
      <c r="G1367" s="153"/>
      <c r="H1367" s="158"/>
      <c r="I1367" s="154"/>
      <c r="K1367" s="128">
        <v>31</v>
      </c>
      <c r="L1367" s="151" t="str">
        <f>T(Contaminantes!C$36)</f>
        <v/>
      </c>
      <c r="M1367" s="158"/>
      <c r="N1367" s="153"/>
      <c r="O1367" s="158"/>
      <c r="P1367" s="153"/>
      <c r="Q1367" s="158"/>
      <c r="R1367" s="154"/>
      <c r="T1367" s="128">
        <v>11</v>
      </c>
      <c r="U1367" s="155">
        <f t="shared" si="448"/>
        <v>0</v>
      </c>
      <c r="V1367" s="156">
        <f t="shared" si="449"/>
        <v>0</v>
      </c>
      <c r="W1367" s="157">
        <f t="shared" si="450"/>
        <v>0</v>
      </c>
      <c r="Y1367" s="128">
        <v>31</v>
      </c>
      <c r="Z1367" s="155">
        <f t="shared" si="451"/>
        <v>0</v>
      </c>
      <c r="AA1367" s="156">
        <f t="shared" si="452"/>
        <v>0</v>
      </c>
      <c r="AB1367" s="157">
        <f t="shared" si="453"/>
        <v>0</v>
      </c>
      <c r="AD1367" s="128">
        <v>11</v>
      </c>
      <c r="AE1367" s="120">
        <f t="shared" si="454"/>
        <v>0</v>
      </c>
      <c r="AF1367" s="131">
        <v>31</v>
      </c>
      <c r="AG1367" s="121">
        <f t="shared" si="455"/>
        <v>0</v>
      </c>
    </row>
    <row r="1368" spans="2:33" x14ac:dyDescent="0.25">
      <c r="B1368" s="128">
        <v>12</v>
      </c>
      <c r="C1368" s="151" t="str">
        <f>T(Contaminantes!C$17)</f>
        <v/>
      </c>
      <c r="D1368" s="159"/>
      <c r="E1368" s="153"/>
      <c r="F1368" s="159"/>
      <c r="G1368" s="153"/>
      <c r="H1368" s="159"/>
      <c r="I1368" s="154"/>
      <c r="K1368" s="128">
        <v>32</v>
      </c>
      <c r="L1368" s="151" t="str">
        <f>T(Contaminantes!C$37)</f>
        <v/>
      </c>
      <c r="M1368" s="159"/>
      <c r="N1368" s="153"/>
      <c r="O1368" s="159"/>
      <c r="P1368" s="153"/>
      <c r="Q1368" s="159"/>
      <c r="R1368" s="154"/>
      <c r="T1368" s="128">
        <v>12</v>
      </c>
      <c r="U1368" s="155">
        <f t="shared" si="448"/>
        <v>0</v>
      </c>
      <c r="V1368" s="156">
        <f t="shared" si="449"/>
        <v>0</v>
      </c>
      <c r="W1368" s="157">
        <f t="shared" si="450"/>
        <v>0</v>
      </c>
      <c r="Y1368" s="128">
        <v>32</v>
      </c>
      <c r="Z1368" s="155">
        <f t="shared" si="451"/>
        <v>0</v>
      </c>
      <c r="AA1368" s="156">
        <f t="shared" si="452"/>
        <v>0</v>
      </c>
      <c r="AB1368" s="157">
        <f t="shared" si="453"/>
        <v>0</v>
      </c>
      <c r="AD1368" s="128">
        <v>12</v>
      </c>
      <c r="AE1368" s="120">
        <f t="shared" si="454"/>
        <v>0</v>
      </c>
      <c r="AF1368" s="131">
        <v>32</v>
      </c>
      <c r="AG1368" s="121">
        <f t="shared" si="455"/>
        <v>0</v>
      </c>
    </row>
    <row r="1369" spans="2:33" x14ac:dyDescent="0.25">
      <c r="B1369" s="128">
        <v>13</v>
      </c>
      <c r="C1369" s="151" t="str">
        <f>T(Contaminantes!C$18)</f>
        <v/>
      </c>
      <c r="D1369" s="159"/>
      <c r="E1369" s="153"/>
      <c r="F1369" s="159"/>
      <c r="G1369" s="153"/>
      <c r="H1369" s="159"/>
      <c r="I1369" s="154"/>
      <c r="K1369" s="128">
        <v>33</v>
      </c>
      <c r="L1369" s="151" t="str">
        <f>T(Contaminantes!C$38)</f>
        <v/>
      </c>
      <c r="M1369" s="159"/>
      <c r="N1369" s="153"/>
      <c r="O1369" s="159"/>
      <c r="P1369" s="153"/>
      <c r="Q1369" s="159"/>
      <c r="R1369" s="154"/>
      <c r="T1369" s="128">
        <v>13</v>
      </c>
      <c r="U1369" s="155">
        <f t="shared" si="448"/>
        <v>0</v>
      </c>
      <c r="V1369" s="156">
        <f t="shared" si="449"/>
        <v>0</v>
      </c>
      <c r="W1369" s="157">
        <f t="shared" si="450"/>
        <v>0</v>
      </c>
      <c r="Y1369" s="128">
        <v>33</v>
      </c>
      <c r="Z1369" s="155">
        <f t="shared" si="451"/>
        <v>0</v>
      </c>
      <c r="AA1369" s="156">
        <f t="shared" si="452"/>
        <v>0</v>
      </c>
      <c r="AB1369" s="157">
        <f t="shared" si="453"/>
        <v>0</v>
      </c>
      <c r="AD1369" s="128">
        <v>13</v>
      </c>
      <c r="AE1369" s="120">
        <f t="shared" si="454"/>
        <v>0</v>
      </c>
      <c r="AF1369" s="131">
        <v>33</v>
      </c>
      <c r="AG1369" s="121">
        <f t="shared" si="455"/>
        <v>0</v>
      </c>
    </row>
    <row r="1370" spans="2:33" x14ac:dyDescent="0.25">
      <c r="B1370" s="128">
        <v>14</v>
      </c>
      <c r="C1370" s="151" t="str">
        <f>T(Contaminantes!C$19)</f>
        <v/>
      </c>
      <c r="D1370" s="152"/>
      <c r="E1370" s="153"/>
      <c r="F1370" s="152"/>
      <c r="G1370" s="153"/>
      <c r="H1370" s="152"/>
      <c r="I1370" s="154"/>
      <c r="K1370" s="128">
        <v>34</v>
      </c>
      <c r="L1370" s="151" t="str">
        <f>T(Contaminantes!C$39)</f>
        <v/>
      </c>
      <c r="M1370" s="152"/>
      <c r="N1370" s="153"/>
      <c r="O1370" s="152"/>
      <c r="P1370" s="153"/>
      <c r="Q1370" s="152"/>
      <c r="R1370" s="154"/>
      <c r="T1370" s="128">
        <v>14</v>
      </c>
      <c r="U1370" s="155">
        <f t="shared" si="448"/>
        <v>0</v>
      </c>
      <c r="V1370" s="156">
        <f t="shared" si="449"/>
        <v>0</v>
      </c>
      <c r="W1370" s="157">
        <f t="shared" si="450"/>
        <v>0</v>
      </c>
      <c r="Y1370" s="128">
        <v>34</v>
      </c>
      <c r="Z1370" s="155">
        <f t="shared" si="451"/>
        <v>0</v>
      </c>
      <c r="AA1370" s="156">
        <f t="shared" si="452"/>
        <v>0</v>
      </c>
      <c r="AB1370" s="157">
        <f t="shared" si="453"/>
        <v>0</v>
      </c>
      <c r="AD1370" s="128">
        <v>14</v>
      </c>
      <c r="AE1370" s="120">
        <f t="shared" si="454"/>
        <v>0</v>
      </c>
      <c r="AF1370" s="131">
        <v>34</v>
      </c>
      <c r="AG1370" s="121">
        <f t="shared" si="455"/>
        <v>0</v>
      </c>
    </row>
    <row r="1371" spans="2:33" x14ac:dyDescent="0.25">
      <c r="B1371" s="128">
        <v>15</v>
      </c>
      <c r="C1371" s="151" t="str">
        <f>T(Contaminantes!C$20)</f>
        <v/>
      </c>
      <c r="D1371" s="158"/>
      <c r="E1371" s="153"/>
      <c r="F1371" s="158"/>
      <c r="G1371" s="153"/>
      <c r="H1371" s="158"/>
      <c r="I1371" s="154"/>
      <c r="K1371" s="128">
        <v>35</v>
      </c>
      <c r="L1371" s="151" t="str">
        <f>T(Contaminantes!C$40)</f>
        <v/>
      </c>
      <c r="M1371" s="158"/>
      <c r="N1371" s="153"/>
      <c r="O1371" s="158"/>
      <c r="P1371" s="153"/>
      <c r="Q1371" s="158"/>
      <c r="R1371" s="154"/>
      <c r="T1371" s="128">
        <v>15</v>
      </c>
      <c r="U1371" s="155">
        <f t="shared" si="448"/>
        <v>0</v>
      </c>
      <c r="V1371" s="156">
        <f t="shared" si="449"/>
        <v>0</v>
      </c>
      <c r="W1371" s="157">
        <f t="shared" si="450"/>
        <v>0</v>
      </c>
      <c r="Y1371" s="128">
        <v>35</v>
      </c>
      <c r="Z1371" s="155">
        <f t="shared" si="451"/>
        <v>0</v>
      </c>
      <c r="AA1371" s="156">
        <f t="shared" si="452"/>
        <v>0</v>
      </c>
      <c r="AB1371" s="157">
        <f t="shared" si="453"/>
        <v>0</v>
      </c>
      <c r="AD1371" s="128">
        <v>15</v>
      </c>
      <c r="AE1371" s="120">
        <f t="shared" si="454"/>
        <v>0</v>
      </c>
      <c r="AF1371" s="131">
        <v>35</v>
      </c>
      <c r="AG1371" s="121">
        <f t="shared" si="455"/>
        <v>0</v>
      </c>
    </row>
    <row r="1372" spans="2:33" x14ac:dyDescent="0.25">
      <c r="B1372" s="128">
        <v>16</v>
      </c>
      <c r="C1372" s="151" t="str">
        <f>T(Contaminantes!C$21)</f>
        <v/>
      </c>
      <c r="D1372" s="159"/>
      <c r="E1372" s="153"/>
      <c r="F1372" s="159"/>
      <c r="G1372" s="153"/>
      <c r="H1372" s="159"/>
      <c r="I1372" s="154"/>
      <c r="K1372" s="128">
        <v>36</v>
      </c>
      <c r="L1372" s="151" t="str">
        <f>T(Contaminantes!C$41)</f>
        <v/>
      </c>
      <c r="M1372" s="159"/>
      <c r="N1372" s="153"/>
      <c r="O1372" s="159"/>
      <c r="P1372" s="153"/>
      <c r="Q1372" s="159"/>
      <c r="R1372" s="154"/>
      <c r="T1372" s="128">
        <v>16</v>
      </c>
      <c r="U1372" s="155">
        <f t="shared" si="448"/>
        <v>0</v>
      </c>
      <c r="V1372" s="156">
        <f t="shared" si="449"/>
        <v>0</v>
      </c>
      <c r="W1372" s="157">
        <f t="shared" si="450"/>
        <v>0</v>
      </c>
      <c r="Y1372" s="128">
        <v>36</v>
      </c>
      <c r="Z1372" s="155">
        <f t="shared" si="451"/>
        <v>0</v>
      </c>
      <c r="AA1372" s="156">
        <f t="shared" si="452"/>
        <v>0</v>
      </c>
      <c r="AB1372" s="157">
        <f t="shared" si="453"/>
        <v>0</v>
      </c>
      <c r="AD1372" s="128">
        <v>16</v>
      </c>
      <c r="AE1372" s="120">
        <f t="shared" si="454"/>
        <v>0</v>
      </c>
      <c r="AF1372" s="131">
        <v>36</v>
      </c>
      <c r="AG1372" s="121">
        <f t="shared" si="455"/>
        <v>0</v>
      </c>
    </row>
    <row r="1373" spans="2:33" x14ac:dyDescent="0.25">
      <c r="B1373" s="128">
        <v>17</v>
      </c>
      <c r="C1373" s="151" t="str">
        <f>T(Contaminantes!C$22)</f>
        <v/>
      </c>
      <c r="D1373" s="159"/>
      <c r="E1373" s="153"/>
      <c r="F1373" s="159"/>
      <c r="G1373" s="153"/>
      <c r="H1373" s="159"/>
      <c r="I1373" s="154"/>
      <c r="K1373" s="128">
        <v>37</v>
      </c>
      <c r="L1373" s="151" t="str">
        <f>T(Contaminantes!C$42)</f>
        <v/>
      </c>
      <c r="M1373" s="159"/>
      <c r="N1373" s="153"/>
      <c r="O1373" s="159"/>
      <c r="P1373" s="153"/>
      <c r="Q1373" s="159"/>
      <c r="R1373" s="154"/>
      <c r="T1373" s="128">
        <v>17</v>
      </c>
      <c r="U1373" s="155">
        <f t="shared" si="448"/>
        <v>0</v>
      </c>
      <c r="V1373" s="156">
        <f t="shared" si="449"/>
        <v>0</v>
      </c>
      <c r="W1373" s="157">
        <f t="shared" si="450"/>
        <v>0</v>
      </c>
      <c r="Y1373" s="128">
        <v>37</v>
      </c>
      <c r="Z1373" s="155">
        <f t="shared" si="451"/>
        <v>0</v>
      </c>
      <c r="AA1373" s="156">
        <f t="shared" si="452"/>
        <v>0</v>
      </c>
      <c r="AB1373" s="157">
        <f t="shared" si="453"/>
        <v>0</v>
      </c>
      <c r="AD1373" s="128">
        <v>17</v>
      </c>
      <c r="AE1373" s="120">
        <f t="shared" si="454"/>
        <v>0</v>
      </c>
      <c r="AF1373" s="131">
        <v>37</v>
      </c>
      <c r="AG1373" s="121">
        <f t="shared" si="455"/>
        <v>0</v>
      </c>
    </row>
    <row r="1374" spans="2:33" x14ac:dyDescent="0.25">
      <c r="B1374" s="128">
        <v>18</v>
      </c>
      <c r="C1374" s="151" t="str">
        <f>T(Contaminantes!C$23)</f>
        <v/>
      </c>
      <c r="D1374" s="152"/>
      <c r="E1374" s="153"/>
      <c r="F1374" s="152"/>
      <c r="G1374" s="153"/>
      <c r="H1374" s="152"/>
      <c r="I1374" s="154"/>
      <c r="K1374" s="128">
        <v>38</v>
      </c>
      <c r="L1374" s="151" t="str">
        <f>T(Contaminantes!C$43)</f>
        <v/>
      </c>
      <c r="M1374" s="152"/>
      <c r="N1374" s="153"/>
      <c r="O1374" s="152"/>
      <c r="P1374" s="153"/>
      <c r="Q1374" s="152"/>
      <c r="R1374" s="154"/>
      <c r="T1374" s="128">
        <v>18</v>
      </c>
      <c r="U1374" s="155">
        <f t="shared" si="448"/>
        <v>0</v>
      </c>
      <c r="V1374" s="156">
        <f t="shared" si="449"/>
        <v>0</v>
      </c>
      <c r="W1374" s="157">
        <f t="shared" si="450"/>
        <v>0</v>
      </c>
      <c r="Y1374" s="128">
        <v>38</v>
      </c>
      <c r="Z1374" s="155">
        <f t="shared" si="451"/>
        <v>0</v>
      </c>
      <c r="AA1374" s="156">
        <f t="shared" si="452"/>
        <v>0</v>
      </c>
      <c r="AB1374" s="157">
        <f t="shared" si="453"/>
        <v>0</v>
      </c>
      <c r="AD1374" s="128">
        <v>18</v>
      </c>
      <c r="AE1374" s="120">
        <f t="shared" si="454"/>
        <v>0</v>
      </c>
      <c r="AF1374" s="131">
        <v>38</v>
      </c>
      <c r="AG1374" s="121">
        <f t="shared" si="455"/>
        <v>0</v>
      </c>
    </row>
    <row r="1375" spans="2:33" x14ac:dyDescent="0.25">
      <c r="B1375" s="128">
        <v>19</v>
      </c>
      <c r="C1375" s="151" t="str">
        <f>T(Contaminantes!C$24)</f>
        <v/>
      </c>
      <c r="D1375" s="152"/>
      <c r="E1375" s="153"/>
      <c r="F1375" s="152"/>
      <c r="G1375" s="153"/>
      <c r="H1375" s="152"/>
      <c r="I1375" s="154"/>
      <c r="K1375" s="128">
        <v>39</v>
      </c>
      <c r="L1375" s="151" t="str">
        <f>T(Contaminantes!C$44)</f>
        <v/>
      </c>
      <c r="M1375" s="152"/>
      <c r="N1375" s="153"/>
      <c r="O1375" s="152"/>
      <c r="P1375" s="153"/>
      <c r="Q1375" s="152"/>
      <c r="R1375" s="154"/>
      <c r="T1375" s="128">
        <v>19</v>
      </c>
      <c r="U1375" s="155">
        <f t="shared" si="448"/>
        <v>0</v>
      </c>
      <c r="V1375" s="156">
        <f t="shared" si="449"/>
        <v>0</v>
      </c>
      <c r="W1375" s="157">
        <f t="shared" si="450"/>
        <v>0</v>
      </c>
      <c r="Y1375" s="128">
        <v>39</v>
      </c>
      <c r="Z1375" s="155">
        <f t="shared" si="451"/>
        <v>0</v>
      </c>
      <c r="AA1375" s="156">
        <f t="shared" si="452"/>
        <v>0</v>
      </c>
      <c r="AB1375" s="157">
        <f t="shared" si="453"/>
        <v>0</v>
      </c>
      <c r="AD1375" s="128">
        <v>19</v>
      </c>
      <c r="AE1375" s="120">
        <f t="shared" si="454"/>
        <v>0</v>
      </c>
      <c r="AF1375" s="131">
        <v>39</v>
      </c>
      <c r="AG1375" s="121">
        <f t="shared" si="455"/>
        <v>0</v>
      </c>
    </row>
    <row r="1376" spans="2:33" ht="15.75" thickBot="1" x14ac:dyDescent="0.3">
      <c r="B1376" s="129">
        <v>20</v>
      </c>
      <c r="C1376" s="160" t="str">
        <f>T(Contaminantes!C$25)</f>
        <v/>
      </c>
      <c r="D1376" s="158"/>
      <c r="E1376" s="161"/>
      <c r="F1376" s="169"/>
      <c r="G1376" s="161"/>
      <c r="H1376" s="158"/>
      <c r="I1376" s="164"/>
      <c r="K1376" s="129">
        <v>40</v>
      </c>
      <c r="L1376" s="160" t="str">
        <f>T(Contaminantes!C$45)</f>
        <v/>
      </c>
      <c r="M1376" s="162"/>
      <c r="N1376" s="163"/>
      <c r="O1376" s="162"/>
      <c r="P1376" s="163"/>
      <c r="Q1376" s="162"/>
      <c r="R1376" s="164"/>
      <c r="T1376" s="129">
        <v>20</v>
      </c>
      <c r="U1376" s="165">
        <f t="shared" si="448"/>
        <v>0</v>
      </c>
      <c r="V1376" s="166">
        <f t="shared" si="449"/>
        <v>0</v>
      </c>
      <c r="W1376" s="167">
        <f t="shared" si="450"/>
        <v>0</v>
      </c>
      <c r="Y1376" s="129">
        <v>40</v>
      </c>
      <c r="Z1376" s="165">
        <f t="shared" si="451"/>
        <v>0</v>
      </c>
      <c r="AA1376" s="166">
        <f t="shared" si="452"/>
        <v>0</v>
      </c>
      <c r="AB1376" s="167">
        <f t="shared" si="453"/>
        <v>0</v>
      </c>
      <c r="AD1376" s="129">
        <v>20</v>
      </c>
      <c r="AE1376" s="132">
        <f t="shared" si="454"/>
        <v>0</v>
      </c>
      <c r="AF1376" s="133">
        <v>40</v>
      </c>
      <c r="AG1376" s="122">
        <f t="shared" si="455"/>
        <v>0</v>
      </c>
    </row>
    <row r="1377" spans="2:33" ht="15.75" thickBot="1" x14ac:dyDescent="0.3">
      <c r="D1377" s="170"/>
      <c r="H1377" s="170"/>
    </row>
    <row r="1378" spans="2:33" ht="15.75" customHeight="1" thickBot="1" x14ac:dyDescent="0.3">
      <c r="D1378" s="391" t="s">
        <v>139</v>
      </c>
      <c r="E1378" s="392"/>
      <c r="F1378" s="393" t="str">
        <f>T('Focos atmósfera'!B64)</f>
        <v/>
      </c>
      <c r="G1378" s="393"/>
      <c r="H1378" s="394" t="s">
        <v>141</v>
      </c>
      <c r="I1378" s="395"/>
      <c r="J1378" s="135"/>
      <c r="K1378" s="396" t="str">
        <f>T('Focos atmósfera'!C64)</f>
        <v/>
      </c>
      <c r="L1378" s="393"/>
      <c r="M1378" s="393"/>
      <c r="N1378" s="397" t="s">
        <v>140</v>
      </c>
      <c r="O1378" s="398"/>
      <c r="P1378" s="136">
        <f>'Focos atmósfera'!D64</f>
        <v>0</v>
      </c>
      <c r="Q1378" s="205" t="s">
        <v>210</v>
      </c>
      <c r="R1378" s="136">
        <f>'Focos atmósfera'!F64</f>
        <v>0</v>
      </c>
      <c r="V1378" s="399" t="s">
        <v>189</v>
      </c>
      <c r="W1378" s="400"/>
      <c r="X1378" s="137"/>
      <c r="AA1378" s="399" t="s">
        <v>189</v>
      </c>
      <c r="AB1378" s="400"/>
      <c r="AC1378" s="137"/>
      <c r="AE1378" s="399" t="s">
        <v>192</v>
      </c>
      <c r="AF1378" s="403"/>
      <c r="AG1378" s="400"/>
    </row>
    <row r="1379" spans="2:33" ht="15.75" thickBot="1" x14ac:dyDescent="0.3">
      <c r="B1379" s="407" t="s">
        <v>133</v>
      </c>
      <c r="C1379" s="408"/>
      <c r="D1379" s="411" t="s">
        <v>134</v>
      </c>
      <c r="E1379" s="411"/>
      <c r="F1379" s="411" t="s">
        <v>135</v>
      </c>
      <c r="G1379" s="411"/>
      <c r="H1379" s="411" t="s">
        <v>136</v>
      </c>
      <c r="I1379" s="412"/>
      <c r="J1379" s="138"/>
      <c r="K1379" s="409" t="s">
        <v>133</v>
      </c>
      <c r="L1379" s="410"/>
      <c r="M1379" s="413" t="s">
        <v>134</v>
      </c>
      <c r="N1379" s="411"/>
      <c r="O1379" s="411" t="s">
        <v>135</v>
      </c>
      <c r="P1379" s="411"/>
      <c r="Q1379" s="411" t="s">
        <v>136</v>
      </c>
      <c r="R1379" s="414"/>
      <c r="S1379" s="138"/>
      <c r="T1379" s="138"/>
      <c r="V1379" s="401"/>
      <c r="W1379" s="402"/>
      <c r="X1379" s="137"/>
      <c r="AA1379" s="401"/>
      <c r="AB1379" s="402"/>
      <c r="AC1379" s="137"/>
      <c r="AE1379" s="404"/>
      <c r="AF1379" s="405"/>
      <c r="AG1379" s="406"/>
    </row>
    <row r="1380" spans="2:33" ht="32.25" customHeight="1" thickBot="1" x14ac:dyDescent="0.3">
      <c r="B1380" s="409"/>
      <c r="C1380" s="410"/>
      <c r="D1380" s="139" t="s">
        <v>137</v>
      </c>
      <c r="E1380" s="139" t="s">
        <v>138</v>
      </c>
      <c r="F1380" s="139" t="s">
        <v>137</v>
      </c>
      <c r="G1380" s="139" t="s">
        <v>138</v>
      </c>
      <c r="H1380" s="139" t="s">
        <v>137</v>
      </c>
      <c r="I1380" s="140" t="s">
        <v>138</v>
      </c>
      <c r="J1380" s="141"/>
      <c r="K1380" s="409"/>
      <c r="L1380" s="410"/>
      <c r="M1380" s="139" t="s">
        <v>137</v>
      </c>
      <c r="N1380" s="139" t="s">
        <v>138</v>
      </c>
      <c r="O1380" s="139" t="s">
        <v>137</v>
      </c>
      <c r="P1380" s="139" t="s">
        <v>138</v>
      </c>
      <c r="Q1380" s="139" t="s">
        <v>137</v>
      </c>
      <c r="R1380" s="140" t="s">
        <v>138</v>
      </c>
      <c r="S1380" s="141"/>
      <c r="T1380" s="141"/>
      <c r="V1380" s="142" t="s">
        <v>190</v>
      </c>
      <c r="W1380" s="143" t="s">
        <v>191</v>
      </c>
      <c r="X1380" s="141"/>
      <c r="AA1380" s="142" t="s">
        <v>190</v>
      </c>
      <c r="AB1380" s="143" t="s">
        <v>191</v>
      </c>
      <c r="AC1380" s="141"/>
      <c r="AE1380" s="124" t="s">
        <v>193</v>
      </c>
      <c r="AG1380" s="125" t="s">
        <v>193</v>
      </c>
    </row>
    <row r="1381" spans="2:33" x14ac:dyDescent="0.25">
      <c r="B1381" s="126">
        <v>1</v>
      </c>
      <c r="C1381" s="151" t="str">
        <f>T(Contaminantes!C$6)</f>
        <v/>
      </c>
      <c r="D1381" s="145"/>
      <c r="E1381" s="146"/>
      <c r="F1381" s="145"/>
      <c r="G1381" s="146"/>
      <c r="H1381" s="145"/>
      <c r="I1381" s="147"/>
      <c r="K1381" s="126">
        <v>21</v>
      </c>
      <c r="L1381" s="144" t="str">
        <f>T(Contaminantes!C$26)</f>
        <v/>
      </c>
      <c r="M1381" s="145"/>
      <c r="N1381" s="146"/>
      <c r="O1381" s="145"/>
      <c r="P1381" s="146"/>
      <c r="Q1381" s="145"/>
      <c r="R1381" s="147"/>
      <c r="T1381" s="126">
        <v>1</v>
      </c>
      <c r="U1381" s="148">
        <f>IF(COUNT(E1381,G1381,I1381)=0,0,COUNT(E1381,G1381,I1381))</f>
        <v>0</v>
      </c>
      <c r="V1381" s="149">
        <f>IF(U1381&gt;0,((D1381*E1381)+(F1381*G1381)+(H1381*I1381))/(E1381+G1381+I1381),0)</f>
        <v>0</v>
      </c>
      <c r="W1381" s="150">
        <f>IF(U1381&lt;&gt;0,(E1381+G1381+I1381)/U1381,0)</f>
        <v>0</v>
      </c>
      <c r="Y1381" s="126">
        <v>21</v>
      </c>
      <c r="Z1381" s="148">
        <f>IF(COUNT(N1381,P1381,R1381)=0,0,COUNT(N1381,P1381,R1381))</f>
        <v>0</v>
      </c>
      <c r="AA1381" s="149">
        <f>IF(Z1381&gt;0,((M1381*N1381)+(O1381*P1381)+(Q1381*R1381))/(N1381+P1381+R1381),0)</f>
        <v>0</v>
      </c>
      <c r="AB1381" s="150">
        <f>IF(Z1381&lt;&gt;0,(N1381+P1381+R1381)/Z1381,0)</f>
        <v>0</v>
      </c>
      <c r="AD1381" s="126">
        <v>1</v>
      </c>
      <c r="AE1381" s="127">
        <f>(V1381*W1381*P$1378)/1000000</f>
        <v>0</v>
      </c>
      <c r="AF1381" s="130">
        <v>21</v>
      </c>
      <c r="AG1381" s="127">
        <f>(AA1381*AB1381*P$1378)/1000000</f>
        <v>0</v>
      </c>
    </row>
    <row r="1382" spans="2:33" x14ac:dyDescent="0.25">
      <c r="B1382" s="128">
        <v>2</v>
      </c>
      <c r="C1382" s="151" t="str">
        <f>T(Contaminantes!C$7)</f>
        <v/>
      </c>
      <c r="D1382" s="152"/>
      <c r="E1382" s="153"/>
      <c r="F1382" s="152"/>
      <c r="G1382" s="153"/>
      <c r="H1382" s="152"/>
      <c r="I1382" s="154"/>
      <c r="K1382" s="128">
        <v>22</v>
      </c>
      <c r="L1382" s="151" t="str">
        <f>T(Contaminantes!C$27)</f>
        <v/>
      </c>
      <c r="M1382" s="152"/>
      <c r="N1382" s="153"/>
      <c r="O1382" s="152"/>
      <c r="P1382" s="153"/>
      <c r="Q1382" s="152"/>
      <c r="R1382" s="154"/>
      <c r="T1382" s="128">
        <v>2</v>
      </c>
      <c r="U1382" s="155">
        <f t="shared" ref="U1382:U1400" si="456">IF(COUNT(E1382,G1382,I1382)=0,0,COUNT(E1382,G1382,I1382))</f>
        <v>0</v>
      </c>
      <c r="V1382" s="156">
        <f t="shared" ref="V1382:V1400" si="457">IF(U1382&gt;0,((D1382*E1382)+(F1382*G1382)+(H1382*I1382))/(E1382+G1382+I1382),0)</f>
        <v>0</v>
      </c>
      <c r="W1382" s="157">
        <f t="shared" ref="W1382:W1400" si="458">IF(U1382&lt;&gt;0,(E1382+G1382+I1382)/U1382,0)</f>
        <v>0</v>
      </c>
      <c r="Y1382" s="128">
        <v>22</v>
      </c>
      <c r="Z1382" s="155">
        <f t="shared" ref="Z1382:Z1400" si="459">IF(COUNT(N1382,P1382,R1382)=0,0,COUNT(N1382,P1382,R1382))</f>
        <v>0</v>
      </c>
      <c r="AA1382" s="156">
        <f t="shared" ref="AA1382:AA1400" si="460">IF(Z1382&gt;0,((M1382*N1382)+(O1382*P1382)+(Q1382*R1382))/(N1382+P1382+R1382),0)</f>
        <v>0</v>
      </c>
      <c r="AB1382" s="157">
        <f t="shared" ref="AB1382:AB1400" si="461">IF(Z1382&lt;&gt;0,(N1382+P1382+R1382)/Z1382,0)</f>
        <v>0</v>
      </c>
      <c r="AD1382" s="128">
        <v>2</v>
      </c>
      <c r="AE1382" s="120">
        <f t="shared" ref="AE1382:AE1400" si="462">(V1382*W1382*P$1378)/1000000</f>
        <v>0</v>
      </c>
      <c r="AF1382" s="131">
        <v>22</v>
      </c>
      <c r="AG1382" s="121">
        <f t="shared" ref="AG1382:AG1400" si="463">(AA1382*AB1382*P$1378)/1000000</f>
        <v>0</v>
      </c>
    </row>
    <row r="1383" spans="2:33" x14ac:dyDescent="0.25">
      <c r="B1383" s="128">
        <v>3</v>
      </c>
      <c r="C1383" s="151" t="str">
        <f>T(Contaminantes!C$8)</f>
        <v/>
      </c>
      <c r="D1383" s="158"/>
      <c r="E1383" s="153"/>
      <c r="F1383" s="158"/>
      <c r="G1383" s="153"/>
      <c r="H1383" s="158"/>
      <c r="I1383" s="154"/>
      <c r="K1383" s="128">
        <v>23</v>
      </c>
      <c r="L1383" s="151" t="str">
        <f>T(Contaminantes!C$28)</f>
        <v/>
      </c>
      <c r="M1383" s="158"/>
      <c r="N1383" s="153"/>
      <c r="O1383" s="158"/>
      <c r="P1383" s="153"/>
      <c r="Q1383" s="158"/>
      <c r="R1383" s="154"/>
      <c r="T1383" s="128">
        <v>3</v>
      </c>
      <c r="U1383" s="155">
        <f t="shared" si="456"/>
        <v>0</v>
      </c>
      <c r="V1383" s="156">
        <f t="shared" si="457"/>
        <v>0</v>
      </c>
      <c r="W1383" s="157">
        <f t="shared" si="458"/>
        <v>0</v>
      </c>
      <c r="Y1383" s="128">
        <v>23</v>
      </c>
      <c r="Z1383" s="155">
        <f t="shared" si="459"/>
        <v>0</v>
      </c>
      <c r="AA1383" s="156">
        <f t="shared" si="460"/>
        <v>0</v>
      </c>
      <c r="AB1383" s="157">
        <f t="shared" si="461"/>
        <v>0</v>
      </c>
      <c r="AD1383" s="128">
        <v>3</v>
      </c>
      <c r="AE1383" s="120">
        <f t="shared" si="462"/>
        <v>0</v>
      </c>
      <c r="AF1383" s="131">
        <v>23</v>
      </c>
      <c r="AG1383" s="121">
        <f t="shared" si="463"/>
        <v>0</v>
      </c>
    </row>
    <row r="1384" spans="2:33" x14ac:dyDescent="0.25">
      <c r="B1384" s="128">
        <v>4</v>
      </c>
      <c r="C1384" s="151" t="str">
        <f>T(Contaminantes!C$9)</f>
        <v/>
      </c>
      <c r="D1384" s="159"/>
      <c r="E1384" s="153"/>
      <c r="F1384" s="159"/>
      <c r="G1384" s="153"/>
      <c r="H1384" s="159"/>
      <c r="I1384" s="154"/>
      <c r="K1384" s="128">
        <v>24</v>
      </c>
      <c r="L1384" s="151" t="str">
        <f>T(Contaminantes!C$29)</f>
        <v/>
      </c>
      <c r="M1384" s="159"/>
      <c r="N1384" s="153"/>
      <c r="O1384" s="159"/>
      <c r="P1384" s="153"/>
      <c r="Q1384" s="159"/>
      <c r="R1384" s="154"/>
      <c r="T1384" s="128">
        <v>4</v>
      </c>
      <c r="U1384" s="155">
        <f t="shared" si="456"/>
        <v>0</v>
      </c>
      <c r="V1384" s="156">
        <f t="shared" si="457"/>
        <v>0</v>
      </c>
      <c r="W1384" s="157">
        <f t="shared" si="458"/>
        <v>0</v>
      </c>
      <c r="Y1384" s="128">
        <v>24</v>
      </c>
      <c r="Z1384" s="155">
        <f t="shared" si="459"/>
        <v>0</v>
      </c>
      <c r="AA1384" s="156">
        <f t="shared" si="460"/>
        <v>0</v>
      </c>
      <c r="AB1384" s="157">
        <f t="shared" si="461"/>
        <v>0</v>
      </c>
      <c r="AD1384" s="128">
        <v>4</v>
      </c>
      <c r="AE1384" s="120">
        <f t="shared" si="462"/>
        <v>0</v>
      </c>
      <c r="AF1384" s="131">
        <v>24</v>
      </c>
      <c r="AG1384" s="121">
        <f t="shared" si="463"/>
        <v>0</v>
      </c>
    </row>
    <row r="1385" spans="2:33" x14ac:dyDescent="0.25">
      <c r="B1385" s="128">
        <v>5</v>
      </c>
      <c r="C1385" s="151" t="str">
        <f>T(Contaminantes!C$10)</f>
        <v/>
      </c>
      <c r="D1385" s="159"/>
      <c r="E1385" s="153"/>
      <c r="F1385" s="159"/>
      <c r="G1385" s="153"/>
      <c r="H1385" s="159"/>
      <c r="I1385" s="154"/>
      <c r="K1385" s="128">
        <v>25</v>
      </c>
      <c r="L1385" s="151" t="str">
        <f>T(Contaminantes!C$30)</f>
        <v/>
      </c>
      <c r="M1385" s="159"/>
      <c r="N1385" s="153"/>
      <c r="O1385" s="159"/>
      <c r="P1385" s="153"/>
      <c r="Q1385" s="159"/>
      <c r="R1385" s="154"/>
      <c r="T1385" s="128">
        <v>5</v>
      </c>
      <c r="U1385" s="155">
        <f t="shared" si="456"/>
        <v>0</v>
      </c>
      <c r="V1385" s="156">
        <f t="shared" si="457"/>
        <v>0</v>
      </c>
      <c r="W1385" s="157">
        <f t="shared" si="458"/>
        <v>0</v>
      </c>
      <c r="Y1385" s="128">
        <v>25</v>
      </c>
      <c r="Z1385" s="155">
        <f t="shared" si="459"/>
        <v>0</v>
      </c>
      <c r="AA1385" s="156">
        <f t="shared" si="460"/>
        <v>0</v>
      </c>
      <c r="AB1385" s="157">
        <f t="shared" si="461"/>
        <v>0</v>
      </c>
      <c r="AD1385" s="128">
        <v>5</v>
      </c>
      <c r="AE1385" s="120">
        <f t="shared" si="462"/>
        <v>0</v>
      </c>
      <c r="AF1385" s="131">
        <v>25</v>
      </c>
      <c r="AG1385" s="121">
        <f t="shared" si="463"/>
        <v>0</v>
      </c>
    </row>
    <row r="1386" spans="2:33" x14ac:dyDescent="0.25">
      <c r="B1386" s="128">
        <v>6</v>
      </c>
      <c r="C1386" s="151" t="str">
        <f>T(Contaminantes!C$11)</f>
        <v/>
      </c>
      <c r="D1386" s="159"/>
      <c r="E1386" s="153"/>
      <c r="F1386" s="159"/>
      <c r="G1386" s="153"/>
      <c r="H1386" s="159"/>
      <c r="I1386" s="154"/>
      <c r="K1386" s="128">
        <v>26</v>
      </c>
      <c r="L1386" s="151" t="str">
        <f>T(Contaminantes!C$31)</f>
        <v/>
      </c>
      <c r="M1386" s="159"/>
      <c r="N1386" s="153"/>
      <c r="O1386" s="159"/>
      <c r="P1386" s="153"/>
      <c r="Q1386" s="159"/>
      <c r="R1386" s="154"/>
      <c r="T1386" s="128">
        <v>6</v>
      </c>
      <c r="U1386" s="155">
        <f t="shared" si="456"/>
        <v>0</v>
      </c>
      <c r="V1386" s="156">
        <f t="shared" si="457"/>
        <v>0</v>
      </c>
      <c r="W1386" s="157">
        <f t="shared" si="458"/>
        <v>0</v>
      </c>
      <c r="Y1386" s="128">
        <v>26</v>
      </c>
      <c r="Z1386" s="155">
        <f t="shared" si="459"/>
        <v>0</v>
      </c>
      <c r="AA1386" s="156">
        <f t="shared" si="460"/>
        <v>0</v>
      </c>
      <c r="AB1386" s="157">
        <f t="shared" si="461"/>
        <v>0</v>
      </c>
      <c r="AD1386" s="128">
        <v>6</v>
      </c>
      <c r="AE1386" s="120">
        <f t="shared" si="462"/>
        <v>0</v>
      </c>
      <c r="AF1386" s="131">
        <v>26</v>
      </c>
      <c r="AG1386" s="121">
        <f t="shared" si="463"/>
        <v>0</v>
      </c>
    </row>
    <row r="1387" spans="2:33" x14ac:dyDescent="0.25">
      <c r="B1387" s="128">
        <v>7</v>
      </c>
      <c r="C1387" s="151" t="str">
        <f>T(Contaminantes!C$12)</f>
        <v/>
      </c>
      <c r="D1387" s="159"/>
      <c r="E1387" s="153"/>
      <c r="F1387" s="159"/>
      <c r="G1387" s="153"/>
      <c r="H1387" s="159"/>
      <c r="I1387" s="154"/>
      <c r="K1387" s="128">
        <v>27</v>
      </c>
      <c r="L1387" s="151" t="str">
        <f>T(Contaminantes!C$32)</f>
        <v/>
      </c>
      <c r="M1387" s="159"/>
      <c r="N1387" s="153"/>
      <c r="O1387" s="159"/>
      <c r="P1387" s="153"/>
      <c r="Q1387" s="159"/>
      <c r="R1387" s="154"/>
      <c r="T1387" s="128">
        <v>7</v>
      </c>
      <c r="U1387" s="155">
        <f t="shared" si="456"/>
        <v>0</v>
      </c>
      <c r="V1387" s="156">
        <f t="shared" si="457"/>
        <v>0</v>
      </c>
      <c r="W1387" s="157">
        <f t="shared" si="458"/>
        <v>0</v>
      </c>
      <c r="Y1387" s="128">
        <v>27</v>
      </c>
      <c r="Z1387" s="155">
        <f t="shared" si="459"/>
        <v>0</v>
      </c>
      <c r="AA1387" s="156">
        <f t="shared" si="460"/>
        <v>0</v>
      </c>
      <c r="AB1387" s="157">
        <f t="shared" si="461"/>
        <v>0</v>
      </c>
      <c r="AD1387" s="128">
        <v>7</v>
      </c>
      <c r="AE1387" s="120">
        <f t="shared" si="462"/>
        <v>0</v>
      </c>
      <c r="AF1387" s="131">
        <v>27</v>
      </c>
      <c r="AG1387" s="121">
        <f t="shared" si="463"/>
        <v>0</v>
      </c>
    </row>
    <row r="1388" spans="2:33" x14ac:dyDescent="0.25">
      <c r="B1388" s="128">
        <v>8</v>
      </c>
      <c r="C1388" s="151" t="str">
        <f>T(Contaminantes!C$13)</f>
        <v/>
      </c>
      <c r="D1388" s="159"/>
      <c r="E1388" s="153"/>
      <c r="F1388" s="159"/>
      <c r="G1388" s="153"/>
      <c r="H1388" s="159"/>
      <c r="I1388" s="154"/>
      <c r="K1388" s="128">
        <v>28</v>
      </c>
      <c r="L1388" s="151" t="str">
        <f>T(Contaminantes!C$33)</f>
        <v/>
      </c>
      <c r="M1388" s="159"/>
      <c r="N1388" s="153"/>
      <c r="O1388" s="159"/>
      <c r="P1388" s="153"/>
      <c r="Q1388" s="159"/>
      <c r="R1388" s="154"/>
      <c r="T1388" s="128">
        <v>8</v>
      </c>
      <c r="U1388" s="155">
        <f t="shared" si="456"/>
        <v>0</v>
      </c>
      <c r="V1388" s="156">
        <f t="shared" si="457"/>
        <v>0</v>
      </c>
      <c r="W1388" s="157">
        <f t="shared" si="458"/>
        <v>0</v>
      </c>
      <c r="Y1388" s="128">
        <v>28</v>
      </c>
      <c r="Z1388" s="155">
        <f t="shared" si="459"/>
        <v>0</v>
      </c>
      <c r="AA1388" s="156">
        <f t="shared" si="460"/>
        <v>0</v>
      </c>
      <c r="AB1388" s="157">
        <f t="shared" si="461"/>
        <v>0</v>
      </c>
      <c r="AD1388" s="128">
        <v>8</v>
      </c>
      <c r="AE1388" s="120">
        <f t="shared" si="462"/>
        <v>0</v>
      </c>
      <c r="AF1388" s="131">
        <v>28</v>
      </c>
      <c r="AG1388" s="121">
        <f t="shared" si="463"/>
        <v>0</v>
      </c>
    </row>
    <row r="1389" spans="2:33" x14ac:dyDescent="0.25">
      <c r="B1389" s="128">
        <v>9</v>
      </c>
      <c r="C1389" s="151" t="str">
        <f>T(Contaminantes!C$14)</f>
        <v/>
      </c>
      <c r="D1389" s="152"/>
      <c r="E1389" s="153"/>
      <c r="F1389" s="152"/>
      <c r="G1389" s="153"/>
      <c r="H1389" s="152"/>
      <c r="I1389" s="154"/>
      <c r="K1389" s="128">
        <v>29</v>
      </c>
      <c r="L1389" s="151" t="str">
        <f>T(Contaminantes!C$34)</f>
        <v/>
      </c>
      <c r="M1389" s="152"/>
      <c r="N1389" s="153"/>
      <c r="O1389" s="152"/>
      <c r="P1389" s="153"/>
      <c r="Q1389" s="152"/>
      <c r="R1389" s="154"/>
      <c r="T1389" s="128">
        <v>9</v>
      </c>
      <c r="U1389" s="155">
        <f t="shared" si="456"/>
        <v>0</v>
      </c>
      <c r="V1389" s="156">
        <f t="shared" si="457"/>
        <v>0</v>
      </c>
      <c r="W1389" s="157">
        <f t="shared" si="458"/>
        <v>0</v>
      </c>
      <c r="Y1389" s="128">
        <v>29</v>
      </c>
      <c r="Z1389" s="155">
        <f t="shared" si="459"/>
        <v>0</v>
      </c>
      <c r="AA1389" s="156">
        <f t="shared" si="460"/>
        <v>0</v>
      </c>
      <c r="AB1389" s="157">
        <f t="shared" si="461"/>
        <v>0</v>
      </c>
      <c r="AD1389" s="128">
        <v>9</v>
      </c>
      <c r="AE1389" s="120">
        <f t="shared" si="462"/>
        <v>0</v>
      </c>
      <c r="AF1389" s="131">
        <v>29</v>
      </c>
      <c r="AG1389" s="121">
        <f t="shared" si="463"/>
        <v>0</v>
      </c>
    </row>
    <row r="1390" spans="2:33" x14ac:dyDescent="0.25">
      <c r="B1390" s="128">
        <v>10</v>
      </c>
      <c r="C1390" s="151" t="str">
        <f>T(Contaminantes!C$15)</f>
        <v/>
      </c>
      <c r="D1390" s="152"/>
      <c r="E1390" s="153"/>
      <c r="F1390" s="152"/>
      <c r="G1390" s="153"/>
      <c r="H1390" s="152"/>
      <c r="I1390" s="154"/>
      <c r="K1390" s="128">
        <v>30</v>
      </c>
      <c r="L1390" s="151" t="str">
        <f>T(Contaminantes!C$35)</f>
        <v/>
      </c>
      <c r="M1390" s="152"/>
      <c r="N1390" s="153"/>
      <c r="O1390" s="152"/>
      <c r="P1390" s="153"/>
      <c r="Q1390" s="152"/>
      <c r="R1390" s="154"/>
      <c r="T1390" s="128">
        <v>10</v>
      </c>
      <c r="U1390" s="155">
        <f t="shared" si="456"/>
        <v>0</v>
      </c>
      <c r="V1390" s="156">
        <f t="shared" si="457"/>
        <v>0</v>
      </c>
      <c r="W1390" s="157">
        <f t="shared" si="458"/>
        <v>0</v>
      </c>
      <c r="Y1390" s="128">
        <v>30</v>
      </c>
      <c r="Z1390" s="155">
        <f t="shared" si="459"/>
        <v>0</v>
      </c>
      <c r="AA1390" s="156">
        <f t="shared" si="460"/>
        <v>0</v>
      </c>
      <c r="AB1390" s="157">
        <f t="shared" si="461"/>
        <v>0</v>
      </c>
      <c r="AD1390" s="128">
        <v>10</v>
      </c>
      <c r="AE1390" s="120">
        <f t="shared" si="462"/>
        <v>0</v>
      </c>
      <c r="AF1390" s="131">
        <v>30</v>
      </c>
      <c r="AG1390" s="121">
        <f t="shared" si="463"/>
        <v>0</v>
      </c>
    </row>
    <row r="1391" spans="2:33" x14ac:dyDescent="0.25">
      <c r="B1391" s="128">
        <v>11</v>
      </c>
      <c r="C1391" s="151" t="str">
        <f>T(Contaminantes!C$16)</f>
        <v/>
      </c>
      <c r="D1391" s="158"/>
      <c r="E1391" s="153"/>
      <c r="F1391" s="158"/>
      <c r="G1391" s="153"/>
      <c r="H1391" s="158"/>
      <c r="I1391" s="154"/>
      <c r="K1391" s="128">
        <v>31</v>
      </c>
      <c r="L1391" s="151" t="str">
        <f>T(Contaminantes!C$36)</f>
        <v/>
      </c>
      <c r="M1391" s="158"/>
      <c r="N1391" s="153"/>
      <c r="O1391" s="158"/>
      <c r="P1391" s="153"/>
      <c r="Q1391" s="158"/>
      <c r="R1391" s="154"/>
      <c r="T1391" s="128">
        <v>11</v>
      </c>
      <c r="U1391" s="155">
        <f t="shared" si="456"/>
        <v>0</v>
      </c>
      <c r="V1391" s="156">
        <f t="shared" si="457"/>
        <v>0</v>
      </c>
      <c r="W1391" s="157">
        <f t="shared" si="458"/>
        <v>0</v>
      </c>
      <c r="Y1391" s="128">
        <v>31</v>
      </c>
      <c r="Z1391" s="155">
        <f t="shared" si="459"/>
        <v>0</v>
      </c>
      <c r="AA1391" s="156">
        <f t="shared" si="460"/>
        <v>0</v>
      </c>
      <c r="AB1391" s="157">
        <f t="shared" si="461"/>
        <v>0</v>
      </c>
      <c r="AD1391" s="128">
        <v>11</v>
      </c>
      <c r="AE1391" s="120">
        <f t="shared" si="462"/>
        <v>0</v>
      </c>
      <c r="AF1391" s="131">
        <v>31</v>
      </c>
      <c r="AG1391" s="121">
        <f t="shared" si="463"/>
        <v>0</v>
      </c>
    </row>
    <row r="1392" spans="2:33" x14ac:dyDescent="0.25">
      <c r="B1392" s="128">
        <v>12</v>
      </c>
      <c r="C1392" s="151" t="str">
        <f>T(Contaminantes!C$17)</f>
        <v/>
      </c>
      <c r="D1392" s="159"/>
      <c r="E1392" s="153"/>
      <c r="F1392" s="159"/>
      <c r="G1392" s="153"/>
      <c r="H1392" s="159"/>
      <c r="I1392" s="154"/>
      <c r="K1392" s="128">
        <v>32</v>
      </c>
      <c r="L1392" s="151" t="str">
        <f>T(Contaminantes!C$37)</f>
        <v/>
      </c>
      <c r="M1392" s="159"/>
      <c r="N1392" s="153"/>
      <c r="O1392" s="159"/>
      <c r="P1392" s="153"/>
      <c r="Q1392" s="159"/>
      <c r="R1392" s="154"/>
      <c r="T1392" s="128">
        <v>12</v>
      </c>
      <c r="U1392" s="155">
        <f t="shared" si="456"/>
        <v>0</v>
      </c>
      <c r="V1392" s="156">
        <f t="shared" si="457"/>
        <v>0</v>
      </c>
      <c r="W1392" s="157">
        <f t="shared" si="458"/>
        <v>0</v>
      </c>
      <c r="Y1392" s="128">
        <v>32</v>
      </c>
      <c r="Z1392" s="155">
        <f t="shared" si="459"/>
        <v>0</v>
      </c>
      <c r="AA1392" s="156">
        <f t="shared" si="460"/>
        <v>0</v>
      </c>
      <c r="AB1392" s="157">
        <f t="shared" si="461"/>
        <v>0</v>
      </c>
      <c r="AD1392" s="128">
        <v>12</v>
      </c>
      <c r="AE1392" s="120">
        <f t="shared" si="462"/>
        <v>0</v>
      </c>
      <c r="AF1392" s="131">
        <v>32</v>
      </c>
      <c r="AG1392" s="121">
        <f t="shared" si="463"/>
        <v>0</v>
      </c>
    </row>
    <row r="1393" spans="2:33" x14ac:dyDescent="0.25">
      <c r="B1393" s="128">
        <v>13</v>
      </c>
      <c r="C1393" s="151" t="str">
        <f>T(Contaminantes!C$18)</f>
        <v/>
      </c>
      <c r="D1393" s="159"/>
      <c r="E1393" s="153"/>
      <c r="F1393" s="159"/>
      <c r="G1393" s="153"/>
      <c r="H1393" s="159"/>
      <c r="I1393" s="154"/>
      <c r="K1393" s="128">
        <v>33</v>
      </c>
      <c r="L1393" s="151" t="str">
        <f>T(Contaminantes!C$38)</f>
        <v/>
      </c>
      <c r="M1393" s="159"/>
      <c r="N1393" s="153"/>
      <c r="O1393" s="159"/>
      <c r="P1393" s="153"/>
      <c r="Q1393" s="159"/>
      <c r="R1393" s="154"/>
      <c r="T1393" s="128">
        <v>13</v>
      </c>
      <c r="U1393" s="155">
        <f t="shared" si="456"/>
        <v>0</v>
      </c>
      <c r="V1393" s="156">
        <f t="shared" si="457"/>
        <v>0</v>
      </c>
      <c r="W1393" s="157">
        <f t="shared" si="458"/>
        <v>0</v>
      </c>
      <c r="Y1393" s="128">
        <v>33</v>
      </c>
      <c r="Z1393" s="155">
        <f t="shared" si="459"/>
        <v>0</v>
      </c>
      <c r="AA1393" s="156">
        <f t="shared" si="460"/>
        <v>0</v>
      </c>
      <c r="AB1393" s="157">
        <f t="shared" si="461"/>
        <v>0</v>
      </c>
      <c r="AD1393" s="128">
        <v>13</v>
      </c>
      <c r="AE1393" s="120">
        <f t="shared" si="462"/>
        <v>0</v>
      </c>
      <c r="AF1393" s="131">
        <v>33</v>
      </c>
      <c r="AG1393" s="121">
        <f t="shared" si="463"/>
        <v>0</v>
      </c>
    </row>
    <row r="1394" spans="2:33" x14ac:dyDescent="0.25">
      <c r="B1394" s="128">
        <v>14</v>
      </c>
      <c r="C1394" s="151" t="str">
        <f>T(Contaminantes!C$19)</f>
        <v/>
      </c>
      <c r="D1394" s="152"/>
      <c r="E1394" s="153"/>
      <c r="F1394" s="152"/>
      <c r="G1394" s="153"/>
      <c r="H1394" s="152"/>
      <c r="I1394" s="154"/>
      <c r="K1394" s="128">
        <v>34</v>
      </c>
      <c r="L1394" s="151" t="str">
        <f>T(Contaminantes!C$39)</f>
        <v/>
      </c>
      <c r="M1394" s="152"/>
      <c r="N1394" s="153"/>
      <c r="O1394" s="152"/>
      <c r="P1394" s="153"/>
      <c r="Q1394" s="152"/>
      <c r="R1394" s="154"/>
      <c r="T1394" s="128">
        <v>14</v>
      </c>
      <c r="U1394" s="155">
        <f t="shared" si="456"/>
        <v>0</v>
      </c>
      <c r="V1394" s="156">
        <f t="shared" si="457"/>
        <v>0</v>
      </c>
      <c r="W1394" s="157">
        <f t="shared" si="458"/>
        <v>0</v>
      </c>
      <c r="Y1394" s="128">
        <v>34</v>
      </c>
      <c r="Z1394" s="155">
        <f t="shared" si="459"/>
        <v>0</v>
      </c>
      <c r="AA1394" s="156">
        <f t="shared" si="460"/>
        <v>0</v>
      </c>
      <c r="AB1394" s="157">
        <f t="shared" si="461"/>
        <v>0</v>
      </c>
      <c r="AD1394" s="128">
        <v>14</v>
      </c>
      <c r="AE1394" s="120">
        <f t="shared" si="462"/>
        <v>0</v>
      </c>
      <c r="AF1394" s="131">
        <v>34</v>
      </c>
      <c r="AG1394" s="121">
        <f t="shared" si="463"/>
        <v>0</v>
      </c>
    </row>
    <row r="1395" spans="2:33" x14ac:dyDescent="0.25">
      <c r="B1395" s="128">
        <v>15</v>
      </c>
      <c r="C1395" s="151" t="str">
        <f>T(Contaminantes!C$20)</f>
        <v/>
      </c>
      <c r="D1395" s="158"/>
      <c r="E1395" s="153"/>
      <c r="F1395" s="158"/>
      <c r="G1395" s="153"/>
      <c r="H1395" s="158"/>
      <c r="I1395" s="154"/>
      <c r="K1395" s="128">
        <v>35</v>
      </c>
      <c r="L1395" s="151" t="str">
        <f>T(Contaminantes!C$40)</f>
        <v/>
      </c>
      <c r="M1395" s="158"/>
      <c r="N1395" s="153"/>
      <c r="O1395" s="158"/>
      <c r="P1395" s="153"/>
      <c r="Q1395" s="158"/>
      <c r="R1395" s="154"/>
      <c r="T1395" s="128">
        <v>15</v>
      </c>
      <c r="U1395" s="155">
        <f t="shared" si="456"/>
        <v>0</v>
      </c>
      <c r="V1395" s="156">
        <f t="shared" si="457"/>
        <v>0</v>
      </c>
      <c r="W1395" s="157">
        <f t="shared" si="458"/>
        <v>0</v>
      </c>
      <c r="Y1395" s="128">
        <v>35</v>
      </c>
      <c r="Z1395" s="155">
        <f t="shared" si="459"/>
        <v>0</v>
      </c>
      <c r="AA1395" s="156">
        <f t="shared" si="460"/>
        <v>0</v>
      </c>
      <c r="AB1395" s="157">
        <f t="shared" si="461"/>
        <v>0</v>
      </c>
      <c r="AD1395" s="128">
        <v>15</v>
      </c>
      <c r="AE1395" s="120">
        <f t="shared" si="462"/>
        <v>0</v>
      </c>
      <c r="AF1395" s="131">
        <v>35</v>
      </c>
      <c r="AG1395" s="121">
        <f t="shared" si="463"/>
        <v>0</v>
      </c>
    </row>
    <row r="1396" spans="2:33" x14ac:dyDescent="0.25">
      <c r="B1396" s="128">
        <v>16</v>
      </c>
      <c r="C1396" s="151" t="str">
        <f>T(Contaminantes!C$21)</f>
        <v/>
      </c>
      <c r="D1396" s="159"/>
      <c r="E1396" s="153"/>
      <c r="F1396" s="159"/>
      <c r="G1396" s="153"/>
      <c r="H1396" s="159"/>
      <c r="I1396" s="154"/>
      <c r="K1396" s="128">
        <v>36</v>
      </c>
      <c r="L1396" s="151" t="str">
        <f>T(Contaminantes!C$41)</f>
        <v/>
      </c>
      <c r="M1396" s="159"/>
      <c r="N1396" s="153"/>
      <c r="O1396" s="159"/>
      <c r="P1396" s="153"/>
      <c r="Q1396" s="159"/>
      <c r="R1396" s="154"/>
      <c r="T1396" s="128">
        <v>16</v>
      </c>
      <c r="U1396" s="155">
        <f t="shared" si="456"/>
        <v>0</v>
      </c>
      <c r="V1396" s="156">
        <f t="shared" si="457"/>
        <v>0</v>
      </c>
      <c r="W1396" s="157">
        <f t="shared" si="458"/>
        <v>0</v>
      </c>
      <c r="Y1396" s="128">
        <v>36</v>
      </c>
      <c r="Z1396" s="155">
        <f t="shared" si="459"/>
        <v>0</v>
      </c>
      <c r="AA1396" s="156">
        <f t="shared" si="460"/>
        <v>0</v>
      </c>
      <c r="AB1396" s="157">
        <f t="shared" si="461"/>
        <v>0</v>
      </c>
      <c r="AD1396" s="128">
        <v>16</v>
      </c>
      <c r="AE1396" s="120">
        <f t="shared" si="462"/>
        <v>0</v>
      </c>
      <c r="AF1396" s="131">
        <v>36</v>
      </c>
      <c r="AG1396" s="121">
        <f t="shared" si="463"/>
        <v>0</v>
      </c>
    </row>
    <row r="1397" spans="2:33" x14ac:dyDescent="0.25">
      <c r="B1397" s="128">
        <v>17</v>
      </c>
      <c r="C1397" s="151" t="str">
        <f>T(Contaminantes!C$22)</f>
        <v/>
      </c>
      <c r="D1397" s="159"/>
      <c r="E1397" s="153"/>
      <c r="F1397" s="159"/>
      <c r="G1397" s="153"/>
      <c r="H1397" s="159"/>
      <c r="I1397" s="154"/>
      <c r="K1397" s="128">
        <v>37</v>
      </c>
      <c r="L1397" s="151" t="str">
        <f>T(Contaminantes!C$42)</f>
        <v/>
      </c>
      <c r="M1397" s="159"/>
      <c r="N1397" s="153"/>
      <c r="O1397" s="159"/>
      <c r="P1397" s="153"/>
      <c r="Q1397" s="159"/>
      <c r="R1397" s="154"/>
      <c r="T1397" s="128">
        <v>17</v>
      </c>
      <c r="U1397" s="155">
        <f t="shared" si="456"/>
        <v>0</v>
      </c>
      <c r="V1397" s="156">
        <f t="shared" si="457"/>
        <v>0</v>
      </c>
      <c r="W1397" s="157">
        <f t="shared" si="458"/>
        <v>0</v>
      </c>
      <c r="Y1397" s="128">
        <v>37</v>
      </c>
      <c r="Z1397" s="155">
        <f t="shared" si="459"/>
        <v>0</v>
      </c>
      <c r="AA1397" s="156">
        <f t="shared" si="460"/>
        <v>0</v>
      </c>
      <c r="AB1397" s="157">
        <f t="shared" si="461"/>
        <v>0</v>
      </c>
      <c r="AD1397" s="128">
        <v>17</v>
      </c>
      <c r="AE1397" s="120">
        <f t="shared" si="462"/>
        <v>0</v>
      </c>
      <c r="AF1397" s="131">
        <v>37</v>
      </c>
      <c r="AG1397" s="121">
        <f t="shared" si="463"/>
        <v>0</v>
      </c>
    </row>
    <row r="1398" spans="2:33" x14ac:dyDescent="0.25">
      <c r="B1398" s="128">
        <v>18</v>
      </c>
      <c r="C1398" s="151" t="str">
        <f>T(Contaminantes!C$23)</f>
        <v/>
      </c>
      <c r="D1398" s="152"/>
      <c r="E1398" s="153"/>
      <c r="F1398" s="152"/>
      <c r="G1398" s="153"/>
      <c r="H1398" s="152"/>
      <c r="I1398" s="154"/>
      <c r="K1398" s="128">
        <v>38</v>
      </c>
      <c r="L1398" s="151" t="str">
        <f>T(Contaminantes!C$43)</f>
        <v/>
      </c>
      <c r="M1398" s="152"/>
      <c r="N1398" s="153"/>
      <c r="O1398" s="152"/>
      <c r="P1398" s="153"/>
      <c r="Q1398" s="152"/>
      <c r="R1398" s="154"/>
      <c r="T1398" s="128">
        <v>18</v>
      </c>
      <c r="U1398" s="155">
        <f t="shared" si="456"/>
        <v>0</v>
      </c>
      <c r="V1398" s="156">
        <f t="shared" si="457"/>
        <v>0</v>
      </c>
      <c r="W1398" s="157">
        <f t="shared" si="458"/>
        <v>0</v>
      </c>
      <c r="Y1398" s="128">
        <v>38</v>
      </c>
      <c r="Z1398" s="155">
        <f t="shared" si="459"/>
        <v>0</v>
      </c>
      <c r="AA1398" s="156">
        <f t="shared" si="460"/>
        <v>0</v>
      </c>
      <c r="AB1398" s="157">
        <f t="shared" si="461"/>
        <v>0</v>
      </c>
      <c r="AD1398" s="128">
        <v>18</v>
      </c>
      <c r="AE1398" s="120">
        <f t="shared" si="462"/>
        <v>0</v>
      </c>
      <c r="AF1398" s="131">
        <v>38</v>
      </c>
      <c r="AG1398" s="121">
        <f t="shared" si="463"/>
        <v>0</v>
      </c>
    </row>
    <row r="1399" spans="2:33" x14ac:dyDescent="0.25">
      <c r="B1399" s="128">
        <v>19</v>
      </c>
      <c r="C1399" s="151" t="str">
        <f>T(Contaminantes!C$24)</f>
        <v/>
      </c>
      <c r="D1399" s="152"/>
      <c r="E1399" s="153"/>
      <c r="F1399" s="152"/>
      <c r="G1399" s="153"/>
      <c r="H1399" s="152"/>
      <c r="I1399" s="154"/>
      <c r="K1399" s="128">
        <v>39</v>
      </c>
      <c r="L1399" s="151" t="str">
        <f>T(Contaminantes!C$44)</f>
        <v/>
      </c>
      <c r="M1399" s="152"/>
      <c r="N1399" s="153"/>
      <c r="O1399" s="152"/>
      <c r="P1399" s="153"/>
      <c r="Q1399" s="152"/>
      <c r="R1399" s="154"/>
      <c r="T1399" s="128">
        <v>19</v>
      </c>
      <c r="U1399" s="155">
        <f t="shared" si="456"/>
        <v>0</v>
      </c>
      <c r="V1399" s="156">
        <f t="shared" si="457"/>
        <v>0</v>
      </c>
      <c r="W1399" s="157">
        <f t="shared" si="458"/>
        <v>0</v>
      </c>
      <c r="Y1399" s="128">
        <v>39</v>
      </c>
      <c r="Z1399" s="155">
        <f t="shared" si="459"/>
        <v>0</v>
      </c>
      <c r="AA1399" s="156">
        <f t="shared" si="460"/>
        <v>0</v>
      </c>
      <c r="AB1399" s="157">
        <f t="shared" si="461"/>
        <v>0</v>
      </c>
      <c r="AD1399" s="128">
        <v>19</v>
      </c>
      <c r="AE1399" s="120">
        <f t="shared" si="462"/>
        <v>0</v>
      </c>
      <c r="AF1399" s="131">
        <v>39</v>
      </c>
      <c r="AG1399" s="121">
        <f t="shared" si="463"/>
        <v>0</v>
      </c>
    </row>
    <row r="1400" spans="2:33" ht="15.75" thickBot="1" x14ac:dyDescent="0.3">
      <c r="B1400" s="129">
        <v>20</v>
      </c>
      <c r="C1400" s="160" t="str">
        <f>T(Contaminantes!C$25)</f>
        <v/>
      </c>
      <c r="D1400" s="162"/>
      <c r="E1400" s="163"/>
      <c r="F1400" s="162"/>
      <c r="G1400" s="163"/>
      <c r="H1400" s="162"/>
      <c r="I1400" s="171"/>
      <c r="K1400" s="129">
        <v>40</v>
      </c>
      <c r="L1400" s="160" t="str">
        <f>T(Contaminantes!C$45)</f>
        <v/>
      </c>
      <c r="M1400" s="158"/>
      <c r="N1400" s="163"/>
      <c r="O1400" s="162"/>
      <c r="P1400" s="163"/>
      <c r="Q1400" s="162"/>
      <c r="R1400" s="171"/>
      <c r="T1400" s="129">
        <v>20</v>
      </c>
      <c r="U1400" s="165">
        <f t="shared" si="456"/>
        <v>0</v>
      </c>
      <c r="V1400" s="166">
        <f t="shared" si="457"/>
        <v>0</v>
      </c>
      <c r="W1400" s="167">
        <f t="shared" si="458"/>
        <v>0</v>
      </c>
      <c r="Y1400" s="129">
        <v>40</v>
      </c>
      <c r="Z1400" s="165">
        <f t="shared" si="459"/>
        <v>0</v>
      </c>
      <c r="AA1400" s="166">
        <f t="shared" si="460"/>
        <v>0</v>
      </c>
      <c r="AB1400" s="167">
        <f t="shared" si="461"/>
        <v>0</v>
      </c>
      <c r="AD1400" s="129">
        <v>20</v>
      </c>
      <c r="AE1400" s="132">
        <f t="shared" si="462"/>
        <v>0</v>
      </c>
      <c r="AF1400" s="133">
        <v>40</v>
      </c>
      <c r="AG1400" s="122">
        <f t="shared" si="463"/>
        <v>0</v>
      </c>
    </row>
    <row r="1401" spans="2:33" ht="15.75" thickBot="1" x14ac:dyDescent="0.3">
      <c r="M1401" s="170"/>
    </row>
    <row r="1402" spans="2:33" ht="15.75" customHeight="1" thickBot="1" x14ac:dyDescent="0.3">
      <c r="D1402" s="391" t="s">
        <v>139</v>
      </c>
      <c r="E1402" s="392"/>
      <c r="F1402" s="393" t="str">
        <f>T('Focos atmósfera'!B65)</f>
        <v/>
      </c>
      <c r="G1402" s="393"/>
      <c r="H1402" s="394" t="s">
        <v>141</v>
      </c>
      <c r="I1402" s="395"/>
      <c r="J1402" s="135"/>
      <c r="K1402" s="396" t="str">
        <f>T('Focos atmósfera'!C65)</f>
        <v/>
      </c>
      <c r="L1402" s="393"/>
      <c r="M1402" s="393"/>
      <c r="N1402" s="397" t="s">
        <v>140</v>
      </c>
      <c r="O1402" s="398"/>
      <c r="P1402" s="136">
        <f>'Focos atmósfera'!D65</f>
        <v>0</v>
      </c>
      <c r="Q1402" s="205" t="s">
        <v>210</v>
      </c>
      <c r="R1402" s="136">
        <f>'Focos atmósfera'!F65</f>
        <v>0</v>
      </c>
      <c r="V1402" s="399" t="s">
        <v>189</v>
      </c>
      <c r="W1402" s="400"/>
      <c r="X1402" s="137"/>
      <c r="AA1402" s="399" t="s">
        <v>189</v>
      </c>
      <c r="AB1402" s="400"/>
      <c r="AC1402" s="137"/>
      <c r="AE1402" s="399" t="s">
        <v>192</v>
      </c>
      <c r="AF1402" s="403"/>
      <c r="AG1402" s="400"/>
    </row>
    <row r="1403" spans="2:33" ht="15.75" thickBot="1" x14ac:dyDescent="0.3">
      <c r="B1403" s="407" t="s">
        <v>133</v>
      </c>
      <c r="C1403" s="408"/>
      <c r="D1403" s="411" t="s">
        <v>134</v>
      </c>
      <c r="E1403" s="411"/>
      <c r="F1403" s="411" t="s">
        <v>135</v>
      </c>
      <c r="G1403" s="411"/>
      <c r="H1403" s="411" t="s">
        <v>136</v>
      </c>
      <c r="I1403" s="412"/>
      <c r="J1403" s="138"/>
      <c r="K1403" s="409" t="s">
        <v>133</v>
      </c>
      <c r="L1403" s="410"/>
      <c r="M1403" s="413" t="s">
        <v>134</v>
      </c>
      <c r="N1403" s="411"/>
      <c r="O1403" s="411" t="s">
        <v>135</v>
      </c>
      <c r="P1403" s="411"/>
      <c r="Q1403" s="411" t="s">
        <v>136</v>
      </c>
      <c r="R1403" s="414"/>
      <c r="S1403" s="138"/>
      <c r="T1403" s="138"/>
      <c r="V1403" s="401"/>
      <c r="W1403" s="402"/>
      <c r="X1403" s="137"/>
      <c r="AA1403" s="401"/>
      <c r="AB1403" s="402"/>
      <c r="AC1403" s="137"/>
      <c r="AE1403" s="404"/>
      <c r="AF1403" s="405"/>
      <c r="AG1403" s="406"/>
    </row>
    <row r="1404" spans="2:33" ht="32.25" customHeight="1" thickBot="1" x14ac:dyDescent="0.3">
      <c r="B1404" s="409"/>
      <c r="C1404" s="410"/>
      <c r="D1404" s="139" t="s">
        <v>137</v>
      </c>
      <c r="E1404" s="139" t="s">
        <v>138</v>
      </c>
      <c r="F1404" s="139" t="s">
        <v>137</v>
      </c>
      <c r="G1404" s="139" t="s">
        <v>138</v>
      </c>
      <c r="H1404" s="139" t="s">
        <v>137</v>
      </c>
      <c r="I1404" s="140" t="s">
        <v>138</v>
      </c>
      <c r="J1404" s="141"/>
      <c r="K1404" s="409"/>
      <c r="L1404" s="410"/>
      <c r="M1404" s="139" t="s">
        <v>137</v>
      </c>
      <c r="N1404" s="139" t="s">
        <v>138</v>
      </c>
      <c r="O1404" s="139" t="s">
        <v>137</v>
      </c>
      <c r="P1404" s="139" t="s">
        <v>138</v>
      </c>
      <c r="Q1404" s="139" t="s">
        <v>137</v>
      </c>
      <c r="R1404" s="140" t="s">
        <v>138</v>
      </c>
      <c r="S1404" s="141"/>
      <c r="T1404" s="141"/>
      <c r="V1404" s="142" t="s">
        <v>190</v>
      </c>
      <c r="W1404" s="143" t="s">
        <v>191</v>
      </c>
      <c r="X1404" s="141"/>
      <c r="AA1404" s="142" t="s">
        <v>190</v>
      </c>
      <c r="AB1404" s="143" t="s">
        <v>191</v>
      </c>
      <c r="AC1404" s="141"/>
      <c r="AE1404" s="124" t="s">
        <v>193</v>
      </c>
      <c r="AG1404" s="125" t="s">
        <v>193</v>
      </c>
    </row>
    <row r="1405" spans="2:33" x14ac:dyDescent="0.25">
      <c r="B1405" s="126">
        <v>1</v>
      </c>
      <c r="C1405" s="151" t="str">
        <f>T(Contaminantes!C$6)</f>
        <v/>
      </c>
      <c r="D1405" s="145"/>
      <c r="E1405" s="146"/>
      <c r="F1405" s="145"/>
      <c r="G1405" s="146"/>
      <c r="H1405" s="145"/>
      <c r="I1405" s="147"/>
      <c r="K1405" s="126">
        <v>21</v>
      </c>
      <c r="L1405" s="144" t="str">
        <f>T(Contaminantes!C$26)</f>
        <v/>
      </c>
      <c r="M1405" s="145"/>
      <c r="N1405" s="146"/>
      <c r="O1405" s="145"/>
      <c r="P1405" s="146"/>
      <c r="Q1405" s="145"/>
      <c r="R1405" s="147"/>
      <c r="T1405" s="126">
        <v>1</v>
      </c>
      <c r="U1405" s="148">
        <f>IF(COUNT(E1405,G1405,I1405)=0,0,COUNT(E1405,G1405,I1405))</f>
        <v>0</v>
      </c>
      <c r="V1405" s="149">
        <f>IF(U1405&gt;0,((D1405*E1405)+(F1405*G1405)+(H1405*I1405))/(E1405+G1405+I1405),0)</f>
        <v>0</v>
      </c>
      <c r="W1405" s="150">
        <f>IF(U1405&lt;&gt;0,(E1405+G1405+I1405)/U1405,0)</f>
        <v>0</v>
      </c>
      <c r="Y1405" s="126">
        <v>21</v>
      </c>
      <c r="Z1405" s="148">
        <f>IF(COUNT(N1405,P1405,R1405)=0,0,COUNT(N1405,P1405,R1405))</f>
        <v>0</v>
      </c>
      <c r="AA1405" s="149">
        <f>IF(Z1405&gt;0,((M1405*N1405)+(O1405*P1405)+(Q1405*R1405))/(N1405+P1405+R1405),0)</f>
        <v>0</v>
      </c>
      <c r="AB1405" s="150">
        <f>IF(Z1405&lt;&gt;0,(N1405+P1405+R1405)/Z1405,0)</f>
        <v>0</v>
      </c>
      <c r="AD1405" s="126">
        <v>1</v>
      </c>
      <c r="AE1405" s="127">
        <f>(V1405*W1405*P$1402)/1000000</f>
        <v>0</v>
      </c>
      <c r="AF1405" s="130">
        <v>21</v>
      </c>
      <c r="AG1405" s="127">
        <f>(AA1405*AB1405*P$1402)/1000000</f>
        <v>0</v>
      </c>
    </row>
    <row r="1406" spans="2:33" x14ac:dyDescent="0.25">
      <c r="B1406" s="128">
        <v>2</v>
      </c>
      <c r="C1406" s="151" t="str">
        <f>T(Contaminantes!C$7)</f>
        <v/>
      </c>
      <c r="D1406" s="152"/>
      <c r="E1406" s="153"/>
      <c r="F1406" s="152"/>
      <c r="G1406" s="153"/>
      <c r="H1406" s="152"/>
      <c r="I1406" s="154"/>
      <c r="K1406" s="128">
        <v>22</v>
      </c>
      <c r="L1406" s="151" t="str">
        <f>T(Contaminantes!C$27)</f>
        <v/>
      </c>
      <c r="M1406" s="152"/>
      <c r="N1406" s="153"/>
      <c r="O1406" s="152"/>
      <c r="P1406" s="153"/>
      <c r="Q1406" s="152"/>
      <c r="R1406" s="154"/>
      <c r="T1406" s="128">
        <v>2</v>
      </c>
      <c r="U1406" s="155">
        <f t="shared" ref="U1406:U1424" si="464">IF(COUNT(E1406,G1406,I1406)=0,0,COUNT(E1406,G1406,I1406))</f>
        <v>0</v>
      </c>
      <c r="V1406" s="156">
        <f t="shared" ref="V1406:V1424" si="465">IF(U1406&gt;0,((D1406*E1406)+(F1406*G1406)+(H1406*I1406))/(E1406+G1406+I1406),0)</f>
        <v>0</v>
      </c>
      <c r="W1406" s="157">
        <f t="shared" ref="W1406:W1424" si="466">IF(U1406&lt;&gt;0,(E1406+G1406+I1406)/U1406,0)</f>
        <v>0</v>
      </c>
      <c r="Y1406" s="128">
        <v>22</v>
      </c>
      <c r="Z1406" s="155">
        <f t="shared" ref="Z1406:Z1424" si="467">IF(COUNT(N1406,P1406,R1406)=0,0,COUNT(N1406,P1406,R1406))</f>
        <v>0</v>
      </c>
      <c r="AA1406" s="156">
        <f t="shared" ref="AA1406:AA1424" si="468">IF(Z1406&gt;0,((M1406*N1406)+(O1406*P1406)+(Q1406*R1406))/(N1406+P1406+R1406),0)</f>
        <v>0</v>
      </c>
      <c r="AB1406" s="157">
        <f t="shared" ref="AB1406:AB1424" si="469">IF(Z1406&lt;&gt;0,(N1406+P1406+R1406)/Z1406,0)</f>
        <v>0</v>
      </c>
      <c r="AD1406" s="128">
        <v>2</v>
      </c>
      <c r="AE1406" s="120">
        <f t="shared" ref="AE1406:AE1424" si="470">(V1406*W1406*P$1402)/1000000</f>
        <v>0</v>
      </c>
      <c r="AF1406" s="131">
        <v>22</v>
      </c>
      <c r="AG1406" s="121">
        <f t="shared" ref="AG1406:AG1424" si="471">(AA1406*AB1406*P$1402)/1000000</f>
        <v>0</v>
      </c>
    </row>
    <row r="1407" spans="2:33" x14ac:dyDescent="0.25">
      <c r="B1407" s="128">
        <v>3</v>
      </c>
      <c r="C1407" s="151" t="str">
        <f>T(Contaminantes!C$8)</f>
        <v/>
      </c>
      <c r="D1407" s="158"/>
      <c r="E1407" s="153"/>
      <c r="F1407" s="158"/>
      <c r="G1407" s="153"/>
      <c r="H1407" s="158"/>
      <c r="I1407" s="154"/>
      <c r="K1407" s="128">
        <v>23</v>
      </c>
      <c r="L1407" s="151" t="str">
        <f>T(Contaminantes!C$28)</f>
        <v/>
      </c>
      <c r="M1407" s="158"/>
      <c r="N1407" s="153"/>
      <c r="O1407" s="158"/>
      <c r="P1407" s="153"/>
      <c r="Q1407" s="158"/>
      <c r="R1407" s="154"/>
      <c r="T1407" s="128">
        <v>3</v>
      </c>
      <c r="U1407" s="155">
        <f t="shared" si="464"/>
        <v>0</v>
      </c>
      <c r="V1407" s="156">
        <f t="shared" si="465"/>
        <v>0</v>
      </c>
      <c r="W1407" s="157">
        <f t="shared" si="466"/>
        <v>0</v>
      </c>
      <c r="Y1407" s="128">
        <v>23</v>
      </c>
      <c r="Z1407" s="155">
        <f t="shared" si="467"/>
        <v>0</v>
      </c>
      <c r="AA1407" s="156">
        <f t="shared" si="468"/>
        <v>0</v>
      </c>
      <c r="AB1407" s="157">
        <f t="shared" si="469"/>
        <v>0</v>
      </c>
      <c r="AD1407" s="128">
        <v>3</v>
      </c>
      <c r="AE1407" s="120">
        <f t="shared" si="470"/>
        <v>0</v>
      </c>
      <c r="AF1407" s="131">
        <v>23</v>
      </c>
      <c r="AG1407" s="121">
        <f t="shared" si="471"/>
        <v>0</v>
      </c>
    </row>
    <row r="1408" spans="2:33" x14ac:dyDescent="0.25">
      <c r="B1408" s="128">
        <v>4</v>
      </c>
      <c r="C1408" s="151" t="str">
        <f>T(Contaminantes!C$9)</f>
        <v/>
      </c>
      <c r="D1408" s="159"/>
      <c r="E1408" s="153"/>
      <c r="F1408" s="159"/>
      <c r="G1408" s="153"/>
      <c r="H1408" s="159"/>
      <c r="I1408" s="154"/>
      <c r="K1408" s="128">
        <v>24</v>
      </c>
      <c r="L1408" s="151" t="str">
        <f>T(Contaminantes!C$29)</f>
        <v/>
      </c>
      <c r="M1408" s="159"/>
      <c r="N1408" s="153"/>
      <c r="O1408" s="159"/>
      <c r="P1408" s="153"/>
      <c r="Q1408" s="159"/>
      <c r="R1408" s="154"/>
      <c r="T1408" s="128">
        <v>4</v>
      </c>
      <c r="U1408" s="155">
        <f t="shared" si="464"/>
        <v>0</v>
      </c>
      <c r="V1408" s="156">
        <f t="shared" si="465"/>
        <v>0</v>
      </c>
      <c r="W1408" s="157">
        <f t="shared" si="466"/>
        <v>0</v>
      </c>
      <c r="Y1408" s="128">
        <v>24</v>
      </c>
      <c r="Z1408" s="155">
        <f t="shared" si="467"/>
        <v>0</v>
      </c>
      <c r="AA1408" s="156">
        <f t="shared" si="468"/>
        <v>0</v>
      </c>
      <c r="AB1408" s="157">
        <f t="shared" si="469"/>
        <v>0</v>
      </c>
      <c r="AD1408" s="128">
        <v>4</v>
      </c>
      <c r="AE1408" s="120">
        <f t="shared" si="470"/>
        <v>0</v>
      </c>
      <c r="AF1408" s="131">
        <v>24</v>
      </c>
      <c r="AG1408" s="121">
        <f t="shared" si="471"/>
        <v>0</v>
      </c>
    </row>
    <row r="1409" spans="2:33" x14ac:dyDescent="0.25">
      <c r="B1409" s="128">
        <v>5</v>
      </c>
      <c r="C1409" s="151" t="str">
        <f>T(Contaminantes!C$10)</f>
        <v/>
      </c>
      <c r="D1409" s="159"/>
      <c r="E1409" s="153"/>
      <c r="F1409" s="159"/>
      <c r="G1409" s="153"/>
      <c r="H1409" s="159"/>
      <c r="I1409" s="154"/>
      <c r="K1409" s="128">
        <v>25</v>
      </c>
      <c r="L1409" s="151" t="str">
        <f>T(Contaminantes!C$30)</f>
        <v/>
      </c>
      <c r="M1409" s="159"/>
      <c r="N1409" s="153"/>
      <c r="O1409" s="159"/>
      <c r="P1409" s="153"/>
      <c r="Q1409" s="159"/>
      <c r="R1409" s="154"/>
      <c r="T1409" s="128">
        <v>5</v>
      </c>
      <c r="U1409" s="155">
        <f t="shared" si="464"/>
        <v>0</v>
      </c>
      <c r="V1409" s="156">
        <f t="shared" si="465"/>
        <v>0</v>
      </c>
      <c r="W1409" s="157">
        <f t="shared" si="466"/>
        <v>0</v>
      </c>
      <c r="Y1409" s="128">
        <v>25</v>
      </c>
      <c r="Z1409" s="155">
        <f t="shared" si="467"/>
        <v>0</v>
      </c>
      <c r="AA1409" s="156">
        <f t="shared" si="468"/>
        <v>0</v>
      </c>
      <c r="AB1409" s="157">
        <f t="shared" si="469"/>
        <v>0</v>
      </c>
      <c r="AD1409" s="128">
        <v>5</v>
      </c>
      <c r="AE1409" s="120">
        <f t="shared" si="470"/>
        <v>0</v>
      </c>
      <c r="AF1409" s="131">
        <v>25</v>
      </c>
      <c r="AG1409" s="121">
        <f t="shared" si="471"/>
        <v>0</v>
      </c>
    </row>
    <row r="1410" spans="2:33" x14ac:dyDescent="0.25">
      <c r="B1410" s="128">
        <v>6</v>
      </c>
      <c r="C1410" s="151" t="str">
        <f>T(Contaminantes!C$11)</f>
        <v/>
      </c>
      <c r="D1410" s="159"/>
      <c r="E1410" s="153"/>
      <c r="F1410" s="159"/>
      <c r="G1410" s="153"/>
      <c r="H1410" s="159"/>
      <c r="I1410" s="154"/>
      <c r="K1410" s="128">
        <v>26</v>
      </c>
      <c r="L1410" s="151" t="str">
        <f>T(Contaminantes!C$31)</f>
        <v/>
      </c>
      <c r="M1410" s="159"/>
      <c r="N1410" s="153"/>
      <c r="O1410" s="159"/>
      <c r="P1410" s="153"/>
      <c r="Q1410" s="159"/>
      <c r="R1410" s="154"/>
      <c r="T1410" s="128">
        <v>6</v>
      </c>
      <c r="U1410" s="155">
        <f t="shared" si="464"/>
        <v>0</v>
      </c>
      <c r="V1410" s="156">
        <f t="shared" si="465"/>
        <v>0</v>
      </c>
      <c r="W1410" s="157">
        <f t="shared" si="466"/>
        <v>0</v>
      </c>
      <c r="Y1410" s="128">
        <v>26</v>
      </c>
      <c r="Z1410" s="155">
        <f t="shared" si="467"/>
        <v>0</v>
      </c>
      <c r="AA1410" s="156">
        <f t="shared" si="468"/>
        <v>0</v>
      </c>
      <c r="AB1410" s="157">
        <f t="shared" si="469"/>
        <v>0</v>
      </c>
      <c r="AD1410" s="128">
        <v>6</v>
      </c>
      <c r="AE1410" s="120">
        <f t="shared" si="470"/>
        <v>0</v>
      </c>
      <c r="AF1410" s="131">
        <v>26</v>
      </c>
      <c r="AG1410" s="121">
        <f t="shared" si="471"/>
        <v>0</v>
      </c>
    </row>
    <row r="1411" spans="2:33" x14ac:dyDescent="0.25">
      <c r="B1411" s="128">
        <v>7</v>
      </c>
      <c r="C1411" s="151" t="str">
        <f>T(Contaminantes!C$12)</f>
        <v/>
      </c>
      <c r="D1411" s="159"/>
      <c r="E1411" s="153"/>
      <c r="F1411" s="159"/>
      <c r="G1411" s="153"/>
      <c r="H1411" s="159"/>
      <c r="I1411" s="154"/>
      <c r="K1411" s="128">
        <v>27</v>
      </c>
      <c r="L1411" s="151" t="str">
        <f>T(Contaminantes!C$32)</f>
        <v/>
      </c>
      <c r="M1411" s="159"/>
      <c r="N1411" s="153"/>
      <c r="O1411" s="159"/>
      <c r="P1411" s="153"/>
      <c r="Q1411" s="159"/>
      <c r="R1411" s="154"/>
      <c r="T1411" s="128">
        <v>7</v>
      </c>
      <c r="U1411" s="155">
        <f t="shared" si="464"/>
        <v>0</v>
      </c>
      <c r="V1411" s="156">
        <f t="shared" si="465"/>
        <v>0</v>
      </c>
      <c r="W1411" s="157">
        <f t="shared" si="466"/>
        <v>0</v>
      </c>
      <c r="Y1411" s="128">
        <v>27</v>
      </c>
      <c r="Z1411" s="155">
        <f t="shared" si="467"/>
        <v>0</v>
      </c>
      <c r="AA1411" s="156">
        <f t="shared" si="468"/>
        <v>0</v>
      </c>
      <c r="AB1411" s="157">
        <f t="shared" si="469"/>
        <v>0</v>
      </c>
      <c r="AD1411" s="128">
        <v>7</v>
      </c>
      <c r="AE1411" s="120">
        <f t="shared" si="470"/>
        <v>0</v>
      </c>
      <c r="AF1411" s="131">
        <v>27</v>
      </c>
      <c r="AG1411" s="121">
        <f t="shared" si="471"/>
        <v>0</v>
      </c>
    </row>
    <row r="1412" spans="2:33" x14ac:dyDescent="0.25">
      <c r="B1412" s="128">
        <v>8</v>
      </c>
      <c r="C1412" s="151" t="str">
        <f>T(Contaminantes!C$13)</f>
        <v/>
      </c>
      <c r="D1412" s="159"/>
      <c r="E1412" s="153"/>
      <c r="F1412" s="159"/>
      <c r="G1412" s="153"/>
      <c r="H1412" s="159"/>
      <c r="I1412" s="154"/>
      <c r="K1412" s="128">
        <v>28</v>
      </c>
      <c r="L1412" s="151" t="str">
        <f>T(Contaminantes!C$33)</f>
        <v/>
      </c>
      <c r="M1412" s="159"/>
      <c r="N1412" s="153"/>
      <c r="O1412" s="159"/>
      <c r="P1412" s="153"/>
      <c r="Q1412" s="159"/>
      <c r="R1412" s="154"/>
      <c r="T1412" s="128">
        <v>8</v>
      </c>
      <c r="U1412" s="155">
        <f t="shared" si="464"/>
        <v>0</v>
      </c>
      <c r="V1412" s="156">
        <f t="shared" si="465"/>
        <v>0</v>
      </c>
      <c r="W1412" s="157">
        <f t="shared" si="466"/>
        <v>0</v>
      </c>
      <c r="Y1412" s="128">
        <v>28</v>
      </c>
      <c r="Z1412" s="155">
        <f t="shared" si="467"/>
        <v>0</v>
      </c>
      <c r="AA1412" s="156">
        <f t="shared" si="468"/>
        <v>0</v>
      </c>
      <c r="AB1412" s="157">
        <f t="shared" si="469"/>
        <v>0</v>
      </c>
      <c r="AD1412" s="128">
        <v>8</v>
      </c>
      <c r="AE1412" s="120">
        <f t="shared" si="470"/>
        <v>0</v>
      </c>
      <c r="AF1412" s="131">
        <v>28</v>
      </c>
      <c r="AG1412" s="121">
        <f t="shared" si="471"/>
        <v>0</v>
      </c>
    </row>
    <row r="1413" spans="2:33" x14ac:dyDescent="0.25">
      <c r="B1413" s="128">
        <v>9</v>
      </c>
      <c r="C1413" s="151" t="str">
        <f>T(Contaminantes!C$14)</f>
        <v/>
      </c>
      <c r="D1413" s="152"/>
      <c r="E1413" s="153"/>
      <c r="F1413" s="152"/>
      <c r="G1413" s="153"/>
      <c r="H1413" s="152"/>
      <c r="I1413" s="154"/>
      <c r="K1413" s="128">
        <v>29</v>
      </c>
      <c r="L1413" s="151" t="str">
        <f>T(Contaminantes!C$34)</f>
        <v/>
      </c>
      <c r="M1413" s="152"/>
      <c r="N1413" s="153"/>
      <c r="O1413" s="152"/>
      <c r="P1413" s="153"/>
      <c r="Q1413" s="152"/>
      <c r="R1413" s="154"/>
      <c r="T1413" s="128">
        <v>9</v>
      </c>
      <c r="U1413" s="155">
        <f t="shared" si="464"/>
        <v>0</v>
      </c>
      <c r="V1413" s="156">
        <f t="shared" si="465"/>
        <v>0</v>
      </c>
      <c r="W1413" s="157">
        <f t="shared" si="466"/>
        <v>0</v>
      </c>
      <c r="Y1413" s="128">
        <v>29</v>
      </c>
      <c r="Z1413" s="155">
        <f t="shared" si="467"/>
        <v>0</v>
      </c>
      <c r="AA1413" s="156">
        <f t="shared" si="468"/>
        <v>0</v>
      </c>
      <c r="AB1413" s="157">
        <f t="shared" si="469"/>
        <v>0</v>
      </c>
      <c r="AD1413" s="128">
        <v>9</v>
      </c>
      <c r="AE1413" s="120">
        <f t="shared" si="470"/>
        <v>0</v>
      </c>
      <c r="AF1413" s="131">
        <v>29</v>
      </c>
      <c r="AG1413" s="121">
        <f t="shared" si="471"/>
        <v>0</v>
      </c>
    </row>
    <row r="1414" spans="2:33" x14ac:dyDescent="0.25">
      <c r="B1414" s="128">
        <v>10</v>
      </c>
      <c r="C1414" s="151" t="str">
        <f>T(Contaminantes!C$15)</f>
        <v/>
      </c>
      <c r="D1414" s="152"/>
      <c r="E1414" s="153"/>
      <c r="F1414" s="152"/>
      <c r="G1414" s="153"/>
      <c r="H1414" s="152"/>
      <c r="I1414" s="154"/>
      <c r="K1414" s="128">
        <v>30</v>
      </c>
      <c r="L1414" s="151" t="str">
        <f>T(Contaminantes!C$35)</f>
        <v/>
      </c>
      <c r="M1414" s="152"/>
      <c r="N1414" s="153"/>
      <c r="O1414" s="152"/>
      <c r="P1414" s="153"/>
      <c r="Q1414" s="152"/>
      <c r="R1414" s="154"/>
      <c r="T1414" s="128">
        <v>10</v>
      </c>
      <c r="U1414" s="155">
        <f t="shared" si="464"/>
        <v>0</v>
      </c>
      <c r="V1414" s="156">
        <f t="shared" si="465"/>
        <v>0</v>
      </c>
      <c r="W1414" s="157">
        <f t="shared" si="466"/>
        <v>0</v>
      </c>
      <c r="Y1414" s="128">
        <v>30</v>
      </c>
      <c r="Z1414" s="155">
        <f t="shared" si="467"/>
        <v>0</v>
      </c>
      <c r="AA1414" s="156">
        <f t="shared" si="468"/>
        <v>0</v>
      </c>
      <c r="AB1414" s="157">
        <f t="shared" si="469"/>
        <v>0</v>
      </c>
      <c r="AD1414" s="128">
        <v>10</v>
      </c>
      <c r="AE1414" s="120">
        <f t="shared" si="470"/>
        <v>0</v>
      </c>
      <c r="AF1414" s="131">
        <v>30</v>
      </c>
      <c r="AG1414" s="121">
        <f t="shared" si="471"/>
        <v>0</v>
      </c>
    </row>
    <row r="1415" spans="2:33" x14ac:dyDescent="0.25">
      <c r="B1415" s="128">
        <v>11</v>
      </c>
      <c r="C1415" s="151" t="str">
        <f>T(Contaminantes!C$16)</f>
        <v/>
      </c>
      <c r="D1415" s="158"/>
      <c r="E1415" s="153"/>
      <c r="F1415" s="158"/>
      <c r="G1415" s="153"/>
      <c r="H1415" s="158"/>
      <c r="I1415" s="154"/>
      <c r="K1415" s="128">
        <v>31</v>
      </c>
      <c r="L1415" s="151" t="str">
        <f>T(Contaminantes!C$36)</f>
        <v/>
      </c>
      <c r="M1415" s="158"/>
      <c r="N1415" s="153"/>
      <c r="O1415" s="158"/>
      <c r="P1415" s="153"/>
      <c r="Q1415" s="158"/>
      <c r="R1415" s="154"/>
      <c r="T1415" s="128">
        <v>11</v>
      </c>
      <c r="U1415" s="155">
        <f t="shared" si="464"/>
        <v>0</v>
      </c>
      <c r="V1415" s="156">
        <f t="shared" si="465"/>
        <v>0</v>
      </c>
      <c r="W1415" s="157">
        <f t="shared" si="466"/>
        <v>0</v>
      </c>
      <c r="Y1415" s="128">
        <v>31</v>
      </c>
      <c r="Z1415" s="155">
        <f t="shared" si="467"/>
        <v>0</v>
      </c>
      <c r="AA1415" s="156">
        <f t="shared" si="468"/>
        <v>0</v>
      </c>
      <c r="AB1415" s="157">
        <f t="shared" si="469"/>
        <v>0</v>
      </c>
      <c r="AD1415" s="128">
        <v>11</v>
      </c>
      <c r="AE1415" s="120">
        <f t="shared" si="470"/>
        <v>0</v>
      </c>
      <c r="AF1415" s="131">
        <v>31</v>
      </c>
      <c r="AG1415" s="121">
        <f t="shared" si="471"/>
        <v>0</v>
      </c>
    </row>
    <row r="1416" spans="2:33" x14ac:dyDescent="0.25">
      <c r="B1416" s="128">
        <v>12</v>
      </c>
      <c r="C1416" s="151" t="str">
        <f>T(Contaminantes!C$17)</f>
        <v/>
      </c>
      <c r="D1416" s="159"/>
      <c r="E1416" s="153"/>
      <c r="F1416" s="159"/>
      <c r="G1416" s="153"/>
      <c r="H1416" s="159"/>
      <c r="I1416" s="154"/>
      <c r="K1416" s="128">
        <v>32</v>
      </c>
      <c r="L1416" s="151" t="str">
        <f>T(Contaminantes!C$37)</f>
        <v/>
      </c>
      <c r="M1416" s="159"/>
      <c r="N1416" s="153"/>
      <c r="O1416" s="159"/>
      <c r="P1416" s="153"/>
      <c r="Q1416" s="159"/>
      <c r="R1416" s="154"/>
      <c r="T1416" s="128">
        <v>12</v>
      </c>
      <c r="U1416" s="155">
        <f t="shared" si="464"/>
        <v>0</v>
      </c>
      <c r="V1416" s="156">
        <f t="shared" si="465"/>
        <v>0</v>
      </c>
      <c r="W1416" s="157">
        <f t="shared" si="466"/>
        <v>0</v>
      </c>
      <c r="Y1416" s="128">
        <v>32</v>
      </c>
      <c r="Z1416" s="155">
        <f t="shared" si="467"/>
        <v>0</v>
      </c>
      <c r="AA1416" s="156">
        <f t="shared" si="468"/>
        <v>0</v>
      </c>
      <c r="AB1416" s="157">
        <f t="shared" si="469"/>
        <v>0</v>
      </c>
      <c r="AD1416" s="128">
        <v>12</v>
      </c>
      <c r="AE1416" s="120">
        <f t="shared" si="470"/>
        <v>0</v>
      </c>
      <c r="AF1416" s="131">
        <v>32</v>
      </c>
      <c r="AG1416" s="121">
        <f t="shared" si="471"/>
        <v>0</v>
      </c>
    </row>
    <row r="1417" spans="2:33" x14ac:dyDescent="0.25">
      <c r="B1417" s="128">
        <v>13</v>
      </c>
      <c r="C1417" s="151" t="str">
        <f>T(Contaminantes!C$18)</f>
        <v/>
      </c>
      <c r="D1417" s="159"/>
      <c r="E1417" s="153"/>
      <c r="F1417" s="159"/>
      <c r="G1417" s="153"/>
      <c r="H1417" s="159"/>
      <c r="I1417" s="154"/>
      <c r="K1417" s="128">
        <v>33</v>
      </c>
      <c r="L1417" s="151" t="str">
        <f>T(Contaminantes!C$38)</f>
        <v/>
      </c>
      <c r="M1417" s="159"/>
      <c r="N1417" s="153"/>
      <c r="O1417" s="159"/>
      <c r="P1417" s="153"/>
      <c r="Q1417" s="159"/>
      <c r="R1417" s="154"/>
      <c r="T1417" s="128">
        <v>13</v>
      </c>
      <c r="U1417" s="155">
        <f t="shared" si="464"/>
        <v>0</v>
      </c>
      <c r="V1417" s="156">
        <f t="shared" si="465"/>
        <v>0</v>
      </c>
      <c r="W1417" s="157">
        <f t="shared" si="466"/>
        <v>0</v>
      </c>
      <c r="Y1417" s="128">
        <v>33</v>
      </c>
      <c r="Z1417" s="155">
        <f t="shared" si="467"/>
        <v>0</v>
      </c>
      <c r="AA1417" s="156">
        <f t="shared" si="468"/>
        <v>0</v>
      </c>
      <c r="AB1417" s="157">
        <f t="shared" si="469"/>
        <v>0</v>
      </c>
      <c r="AD1417" s="128">
        <v>13</v>
      </c>
      <c r="AE1417" s="120">
        <f t="shared" si="470"/>
        <v>0</v>
      </c>
      <c r="AF1417" s="131">
        <v>33</v>
      </c>
      <c r="AG1417" s="121">
        <f t="shared" si="471"/>
        <v>0</v>
      </c>
    </row>
    <row r="1418" spans="2:33" x14ac:dyDescent="0.25">
      <c r="B1418" s="128">
        <v>14</v>
      </c>
      <c r="C1418" s="151" t="str">
        <f>T(Contaminantes!C$19)</f>
        <v/>
      </c>
      <c r="D1418" s="152"/>
      <c r="E1418" s="153"/>
      <c r="F1418" s="152"/>
      <c r="G1418" s="153"/>
      <c r="H1418" s="152"/>
      <c r="I1418" s="154"/>
      <c r="K1418" s="128">
        <v>34</v>
      </c>
      <c r="L1418" s="151" t="str">
        <f>T(Contaminantes!C$39)</f>
        <v/>
      </c>
      <c r="M1418" s="152"/>
      <c r="N1418" s="153"/>
      <c r="O1418" s="152"/>
      <c r="P1418" s="153"/>
      <c r="Q1418" s="152"/>
      <c r="R1418" s="154"/>
      <c r="T1418" s="128">
        <v>14</v>
      </c>
      <c r="U1418" s="155">
        <f t="shared" si="464"/>
        <v>0</v>
      </c>
      <c r="V1418" s="156">
        <f t="shared" si="465"/>
        <v>0</v>
      </c>
      <c r="W1418" s="157">
        <f t="shared" si="466"/>
        <v>0</v>
      </c>
      <c r="Y1418" s="128">
        <v>34</v>
      </c>
      <c r="Z1418" s="155">
        <f t="shared" si="467"/>
        <v>0</v>
      </c>
      <c r="AA1418" s="156">
        <f t="shared" si="468"/>
        <v>0</v>
      </c>
      <c r="AB1418" s="157">
        <f t="shared" si="469"/>
        <v>0</v>
      </c>
      <c r="AD1418" s="128">
        <v>14</v>
      </c>
      <c r="AE1418" s="120">
        <f t="shared" si="470"/>
        <v>0</v>
      </c>
      <c r="AF1418" s="131">
        <v>34</v>
      </c>
      <c r="AG1418" s="121">
        <f t="shared" si="471"/>
        <v>0</v>
      </c>
    </row>
    <row r="1419" spans="2:33" x14ac:dyDescent="0.25">
      <c r="B1419" s="128">
        <v>15</v>
      </c>
      <c r="C1419" s="151" t="str">
        <f>T(Contaminantes!C$20)</f>
        <v/>
      </c>
      <c r="D1419" s="158"/>
      <c r="E1419" s="153"/>
      <c r="F1419" s="158"/>
      <c r="G1419" s="153"/>
      <c r="H1419" s="158"/>
      <c r="I1419" s="154"/>
      <c r="K1419" s="128">
        <v>35</v>
      </c>
      <c r="L1419" s="151" t="str">
        <f>T(Contaminantes!C$40)</f>
        <v/>
      </c>
      <c r="M1419" s="158"/>
      <c r="N1419" s="153"/>
      <c r="O1419" s="158"/>
      <c r="P1419" s="153"/>
      <c r="Q1419" s="158"/>
      <c r="R1419" s="154"/>
      <c r="T1419" s="128">
        <v>15</v>
      </c>
      <c r="U1419" s="155">
        <f t="shared" si="464"/>
        <v>0</v>
      </c>
      <c r="V1419" s="156">
        <f t="shared" si="465"/>
        <v>0</v>
      </c>
      <c r="W1419" s="157">
        <f t="shared" si="466"/>
        <v>0</v>
      </c>
      <c r="Y1419" s="128">
        <v>35</v>
      </c>
      <c r="Z1419" s="155">
        <f t="shared" si="467"/>
        <v>0</v>
      </c>
      <c r="AA1419" s="156">
        <f t="shared" si="468"/>
        <v>0</v>
      </c>
      <c r="AB1419" s="157">
        <f t="shared" si="469"/>
        <v>0</v>
      </c>
      <c r="AD1419" s="128">
        <v>15</v>
      </c>
      <c r="AE1419" s="120">
        <f t="shared" si="470"/>
        <v>0</v>
      </c>
      <c r="AF1419" s="131">
        <v>35</v>
      </c>
      <c r="AG1419" s="121">
        <f t="shared" si="471"/>
        <v>0</v>
      </c>
    </row>
    <row r="1420" spans="2:33" x14ac:dyDescent="0.25">
      <c r="B1420" s="128">
        <v>16</v>
      </c>
      <c r="C1420" s="151" t="str">
        <f>T(Contaminantes!C$21)</f>
        <v/>
      </c>
      <c r="D1420" s="159"/>
      <c r="E1420" s="153"/>
      <c r="F1420" s="159"/>
      <c r="G1420" s="153"/>
      <c r="H1420" s="159"/>
      <c r="I1420" s="154"/>
      <c r="K1420" s="128">
        <v>36</v>
      </c>
      <c r="L1420" s="151" t="str">
        <f>T(Contaminantes!C$41)</f>
        <v/>
      </c>
      <c r="M1420" s="159"/>
      <c r="N1420" s="153"/>
      <c r="O1420" s="159"/>
      <c r="P1420" s="153"/>
      <c r="Q1420" s="159"/>
      <c r="R1420" s="154"/>
      <c r="T1420" s="128">
        <v>16</v>
      </c>
      <c r="U1420" s="155">
        <f t="shared" si="464"/>
        <v>0</v>
      </c>
      <c r="V1420" s="156">
        <f t="shared" si="465"/>
        <v>0</v>
      </c>
      <c r="W1420" s="157">
        <f t="shared" si="466"/>
        <v>0</v>
      </c>
      <c r="Y1420" s="128">
        <v>36</v>
      </c>
      <c r="Z1420" s="155">
        <f t="shared" si="467"/>
        <v>0</v>
      </c>
      <c r="AA1420" s="156">
        <f t="shared" si="468"/>
        <v>0</v>
      </c>
      <c r="AB1420" s="157">
        <f t="shared" si="469"/>
        <v>0</v>
      </c>
      <c r="AD1420" s="128">
        <v>16</v>
      </c>
      <c r="AE1420" s="120">
        <f t="shared" si="470"/>
        <v>0</v>
      </c>
      <c r="AF1420" s="131">
        <v>36</v>
      </c>
      <c r="AG1420" s="121">
        <f t="shared" si="471"/>
        <v>0</v>
      </c>
    </row>
    <row r="1421" spans="2:33" x14ac:dyDescent="0.25">
      <c r="B1421" s="128">
        <v>17</v>
      </c>
      <c r="C1421" s="151" t="str">
        <f>T(Contaminantes!C$22)</f>
        <v/>
      </c>
      <c r="D1421" s="159"/>
      <c r="E1421" s="153"/>
      <c r="F1421" s="159"/>
      <c r="G1421" s="153"/>
      <c r="H1421" s="159"/>
      <c r="I1421" s="154"/>
      <c r="K1421" s="128">
        <v>37</v>
      </c>
      <c r="L1421" s="151" t="str">
        <f>T(Contaminantes!C$42)</f>
        <v/>
      </c>
      <c r="M1421" s="159"/>
      <c r="N1421" s="153"/>
      <c r="O1421" s="159"/>
      <c r="P1421" s="153"/>
      <c r="Q1421" s="159"/>
      <c r="R1421" s="154"/>
      <c r="T1421" s="128">
        <v>17</v>
      </c>
      <c r="U1421" s="155">
        <f t="shared" si="464"/>
        <v>0</v>
      </c>
      <c r="V1421" s="156">
        <f t="shared" si="465"/>
        <v>0</v>
      </c>
      <c r="W1421" s="157">
        <f t="shared" si="466"/>
        <v>0</v>
      </c>
      <c r="Y1421" s="128">
        <v>37</v>
      </c>
      <c r="Z1421" s="155">
        <f t="shared" si="467"/>
        <v>0</v>
      </c>
      <c r="AA1421" s="156">
        <f t="shared" si="468"/>
        <v>0</v>
      </c>
      <c r="AB1421" s="157">
        <f t="shared" si="469"/>
        <v>0</v>
      </c>
      <c r="AD1421" s="128">
        <v>17</v>
      </c>
      <c r="AE1421" s="120">
        <f t="shared" si="470"/>
        <v>0</v>
      </c>
      <c r="AF1421" s="131">
        <v>37</v>
      </c>
      <c r="AG1421" s="121">
        <f t="shared" si="471"/>
        <v>0</v>
      </c>
    </row>
    <row r="1422" spans="2:33" x14ac:dyDescent="0.25">
      <c r="B1422" s="128">
        <v>18</v>
      </c>
      <c r="C1422" s="151" t="str">
        <f>T(Contaminantes!C$23)</f>
        <v/>
      </c>
      <c r="D1422" s="152"/>
      <c r="E1422" s="153"/>
      <c r="F1422" s="152"/>
      <c r="G1422" s="153"/>
      <c r="H1422" s="152"/>
      <c r="I1422" s="154"/>
      <c r="K1422" s="128">
        <v>38</v>
      </c>
      <c r="L1422" s="151" t="str">
        <f>T(Contaminantes!C$43)</f>
        <v/>
      </c>
      <c r="M1422" s="152"/>
      <c r="N1422" s="153"/>
      <c r="O1422" s="152"/>
      <c r="P1422" s="153"/>
      <c r="Q1422" s="152"/>
      <c r="R1422" s="154"/>
      <c r="T1422" s="128">
        <v>18</v>
      </c>
      <c r="U1422" s="155">
        <f t="shared" si="464"/>
        <v>0</v>
      </c>
      <c r="V1422" s="156">
        <f t="shared" si="465"/>
        <v>0</v>
      </c>
      <c r="W1422" s="157">
        <f t="shared" si="466"/>
        <v>0</v>
      </c>
      <c r="Y1422" s="128">
        <v>38</v>
      </c>
      <c r="Z1422" s="155">
        <f t="shared" si="467"/>
        <v>0</v>
      </c>
      <c r="AA1422" s="156">
        <f t="shared" si="468"/>
        <v>0</v>
      </c>
      <c r="AB1422" s="157">
        <f t="shared" si="469"/>
        <v>0</v>
      </c>
      <c r="AD1422" s="128">
        <v>18</v>
      </c>
      <c r="AE1422" s="120">
        <f t="shared" si="470"/>
        <v>0</v>
      </c>
      <c r="AF1422" s="131">
        <v>38</v>
      </c>
      <c r="AG1422" s="121">
        <f t="shared" si="471"/>
        <v>0</v>
      </c>
    </row>
    <row r="1423" spans="2:33" x14ac:dyDescent="0.25">
      <c r="B1423" s="128">
        <v>19</v>
      </c>
      <c r="C1423" s="151" t="str">
        <f>T(Contaminantes!C$24)</f>
        <v/>
      </c>
      <c r="D1423" s="152"/>
      <c r="E1423" s="153"/>
      <c r="F1423" s="152"/>
      <c r="G1423" s="153"/>
      <c r="H1423" s="152"/>
      <c r="I1423" s="154"/>
      <c r="K1423" s="128">
        <v>39</v>
      </c>
      <c r="L1423" s="151" t="str">
        <f>T(Contaminantes!C$44)</f>
        <v/>
      </c>
      <c r="M1423" s="152"/>
      <c r="N1423" s="153"/>
      <c r="O1423" s="152"/>
      <c r="P1423" s="153"/>
      <c r="Q1423" s="152"/>
      <c r="R1423" s="154"/>
      <c r="T1423" s="128">
        <v>19</v>
      </c>
      <c r="U1423" s="155">
        <f t="shared" si="464"/>
        <v>0</v>
      </c>
      <c r="V1423" s="156">
        <f t="shared" si="465"/>
        <v>0</v>
      </c>
      <c r="W1423" s="157">
        <f t="shared" si="466"/>
        <v>0</v>
      </c>
      <c r="Y1423" s="128">
        <v>39</v>
      </c>
      <c r="Z1423" s="155">
        <f t="shared" si="467"/>
        <v>0</v>
      </c>
      <c r="AA1423" s="156">
        <f t="shared" si="468"/>
        <v>0</v>
      </c>
      <c r="AB1423" s="157">
        <f t="shared" si="469"/>
        <v>0</v>
      </c>
      <c r="AD1423" s="128">
        <v>19</v>
      </c>
      <c r="AE1423" s="120">
        <f t="shared" si="470"/>
        <v>0</v>
      </c>
      <c r="AF1423" s="131">
        <v>39</v>
      </c>
      <c r="AG1423" s="121">
        <f t="shared" si="471"/>
        <v>0</v>
      </c>
    </row>
    <row r="1424" spans="2:33" ht="15.75" thickBot="1" x14ac:dyDescent="0.3">
      <c r="B1424" s="129">
        <v>20</v>
      </c>
      <c r="C1424" s="160" t="str">
        <f>T(Contaminantes!C$25)</f>
        <v/>
      </c>
      <c r="D1424" s="169"/>
      <c r="E1424" s="161"/>
      <c r="F1424" s="169"/>
      <c r="G1424" s="161"/>
      <c r="H1424" s="169"/>
      <c r="I1424" s="164"/>
      <c r="K1424" s="129">
        <v>40</v>
      </c>
      <c r="L1424" s="160" t="str">
        <f>T(Contaminantes!C$45)</f>
        <v/>
      </c>
      <c r="M1424" s="158"/>
      <c r="N1424" s="161"/>
      <c r="O1424" s="158"/>
      <c r="P1424" s="161"/>
      <c r="Q1424" s="158"/>
      <c r="R1424" s="164"/>
      <c r="T1424" s="129">
        <v>20</v>
      </c>
      <c r="U1424" s="165">
        <f t="shared" si="464"/>
        <v>0</v>
      </c>
      <c r="V1424" s="166">
        <f t="shared" si="465"/>
        <v>0</v>
      </c>
      <c r="W1424" s="167">
        <f t="shared" si="466"/>
        <v>0</v>
      </c>
      <c r="Y1424" s="129">
        <v>40</v>
      </c>
      <c r="Z1424" s="165">
        <f t="shared" si="467"/>
        <v>0</v>
      </c>
      <c r="AA1424" s="166">
        <f t="shared" si="468"/>
        <v>0</v>
      </c>
      <c r="AB1424" s="167">
        <f t="shared" si="469"/>
        <v>0</v>
      </c>
      <c r="AD1424" s="129">
        <v>20</v>
      </c>
      <c r="AE1424" s="132">
        <f t="shared" si="470"/>
        <v>0</v>
      </c>
      <c r="AF1424" s="133">
        <v>40</v>
      </c>
      <c r="AG1424" s="122">
        <f t="shared" si="471"/>
        <v>0</v>
      </c>
    </row>
    <row r="1425" spans="2:33" ht="15.75" thickBot="1" x14ac:dyDescent="0.3">
      <c r="M1425" s="170"/>
      <c r="O1425" s="170"/>
      <c r="Q1425" s="170"/>
    </row>
    <row r="1426" spans="2:33" ht="15.75" customHeight="1" thickBot="1" x14ac:dyDescent="0.3">
      <c r="D1426" s="391" t="s">
        <v>139</v>
      </c>
      <c r="E1426" s="392"/>
      <c r="F1426" s="393" t="str">
        <f>T('Focos atmósfera'!B66)</f>
        <v/>
      </c>
      <c r="G1426" s="393"/>
      <c r="H1426" s="394" t="s">
        <v>141</v>
      </c>
      <c r="I1426" s="395"/>
      <c r="J1426" s="135"/>
      <c r="K1426" s="396" t="str">
        <f>T('Focos atmósfera'!C66)</f>
        <v/>
      </c>
      <c r="L1426" s="393"/>
      <c r="M1426" s="393"/>
      <c r="N1426" s="397" t="s">
        <v>140</v>
      </c>
      <c r="O1426" s="398"/>
      <c r="P1426" s="136">
        <f>'Focos atmósfera'!D66</f>
        <v>0</v>
      </c>
      <c r="Q1426" s="205" t="s">
        <v>210</v>
      </c>
      <c r="R1426" s="136">
        <f>'Focos atmósfera'!F66</f>
        <v>0</v>
      </c>
      <c r="V1426" s="399" t="s">
        <v>189</v>
      </c>
      <c r="W1426" s="400"/>
      <c r="X1426" s="137"/>
      <c r="AA1426" s="399" t="s">
        <v>189</v>
      </c>
      <c r="AB1426" s="400"/>
      <c r="AC1426" s="137"/>
      <c r="AE1426" s="399" t="s">
        <v>192</v>
      </c>
      <c r="AF1426" s="403"/>
      <c r="AG1426" s="400"/>
    </row>
    <row r="1427" spans="2:33" ht="15.75" thickBot="1" x14ac:dyDescent="0.3">
      <c r="B1427" s="407" t="s">
        <v>133</v>
      </c>
      <c r="C1427" s="408"/>
      <c r="D1427" s="411" t="s">
        <v>134</v>
      </c>
      <c r="E1427" s="411"/>
      <c r="F1427" s="411" t="s">
        <v>135</v>
      </c>
      <c r="G1427" s="411"/>
      <c r="H1427" s="411" t="s">
        <v>136</v>
      </c>
      <c r="I1427" s="412"/>
      <c r="J1427" s="138"/>
      <c r="K1427" s="409" t="s">
        <v>133</v>
      </c>
      <c r="L1427" s="410"/>
      <c r="M1427" s="413" t="s">
        <v>134</v>
      </c>
      <c r="N1427" s="411"/>
      <c r="O1427" s="411" t="s">
        <v>135</v>
      </c>
      <c r="P1427" s="411"/>
      <c r="Q1427" s="411" t="s">
        <v>136</v>
      </c>
      <c r="R1427" s="414"/>
      <c r="S1427" s="138"/>
      <c r="T1427" s="138"/>
      <c r="V1427" s="401"/>
      <c r="W1427" s="402"/>
      <c r="X1427" s="137"/>
      <c r="AA1427" s="401"/>
      <c r="AB1427" s="402"/>
      <c r="AC1427" s="137"/>
      <c r="AE1427" s="404"/>
      <c r="AF1427" s="405"/>
      <c r="AG1427" s="406"/>
    </row>
    <row r="1428" spans="2:33" ht="32.25" customHeight="1" thickBot="1" x14ac:dyDescent="0.3">
      <c r="B1428" s="409"/>
      <c r="C1428" s="410"/>
      <c r="D1428" s="139" t="s">
        <v>137</v>
      </c>
      <c r="E1428" s="139" t="s">
        <v>138</v>
      </c>
      <c r="F1428" s="139" t="s">
        <v>137</v>
      </c>
      <c r="G1428" s="139" t="s">
        <v>138</v>
      </c>
      <c r="H1428" s="139" t="s">
        <v>137</v>
      </c>
      <c r="I1428" s="140" t="s">
        <v>138</v>
      </c>
      <c r="J1428" s="141"/>
      <c r="K1428" s="409"/>
      <c r="L1428" s="410"/>
      <c r="M1428" s="139" t="s">
        <v>137</v>
      </c>
      <c r="N1428" s="139" t="s">
        <v>138</v>
      </c>
      <c r="O1428" s="139" t="s">
        <v>137</v>
      </c>
      <c r="P1428" s="139" t="s">
        <v>138</v>
      </c>
      <c r="Q1428" s="139" t="s">
        <v>137</v>
      </c>
      <c r="R1428" s="140" t="s">
        <v>138</v>
      </c>
      <c r="S1428" s="141"/>
      <c r="T1428" s="141"/>
      <c r="V1428" s="142" t="s">
        <v>190</v>
      </c>
      <c r="W1428" s="143" t="s">
        <v>191</v>
      </c>
      <c r="X1428" s="141"/>
      <c r="AA1428" s="142" t="s">
        <v>190</v>
      </c>
      <c r="AB1428" s="143" t="s">
        <v>191</v>
      </c>
      <c r="AC1428" s="141"/>
      <c r="AE1428" s="124" t="s">
        <v>193</v>
      </c>
      <c r="AG1428" s="125" t="s">
        <v>193</v>
      </c>
    </row>
    <row r="1429" spans="2:33" x14ac:dyDescent="0.25">
      <c r="B1429" s="126">
        <v>1</v>
      </c>
      <c r="C1429" s="151" t="str">
        <f>T(Contaminantes!C$6)</f>
        <v/>
      </c>
      <c r="D1429" s="145"/>
      <c r="E1429" s="146"/>
      <c r="F1429" s="145"/>
      <c r="G1429" s="146"/>
      <c r="H1429" s="145"/>
      <c r="I1429" s="147"/>
      <c r="K1429" s="126">
        <v>21</v>
      </c>
      <c r="L1429" s="144" t="str">
        <f>T(Contaminantes!C$26)</f>
        <v/>
      </c>
      <c r="M1429" s="145"/>
      <c r="N1429" s="146"/>
      <c r="O1429" s="145"/>
      <c r="P1429" s="146"/>
      <c r="Q1429" s="145"/>
      <c r="R1429" s="147"/>
      <c r="T1429" s="126">
        <v>1</v>
      </c>
      <c r="U1429" s="148">
        <f>IF(COUNT(E1429,G1429,I1429)=0,0,COUNT(E1429,G1429,I1429))</f>
        <v>0</v>
      </c>
      <c r="V1429" s="149">
        <f>IF(U1429&gt;0,((D1429*E1429)+(F1429*G1429)+(H1429*I1429))/(E1429+G1429+I1429),0)</f>
        <v>0</v>
      </c>
      <c r="W1429" s="150">
        <f>IF(U1429&lt;&gt;0,(E1429+G1429+I1429)/U1429,0)</f>
        <v>0</v>
      </c>
      <c r="Y1429" s="126">
        <v>21</v>
      </c>
      <c r="Z1429" s="148">
        <f>IF(COUNT(N1429,P1429,R1429)=0,0,COUNT(N1429,P1429,R1429))</f>
        <v>0</v>
      </c>
      <c r="AA1429" s="149">
        <f>IF(Z1429&gt;0,((M1429*N1429)+(O1429*P1429)+(Q1429*R1429))/(N1429+P1429+R1429),0)</f>
        <v>0</v>
      </c>
      <c r="AB1429" s="150">
        <f>IF(Z1429&lt;&gt;0,(N1429+P1429+R1429)/Z1429,0)</f>
        <v>0</v>
      </c>
      <c r="AD1429" s="126">
        <v>1</v>
      </c>
      <c r="AE1429" s="127">
        <f>(V1429*W1429*P$1426)/1000000</f>
        <v>0</v>
      </c>
      <c r="AF1429" s="130">
        <v>21</v>
      </c>
      <c r="AG1429" s="127">
        <f>(AA1429*AB1429*P$1426)/1000000</f>
        <v>0</v>
      </c>
    </row>
    <row r="1430" spans="2:33" x14ac:dyDescent="0.25">
      <c r="B1430" s="128">
        <v>2</v>
      </c>
      <c r="C1430" s="151" t="str">
        <f>T(Contaminantes!C$7)</f>
        <v/>
      </c>
      <c r="D1430" s="152"/>
      <c r="E1430" s="153"/>
      <c r="F1430" s="152"/>
      <c r="G1430" s="153"/>
      <c r="H1430" s="152"/>
      <c r="I1430" s="154"/>
      <c r="K1430" s="128">
        <v>22</v>
      </c>
      <c r="L1430" s="151" t="str">
        <f>T(Contaminantes!C$27)</f>
        <v/>
      </c>
      <c r="M1430" s="152"/>
      <c r="N1430" s="153"/>
      <c r="O1430" s="152"/>
      <c r="P1430" s="153"/>
      <c r="Q1430" s="152"/>
      <c r="R1430" s="154"/>
      <c r="T1430" s="128">
        <v>2</v>
      </c>
      <c r="U1430" s="155">
        <f t="shared" ref="U1430:U1448" si="472">IF(COUNT(E1430,G1430,I1430)=0,0,COUNT(E1430,G1430,I1430))</f>
        <v>0</v>
      </c>
      <c r="V1430" s="156">
        <f t="shared" ref="V1430:V1448" si="473">IF(U1430&gt;0,((D1430*E1430)+(F1430*G1430)+(H1430*I1430))/(E1430+G1430+I1430),0)</f>
        <v>0</v>
      </c>
      <c r="W1430" s="157">
        <f t="shared" ref="W1430:W1448" si="474">IF(U1430&lt;&gt;0,(E1430+G1430+I1430)/U1430,0)</f>
        <v>0</v>
      </c>
      <c r="Y1430" s="128">
        <v>22</v>
      </c>
      <c r="Z1430" s="155">
        <f t="shared" ref="Z1430:Z1448" si="475">IF(COUNT(N1430,P1430,R1430)=0,0,COUNT(N1430,P1430,R1430))</f>
        <v>0</v>
      </c>
      <c r="AA1430" s="156">
        <f t="shared" ref="AA1430:AA1448" si="476">IF(Z1430&gt;0,((M1430*N1430)+(O1430*P1430)+(Q1430*R1430))/(N1430+P1430+R1430),0)</f>
        <v>0</v>
      </c>
      <c r="AB1430" s="157">
        <f t="shared" ref="AB1430:AB1448" si="477">IF(Z1430&lt;&gt;0,(N1430+P1430+R1430)/Z1430,0)</f>
        <v>0</v>
      </c>
      <c r="AD1430" s="128">
        <v>2</v>
      </c>
      <c r="AE1430" s="120">
        <f t="shared" ref="AE1430:AE1448" si="478">(V1430*W1430*P$1426)/1000000</f>
        <v>0</v>
      </c>
      <c r="AF1430" s="131">
        <v>22</v>
      </c>
      <c r="AG1430" s="121">
        <f t="shared" ref="AG1430:AG1448" si="479">(AA1430*AB1430*P$1426)/1000000</f>
        <v>0</v>
      </c>
    </row>
    <row r="1431" spans="2:33" x14ac:dyDescent="0.25">
      <c r="B1431" s="128">
        <v>3</v>
      </c>
      <c r="C1431" s="151" t="str">
        <f>T(Contaminantes!C$8)</f>
        <v/>
      </c>
      <c r="D1431" s="158"/>
      <c r="E1431" s="153"/>
      <c r="F1431" s="158"/>
      <c r="G1431" s="153"/>
      <c r="H1431" s="158"/>
      <c r="I1431" s="154"/>
      <c r="K1431" s="128">
        <v>23</v>
      </c>
      <c r="L1431" s="151" t="str">
        <f>T(Contaminantes!C$28)</f>
        <v/>
      </c>
      <c r="M1431" s="158"/>
      <c r="N1431" s="153"/>
      <c r="O1431" s="158"/>
      <c r="P1431" s="153"/>
      <c r="Q1431" s="158"/>
      <c r="R1431" s="154"/>
      <c r="T1431" s="128">
        <v>3</v>
      </c>
      <c r="U1431" s="155">
        <f t="shared" si="472"/>
        <v>0</v>
      </c>
      <c r="V1431" s="156">
        <f t="shared" si="473"/>
        <v>0</v>
      </c>
      <c r="W1431" s="157">
        <f t="shared" si="474"/>
        <v>0</v>
      </c>
      <c r="Y1431" s="128">
        <v>23</v>
      </c>
      <c r="Z1431" s="155">
        <f t="shared" si="475"/>
        <v>0</v>
      </c>
      <c r="AA1431" s="156">
        <f t="shared" si="476"/>
        <v>0</v>
      </c>
      <c r="AB1431" s="157">
        <f t="shared" si="477"/>
        <v>0</v>
      </c>
      <c r="AD1431" s="128">
        <v>3</v>
      </c>
      <c r="AE1431" s="120">
        <f t="shared" si="478"/>
        <v>0</v>
      </c>
      <c r="AF1431" s="131">
        <v>23</v>
      </c>
      <c r="AG1431" s="121">
        <f t="shared" si="479"/>
        <v>0</v>
      </c>
    </row>
    <row r="1432" spans="2:33" x14ac:dyDescent="0.25">
      <c r="B1432" s="128">
        <v>4</v>
      </c>
      <c r="C1432" s="151" t="str">
        <f>T(Contaminantes!C$9)</f>
        <v/>
      </c>
      <c r="D1432" s="159"/>
      <c r="E1432" s="153"/>
      <c r="F1432" s="159"/>
      <c r="G1432" s="153"/>
      <c r="H1432" s="159"/>
      <c r="I1432" s="154"/>
      <c r="K1432" s="128">
        <v>24</v>
      </c>
      <c r="L1432" s="151" t="str">
        <f>T(Contaminantes!C$29)</f>
        <v/>
      </c>
      <c r="M1432" s="159"/>
      <c r="N1432" s="153"/>
      <c r="O1432" s="159"/>
      <c r="P1432" s="153"/>
      <c r="Q1432" s="159"/>
      <c r="R1432" s="154"/>
      <c r="T1432" s="128">
        <v>4</v>
      </c>
      <c r="U1432" s="155">
        <f t="shared" si="472"/>
        <v>0</v>
      </c>
      <c r="V1432" s="156">
        <f t="shared" si="473"/>
        <v>0</v>
      </c>
      <c r="W1432" s="157">
        <f t="shared" si="474"/>
        <v>0</v>
      </c>
      <c r="Y1432" s="128">
        <v>24</v>
      </c>
      <c r="Z1432" s="155">
        <f t="shared" si="475"/>
        <v>0</v>
      </c>
      <c r="AA1432" s="156">
        <f t="shared" si="476"/>
        <v>0</v>
      </c>
      <c r="AB1432" s="157">
        <f t="shared" si="477"/>
        <v>0</v>
      </c>
      <c r="AD1432" s="128">
        <v>4</v>
      </c>
      <c r="AE1432" s="120">
        <f t="shared" si="478"/>
        <v>0</v>
      </c>
      <c r="AF1432" s="131">
        <v>24</v>
      </c>
      <c r="AG1432" s="121">
        <f t="shared" si="479"/>
        <v>0</v>
      </c>
    </row>
    <row r="1433" spans="2:33" x14ac:dyDescent="0.25">
      <c r="B1433" s="128">
        <v>5</v>
      </c>
      <c r="C1433" s="151" t="str">
        <f>T(Contaminantes!C$10)</f>
        <v/>
      </c>
      <c r="D1433" s="159"/>
      <c r="E1433" s="153"/>
      <c r="F1433" s="159"/>
      <c r="G1433" s="153"/>
      <c r="H1433" s="159"/>
      <c r="I1433" s="154"/>
      <c r="K1433" s="128">
        <v>25</v>
      </c>
      <c r="L1433" s="151" t="str">
        <f>T(Contaminantes!C$30)</f>
        <v/>
      </c>
      <c r="M1433" s="159"/>
      <c r="N1433" s="153"/>
      <c r="O1433" s="159"/>
      <c r="P1433" s="153"/>
      <c r="Q1433" s="159"/>
      <c r="R1433" s="154"/>
      <c r="T1433" s="128">
        <v>5</v>
      </c>
      <c r="U1433" s="155">
        <f t="shared" si="472"/>
        <v>0</v>
      </c>
      <c r="V1433" s="156">
        <f t="shared" si="473"/>
        <v>0</v>
      </c>
      <c r="W1433" s="157">
        <f t="shared" si="474"/>
        <v>0</v>
      </c>
      <c r="Y1433" s="128">
        <v>25</v>
      </c>
      <c r="Z1433" s="155">
        <f t="shared" si="475"/>
        <v>0</v>
      </c>
      <c r="AA1433" s="156">
        <f t="shared" si="476"/>
        <v>0</v>
      </c>
      <c r="AB1433" s="157">
        <f t="shared" si="477"/>
        <v>0</v>
      </c>
      <c r="AD1433" s="128">
        <v>5</v>
      </c>
      <c r="AE1433" s="120">
        <f t="shared" si="478"/>
        <v>0</v>
      </c>
      <c r="AF1433" s="131">
        <v>25</v>
      </c>
      <c r="AG1433" s="121">
        <f t="shared" si="479"/>
        <v>0</v>
      </c>
    </row>
    <row r="1434" spans="2:33" x14ac:dyDescent="0.25">
      <c r="B1434" s="128">
        <v>6</v>
      </c>
      <c r="C1434" s="151" t="str">
        <f>T(Contaminantes!C$11)</f>
        <v/>
      </c>
      <c r="D1434" s="159"/>
      <c r="E1434" s="153"/>
      <c r="F1434" s="159"/>
      <c r="G1434" s="153"/>
      <c r="H1434" s="159"/>
      <c r="I1434" s="154"/>
      <c r="K1434" s="128">
        <v>26</v>
      </c>
      <c r="L1434" s="151" t="str">
        <f>T(Contaminantes!C$31)</f>
        <v/>
      </c>
      <c r="M1434" s="159"/>
      <c r="N1434" s="153"/>
      <c r="O1434" s="159"/>
      <c r="P1434" s="153"/>
      <c r="Q1434" s="159"/>
      <c r="R1434" s="154"/>
      <c r="T1434" s="128">
        <v>6</v>
      </c>
      <c r="U1434" s="155">
        <f t="shared" si="472"/>
        <v>0</v>
      </c>
      <c r="V1434" s="156">
        <f t="shared" si="473"/>
        <v>0</v>
      </c>
      <c r="W1434" s="157">
        <f t="shared" si="474"/>
        <v>0</v>
      </c>
      <c r="Y1434" s="128">
        <v>26</v>
      </c>
      <c r="Z1434" s="155">
        <f t="shared" si="475"/>
        <v>0</v>
      </c>
      <c r="AA1434" s="156">
        <f t="shared" si="476"/>
        <v>0</v>
      </c>
      <c r="AB1434" s="157">
        <f t="shared" si="477"/>
        <v>0</v>
      </c>
      <c r="AD1434" s="128">
        <v>6</v>
      </c>
      <c r="AE1434" s="120">
        <f t="shared" si="478"/>
        <v>0</v>
      </c>
      <c r="AF1434" s="131">
        <v>26</v>
      </c>
      <c r="AG1434" s="121">
        <f t="shared" si="479"/>
        <v>0</v>
      </c>
    </row>
    <row r="1435" spans="2:33" x14ac:dyDescent="0.25">
      <c r="B1435" s="128">
        <v>7</v>
      </c>
      <c r="C1435" s="151" t="str">
        <f>T(Contaminantes!C$12)</f>
        <v/>
      </c>
      <c r="D1435" s="159"/>
      <c r="E1435" s="153"/>
      <c r="F1435" s="159"/>
      <c r="G1435" s="153"/>
      <c r="H1435" s="159"/>
      <c r="I1435" s="154"/>
      <c r="K1435" s="128">
        <v>27</v>
      </c>
      <c r="L1435" s="151" t="str">
        <f>T(Contaminantes!C$32)</f>
        <v/>
      </c>
      <c r="M1435" s="159"/>
      <c r="N1435" s="153"/>
      <c r="O1435" s="159"/>
      <c r="P1435" s="153"/>
      <c r="Q1435" s="159"/>
      <c r="R1435" s="154"/>
      <c r="T1435" s="128">
        <v>7</v>
      </c>
      <c r="U1435" s="155">
        <f t="shared" si="472"/>
        <v>0</v>
      </c>
      <c r="V1435" s="156">
        <f t="shared" si="473"/>
        <v>0</v>
      </c>
      <c r="W1435" s="157">
        <f t="shared" si="474"/>
        <v>0</v>
      </c>
      <c r="Y1435" s="128">
        <v>27</v>
      </c>
      <c r="Z1435" s="155">
        <f t="shared" si="475"/>
        <v>0</v>
      </c>
      <c r="AA1435" s="156">
        <f t="shared" si="476"/>
        <v>0</v>
      </c>
      <c r="AB1435" s="157">
        <f t="shared" si="477"/>
        <v>0</v>
      </c>
      <c r="AD1435" s="128">
        <v>7</v>
      </c>
      <c r="AE1435" s="120">
        <f t="shared" si="478"/>
        <v>0</v>
      </c>
      <c r="AF1435" s="131">
        <v>27</v>
      </c>
      <c r="AG1435" s="121">
        <f t="shared" si="479"/>
        <v>0</v>
      </c>
    </row>
    <row r="1436" spans="2:33" x14ac:dyDescent="0.25">
      <c r="B1436" s="128">
        <v>8</v>
      </c>
      <c r="C1436" s="151" t="str">
        <f>T(Contaminantes!C$13)</f>
        <v/>
      </c>
      <c r="D1436" s="159"/>
      <c r="E1436" s="153"/>
      <c r="F1436" s="159"/>
      <c r="G1436" s="153"/>
      <c r="H1436" s="159"/>
      <c r="I1436" s="154"/>
      <c r="K1436" s="128">
        <v>28</v>
      </c>
      <c r="L1436" s="151" t="str">
        <f>T(Contaminantes!C$33)</f>
        <v/>
      </c>
      <c r="M1436" s="159"/>
      <c r="N1436" s="153"/>
      <c r="O1436" s="159"/>
      <c r="P1436" s="153"/>
      <c r="Q1436" s="159"/>
      <c r="R1436" s="154"/>
      <c r="T1436" s="128">
        <v>8</v>
      </c>
      <c r="U1436" s="155">
        <f t="shared" si="472"/>
        <v>0</v>
      </c>
      <c r="V1436" s="156">
        <f t="shared" si="473"/>
        <v>0</v>
      </c>
      <c r="W1436" s="157">
        <f t="shared" si="474"/>
        <v>0</v>
      </c>
      <c r="Y1436" s="128">
        <v>28</v>
      </c>
      <c r="Z1436" s="155">
        <f t="shared" si="475"/>
        <v>0</v>
      </c>
      <c r="AA1436" s="156">
        <f t="shared" si="476"/>
        <v>0</v>
      </c>
      <c r="AB1436" s="157">
        <f t="shared" si="477"/>
        <v>0</v>
      </c>
      <c r="AD1436" s="128">
        <v>8</v>
      </c>
      <c r="AE1436" s="120">
        <f t="shared" si="478"/>
        <v>0</v>
      </c>
      <c r="AF1436" s="131">
        <v>28</v>
      </c>
      <c r="AG1436" s="121">
        <f t="shared" si="479"/>
        <v>0</v>
      </c>
    </row>
    <row r="1437" spans="2:33" x14ac:dyDescent="0.25">
      <c r="B1437" s="128">
        <v>9</v>
      </c>
      <c r="C1437" s="151" t="str">
        <f>T(Contaminantes!C$14)</f>
        <v/>
      </c>
      <c r="D1437" s="152"/>
      <c r="E1437" s="153"/>
      <c r="F1437" s="152"/>
      <c r="G1437" s="153"/>
      <c r="H1437" s="152"/>
      <c r="I1437" s="154"/>
      <c r="K1437" s="128">
        <v>29</v>
      </c>
      <c r="L1437" s="151" t="str">
        <f>T(Contaminantes!C$34)</f>
        <v/>
      </c>
      <c r="M1437" s="152"/>
      <c r="N1437" s="153"/>
      <c r="O1437" s="152"/>
      <c r="P1437" s="153"/>
      <c r="Q1437" s="152"/>
      <c r="R1437" s="154"/>
      <c r="T1437" s="128">
        <v>9</v>
      </c>
      <c r="U1437" s="155">
        <f t="shared" si="472"/>
        <v>0</v>
      </c>
      <c r="V1437" s="156">
        <f t="shared" si="473"/>
        <v>0</v>
      </c>
      <c r="W1437" s="157">
        <f t="shared" si="474"/>
        <v>0</v>
      </c>
      <c r="Y1437" s="128">
        <v>29</v>
      </c>
      <c r="Z1437" s="155">
        <f t="shared" si="475"/>
        <v>0</v>
      </c>
      <c r="AA1437" s="156">
        <f t="shared" si="476"/>
        <v>0</v>
      </c>
      <c r="AB1437" s="157">
        <f t="shared" si="477"/>
        <v>0</v>
      </c>
      <c r="AD1437" s="128">
        <v>9</v>
      </c>
      <c r="AE1437" s="120">
        <f t="shared" si="478"/>
        <v>0</v>
      </c>
      <c r="AF1437" s="131">
        <v>29</v>
      </c>
      <c r="AG1437" s="121">
        <f t="shared" si="479"/>
        <v>0</v>
      </c>
    </row>
    <row r="1438" spans="2:33" x14ac:dyDescent="0.25">
      <c r="B1438" s="128">
        <v>10</v>
      </c>
      <c r="C1438" s="151" t="str">
        <f>T(Contaminantes!C$15)</f>
        <v/>
      </c>
      <c r="D1438" s="152"/>
      <c r="E1438" s="153"/>
      <c r="F1438" s="152"/>
      <c r="G1438" s="153"/>
      <c r="H1438" s="152"/>
      <c r="I1438" s="154"/>
      <c r="K1438" s="128">
        <v>30</v>
      </c>
      <c r="L1438" s="151" t="str">
        <f>T(Contaminantes!C$35)</f>
        <v/>
      </c>
      <c r="M1438" s="152"/>
      <c r="N1438" s="153"/>
      <c r="O1438" s="152"/>
      <c r="P1438" s="153"/>
      <c r="Q1438" s="152"/>
      <c r="R1438" s="154"/>
      <c r="T1438" s="128">
        <v>10</v>
      </c>
      <c r="U1438" s="155">
        <f t="shared" si="472"/>
        <v>0</v>
      </c>
      <c r="V1438" s="156">
        <f t="shared" si="473"/>
        <v>0</v>
      </c>
      <c r="W1438" s="157">
        <f t="shared" si="474"/>
        <v>0</v>
      </c>
      <c r="Y1438" s="128">
        <v>30</v>
      </c>
      <c r="Z1438" s="155">
        <f t="shared" si="475"/>
        <v>0</v>
      </c>
      <c r="AA1438" s="156">
        <f t="shared" si="476"/>
        <v>0</v>
      </c>
      <c r="AB1438" s="157">
        <f t="shared" si="477"/>
        <v>0</v>
      </c>
      <c r="AD1438" s="128">
        <v>10</v>
      </c>
      <c r="AE1438" s="120">
        <f t="shared" si="478"/>
        <v>0</v>
      </c>
      <c r="AF1438" s="131">
        <v>30</v>
      </c>
      <c r="AG1438" s="121">
        <f t="shared" si="479"/>
        <v>0</v>
      </c>
    </row>
    <row r="1439" spans="2:33" x14ac:dyDescent="0.25">
      <c r="B1439" s="128">
        <v>11</v>
      </c>
      <c r="C1439" s="151" t="str">
        <f>T(Contaminantes!C$16)</f>
        <v/>
      </c>
      <c r="D1439" s="158"/>
      <c r="E1439" s="153"/>
      <c r="F1439" s="158"/>
      <c r="G1439" s="153"/>
      <c r="H1439" s="158"/>
      <c r="I1439" s="154"/>
      <c r="K1439" s="128">
        <v>31</v>
      </c>
      <c r="L1439" s="151" t="str">
        <f>T(Contaminantes!C$36)</f>
        <v/>
      </c>
      <c r="M1439" s="158"/>
      <c r="N1439" s="153"/>
      <c r="O1439" s="158"/>
      <c r="P1439" s="153"/>
      <c r="Q1439" s="158"/>
      <c r="R1439" s="154"/>
      <c r="T1439" s="128">
        <v>11</v>
      </c>
      <c r="U1439" s="155">
        <f t="shared" si="472"/>
        <v>0</v>
      </c>
      <c r="V1439" s="156">
        <f t="shared" si="473"/>
        <v>0</v>
      </c>
      <c r="W1439" s="157">
        <f t="shared" si="474"/>
        <v>0</v>
      </c>
      <c r="Y1439" s="128">
        <v>31</v>
      </c>
      <c r="Z1439" s="155">
        <f t="shared" si="475"/>
        <v>0</v>
      </c>
      <c r="AA1439" s="156">
        <f t="shared" si="476"/>
        <v>0</v>
      </c>
      <c r="AB1439" s="157">
        <f t="shared" si="477"/>
        <v>0</v>
      </c>
      <c r="AD1439" s="128">
        <v>11</v>
      </c>
      <c r="AE1439" s="120">
        <f t="shared" si="478"/>
        <v>0</v>
      </c>
      <c r="AF1439" s="131">
        <v>31</v>
      </c>
      <c r="AG1439" s="121">
        <f t="shared" si="479"/>
        <v>0</v>
      </c>
    </row>
    <row r="1440" spans="2:33" x14ac:dyDescent="0.25">
      <c r="B1440" s="128">
        <v>12</v>
      </c>
      <c r="C1440" s="151" t="str">
        <f>T(Contaminantes!C$17)</f>
        <v/>
      </c>
      <c r="D1440" s="159"/>
      <c r="E1440" s="153"/>
      <c r="F1440" s="159"/>
      <c r="G1440" s="153"/>
      <c r="H1440" s="159"/>
      <c r="I1440" s="154"/>
      <c r="K1440" s="128">
        <v>32</v>
      </c>
      <c r="L1440" s="151" t="str">
        <f>T(Contaminantes!C$37)</f>
        <v/>
      </c>
      <c r="M1440" s="159"/>
      <c r="N1440" s="153"/>
      <c r="O1440" s="159"/>
      <c r="P1440" s="153"/>
      <c r="Q1440" s="159"/>
      <c r="R1440" s="154"/>
      <c r="T1440" s="128">
        <v>12</v>
      </c>
      <c r="U1440" s="155">
        <f t="shared" si="472"/>
        <v>0</v>
      </c>
      <c r="V1440" s="156">
        <f t="shared" si="473"/>
        <v>0</v>
      </c>
      <c r="W1440" s="157">
        <f t="shared" si="474"/>
        <v>0</v>
      </c>
      <c r="Y1440" s="128">
        <v>32</v>
      </c>
      <c r="Z1440" s="155">
        <f t="shared" si="475"/>
        <v>0</v>
      </c>
      <c r="AA1440" s="156">
        <f t="shared" si="476"/>
        <v>0</v>
      </c>
      <c r="AB1440" s="157">
        <f t="shared" si="477"/>
        <v>0</v>
      </c>
      <c r="AD1440" s="128">
        <v>12</v>
      </c>
      <c r="AE1440" s="120">
        <f t="shared" si="478"/>
        <v>0</v>
      </c>
      <c r="AF1440" s="131">
        <v>32</v>
      </c>
      <c r="AG1440" s="121">
        <f t="shared" si="479"/>
        <v>0</v>
      </c>
    </row>
    <row r="1441" spans="2:33" x14ac:dyDescent="0.25">
      <c r="B1441" s="128">
        <v>13</v>
      </c>
      <c r="C1441" s="151" t="str">
        <f>T(Contaminantes!C$18)</f>
        <v/>
      </c>
      <c r="D1441" s="159"/>
      <c r="E1441" s="153"/>
      <c r="F1441" s="159"/>
      <c r="G1441" s="153"/>
      <c r="H1441" s="159"/>
      <c r="I1441" s="154"/>
      <c r="K1441" s="128">
        <v>33</v>
      </c>
      <c r="L1441" s="151" t="str">
        <f>T(Contaminantes!C$38)</f>
        <v/>
      </c>
      <c r="M1441" s="159"/>
      <c r="N1441" s="153"/>
      <c r="O1441" s="159"/>
      <c r="P1441" s="153"/>
      <c r="Q1441" s="159"/>
      <c r="R1441" s="154"/>
      <c r="T1441" s="128">
        <v>13</v>
      </c>
      <c r="U1441" s="155">
        <f t="shared" si="472"/>
        <v>0</v>
      </c>
      <c r="V1441" s="156">
        <f t="shared" si="473"/>
        <v>0</v>
      </c>
      <c r="W1441" s="157">
        <f t="shared" si="474"/>
        <v>0</v>
      </c>
      <c r="Y1441" s="128">
        <v>33</v>
      </c>
      <c r="Z1441" s="155">
        <f t="shared" si="475"/>
        <v>0</v>
      </c>
      <c r="AA1441" s="156">
        <f t="shared" si="476"/>
        <v>0</v>
      </c>
      <c r="AB1441" s="157">
        <f t="shared" si="477"/>
        <v>0</v>
      </c>
      <c r="AD1441" s="128">
        <v>13</v>
      </c>
      <c r="AE1441" s="120">
        <f t="shared" si="478"/>
        <v>0</v>
      </c>
      <c r="AF1441" s="131">
        <v>33</v>
      </c>
      <c r="AG1441" s="121">
        <f t="shared" si="479"/>
        <v>0</v>
      </c>
    </row>
    <row r="1442" spans="2:33" x14ac:dyDescent="0.25">
      <c r="B1442" s="128">
        <v>14</v>
      </c>
      <c r="C1442" s="151" t="str">
        <f>T(Contaminantes!C$19)</f>
        <v/>
      </c>
      <c r="D1442" s="152"/>
      <c r="E1442" s="153"/>
      <c r="F1442" s="152"/>
      <c r="G1442" s="153"/>
      <c r="H1442" s="152"/>
      <c r="I1442" s="154"/>
      <c r="K1442" s="128">
        <v>34</v>
      </c>
      <c r="L1442" s="151" t="str">
        <f>T(Contaminantes!C$39)</f>
        <v/>
      </c>
      <c r="M1442" s="152"/>
      <c r="N1442" s="153"/>
      <c r="O1442" s="152"/>
      <c r="P1442" s="153"/>
      <c r="Q1442" s="152"/>
      <c r="R1442" s="154"/>
      <c r="T1442" s="128">
        <v>14</v>
      </c>
      <c r="U1442" s="155">
        <f t="shared" si="472"/>
        <v>0</v>
      </c>
      <c r="V1442" s="156">
        <f t="shared" si="473"/>
        <v>0</v>
      </c>
      <c r="W1442" s="157">
        <f t="shared" si="474"/>
        <v>0</v>
      </c>
      <c r="Y1442" s="128">
        <v>34</v>
      </c>
      <c r="Z1442" s="155">
        <f t="shared" si="475"/>
        <v>0</v>
      </c>
      <c r="AA1442" s="156">
        <f t="shared" si="476"/>
        <v>0</v>
      </c>
      <c r="AB1442" s="157">
        <f t="shared" si="477"/>
        <v>0</v>
      </c>
      <c r="AD1442" s="128">
        <v>14</v>
      </c>
      <c r="AE1442" s="120">
        <f t="shared" si="478"/>
        <v>0</v>
      </c>
      <c r="AF1442" s="131">
        <v>34</v>
      </c>
      <c r="AG1442" s="121">
        <f t="shared" si="479"/>
        <v>0</v>
      </c>
    </row>
    <row r="1443" spans="2:33" x14ac:dyDescent="0.25">
      <c r="B1443" s="128">
        <v>15</v>
      </c>
      <c r="C1443" s="151" t="str">
        <f>T(Contaminantes!C$20)</f>
        <v/>
      </c>
      <c r="D1443" s="158"/>
      <c r="E1443" s="153"/>
      <c r="F1443" s="158"/>
      <c r="G1443" s="153"/>
      <c r="H1443" s="158"/>
      <c r="I1443" s="154"/>
      <c r="K1443" s="128">
        <v>35</v>
      </c>
      <c r="L1443" s="151" t="str">
        <f>T(Contaminantes!C$40)</f>
        <v/>
      </c>
      <c r="M1443" s="158"/>
      <c r="N1443" s="153"/>
      <c r="O1443" s="158"/>
      <c r="P1443" s="153"/>
      <c r="Q1443" s="158"/>
      <c r="R1443" s="154"/>
      <c r="T1443" s="128">
        <v>15</v>
      </c>
      <c r="U1443" s="155">
        <f t="shared" si="472"/>
        <v>0</v>
      </c>
      <c r="V1443" s="156">
        <f t="shared" si="473"/>
        <v>0</v>
      </c>
      <c r="W1443" s="157">
        <f t="shared" si="474"/>
        <v>0</v>
      </c>
      <c r="Y1443" s="128">
        <v>35</v>
      </c>
      <c r="Z1443" s="155">
        <f t="shared" si="475"/>
        <v>0</v>
      </c>
      <c r="AA1443" s="156">
        <f t="shared" si="476"/>
        <v>0</v>
      </c>
      <c r="AB1443" s="157">
        <f t="shared" si="477"/>
        <v>0</v>
      </c>
      <c r="AD1443" s="128">
        <v>15</v>
      </c>
      <c r="AE1443" s="120">
        <f t="shared" si="478"/>
        <v>0</v>
      </c>
      <c r="AF1443" s="131">
        <v>35</v>
      </c>
      <c r="AG1443" s="121">
        <f t="shared" si="479"/>
        <v>0</v>
      </c>
    </row>
    <row r="1444" spans="2:33" x14ac:dyDescent="0.25">
      <c r="B1444" s="128">
        <v>16</v>
      </c>
      <c r="C1444" s="151" t="str">
        <f>T(Contaminantes!C$21)</f>
        <v/>
      </c>
      <c r="D1444" s="159"/>
      <c r="E1444" s="153"/>
      <c r="F1444" s="159"/>
      <c r="G1444" s="153"/>
      <c r="H1444" s="159"/>
      <c r="I1444" s="154"/>
      <c r="K1444" s="128">
        <v>36</v>
      </c>
      <c r="L1444" s="151" t="str">
        <f>T(Contaminantes!C$41)</f>
        <v/>
      </c>
      <c r="M1444" s="159"/>
      <c r="N1444" s="153"/>
      <c r="O1444" s="159"/>
      <c r="P1444" s="153"/>
      <c r="Q1444" s="159"/>
      <c r="R1444" s="154"/>
      <c r="T1444" s="128">
        <v>16</v>
      </c>
      <c r="U1444" s="155">
        <f t="shared" si="472"/>
        <v>0</v>
      </c>
      <c r="V1444" s="156">
        <f t="shared" si="473"/>
        <v>0</v>
      </c>
      <c r="W1444" s="157">
        <f t="shared" si="474"/>
        <v>0</v>
      </c>
      <c r="Y1444" s="128">
        <v>36</v>
      </c>
      <c r="Z1444" s="155">
        <f t="shared" si="475"/>
        <v>0</v>
      </c>
      <c r="AA1444" s="156">
        <f t="shared" si="476"/>
        <v>0</v>
      </c>
      <c r="AB1444" s="157">
        <f t="shared" si="477"/>
        <v>0</v>
      </c>
      <c r="AD1444" s="128">
        <v>16</v>
      </c>
      <c r="AE1444" s="120">
        <f t="shared" si="478"/>
        <v>0</v>
      </c>
      <c r="AF1444" s="131">
        <v>36</v>
      </c>
      <c r="AG1444" s="121">
        <f t="shared" si="479"/>
        <v>0</v>
      </c>
    </row>
    <row r="1445" spans="2:33" x14ac:dyDescent="0.25">
      <c r="B1445" s="128">
        <v>17</v>
      </c>
      <c r="C1445" s="151" t="str">
        <f>T(Contaminantes!C$22)</f>
        <v/>
      </c>
      <c r="D1445" s="159"/>
      <c r="E1445" s="153"/>
      <c r="F1445" s="159"/>
      <c r="G1445" s="153"/>
      <c r="H1445" s="159"/>
      <c r="I1445" s="154"/>
      <c r="K1445" s="128">
        <v>37</v>
      </c>
      <c r="L1445" s="151" t="str">
        <f>T(Contaminantes!C$42)</f>
        <v/>
      </c>
      <c r="M1445" s="159"/>
      <c r="N1445" s="153"/>
      <c r="O1445" s="159"/>
      <c r="P1445" s="153"/>
      <c r="Q1445" s="159"/>
      <c r="R1445" s="154"/>
      <c r="T1445" s="128">
        <v>17</v>
      </c>
      <c r="U1445" s="155">
        <f t="shared" si="472"/>
        <v>0</v>
      </c>
      <c r="V1445" s="156">
        <f t="shared" si="473"/>
        <v>0</v>
      </c>
      <c r="W1445" s="157">
        <f t="shared" si="474"/>
        <v>0</v>
      </c>
      <c r="Y1445" s="128">
        <v>37</v>
      </c>
      <c r="Z1445" s="155">
        <f t="shared" si="475"/>
        <v>0</v>
      </c>
      <c r="AA1445" s="156">
        <f t="shared" si="476"/>
        <v>0</v>
      </c>
      <c r="AB1445" s="157">
        <f t="shared" si="477"/>
        <v>0</v>
      </c>
      <c r="AD1445" s="128">
        <v>17</v>
      </c>
      <c r="AE1445" s="120">
        <f t="shared" si="478"/>
        <v>0</v>
      </c>
      <c r="AF1445" s="131">
        <v>37</v>
      </c>
      <c r="AG1445" s="121">
        <f t="shared" si="479"/>
        <v>0</v>
      </c>
    </row>
    <row r="1446" spans="2:33" x14ac:dyDescent="0.25">
      <c r="B1446" s="128">
        <v>18</v>
      </c>
      <c r="C1446" s="151" t="str">
        <f>T(Contaminantes!C$23)</f>
        <v/>
      </c>
      <c r="D1446" s="152"/>
      <c r="E1446" s="153"/>
      <c r="F1446" s="152"/>
      <c r="G1446" s="153"/>
      <c r="H1446" s="152"/>
      <c r="I1446" s="154"/>
      <c r="K1446" s="128">
        <v>38</v>
      </c>
      <c r="L1446" s="151" t="str">
        <f>T(Contaminantes!C$43)</f>
        <v/>
      </c>
      <c r="M1446" s="152"/>
      <c r="N1446" s="153"/>
      <c r="O1446" s="152"/>
      <c r="P1446" s="153"/>
      <c r="Q1446" s="152"/>
      <c r="R1446" s="154"/>
      <c r="T1446" s="128">
        <v>18</v>
      </c>
      <c r="U1446" s="155">
        <f t="shared" si="472"/>
        <v>0</v>
      </c>
      <c r="V1446" s="156">
        <f t="shared" si="473"/>
        <v>0</v>
      </c>
      <c r="W1446" s="157">
        <f t="shared" si="474"/>
        <v>0</v>
      </c>
      <c r="Y1446" s="128">
        <v>38</v>
      </c>
      <c r="Z1446" s="155">
        <f t="shared" si="475"/>
        <v>0</v>
      </c>
      <c r="AA1446" s="156">
        <f t="shared" si="476"/>
        <v>0</v>
      </c>
      <c r="AB1446" s="157">
        <f t="shared" si="477"/>
        <v>0</v>
      </c>
      <c r="AD1446" s="128">
        <v>18</v>
      </c>
      <c r="AE1446" s="120">
        <f t="shared" si="478"/>
        <v>0</v>
      </c>
      <c r="AF1446" s="131">
        <v>38</v>
      </c>
      <c r="AG1446" s="121">
        <f t="shared" si="479"/>
        <v>0</v>
      </c>
    </row>
    <row r="1447" spans="2:33" x14ac:dyDescent="0.25">
      <c r="B1447" s="128">
        <v>19</v>
      </c>
      <c r="C1447" s="151" t="str">
        <f>T(Contaminantes!C$24)</f>
        <v/>
      </c>
      <c r="D1447" s="152"/>
      <c r="E1447" s="153"/>
      <c r="F1447" s="152"/>
      <c r="G1447" s="153"/>
      <c r="H1447" s="152"/>
      <c r="I1447" s="154"/>
      <c r="K1447" s="128">
        <v>39</v>
      </c>
      <c r="L1447" s="151" t="str">
        <f>T(Contaminantes!C$44)</f>
        <v/>
      </c>
      <c r="M1447" s="152"/>
      <c r="N1447" s="153"/>
      <c r="O1447" s="152"/>
      <c r="P1447" s="153"/>
      <c r="Q1447" s="152"/>
      <c r="R1447" s="154"/>
      <c r="T1447" s="128">
        <v>19</v>
      </c>
      <c r="U1447" s="155">
        <f t="shared" si="472"/>
        <v>0</v>
      </c>
      <c r="V1447" s="156">
        <f t="shared" si="473"/>
        <v>0</v>
      </c>
      <c r="W1447" s="157">
        <f t="shared" si="474"/>
        <v>0</v>
      </c>
      <c r="Y1447" s="128">
        <v>39</v>
      </c>
      <c r="Z1447" s="155">
        <f t="shared" si="475"/>
        <v>0</v>
      </c>
      <c r="AA1447" s="156">
        <f t="shared" si="476"/>
        <v>0</v>
      </c>
      <c r="AB1447" s="157">
        <f t="shared" si="477"/>
        <v>0</v>
      </c>
      <c r="AD1447" s="128">
        <v>19</v>
      </c>
      <c r="AE1447" s="120">
        <f t="shared" si="478"/>
        <v>0</v>
      </c>
      <c r="AF1447" s="131">
        <v>39</v>
      </c>
      <c r="AG1447" s="121">
        <f t="shared" si="479"/>
        <v>0</v>
      </c>
    </row>
    <row r="1448" spans="2:33" ht="15.75" thickBot="1" x14ac:dyDescent="0.3">
      <c r="B1448" s="129">
        <v>20</v>
      </c>
      <c r="C1448" s="160" t="str">
        <f>T(Contaminantes!C$25)</f>
        <v/>
      </c>
      <c r="D1448" s="162"/>
      <c r="E1448" s="163"/>
      <c r="F1448" s="162"/>
      <c r="G1448" s="163"/>
      <c r="H1448" s="162"/>
      <c r="I1448" s="164"/>
      <c r="K1448" s="129">
        <v>40</v>
      </c>
      <c r="L1448" s="160" t="str">
        <f>T(Contaminantes!C$45)</f>
        <v/>
      </c>
      <c r="M1448" s="162"/>
      <c r="N1448" s="163"/>
      <c r="O1448" s="162"/>
      <c r="P1448" s="163"/>
      <c r="Q1448" s="162"/>
      <c r="R1448" s="164"/>
      <c r="T1448" s="129">
        <v>20</v>
      </c>
      <c r="U1448" s="165">
        <f t="shared" si="472"/>
        <v>0</v>
      </c>
      <c r="V1448" s="166">
        <f t="shared" si="473"/>
        <v>0</v>
      </c>
      <c r="W1448" s="167">
        <f t="shared" si="474"/>
        <v>0</v>
      </c>
      <c r="Y1448" s="129">
        <v>40</v>
      </c>
      <c r="Z1448" s="165">
        <f t="shared" si="475"/>
        <v>0</v>
      </c>
      <c r="AA1448" s="166">
        <f t="shared" si="476"/>
        <v>0</v>
      </c>
      <c r="AB1448" s="167">
        <f t="shared" si="477"/>
        <v>0</v>
      </c>
      <c r="AD1448" s="129">
        <v>20</v>
      </c>
      <c r="AE1448" s="132">
        <f t="shared" si="478"/>
        <v>0</v>
      </c>
      <c r="AF1448" s="133">
        <v>40</v>
      </c>
      <c r="AG1448" s="122">
        <f t="shared" si="479"/>
        <v>0</v>
      </c>
    </row>
    <row r="1449" spans="2:33" ht="15.75" thickBot="1" x14ac:dyDescent="0.3"/>
    <row r="1450" spans="2:33" ht="15.75" customHeight="1" thickBot="1" x14ac:dyDescent="0.3">
      <c r="D1450" s="391" t="s">
        <v>139</v>
      </c>
      <c r="E1450" s="392"/>
      <c r="F1450" s="393" t="str">
        <f>T('Focos atmósfera'!B67)</f>
        <v/>
      </c>
      <c r="G1450" s="393"/>
      <c r="H1450" s="394" t="s">
        <v>141</v>
      </c>
      <c r="I1450" s="395"/>
      <c r="J1450" s="135"/>
      <c r="K1450" s="396" t="str">
        <f>T('Focos atmósfera'!C67)</f>
        <v/>
      </c>
      <c r="L1450" s="393"/>
      <c r="M1450" s="393"/>
      <c r="N1450" s="397" t="s">
        <v>140</v>
      </c>
      <c r="O1450" s="398"/>
      <c r="P1450" s="136">
        <f>'Focos atmósfera'!D67</f>
        <v>0</v>
      </c>
      <c r="Q1450" s="205" t="s">
        <v>210</v>
      </c>
      <c r="R1450" s="136">
        <f>'Focos atmósfera'!F67</f>
        <v>0</v>
      </c>
      <c r="V1450" s="399" t="s">
        <v>189</v>
      </c>
      <c r="W1450" s="400"/>
      <c r="X1450" s="137"/>
      <c r="AA1450" s="399" t="s">
        <v>189</v>
      </c>
      <c r="AB1450" s="400"/>
      <c r="AC1450" s="137"/>
      <c r="AE1450" s="399" t="s">
        <v>192</v>
      </c>
      <c r="AF1450" s="403"/>
      <c r="AG1450" s="400"/>
    </row>
    <row r="1451" spans="2:33" ht="15.75" thickBot="1" x14ac:dyDescent="0.3">
      <c r="B1451" s="407" t="s">
        <v>133</v>
      </c>
      <c r="C1451" s="408"/>
      <c r="D1451" s="411" t="s">
        <v>134</v>
      </c>
      <c r="E1451" s="411"/>
      <c r="F1451" s="411" t="s">
        <v>135</v>
      </c>
      <c r="G1451" s="411"/>
      <c r="H1451" s="411" t="s">
        <v>136</v>
      </c>
      <c r="I1451" s="412"/>
      <c r="J1451" s="138"/>
      <c r="K1451" s="409" t="s">
        <v>133</v>
      </c>
      <c r="L1451" s="410"/>
      <c r="M1451" s="413" t="s">
        <v>134</v>
      </c>
      <c r="N1451" s="411"/>
      <c r="O1451" s="411" t="s">
        <v>135</v>
      </c>
      <c r="P1451" s="411"/>
      <c r="Q1451" s="411" t="s">
        <v>136</v>
      </c>
      <c r="R1451" s="414"/>
      <c r="S1451" s="138"/>
      <c r="T1451" s="138"/>
      <c r="V1451" s="401"/>
      <c r="W1451" s="402"/>
      <c r="X1451" s="137"/>
      <c r="AA1451" s="401"/>
      <c r="AB1451" s="402"/>
      <c r="AC1451" s="137"/>
      <c r="AE1451" s="404"/>
      <c r="AF1451" s="405"/>
      <c r="AG1451" s="406"/>
    </row>
    <row r="1452" spans="2:33" ht="32.25" customHeight="1" thickBot="1" x14ac:dyDescent="0.3">
      <c r="B1452" s="409"/>
      <c r="C1452" s="410"/>
      <c r="D1452" s="139" t="s">
        <v>137</v>
      </c>
      <c r="E1452" s="139" t="s">
        <v>138</v>
      </c>
      <c r="F1452" s="139" t="s">
        <v>137</v>
      </c>
      <c r="G1452" s="139" t="s">
        <v>138</v>
      </c>
      <c r="H1452" s="139" t="s">
        <v>137</v>
      </c>
      <c r="I1452" s="140" t="s">
        <v>138</v>
      </c>
      <c r="J1452" s="141"/>
      <c r="K1452" s="409"/>
      <c r="L1452" s="410"/>
      <c r="M1452" s="139" t="s">
        <v>137</v>
      </c>
      <c r="N1452" s="139" t="s">
        <v>138</v>
      </c>
      <c r="O1452" s="139" t="s">
        <v>137</v>
      </c>
      <c r="P1452" s="139" t="s">
        <v>138</v>
      </c>
      <c r="Q1452" s="139" t="s">
        <v>137</v>
      </c>
      <c r="R1452" s="140" t="s">
        <v>138</v>
      </c>
      <c r="S1452" s="141"/>
      <c r="T1452" s="141"/>
      <c r="V1452" s="142" t="s">
        <v>190</v>
      </c>
      <c r="W1452" s="143" t="s">
        <v>191</v>
      </c>
      <c r="X1452" s="141"/>
      <c r="AA1452" s="142" t="s">
        <v>190</v>
      </c>
      <c r="AB1452" s="143" t="s">
        <v>191</v>
      </c>
      <c r="AC1452" s="141"/>
      <c r="AE1452" s="124" t="s">
        <v>193</v>
      </c>
      <c r="AG1452" s="125" t="s">
        <v>193</v>
      </c>
    </row>
    <row r="1453" spans="2:33" x14ac:dyDescent="0.25">
      <c r="B1453" s="126">
        <v>1</v>
      </c>
      <c r="C1453" s="151" t="str">
        <f>T(Contaminantes!C$6)</f>
        <v/>
      </c>
      <c r="D1453" s="145"/>
      <c r="E1453" s="146"/>
      <c r="F1453" s="145"/>
      <c r="G1453" s="146"/>
      <c r="H1453" s="145"/>
      <c r="I1453" s="147"/>
      <c r="K1453" s="126">
        <v>21</v>
      </c>
      <c r="L1453" s="144" t="str">
        <f>T(Contaminantes!C$26)</f>
        <v/>
      </c>
      <c r="M1453" s="145"/>
      <c r="N1453" s="146"/>
      <c r="O1453" s="145"/>
      <c r="P1453" s="146"/>
      <c r="Q1453" s="145"/>
      <c r="R1453" s="147"/>
      <c r="T1453" s="126">
        <v>1</v>
      </c>
      <c r="U1453" s="148">
        <f>IF(COUNT(E1453,G1453,I1453)=0,0,COUNT(E1453,G1453,I1453))</f>
        <v>0</v>
      </c>
      <c r="V1453" s="149">
        <f>IF(U1453&gt;0,((D1453*E1453)+(F1453*G1453)+(H1453*I1453))/(E1453+G1453+I1453),0)</f>
        <v>0</v>
      </c>
      <c r="W1453" s="150">
        <f>IF(U1453&lt;&gt;0,(E1453+G1453+I1453)/U1453,0)</f>
        <v>0</v>
      </c>
      <c r="Y1453" s="126">
        <v>21</v>
      </c>
      <c r="Z1453" s="148">
        <f>IF(COUNT(N1453,P1453,R1453)=0,0,COUNT(N1453,P1453,R1453))</f>
        <v>0</v>
      </c>
      <c r="AA1453" s="149">
        <f>IF(Z1453&gt;0,((M1453*N1453)+(O1453*P1453)+(Q1453*R1453))/(N1453+P1453+R1453),0)</f>
        <v>0</v>
      </c>
      <c r="AB1453" s="150">
        <f>IF(Z1453&lt;&gt;0,(N1453+P1453+R1453)/Z1453,0)</f>
        <v>0</v>
      </c>
      <c r="AD1453" s="126">
        <v>1</v>
      </c>
      <c r="AE1453" s="127">
        <f>(V1453*W1453*P$1450)/1000000</f>
        <v>0</v>
      </c>
      <c r="AF1453" s="130">
        <v>21</v>
      </c>
      <c r="AG1453" s="127">
        <f>(AA1453*AB1453*P$1450)/1000000</f>
        <v>0</v>
      </c>
    </row>
    <row r="1454" spans="2:33" x14ac:dyDescent="0.25">
      <c r="B1454" s="128">
        <v>2</v>
      </c>
      <c r="C1454" s="151" t="str">
        <f>T(Contaminantes!C$7)</f>
        <v/>
      </c>
      <c r="D1454" s="152"/>
      <c r="E1454" s="153"/>
      <c r="F1454" s="152"/>
      <c r="G1454" s="153"/>
      <c r="H1454" s="152"/>
      <c r="I1454" s="154"/>
      <c r="K1454" s="128">
        <v>22</v>
      </c>
      <c r="L1454" s="151" t="str">
        <f>T(Contaminantes!C$27)</f>
        <v/>
      </c>
      <c r="M1454" s="152"/>
      <c r="N1454" s="153"/>
      <c r="O1454" s="152"/>
      <c r="P1454" s="153"/>
      <c r="Q1454" s="152"/>
      <c r="R1454" s="154"/>
      <c r="T1454" s="128">
        <v>2</v>
      </c>
      <c r="U1454" s="155">
        <f t="shared" ref="U1454:U1472" si="480">IF(COUNT(E1454,G1454,I1454)=0,0,COUNT(E1454,G1454,I1454))</f>
        <v>0</v>
      </c>
      <c r="V1454" s="156">
        <f t="shared" ref="V1454:V1472" si="481">IF(U1454&gt;0,((D1454*E1454)+(F1454*G1454)+(H1454*I1454))/(E1454+G1454+I1454),0)</f>
        <v>0</v>
      </c>
      <c r="W1454" s="157">
        <f t="shared" ref="W1454:W1472" si="482">IF(U1454&lt;&gt;0,(E1454+G1454+I1454)/U1454,0)</f>
        <v>0</v>
      </c>
      <c r="Y1454" s="128">
        <v>22</v>
      </c>
      <c r="Z1454" s="155">
        <f t="shared" ref="Z1454:Z1472" si="483">IF(COUNT(N1454,P1454,R1454)=0,0,COUNT(N1454,P1454,R1454))</f>
        <v>0</v>
      </c>
      <c r="AA1454" s="156">
        <f t="shared" ref="AA1454:AA1472" si="484">IF(Z1454&gt;0,((M1454*N1454)+(O1454*P1454)+(Q1454*R1454))/(N1454+P1454+R1454),0)</f>
        <v>0</v>
      </c>
      <c r="AB1454" s="157">
        <f t="shared" ref="AB1454:AB1472" si="485">IF(Z1454&lt;&gt;0,(N1454+P1454+R1454)/Z1454,0)</f>
        <v>0</v>
      </c>
      <c r="AD1454" s="128">
        <v>2</v>
      </c>
      <c r="AE1454" s="120">
        <f t="shared" ref="AE1454:AE1472" si="486">(V1454*W1454*P$1450)/1000000</f>
        <v>0</v>
      </c>
      <c r="AF1454" s="131">
        <v>22</v>
      </c>
      <c r="AG1454" s="121">
        <f t="shared" ref="AG1454:AG1472" si="487">(AA1454*AB1454*P$1450)/1000000</f>
        <v>0</v>
      </c>
    </row>
    <row r="1455" spans="2:33" x14ac:dyDescent="0.25">
      <c r="B1455" s="128">
        <v>3</v>
      </c>
      <c r="C1455" s="151" t="str">
        <f>T(Contaminantes!C$8)</f>
        <v/>
      </c>
      <c r="D1455" s="158"/>
      <c r="E1455" s="153"/>
      <c r="F1455" s="158"/>
      <c r="G1455" s="153"/>
      <c r="H1455" s="158"/>
      <c r="I1455" s="154"/>
      <c r="K1455" s="128">
        <v>23</v>
      </c>
      <c r="L1455" s="151" t="str">
        <f>T(Contaminantes!C$28)</f>
        <v/>
      </c>
      <c r="M1455" s="158"/>
      <c r="N1455" s="153"/>
      <c r="O1455" s="158"/>
      <c r="P1455" s="153"/>
      <c r="Q1455" s="158"/>
      <c r="R1455" s="154"/>
      <c r="T1455" s="128">
        <v>3</v>
      </c>
      <c r="U1455" s="155">
        <f t="shared" si="480"/>
        <v>0</v>
      </c>
      <c r="V1455" s="156">
        <f t="shared" si="481"/>
        <v>0</v>
      </c>
      <c r="W1455" s="157">
        <f t="shared" si="482"/>
        <v>0</v>
      </c>
      <c r="Y1455" s="128">
        <v>23</v>
      </c>
      <c r="Z1455" s="155">
        <f t="shared" si="483"/>
        <v>0</v>
      </c>
      <c r="AA1455" s="156">
        <f t="shared" si="484"/>
        <v>0</v>
      </c>
      <c r="AB1455" s="157">
        <f t="shared" si="485"/>
        <v>0</v>
      </c>
      <c r="AD1455" s="128">
        <v>3</v>
      </c>
      <c r="AE1455" s="120">
        <f t="shared" si="486"/>
        <v>0</v>
      </c>
      <c r="AF1455" s="131">
        <v>23</v>
      </c>
      <c r="AG1455" s="121">
        <f t="shared" si="487"/>
        <v>0</v>
      </c>
    </row>
    <row r="1456" spans="2:33" x14ac:dyDescent="0.25">
      <c r="B1456" s="128">
        <v>4</v>
      </c>
      <c r="C1456" s="151" t="str">
        <f>T(Contaminantes!C$9)</f>
        <v/>
      </c>
      <c r="D1456" s="159"/>
      <c r="E1456" s="153"/>
      <c r="F1456" s="159"/>
      <c r="G1456" s="153"/>
      <c r="H1456" s="159"/>
      <c r="I1456" s="154"/>
      <c r="K1456" s="128">
        <v>24</v>
      </c>
      <c r="L1456" s="151" t="str">
        <f>T(Contaminantes!C$29)</f>
        <v/>
      </c>
      <c r="M1456" s="159"/>
      <c r="N1456" s="153"/>
      <c r="O1456" s="159"/>
      <c r="P1456" s="153"/>
      <c r="Q1456" s="159"/>
      <c r="R1456" s="154"/>
      <c r="T1456" s="128">
        <v>4</v>
      </c>
      <c r="U1456" s="155">
        <f t="shared" si="480"/>
        <v>0</v>
      </c>
      <c r="V1456" s="156">
        <f t="shared" si="481"/>
        <v>0</v>
      </c>
      <c r="W1456" s="157">
        <f t="shared" si="482"/>
        <v>0</v>
      </c>
      <c r="Y1456" s="128">
        <v>24</v>
      </c>
      <c r="Z1456" s="155">
        <f t="shared" si="483"/>
        <v>0</v>
      </c>
      <c r="AA1456" s="156">
        <f t="shared" si="484"/>
        <v>0</v>
      </c>
      <c r="AB1456" s="157">
        <f t="shared" si="485"/>
        <v>0</v>
      </c>
      <c r="AD1456" s="128">
        <v>4</v>
      </c>
      <c r="AE1456" s="120">
        <f t="shared" si="486"/>
        <v>0</v>
      </c>
      <c r="AF1456" s="131">
        <v>24</v>
      </c>
      <c r="AG1456" s="121">
        <f t="shared" si="487"/>
        <v>0</v>
      </c>
    </row>
    <row r="1457" spans="2:33" x14ac:dyDescent="0.25">
      <c r="B1457" s="128">
        <v>5</v>
      </c>
      <c r="C1457" s="151" t="str">
        <f>T(Contaminantes!C$10)</f>
        <v/>
      </c>
      <c r="D1457" s="159"/>
      <c r="E1457" s="153"/>
      <c r="F1457" s="159"/>
      <c r="G1457" s="153"/>
      <c r="H1457" s="159"/>
      <c r="I1457" s="154"/>
      <c r="K1457" s="128">
        <v>25</v>
      </c>
      <c r="L1457" s="151" t="str">
        <f>T(Contaminantes!C$30)</f>
        <v/>
      </c>
      <c r="M1457" s="159"/>
      <c r="N1457" s="153"/>
      <c r="O1457" s="159"/>
      <c r="P1457" s="153"/>
      <c r="Q1457" s="159"/>
      <c r="R1457" s="154"/>
      <c r="T1457" s="128">
        <v>5</v>
      </c>
      <c r="U1457" s="155">
        <f t="shared" si="480"/>
        <v>0</v>
      </c>
      <c r="V1457" s="156">
        <f t="shared" si="481"/>
        <v>0</v>
      </c>
      <c r="W1457" s="157">
        <f t="shared" si="482"/>
        <v>0</v>
      </c>
      <c r="Y1457" s="128">
        <v>25</v>
      </c>
      <c r="Z1457" s="155">
        <f t="shared" si="483"/>
        <v>0</v>
      </c>
      <c r="AA1457" s="156">
        <f t="shared" si="484"/>
        <v>0</v>
      </c>
      <c r="AB1457" s="157">
        <f t="shared" si="485"/>
        <v>0</v>
      </c>
      <c r="AD1457" s="128">
        <v>5</v>
      </c>
      <c r="AE1457" s="120">
        <f t="shared" si="486"/>
        <v>0</v>
      </c>
      <c r="AF1457" s="131">
        <v>25</v>
      </c>
      <c r="AG1457" s="121">
        <f t="shared" si="487"/>
        <v>0</v>
      </c>
    </row>
    <row r="1458" spans="2:33" x14ac:dyDescent="0.25">
      <c r="B1458" s="128">
        <v>6</v>
      </c>
      <c r="C1458" s="151" t="str">
        <f>T(Contaminantes!C$11)</f>
        <v/>
      </c>
      <c r="D1458" s="159"/>
      <c r="E1458" s="153"/>
      <c r="F1458" s="159"/>
      <c r="G1458" s="153"/>
      <c r="H1458" s="159"/>
      <c r="I1458" s="154"/>
      <c r="K1458" s="128">
        <v>26</v>
      </c>
      <c r="L1458" s="151" t="str">
        <f>T(Contaminantes!C$31)</f>
        <v/>
      </c>
      <c r="M1458" s="159"/>
      <c r="N1458" s="153"/>
      <c r="O1458" s="159"/>
      <c r="P1458" s="153"/>
      <c r="Q1458" s="159"/>
      <c r="R1458" s="154"/>
      <c r="T1458" s="128">
        <v>6</v>
      </c>
      <c r="U1458" s="155">
        <f t="shared" si="480"/>
        <v>0</v>
      </c>
      <c r="V1458" s="156">
        <f t="shared" si="481"/>
        <v>0</v>
      </c>
      <c r="W1458" s="157">
        <f t="shared" si="482"/>
        <v>0</v>
      </c>
      <c r="Y1458" s="128">
        <v>26</v>
      </c>
      <c r="Z1458" s="155">
        <f t="shared" si="483"/>
        <v>0</v>
      </c>
      <c r="AA1458" s="156">
        <f t="shared" si="484"/>
        <v>0</v>
      </c>
      <c r="AB1458" s="157">
        <f t="shared" si="485"/>
        <v>0</v>
      </c>
      <c r="AD1458" s="128">
        <v>6</v>
      </c>
      <c r="AE1458" s="120">
        <f t="shared" si="486"/>
        <v>0</v>
      </c>
      <c r="AF1458" s="131">
        <v>26</v>
      </c>
      <c r="AG1458" s="121">
        <f t="shared" si="487"/>
        <v>0</v>
      </c>
    </row>
    <row r="1459" spans="2:33" x14ac:dyDescent="0.25">
      <c r="B1459" s="128">
        <v>7</v>
      </c>
      <c r="C1459" s="151" t="str">
        <f>T(Contaminantes!C$12)</f>
        <v/>
      </c>
      <c r="D1459" s="159"/>
      <c r="E1459" s="153"/>
      <c r="F1459" s="159"/>
      <c r="G1459" s="153"/>
      <c r="H1459" s="159"/>
      <c r="I1459" s="154"/>
      <c r="K1459" s="128">
        <v>27</v>
      </c>
      <c r="L1459" s="151" t="str">
        <f>T(Contaminantes!C$32)</f>
        <v/>
      </c>
      <c r="M1459" s="159"/>
      <c r="N1459" s="153"/>
      <c r="O1459" s="159"/>
      <c r="P1459" s="153"/>
      <c r="Q1459" s="159"/>
      <c r="R1459" s="154"/>
      <c r="T1459" s="128">
        <v>7</v>
      </c>
      <c r="U1459" s="155">
        <f t="shared" si="480"/>
        <v>0</v>
      </c>
      <c r="V1459" s="156">
        <f t="shared" si="481"/>
        <v>0</v>
      </c>
      <c r="W1459" s="157">
        <f t="shared" si="482"/>
        <v>0</v>
      </c>
      <c r="Y1459" s="128">
        <v>27</v>
      </c>
      <c r="Z1459" s="155">
        <f t="shared" si="483"/>
        <v>0</v>
      </c>
      <c r="AA1459" s="156">
        <f t="shared" si="484"/>
        <v>0</v>
      </c>
      <c r="AB1459" s="157">
        <f t="shared" si="485"/>
        <v>0</v>
      </c>
      <c r="AD1459" s="128">
        <v>7</v>
      </c>
      <c r="AE1459" s="120">
        <f t="shared" si="486"/>
        <v>0</v>
      </c>
      <c r="AF1459" s="131">
        <v>27</v>
      </c>
      <c r="AG1459" s="121">
        <f t="shared" si="487"/>
        <v>0</v>
      </c>
    </row>
    <row r="1460" spans="2:33" x14ac:dyDescent="0.25">
      <c r="B1460" s="128">
        <v>8</v>
      </c>
      <c r="C1460" s="151" t="str">
        <f>T(Contaminantes!C$13)</f>
        <v/>
      </c>
      <c r="D1460" s="159"/>
      <c r="E1460" s="153"/>
      <c r="F1460" s="159"/>
      <c r="G1460" s="153"/>
      <c r="H1460" s="159"/>
      <c r="I1460" s="154"/>
      <c r="K1460" s="128">
        <v>28</v>
      </c>
      <c r="L1460" s="151" t="str">
        <f>T(Contaminantes!C$33)</f>
        <v/>
      </c>
      <c r="M1460" s="159"/>
      <c r="N1460" s="153"/>
      <c r="O1460" s="159"/>
      <c r="P1460" s="153"/>
      <c r="Q1460" s="159"/>
      <c r="R1460" s="154"/>
      <c r="T1460" s="128">
        <v>8</v>
      </c>
      <c r="U1460" s="155">
        <f t="shared" si="480"/>
        <v>0</v>
      </c>
      <c r="V1460" s="156">
        <f t="shared" si="481"/>
        <v>0</v>
      </c>
      <c r="W1460" s="157">
        <f t="shared" si="482"/>
        <v>0</v>
      </c>
      <c r="Y1460" s="128">
        <v>28</v>
      </c>
      <c r="Z1460" s="155">
        <f t="shared" si="483"/>
        <v>0</v>
      </c>
      <c r="AA1460" s="156">
        <f t="shared" si="484"/>
        <v>0</v>
      </c>
      <c r="AB1460" s="157">
        <f t="shared" si="485"/>
        <v>0</v>
      </c>
      <c r="AD1460" s="128">
        <v>8</v>
      </c>
      <c r="AE1460" s="120">
        <f t="shared" si="486"/>
        <v>0</v>
      </c>
      <c r="AF1460" s="131">
        <v>28</v>
      </c>
      <c r="AG1460" s="121">
        <f t="shared" si="487"/>
        <v>0</v>
      </c>
    </row>
    <row r="1461" spans="2:33" x14ac:dyDescent="0.25">
      <c r="B1461" s="128">
        <v>9</v>
      </c>
      <c r="C1461" s="151" t="str">
        <f>T(Contaminantes!C$14)</f>
        <v/>
      </c>
      <c r="D1461" s="152"/>
      <c r="E1461" s="153"/>
      <c r="F1461" s="152"/>
      <c r="G1461" s="153"/>
      <c r="H1461" s="152"/>
      <c r="I1461" s="154"/>
      <c r="K1461" s="128">
        <v>29</v>
      </c>
      <c r="L1461" s="151" t="str">
        <f>T(Contaminantes!C$34)</f>
        <v/>
      </c>
      <c r="M1461" s="152"/>
      <c r="N1461" s="153"/>
      <c r="O1461" s="152"/>
      <c r="P1461" s="153"/>
      <c r="Q1461" s="152"/>
      <c r="R1461" s="154"/>
      <c r="T1461" s="128">
        <v>9</v>
      </c>
      <c r="U1461" s="155">
        <f t="shared" si="480"/>
        <v>0</v>
      </c>
      <c r="V1461" s="156">
        <f t="shared" si="481"/>
        <v>0</v>
      </c>
      <c r="W1461" s="157">
        <f t="shared" si="482"/>
        <v>0</v>
      </c>
      <c r="Y1461" s="128">
        <v>29</v>
      </c>
      <c r="Z1461" s="155">
        <f t="shared" si="483"/>
        <v>0</v>
      </c>
      <c r="AA1461" s="156">
        <f t="shared" si="484"/>
        <v>0</v>
      </c>
      <c r="AB1461" s="157">
        <f t="shared" si="485"/>
        <v>0</v>
      </c>
      <c r="AD1461" s="128">
        <v>9</v>
      </c>
      <c r="AE1461" s="120">
        <f t="shared" si="486"/>
        <v>0</v>
      </c>
      <c r="AF1461" s="131">
        <v>29</v>
      </c>
      <c r="AG1461" s="121">
        <f t="shared" si="487"/>
        <v>0</v>
      </c>
    </row>
    <row r="1462" spans="2:33" x14ac:dyDescent="0.25">
      <c r="B1462" s="128">
        <v>10</v>
      </c>
      <c r="C1462" s="151" t="str">
        <f>T(Contaminantes!C$15)</f>
        <v/>
      </c>
      <c r="D1462" s="152"/>
      <c r="E1462" s="153"/>
      <c r="F1462" s="152"/>
      <c r="G1462" s="153"/>
      <c r="H1462" s="152"/>
      <c r="I1462" s="154"/>
      <c r="K1462" s="128">
        <v>30</v>
      </c>
      <c r="L1462" s="151" t="str">
        <f>T(Contaminantes!C$35)</f>
        <v/>
      </c>
      <c r="M1462" s="152"/>
      <c r="N1462" s="153"/>
      <c r="O1462" s="152"/>
      <c r="P1462" s="153"/>
      <c r="Q1462" s="152"/>
      <c r="R1462" s="154"/>
      <c r="T1462" s="128">
        <v>10</v>
      </c>
      <c r="U1462" s="155">
        <f t="shared" si="480"/>
        <v>0</v>
      </c>
      <c r="V1462" s="156">
        <f t="shared" si="481"/>
        <v>0</v>
      </c>
      <c r="W1462" s="157">
        <f t="shared" si="482"/>
        <v>0</v>
      </c>
      <c r="Y1462" s="128">
        <v>30</v>
      </c>
      <c r="Z1462" s="155">
        <f t="shared" si="483"/>
        <v>0</v>
      </c>
      <c r="AA1462" s="156">
        <f t="shared" si="484"/>
        <v>0</v>
      </c>
      <c r="AB1462" s="157">
        <f t="shared" si="485"/>
        <v>0</v>
      </c>
      <c r="AD1462" s="128">
        <v>10</v>
      </c>
      <c r="AE1462" s="120">
        <f t="shared" si="486"/>
        <v>0</v>
      </c>
      <c r="AF1462" s="131">
        <v>30</v>
      </c>
      <c r="AG1462" s="121">
        <f t="shared" si="487"/>
        <v>0</v>
      </c>
    </row>
    <row r="1463" spans="2:33" x14ac:dyDescent="0.25">
      <c r="B1463" s="128">
        <v>11</v>
      </c>
      <c r="C1463" s="151" t="str">
        <f>T(Contaminantes!C$16)</f>
        <v/>
      </c>
      <c r="D1463" s="158"/>
      <c r="E1463" s="153"/>
      <c r="F1463" s="158"/>
      <c r="G1463" s="153"/>
      <c r="H1463" s="158"/>
      <c r="I1463" s="154"/>
      <c r="K1463" s="128">
        <v>31</v>
      </c>
      <c r="L1463" s="151" t="str">
        <f>T(Contaminantes!C$36)</f>
        <v/>
      </c>
      <c r="M1463" s="158"/>
      <c r="N1463" s="153"/>
      <c r="O1463" s="158"/>
      <c r="P1463" s="153"/>
      <c r="Q1463" s="158"/>
      <c r="R1463" s="154"/>
      <c r="T1463" s="128">
        <v>11</v>
      </c>
      <c r="U1463" s="155">
        <f t="shared" si="480"/>
        <v>0</v>
      </c>
      <c r="V1463" s="156">
        <f t="shared" si="481"/>
        <v>0</v>
      </c>
      <c r="W1463" s="157">
        <f t="shared" si="482"/>
        <v>0</v>
      </c>
      <c r="Y1463" s="128">
        <v>31</v>
      </c>
      <c r="Z1463" s="155">
        <f t="shared" si="483"/>
        <v>0</v>
      </c>
      <c r="AA1463" s="156">
        <f t="shared" si="484"/>
        <v>0</v>
      </c>
      <c r="AB1463" s="157">
        <f t="shared" si="485"/>
        <v>0</v>
      </c>
      <c r="AD1463" s="128">
        <v>11</v>
      </c>
      <c r="AE1463" s="120">
        <f t="shared" si="486"/>
        <v>0</v>
      </c>
      <c r="AF1463" s="131">
        <v>31</v>
      </c>
      <c r="AG1463" s="121">
        <f t="shared" si="487"/>
        <v>0</v>
      </c>
    </row>
    <row r="1464" spans="2:33" x14ac:dyDescent="0.25">
      <c r="B1464" s="128">
        <v>12</v>
      </c>
      <c r="C1464" s="151" t="str">
        <f>T(Contaminantes!C$17)</f>
        <v/>
      </c>
      <c r="D1464" s="159"/>
      <c r="E1464" s="153"/>
      <c r="F1464" s="159"/>
      <c r="G1464" s="153"/>
      <c r="H1464" s="159"/>
      <c r="I1464" s="154"/>
      <c r="K1464" s="128">
        <v>32</v>
      </c>
      <c r="L1464" s="151" t="str">
        <f>T(Contaminantes!C$37)</f>
        <v/>
      </c>
      <c r="M1464" s="159"/>
      <c r="N1464" s="153"/>
      <c r="O1464" s="159"/>
      <c r="P1464" s="153"/>
      <c r="Q1464" s="159"/>
      <c r="R1464" s="154"/>
      <c r="T1464" s="128">
        <v>12</v>
      </c>
      <c r="U1464" s="155">
        <f t="shared" si="480"/>
        <v>0</v>
      </c>
      <c r="V1464" s="156">
        <f t="shared" si="481"/>
        <v>0</v>
      </c>
      <c r="W1464" s="157">
        <f t="shared" si="482"/>
        <v>0</v>
      </c>
      <c r="Y1464" s="128">
        <v>32</v>
      </c>
      <c r="Z1464" s="155">
        <f t="shared" si="483"/>
        <v>0</v>
      </c>
      <c r="AA1464" s="156">
        <f t="shared" si="484"/>
        <v>0</v>
      </c>
      <c r="AB1464" s="157">
        <f t="shared" si="485"/>
        <v>0</v>
      </c>
      <c r="AD1464" s="128">
        <v>12</v>
      </c>
      <c r="AE1464" s="120">
        <f t="shared" si="486"/>
        <v>0</v>
      </c>
      <c r="AF1464" s="131">
        <v>32</v>
      </c>
      <c r="AG1464" s="121">
        <f t="shared" si="487"/>
        <v>0</v>
      </c>
    </row>
    <row r="1465" spans="2:33" x14ac:dyDescent="0.25">
      <c r="B1465" s="128">
        <v>13</v>
      </c>
      <c r="C1465" s="151" t="str">
        <f>T(Contaminantes!C$18)</f>
        <v/>
      </c>
      <c r="D1465" s="159"/>
      <c r="E1465" s="153"/>
      <c r="F1465" s="159"/>
      <c r="G1465" s="153"/>
      <c r="H1465" s="159"/>
      <c r="I1465" s="154"/>
      <c r="K1465" s="128">
        <v>33</v>
      </c>
      <c r="L1465" s="151" t="str">
        <f>T(Contaminantes!C$38)</f>
        <v/>
      </c>
      <c r="M1465" s="159"/>
      <c r="N1465" s="153"/>
      <c r="O1465" s="159"/>
      <c r="P1465" s="153"/>
      <c r="Q1465" s="159"/>
      <c r="R1465" s="154"/>
      <c r="T1465" s="128">
        <v>13</v>
      </c>
      <c r="U1465" s="155">
        <f t="shared" si="480"/>
        <v>0</v>
      </c>
      <c r="V1465" s="156">
        <f t="shared" si="481"/>
        <v>0</v>
      </c>
      <c r="W1465" s="157">
        <f t="shared" si="482"/>
        <v>0</v>
      </c>
      <c r="Y1465" s="128">
        <v>33</v>
      </c>
      <c r="Z1465" s="155">
        <f t="shared" si="483"/>
        <v>0</v>
      </c>
      <c r="AA1465" s="156">
        <f t="shared" si="484"/>
        <v>0</v>
      </c>
      <c r="AB1465" s="157">
        <f t="shared" si="485"/>
        <v>0</v>
      </c>
      <c r="AD1465" s="128">
        <v>13</v>
      </c>
      <c r="AE1465" s="120">
        <f t="shared" si="486"/>
        <v>0</v>
      </c>
      <c r="AF1465" s="131">
        <v>33</v>
      </c>
      <c r="AG1465" s="121">
        <f t="shared" si="487"/>
        <v>0</v>
      </c>
    </row>
    <row r="1466" spans="2:33" x14ac:dyDescent="0.25">
      <c r="B1466" s="128">
        <v>14</v>
      </c>
      <c r="C1466" s="151" t="str">
        <f>T(Contaminantes!C$19)</f>
        <v/>
      </c>
      <c r="D1466" s="152"/>
      <c r="E1466" s="153"/>
      <c r="F1466" s="152"/>
      <c r="G1466" s="153"/>
      <c r="H1466" s="152"/>
      <c r="I1466" s="154"/>
      <c r="K1466" s="128">
        <v>34</v>
      </c>
      <c r="L1466" s="151" t="str">
        <f>T(Contaminantes!C$39)</f>
        <v/>
      </c>
      <c r="M1466" s="152"/>
      <c r="N1466" s="153"/>
      <c r="O1466" s="152"/>
      <c r="P1466" s="153"/>
      <c r="Q1466" s="152"/>
      <c r="R1466" s="154"/>
      <c r="T1466" s="128">
        <v>14</v>
      </c>
      <c r="U1466" s="155">
        <f t="shared" si="480"/>
        <v>0</v>
      </c>
      <c r="V1466" s="156">
        <f t="shared" si="481"/>
        <v>0</v>
      </c>
      <c r="W1466" s="157">
        <f t="shared" si="482"/>
        <v>0</v>
      </c>
      <c r="Y1466" s="128">
        <v>34</v>
      </c>
      <c r="Z1466" s="155">
        <f t="shared" si="483"/>
        <v>0</v>
      </c>
      <c r="AA1466" s="156">
        <f t="shared" si="484"/>
        <v>0</v>
      </c>
      <c r="AB1466" s="157">
        <f t="shared" si="485"/>
        <v>0</v>
      </c>
      <c r="AD1466" s="128">
        <v>14</v>
      </c>
      <c r="AE1466" s="120">
        <f t="shared" si="486"/>
        <v>0</v>
      </c>
      <c r="AF1466" s="131">
        <v>34</v>
      </c>
      <c r="AG1466" s="121">
        <f t="shared" si="487"/>
        <v>0</v>
      </c>
    </row>
    <row r="1467" spans="2:33" x14ac:dyDescent="0.25">
      <c r="B1467" s="128">
        <v>15</v>
      </c>
      <c r="C1467" s="151" t="str">
        <f>T(Contaminantes!C$20)</f>
        <v/>
      </c>
      <c r="D1467" s="158"/>
      <c r="E1467" s="153"/>
      <c r="F1467" s="158"/>
      <c r="G1467" s="153"/>
      <c r="H1467" s="158"/>
      <c r="I1467" s="154"/>
      <c r="K1467" s="128">
        <v>35</v>
      </c>
      <c r="L1467" s="151" t="str">
        <f>T(Contaminantes!C$40)</f>
        <v/>
      </c>
      <c r="M1467" s="158"/>
      <c r="N1467" s="153"/>
      <c r="O1467" s="158"/>
      <c r="P1467" s="153"/>
      <c r="Q1467" s="158"/>
      <c r="R1467" s="154"/>
      <c r="T1467" s="128">
        <v>15</v>
      </c>
      <c r="U1467" s="155">
        <f t="shared" si="480"/>
        <v>0</v>
      </c>
      <c r="V1467" s="156">
        <f t="shared" si="481"/>
        <v>0</v>
      </c>
      <c r="W1467" s="157">
        <f t="shared" si="482"/>
        <v>0</v>
      </c>
      <c r="Y1467" s="128">
        <v>35</v>
      </c>
      <c r="Z1467" s="155">
        <f t="shared" si="483"/>
        <v>0</v>
      </c>
      <c r="AA1467" s="156">
        <f t="shared" si="484"/>
        <v>0</v>
      </c>
      <c r="AB1467" s="157">
        <f t="shared" si="485"/>
        <v>0</v>
      </c>
      <c r="AD1467" s="128">
        <v>15</v>
      </c>
      <c r="AE1467" s="120">
        <f t="shared" si="486"/>
        <v>0</v>
      </c>
      <c r="AF1467" s="131">
        <v>35</v>
      </c>
      <c r="AG1467" s="121">
        <f t="shared" si="487"/>
        <v>0</v>
      </c>
    </row>
    <row r="1468" spans="2:33" x14ac:dyDescent="0.25">
      <c r="B1468" s="128">
        <v>16</v>
      </c>
      <c r="C1468" s="151" t="str">
        <f>T(Contaminantes!C$21)</f>
        <v/>
      </c>
      <c r="D1468" s="159"/>
      <c r="E1468" s="153"/>
      <c r="F1468" s="159"/>
      <c r="G1468" s="153"/>
      <c r="H1468" s="159"/>
      <c r="I1468" s="154"/>
      <c r="K1468" s="128">
        <v>36</v>
      </c>
      <c r="L1468" s="151" t="str">
        <f>T(Contaminantes!C$41)</f>
        <v/>
      </c>
      <c r="M1468" s="159"/>
      <c r="N1468" s="153"/>
      <c r="O1468" s="159"/>
      <c r="P1468" s="153"/>
      <c r="Q1468" s="159"/>
      <c r="R1468" s="154"/>
      <c r="T1468" s="128">
        <v>16</v>
      </c>
      <c r="U1468" s="155">
        <f t="shared" si="480"/>
        <v>0</v>
      </c>
      <c r="V1468" s="156">
        <f t="shared" si="481"/>
        <v>0</v>
      </c>
      <c r="W1468" s="157">
        <f t="shared" si="482"/>
        <v>0</v>
      </c>
      <c r="Y1468" s="128">
        <v>36</v>
      </c>
      <c r="Z1468" s="155">
        <f t="shared" si="483"/>
        <v>0</v>
      </c>
      <c r="AA1468" s="156">
        <f t="shared" si="484"/>
        <v>0</v>
      </c>
      <c r="AB1468" s="157">
        <f t="shared" si="485"/>
        <v>0</v>
      </c>
      <c r="AD1468" s="128">
        <v>16</v>
      </c>
      <c r="AE1468" s="120">
        <f t="shared" si="486"/>
        <v>0</v>
      </c>
      <c r="AF1468" s="131">
        <v>36</v>
      </c>
      <c r="AG1468" s="121">
        <f t="shared" si="487"/>
        <v>0</v>
      </c>
    </row>
    <row r="1469" spans="2:33" x14ac:dyDescent="0.25">
      <c r="B1469" s="128">
        <v>17</v>
      </c>
      <c r="C1469" s="151" t="str">
        <f>T(Contaminantes!C$22)</f>
        <v/>
      </c>
      <c r="D1469" s="159"/>
      <c r="E1469" s="153"/>
      <c r="F1469" s="159"/>
      <c r="G1469" s="153"/>
      <c r="H1469" s="159"/>
      <c r="I1469" s="154"/>
      <c r="K1469" s="128">
        <v>37</v>
      </c>
      <c r="L1469" s="151" t="str">
        <f>T(Contaminantes!C$42)</f>
        <v/>
      </c>
      <c r="M1469" s="159"/>
      <c r="N1469" s="153"/>
      <c r="O1469" s="159"/>
      <c r="P1469" s="153"/>
      <c r="Q1469" s="159"/>
      <c r="R1469" s="154"/>
      <c r="T1469" s="128">
        <v>17</v>
      </c>
      <c r="U1469" s="155">
        <f t="shared" si="480"/>
        <v>0</v>
      </c>
      <c r="V1469" s="156">
        <f t="shared" si="481"/>
        <v>0</v>
      </c>
      <c r="W1469" s="157">
        <f t="shared" si="482"/>
        <v>0</v>
      </c>
      <c r="Y1469" s="128">
        <v>37</v>
      </c>
      <c r="Z1469" s="155">
        <f t="shared" si="483"/>
        <v>0</v>
      </c>
      <c r="AA1469" s="156">
        <f t="shared" si="484"/>
        <v>0</v>
      </c>
      <c r="AB1469" s="157">
        <f t="shared" si="485"/>
        <v>0</v>
      </c>
      <c r="AD1469" s="128">
        <v>17</v>
      </c>
      <c r="AE1469" s="120">
        <f t="shared" si="486"/>
        <v>0</v>
      </c>
      <c r="AF1469" s="131">
        <v>37</v>
      </c>
      <c r="AG1469" s="121">
        <f t="shared" si="487"/>
        <v>0</v>
      </c>
    </row>
    <row r="1470" spans="2:33" x14ac:dyDescent="0.25">
      <c r="B1470" s="128">
        <v>18</v>
      </c>
      <c r="C1470" s="151" t="str">
        <f>T(Contaminantes!C$23)</f>
        <v/>
      </c>
      <c r="D1470" s="152"/>
      <c r="E1470" s="153"/>
      <c r="F1470" s="152"/>
      <c r="G1470" s="153"/>
      <c r="H1470" s="152"/>
      <c r="I1470" s="154"/>
      <c r="K1470" s="128">
        <v>38</v>
      </c>
      <c r="L1470" s="151" t="str">
        <f>T(Contaminantes!C$43)</f>
        <v/>
      </c>
      <c r="M1470" s="152"/>
      <c r="N1470" s="153"/>
      <c r="O1470" s="152"/>
      <c r="P1470" s="153"/>
      <c r="Q1470" s="152"/>
      <c r="R1470" s="154"/>
      <c r="T1470" s="128">
        <v>18</v>
      </c>
      <c r="U1470" s="155">
        <f t="shared" si="480"/>
        <v>0</v>
      </c>
      <c r="V1470" s="156">
        <f t="shared" si="481"/>
        <v>0</v>
      </c>
      <c r="W1470" s="157">
        <f t="shared" si="482"/>
        <v>0</v>
      </c>
      <c r="Y1470" s="128">
        <v>38</v>
      </c>
      <c r="Z1470" s="155">
        <f t="shared" si="483"/>
        <v>0</v>
      </c>
      <c r="AA1470" s="156">
        <f t="shared" si="484"/>
        <v>0</v>
      </c>
      <c r="AB1470" s="157">
        <f t="shared" si="485"/>
        <v>0</v>
      </c>
      <c r="AD1470" s="128">
        <v>18</v>
      </c>
      <c r="AE1470" s="120">
        <f t="shared" si="486"/>
        <v>0</v>
      </c>
      <c r="AF1470" s="131">
        <v>38</v>
      </c>
      <c r="AG1470" s="121">
        <f t="shared" si="487"/>
        <v>0</v>
      </c>
    </row>
    <row r="1471" spans="2:33" x14ac:dyDescent="0.25">
      <c r="B1471" s="128">
        <v>19</v>
      </c>
      <c r="C1471" s="151" t="str">
        <f>T(Contaminantes!C$24)</f>
        <v/>
      </c>
      <c r="D1471" s="152"/>
      <c r="E1471" s="153"/>
      <c r="F1471" s="152"/>
      <c r="G1471" s="153"/>
      <c r="H1471" s="152"/>
      <c r="I1471" s="154"/>
      <c r="K1471" s="128">
        <v>39</v>
      </c>
      <c r="L1471" s="151" t="str">
        <f>T(Contaminantes!C$44)</f>
        <v/>
      </c>
      <c r="M1471" s="152"/>
      <c r="N1471" s="153"/>
      <c r="O1471" s="152"/>
      <c r="P1471" s="153"/>
      <c r="Q1471" s="152"/>
      <c r="R1471" s="154"/>
      <c r="T1471" s="128">
        <v>19</v>
      </c>
      <c r="U1471" s="155">
        <f t="shared" si="480"/>
        <v>0</v>
      </c>
      <c r="V1471" s="156">
        <f t="shared" si="481"/>
        <v>0</v>
      </c>
      <c r="W1471" s="157">
        <f t="shared" si="482"/>
        <v>0</v>
      </c>
      <c r="Y1471" s="128">
        <v>39</v>
      </c>
      <c r="Z1471" s="155">
        <f t="shared" si="483"/>
        <v>0</v>
      </c>
      <c r="AA1471" s="156">
        <f t="shared" si="484"/>
        <v>0</v>
      </c>
      <c r="AB1471" s="157">
        <f t="shared" si="485"/>
        <v>0</v>
      </c>
      <c r="AD1471" s="128">
        <v>19</v>
      </c>
      <c r="AE1471" s="120">
        <f t="shared" si="486"/>
        <v>0</v>
      </c>
      <c r="AF1471" s="131">
        <v>39</v>
      </c>
      <c r="AG1471" s="121">
        <f t="shared" si="487"/>
        <v>0</v>
      </c>
    </row>
    <row r="1472" spans="2:33" ht="15.75" thickBot="1" x14ac:dyDescent="0.3">
      <c r="B1472" s="129">
        <v>20</v>
      </c>
      <c r="C1472" s="160" t="str">
        <f>T(Contaminantes!C$25)</f>
        <v/>
      </c>
      <c r="D1472" s="162"/>
      <c r="E1472" s="163"/>
      <c r="F1472" s="162"/>
      <c r="G1472" s="163"/>
      <c r="H1472" s="162"/>
      <c r="I1472" s="164"/>
      <c r="K1472" s="129">
        <v>40</v>
      </c>
      <c r="L1472" s="160" t="str">
        <f>T(Contaminantes!C$45)</f>
        <v/>
      </c>
      <c r="M1472" s="162"/>
      <c r="N1472" s="163"/>
      <c r="O1472" s="162"/>
      <c r="P1472" s="163"/>
      <c r="Q1472" s="162"/>
      <c r="R1472" s="164"/>
      <c r="T1472" s="129">
        <v>20</v>
      </c>
      <c r="U1472" s="165">
        <f t="shared" si="480"/>
        <v>0</v>
      </c>
      <c r="V1472" s="166">
        <f t="shared" si="481"/>
        <v>0</v>
      </c>
      <c r="W1472" s="167">
        <f t="shared" si="482"/>
        <v>0</v>
      </c>
      <c r="Y1472" s="129">
        <v>40</v>
      </c>
      <c r="Z1472" s="165">
        <f t="shared" si="483"/>
        <v>0</v>
      </c>
      <c r="AA1472" s="166">
        <f t="shared" si="484"/>
        <v>0</v>
      </c>
      <c r="AB1472" s="167">
        <f t="shared" si="485"/>
        <v>0</v>
      </c>
      <c r="AD1472" s="129">
        <v>20</v>
      </c>
      <c r="AE1472" s="132">
        <f t="shared" si="486"/>
        <v>0</v>
      </c>
      <c r="AF1472" s="133">
        <v>40</v>
      </c>
      <c r="AG1472" s="122">
        <f t="shared" si="487"/>
        <v>0</v>
      </c>
    </row>
    <row r="1473" spans="2:33" ht="15.75" thickBot="1" x14ac:dyDescent="0.3"/>
    <row r="1474" spans="2:33" ht="15.75" customHeight="1" thickBot="1" x14ac:dyDescent="0.3">
      <c r="D1474" s="391" t="s">
        <v>139</v>
      </c>
      <c r="E1474" s="392"/>
      <c r="F1474" s="393" t="str">
        <f>T('Focos atmósfera'!B68)</f>
        <v/>
      </c>
      <c r="G1474" s="393"/>
      <c r="H1474" s="394" t="s">
        <v>141</v>
      </c>
      <c r="I1474" s="395"/>
      <c r="J1474" s="135"/>
      <c r="K1474" s="396" t="str">
        <f>T('Focos atmósfera'!C68)</f>
        <v/>
      </c>
      <c r="L1474" s="393"/>
      <c r="M1474" s="393"/>
      <c r="N1474" s="397" t="s">
        <v>140</v>
      </c>
      <c r="O1474" s="398"/>
      <c r="P1474" s="136">
        <f>'Focos atmósfera'!D68</f>
        <v>0</v>
      </c>
      <c r="Q1474" s="205" t="s">
        <v>210</v>
      </c>
      <c r="R1474" s="136">
        <f>'Focos atmósfera'!F68</f>
        <v>0</v>
      </c>
      <c r="V1474" s="399" t="s">
        <v>189</v>
      </c>
      <c r="W1474" s="400"/>
      <c r="X1474" s="137"/>
      <c r="AA1474" s="399" t="s">
        <v>189</v>
      </c>
      <c r="AB1474" s="400"/>
      <c r="AC1474" s="137"/>
      <c r="AE1474" s="399" t="s">
        <v>192</v>
      </c>
      <c r="AF1474" s="403"/>
      <c r="AG1474" s="400"/>
    </row>
    <row r="1475" spans="2:33" ht="15.75" thickBot="1" x14ac:dyDescent="0.3">
      <c r="B1475" s="407" t="s">
        <v>133</v>
      </c>
      <c r="C1475" s="408"/>
      <c r="D1475" s="411" t="s">
        <v>134</v>
      </c>
      <c r="E1475" s="411"/>
      <c r="F1475" s="411" t="s">
        <v>135</v>
      </c>
      <c r="G1475" s="411"/>
      <c r="H1475" s="411" t="s">
        <v>136</v>
      </c>
      <c r="I1475" s="412"/>
      <c r="J1475" s="138"/>
      <c r="K1475" s="409" t="s">
        <v>133</v>
      </c>
      <c r="L1475" s="410"/>
      <c r="M1475" s="413" t="s">
        <v>134</v>
      </c>
      <c r="N1475" s="411"/>
      <c r="O1475" s="411" t="s">
        <v>135</v>
      </c>
      <c r="P1475" s="411"/>
      <c r="Q1475" s="411" t="s">
        <v>136</v>
      </c>
      <c r="R1475" s="414"/>
      <c r="S1475" s="138"/>
      <c r="T1475" s="138"/>
      <c r="V1475" s="401"/>
      <c r="W1475" s="402"/>
      <c r="X1475" s="137"/>
      <c r="AA1475" s="401"/>
      <c r="AB1475" s="402"/>
      <c r="AC1475" s="137"/>
      <c r="AE1475" s="404"/>
      <c r="AF1475" s="405"/>
      <c r="AG1475" s="406"/>
    </row>
    <row r="1476" spans="2:33" ht="32.25" customHeight="1" thickBot="1" x14ac:dyDescent="0.3">
      <c r="B1476" s="409"/>
      <c r="C1476" s="410"/>
      <c r="D1476" s="139" t="s">
        <v>137</v>
      </c>
      <c r="E1476" s="139" t="s">
        <v>138</v>
      </c>
      <c r="F1476" s="139" t="s">
        <v>137</v>
      </c>
      <c r="G1476" s="139" t="s">
        <v>138</v>
      </c>
      <c r="H1476" s="139" t="s">
        <v>137</v>
      </c>
      <c r="I1476" s="140" t="s">
        <v>138</v>
      </c>
      <c r="J1476" s="141"/>
      <c r="K1476" s="409"/>
      <c r="L1476" s="410"/>
      <c r="M1476" s="139" t="s">
        <v>137</v>
      </c>
      <c r="N1476" s="139" t="s">
        <v>138</v>
      </c>
      <c r="O1476" s="139" t="s">
        <v>137</v>
      </c>
      <c r="P1476" s="139" t="s">
        <v>138</v>
      </c>
      <c r="Q1476" s="139" t="s">
        <v>137</v>
      </c>
      <c r="R1476" s="140" t="s">
        <v>138</v>
      </c>
      <c r="S1476" s="141"/>
      <c r="T1476" s="141"/>
      <c r="V1476" s="142" t="s">
        <v>190</v>
      </c>
      <c r="W1476" s="143" t="s">
        <v>191</v>
      </c>
      <c r="X1476" s="141"/>
      <c r="AA1476" s="142" t="s">
        <v>190</v>
      </c>
      <c r="AB1476" s="143" t="s">
        <v>191</v>
      </c>
      <c r="AC1476" s="141"/>
      <c r="AE1476" s="124" t="s">
        <v>193</v>
      </c>
      <c r="AG1476" s="125" t="s">
        <v>193</v>
      </c>
    </row>
    <row r="1477" spans="2:33" x14ac:dyDescent="0.25">
      <c r="B1477" s="126">
        <v>1</v>
      </c>
      <c r="C1477" s="151" t="str">
        <f>T(Contaminantes!C$6)</f>
        <v/>
      </c>
      <c r="D1477" s="145"/>
      <c r="E1477" s="146"/>
      <c r="F1477" s="145"/>
      <c r="G1477" s="146"/>
      <c r="H1477" s="145"/>
      <c r="I1477" s="147"/>
      <c r="K1477" s="126">
        <v>21</v>
      </c>
      <c r="L1477" s="144" t="str">
        <f>T(Contaminantes!C$26)</f>
        <v/>
      </c>
      <c r="M1477" s="145"/>
      <c r="N1477" s="146"/>
      <c r="O1477" s="145"/>
      <c r="P1477" s="146"/>
      <c r="Q1477" s="145"/>
      <c r="R1477" s="147"/>
      <c r="T1477" s="126">
        <v>1</v>
      </c>
      <c r="U1477" s="148">
        <f>IF(COUNT(E1477,G1477,I1477)=0,0,COUNT(E1477,G1477,I1477))</f>
        <v>0</v>
      </c>
      <c r="V1477" s="149">
        <f>IF(U1477&gt;0,((D1477*E1477)+(F1477*G1477)+(H1477*I1477))/(E1477+G1477+I1477),0)</f>
        <v>0</v>
      </c>
      <c r="W1477" s="150">
        <f>IF(U1477&lt;&gt;0,(E1477+G1477+I1477)/U1477,0)</f>
        <v>0</v>
      </c>
      <c r="Y1477" s="126">
        <v>21</v>
      </c>
      <c r="Z1477" s="148">
        <f>IF(COUNT(N1477,P1477,R1477)=0,0,COUNT(N1477,P1477,R1477))</f>
        <v>0</v>
      </c>
      <c r="AA1477" s="149">
        <f>IF(Z1477&gt;0,((M1477*N1477)+(O1477*P1477)+(Q1477*R1477))/(N1477+P1477+R1477),0)</f>
        <v>0</v>
      </c>
      <c r="AB1477" s="150">
        <f>IF(Z1477&lt;&gt;0,(N1477+P1477+R1477)/Z1477,0)</f>
        <v>0</v>
      </c>
      <c r="AD1477" s="126">
        <v>1</v>
      </c>
      <c r="AE1477" s="127">
        <f>(V1477*W1477*P$1474)/1000000</f>
        <v>0</v>
      </c>
      <c r="AF1477" s="130">
        <v>21</v>
      </c>
      <c r="AG1477" s="127">
        <f>(AA1477*AB1477*P$1474)/1000000</f>
        <v>0</v>
      </c>
    </row>
    <row r="1478" spans="2:33" x14ac:dyDescent="0.25">
      <c r="B1478" s="128">
        <v>2</v>
      </c>
      <c r="C1478" s="151" t="str">
        <f>T(Contaminantes!C$7)</f>
        <v/>
      </c>
      <c r="D1478" s="152"/>
      <c r="E1478" s="153"/>
      <c r="F1478" s="152"/>
      <c r="G1478" s="153"/>
      <c r="H1478" s="152"/>
      <c r="I1478" s="154"/>
      <c r="K1478" s="128">
        <v>22</v>
      </c>
      <c r="L1478" s="151" t="str">
        <f>T(Contaminantes!C$27)</f>
        <v/>
      </c>
      <c r="M1478" s="152"/>
      <c r="N1478" s="153"/>
      <c r="O1478" s="152"/>
      <c r="P1478" s="153"/>
      <c r="Q1478" s="152"/>
      <c r="R1478" s="154"/>
      <c r="T1478" s="128">
        <v>2</v>
      </c>
      <c r="U1478" s="155">
        <f t="shared" ref="U1478:U1496" si="488">IF(COUNT(E1478,G1478,I1478)=0,0,COUNT(E1478,G1478,I1478))</f>
        <v>0</v>
      </c>
      <c r="V1478" s="156">
        <f t="shared" ref="V1478:V1496" si="489">IF(U1478&gt;0,((D1478*E1478)+(F1478*G1478)+(H1478*I1478))/(E1478+G1478+I1478),0)</f>
        <v>0</v>
      </c>
      <c r="W1478" s="157">
        <f t="shared" ref="W1478:W1496" si="490">IF(U1478&lt;&gt;0,(E1478+G1478+I1478)/U1478,0)</f>
        <v>0</v>
      </c>
      <c r="Y1478" s="128">
        <v>22</v>
      </c>
      <c r="Z1478" s="155">
        <f t="shared" ref="Z1478:Z1496" si="491">IF(COUNT(N1478,P1478,R1478)=0,0,COUNT(N1478,P1478,R1478))</f>
        <v>0</v>
      </c>
      <c r="AA1478" s="156">
        <f t="shared" ref="AA1478:AA1496" si="492">IF(Z1478&gt;0,((M1478*N1478)+(O1478*P1478)+(Q1478*R1478))/(N1478+P1478+R1478),0)</f>
        <v>0</v>
      </c>
      <c r="AB1478" s="157">
        <f t="shared" ref="AB1478:AB1496" si="493">IF(Z1478&lt;&gt;0,(N1478+P1478+R1478)/Z1478,0)</f>
        <v>0</v>
      </c>
      <c r="AD1478" s="128">
        <v>2</v>
      </c>
      <c r="AE1478" s="120">
        <f t="shared" ref="AE1478:AE1496" si="494">(V1478*W1478*P$1474)/1000000</f>
        <v>0</v>
      </c>
      <c r="AF1478" s="131">
        <v>22</v>
      </c>
      <c r="AG1478" s="121">
        <f t="shared" ref="AG1478:AG1496" si="495">(AA1478*AB1478*P$1474)/1000000</f>
        <v>0</v>
      </c>
    </row>
    <row r="1479" spans="2:33" x14ac:dyDescent="0.25">
      <c r="B1479" s="128">
        <v>3</v>
      </c>
      <c r="C1479" s="151" t="str">
        <f>T(Contaminantes!C$8)</f>
        <v/>
      </c>
      <c r="D1479" s="158"/>
      <c r="E1479" s="153"/>
      <c r="F1479" s="158"/>
      <c r="G1479" s="153"/>
      <c r="H1479" s="158"/>
      <c r="I1479" s="154"/>
      <c r="K1479" s="128">
        <v>23</v>
      </c>
      <c r="L1479" s="151" t="str">
        <f>T(Contaminantes!C$28)</f>
        <v/>
      </c>
      <c r="M1479" s="158"/>
      <c r="N1479" s="153"/>
      <c r="O1479" s="158"/>
      <c r="P1479" s="153"/>
      <c r="Q1479" s="158"/>
      <c r="R1479" s="154"/>
      <c r="T1479" s="128">
        <v>3</v>
      </c>
      <c r="U1479" s="155">
        <f t="shared" si="488"/>
        <v>0</v>
      </c>
      <c r="V1479" s="156">
        <f t="shared" si="489"/>
        <v>0</v>
      </c>
      <c r="W1479" s="157">
        <f t="shared" si="490"/>
        <v>0</v>
      </c>
      <c r="Y1479" s="128">
        <v>23</v>
      </c>
      <c r="Z1479" s="155">
        <f t="shared" si="491"/>
        <v>0</v>
      </c>
      <c r="AA1479" s="156">
        <f t="shared" si="492"/>
        <v>0</v>
      </c>
      <c r="AB1479" s="157">
        <f t="shared" si="493"/>
        <v>0</v>
      </c>
      <c r="AD1479" s="128">
        <v>3</v>
      </c>
      <c r="AE1479" s="120">
        <f t="shared" si="494"/>
        <v>0</v>
      </c>
      <c r="AF1479" s="131">
        <v>23</v>
      </c>
      <c r="AG1479" s="121">
        <f t="shared" si="495"/>
        <v>0</v>
      </c>
    </row>
    <row r="1480" spans="2:33" x14ac:dyDescent="0.25">
      <c r="B1480" s="128">
        <v>4</v>
      </c>
      <c r="C1480" s="151" t="str">
        <f>T(Contaminantes!C$9)</f>
        <v/>
      </c>
      <c r="D1480" s="159"/>
      <c r="E1480" s="153"/>
      <c r="F1480" s="159"/>
      <c r="G1480" s="153"/>
      <c r="H1480" s="159"/>
      <c r="I1480" s="154"/>
      <c r="K1480" s="128">
        <v>24</v>
      </c>
      <c r="L1480" s="151" t="str">
        <f>T(Contaminantes!C$29)</f>
        <v/>
      </c>
      <c r="M1480" s="159"/>
      <c r="N1480" s="153"/>
      <c r="O1480" s="159"/>
      <c r="P1480" s="153"/>
      <c r="Q1480" s="159"/>
      <c r="R1480" s="154"/>
      <c r="T1480" s="128">
        <v>4</v>
      </c>
      <c r="U1480" s="155">
        <f t="shared" si="488"/>
        <v>0</v>
      </c>
      <c r="V1480" s="156">
        <f t="shared" si="489"/>
        <v>0</v>
      </c>
      <c r="W1480" s="157">
        <f t="shared" si="490"/>
        <v>0</v>
      </c>
      <c r="Y1480" s="128">
        <v>24</v>
      </c>
      <c r="Z1480" s="155">
        <f t="shared" si="491"/>
        <v>0</v>
      </c>
      <c r="AA1480" s="156">
        <f t="shared" si="492"/>
        <v>0</v>
      </c>
      <c r="AB1480" s="157">
        <f t="shared" si="493"/>
        <v>0</v>
      </c>
      <c r="AD1480" s="128">
        <v>4</v>
      </c>
      <c r="AE1480" s="120">
        <f t="shared" si="494"/>
        <v>0</v>
      </c>
      <c r="AF1480" s="131">
        <v>24</v>
      </c>
      <c r="AG1480" s="121">
        <f t="shared" si="495"/>
        <v>0</v>
      </c>
    </row>
    <row r="1481" spans="2:33" x14ac:dyDescent="0.25">
      <c r="B1481" s="128">
        <v>5</v>
      </c>
      <c r="C1481" s="151" t="str">
        <f>T(Contaminantes!C$10)</f>
        <v/>
      </c>
      <c r="D1481" s="159"/>
      <c r="E1481" s="153"/>
      <c r="F1481" s="159"/>
      <c r="G1481" s="153"/>
      <c r="H1481" s="159"/>
      <c r="I1481" s="154"/>
      <c r="K1481" s="128">
        <v>25</v>
      </c>
      <c r="L1481" s="151" t="str">
        <f>T(Contaminantes!C$30)</f>
        <v/>
      </c>
      <c r="M1481" s="159"/>
      <c r="N1481" s="153"/>
      <c r="O1481" s="159"/>
      <c r="P1481" s="153"/>
      <c r="Q1481" s="159"/>
      <c r="R1481" s="154"/>
      <c r="T1481" s="128">
        <v>5</v>
      </c>
      <c r="U1481" s="155">
        <f t="shared" si="488"/>
        <v>0</v>
      </c>
      <c r="V1481" s="156">
        <f t="shared" si="489"/>
        <v>0</v>
      </c>
      <c r="W1481" s="157">
        <f t="shared" si="490"/>
        <v>0</v>
      </c>
      <c r="Y1481" s="128">
        <v>25</v>
      </c>
      <c r="Z1481" s="155">
        <f t="shared" si="491"/>
        <v>0</v>
      </c>
      <c r="AA1481" s="156">
        <f t="shared" si="492"/>
        <v>0</v>
      </c>
      <c r="AB1481" s="157">
        <f t="shared" si="493"/>
        <v>0</v>
      </c>
      <c r="AD1481" s="128">
        <v>5</v>
      </c>
      <c r="AE1481" s="120">
        <f t="shared" si="494"/>
        <v>0</v>
      </c>
      <c r="AF1481" s="131">
        <v>25</v>
      </c>
      <c r="AG1481" s="121">
        <f t="shared" si="495"/>
        <v>0</v>
      </c>
    </row>
    <row r="1482" spans="2:33" x14ac:dyDescent="0.25">
      <c r="B1482" s="128">
        <v>6</v>
      </c>
      <c r="C1482" s="151" t="str">
        <f>T(Contaminantes!C$11)</f>
        <v/>
      </c>
      <c r="D1482" s="159"/>
      <c r="E1482" s="153"/>
      <c r="F1482" s="159"/>
      <c r="G1482" s="153"/>
      <c r="H1482" s="159"/>
      <c r="I1482" s="154"/>
      <c r="K1482" s="128">
        <v>26</v>
      </c>
      <c r="L1482" s="151" t="str">
        <f>T(Contaminantes!C$31)</f>
        <v/>
      </c>
      <c r="M1482" s="159"/>
      <c r="N1482" s="153"/>
      <c r="O1482" s="159"/>
      <c r="P1482" s="153"/>
      <c r="Q1482" s="159"/>
      <c r="R1482" s="154"/>
      <c r="T1482" s="128">
        <v>6</v>
      </c>
      <c r="U1482" s="155">
        <f t="shared" si="488"/>
        <v>0</v>
      </c>
      <c r="V1482" s="156">
        <f t="shared" si="489"/>
        <v>0</v>
      </c>
      <c r="W1482" s="157">
        <f t="shared" si="490"/>
        <v>0</v>
      </c>
      <c r="Y1482" s="128">
        <v>26</v>
      </c>
      <c r="Z1482" s="155">
        <f t="shared" si="491"/>
        <v>0</v>
      </c>
      <c r="AA1482" s="156">
        <f t="shared" si="492"/>
        <v>0</v>
      </c>
      <c r="AB1482" s="157">
        <f t="shared" si="493"/>
        <v>0</v>
      </c>
      <c r="AD1482" s="128">
        <v>6</v>
      </c>
      <c r="AE1482" s="120">
        <f t="shared" si="494"/>
        <v>0</v>
      </c>
      <c r="AF1482" s="131">
        <v>26</v>
      </c>
      <c r="AG1482" s="121">
        <f t="shared" si="495"/>
        <v>0</v>
      </c>
    </row>
    <row r="1483" spans="2:33" x14ac:dyDescent="0.25">
      <c r="B1483" s="128">
        <v>7</v>
      </c>
      <c r="C1483" s="151" t="str">
        <f>T(Contaminantes!C$12)</f>
        <v/>
      </c>
      <c r="D1483" s="159"/>
      <c r="E1483" s="153"/>
      <c r="F1483" s="159"/>
      <c r="G1483" s="153"/>
      <c r="H1483" s="159"/>
      <c r="I1483" s="154"/>
      <c r="K1483" s="128">
        <v>27</v>
      </c>
      <c r="L1483" s="151" t="str">
        <f>T(Contaminantes!C$32)</f>
        <v/>
      </c>
      <c r="M1483" s="159"/>
      <c r="N1483" s="153"/>
      <c r="O1483" s="159"/>
      <c r="P1483" s="153"/>
      <c r="Q1483" s="159"/>
      <c r="R1483" s="154"/>
      <c r="T1483" s="128">
        <v>7</v>
      </c>
      <c r="U1483" s="155">
        <f t="shared" si="488"/>
        <v>0</v>
      </c>
      <c r="V1483" s="156">
        <f t="shared" si="489"/>
        <v>0</v>
      </c>
      <c r="W1483" s="157">
        <f t="shared" si="490"/>
        <v>0</v>
      </c>
      <c r="Y1483" s="128">
        <v>27</v>
      </c>
      <c r="Z1483" s="155">
        <f t="shared" si="491"/>
        <v>0</v>
      </c>
      <c r="AA1483" s="156">
        <f t="shared" si="492"/>
        <v>0</v>
      </c>
      <c r="AB1483" s="157">
        <f t="shared" si="493"/>
        <v>0</v>
      </c>
      <c r="AD1483" s="128">
        <v>7</v>
      </c>
      <c r="AE1483" s="120">
        <f t="shared" si="494"/>
        <v>0</v>
      </c>
      <c r="AF1483" s="131">
        <v>27</v>
      </c>
      <c r="AG1483" s="121">
        <f t="shared" si="495"/>
        <v>0</v>
      </c>
    </row>
    <row r="1484" spans="2:33" x14ac:dyDescent="0.25">
      <c r="B1484" s="128">
        <v>8</v>
      </c>
      <c r="C1484" s="151" t="str">
        <f>T(Contaminantes!C$13)</f>
        <v/>
      </c>
      <c r="D1484" s="159"/>
      <c r="E1484" s="153"/>
      <c r="F1484" s="159"/>
      <c r="G1484" s="153"/>
      <c r="H1484" s="159"/>
      <c r="I1484" s="154"/>
      <c r="K1484" s="128">
        <v>28</v>
      </c>
      <c r="L1484" s="151" t="str">
        <f>T(Contaminantes!C$33)</f>
        <v/>
      </c>
      <c r="M1484" s="159"/>
      <c r="N1484" s="153"/>
      <c r="O1484" s="159"/>
      <c r="P1484" s="153"/>
      <c r="Q1484" s="159"/>
      <c r="R1484" s="154"/>
      <c r="T1484" s="128">
        <v>8</v>
      </c>
      <c r="U1484" s="155">
        <f t="shared" si="488"/>
        <v>0</v>
      </c>
      <c r="V1484" s="156">
        <f t="shared" si="489"/>
        <v>0</v>
      </c>
      <c r="W1484" s="157">
        <f t="shared" si="490"/>
        <v>0</v>
      </c>
      <c r="Y1484" s="128">
        <v>28</v>
      </c>
      <c r="Z1484" s="155">
        <f t="shared" si="491"/>
        <v>0</v>
      </c>
      <c r="AA1484" s="156">
        <f t="shared" si="492"/>
        <v>0</v>
      </c>
      <c r="AB1484" s="157">
        <f t="shared" si="493"/>
        <v>0</v>
      </c>
      <c r="AD1484" s="128">
        <v>8</v>
      </c>
      <c r="AE1484" s="120">
        <f t="shared" si="494"/>
        <v>0</v>
      </c>
      <c r="AF1484" s="131">
        <v>28</v>
      </c>
      <c r="AG1484" s="121">
        <f t="shared" si="495"/>
        <v>0</v>
      </c>
    </row>
    <row r="1485" spans="2:33" x14ac:dyDescent="0.25">
      <c r="B1485" s="128">
        <v>9</v>
      </c>
      <c r="C1485" s="151" t="str">
        <f>T(Contaminantes!C$14)</f>
        <v/>
      </c>
      <c r="D1485" s="152"/>
      <c r="E1485" s="153"/>
      <c r="F1485" s="152"/>
      <c r="G1485" s="153"/>
      <c r="H1485" s="152"/>
      <c r="I1485" s="154"/>
      <c r="K1485" s="128">
        <v>29</v>
      </c>
      <c r="L1485" s="151" t="str">
        <f>T(Contaminantes!C$34)</f>
        <v/>
      </c>
      <c r="M1485" s="152"/>
      <c r="N1485" s="153"/>
      <c r="O1485" s="152"/>
      <c r="P1485" s="153"/>
      <c r="Q1485" s="152"/>
      <c r="R1485" s="154"/>
      <c r="T1485" s="128">
        <v>9</v>
      </c>
      <c r="U1485" s="155">
        <f t="shared" si="488"/>
        <v>0</v>
      </c>
      <c r="V1485" s="156">
        <f t="shared" si="489"/>
        <v>0</v>
      </c>
      <c r="W1485" s="157">
        <f t="shared" si="490"/>
        <v>0</v>
      </c>
      <c r="Y1485" s="128">
        <v>29</v>
      </c>
      <c r="Z1485" s="155">
        <f t="shared" si="491"/>
        <v>0</v>
      </c>
      <c r="AA1485" s="156">
        <f t="shared" si="492"/>
        <v>0</v>
      </c>
      <c r="AB1485" s="157">
        <f t="shared" si="493"/>
        <v>0</v>
      </c>
      <c r="AD1485" s="128">
        <v>9</v>
      </c>
      <c r="AE1485" s="120">
        <f t="shared" si="494"/>
        <v>0</v>
      </c>
      <c r="AF1485" s="131">
        <v>29</v>
      </c>
      <c r="AG1485" s="121">
        <f t="shared" si="495"/>
        <v>0</v>
      </c>
    </row>
    <row r="1486" spans="2:33" x14ac:dyDescent="0.25">
      <c r="B1486" s="128">
        <v>10</v>
      </c>
      <c r="C1486" s="151" t="str">
        <f>T(Contaminantes!C$15)</f>
        <v/>
      </c>
      <c r="D1486" s="152"/>
      <c r="E1486" s="153"/>
      <c r="F1486" s="152"/>
      <c r="G1486" s="153"/>
      <c r="H1486" s="152"/>
      <c r="I1486" s="154"/>
      <c r="K1486" s="128">
        <v>30</v>
      </c>
      <c r="L1486" s="151" t="str">
        <f>T(Contaminantes!C$35)</f>
        <v/>
      </c>
      <c r="M1486" s="152"/>
      <c r="N1486" s="153"/>
      <c r="O1486" s="152"/>
      <c r="P1486" s="153"/>
      <c r="Q1486" s="152"/>
      <c r="R1486" s="154"/>
      <c r="T1486" s="128">
        <v>10</v>
      </c>
      <c r="U1486" s="155">
        <f t="shared" si="488"/>
        <v>0</v>
      </c>
      <c r="V1486" s="156">
        <f t="shared" si="489"/>
        <v>0</v>
      </c>
      <c r="W1486" s="157">
        <f t="shared" si="490"/>
        <v>0</v>
      </c>
      <c r="Y1486" s="128">
        <v>30</v>
      </c>
      <c r="Z1486" s="155">
        <f t="shared" si="491"/>
        <v>0</v>
      </c>
      <c r="AA1486" s="156">
        <f t="shared" si="492"/>
        <v>0</v>
      </c>
      <c r="AB1486" s="157">
        <f t="shared" si="493"/>
        <v>0</v>
      </c>
      <c r="AD1486" s="128">
        <v>10</v>
      </c>
      <c r="AE1486" s="120">
        <f t="shared" si="494"/>
        <v>0</v>
      </c>
      <c r="AF1486" s="131">
        <v>30</v>
      </c>
      <c r="AG1486" s="121">
        <f t="shared" si="495"/>
        <v>0</v>
      </c>
    </row>
    <row r="1487" spans="2:33" x14ac:dyDescent="0.25">
      <c r="B1487" s="128">
        <v>11</v>
      </c>
      <c r="C1487" s="151" t="str">
        <f>T(Contaminantes!C$16)</f>
        <v/>
      </c>
      <c r="D1487" s="158"/>
      <c r="E1487" s="153"/>
      <c r="F1487" s="158"/>
      <c r="G1487" s="153"/>
      <c r="H1487" s="158"/>
      <c r="I1487" s="154"/>
      <c r="K1487" s="128">
        <v>31</v>
      </c>
      <c r="L1487" s="151" t="str">
        <f>T(Contaminantes!C$36)</f>
        <v/>
      </c>
      <c r="M1487" s="158"/>
      <c r="N1487" s="153"/>
      <c r="O1487" s="158"/>
      <c r="P1487" s="153"/>
      <c r="Q1487" s="158"/>
      <c r="R1487" s="154"/>
      <c r="T1487" s="128">
        <v>11</v>
      </c>
      <c r="U1487" s="155">
        <f t="shared" si="488"/>
        <v>0</v>
      </c>
      <c r="V1487" s="156">
        <f t="shared" si="489"/>
        <v>0</v>
      </c>
      <c r="W1487" s="157">
        <f t="shared" si="490"/>
        <v>0</v>
      </c>
      <c r="Y1487" s="128">
        <v>31</v>
      </c>
      <c r="Z1487" s="155">
        <f t="shared" si="491"/>
        <v>0</v>
      </c>
      <c r="AA1487" s="156">
        <f t="shared" si="492"/>
        <v>0</v>
      </c>
      <c r="AB1487" s="157">
        <f t="shared" si="493"/>
        <v>0</v>
      </c>
      <c r="AD1487" s="128">
        <v>11</v>
      </c>
      <c r="AE1487" s="120">
        <f t="shared" si="494"/>
        <v>0</v>
      </c>
      <c r="AF1487" s="131">
        <v>31</v>
      </c>
      <c r="AG1487" s="121">
        <f t="shared" si="495"/>
        <v>0</v>
      </c>
    </row>
    <row r="1488" spans="2:33" x14ac:dyDescent="0.25">
      <c r="B1488" s="128">
        <v>12</v>
      </c>
      <c r="C1488" s="151" t="str">
        <f>T(Contaminantes!C$17)</f>
        <v/>
      </c>
      <c r="D1488" s="159"/>
      <c r="E1488" s="153"/>
      <c r="F1488" s="159"/>
      <c r="G1488" s="153"/>
      <c r="H1488" s="159"/>
      <c r="I1488" s="154"/>
      <c r="K1488" s="128">
        <v>32</v>
      </c>
      <c r="L1488" s="151" t="str">
        <f>T(Contaminantes!C$37)</f>
        <v/>
      </c>
      <c r="M1488" s="159"/>
      <c r="N1488" s="153"/>
      <c r="O1488" s="159"/>
      <c r="P1488" s="153"/>
      <c r="Q1488" s="159"/>
      <c r="R1488" s="154"/>
      <c r="T1488" s="128">
        <v>12</v>
      </c>
      <c r="U1488" s="155">
        <f t="shared" si="488"/>
        <v>0</v>
      </c>
      <c r="V1488" s="156">
        <f t="shared" si="489"/>
        <v>0</v>
      </c>
      <c r="W1488" s="157">
        <f t="shared" si="490"/>
        <v>0</v>
      </c>
      <c r="Y1488" s="128">
        <v>32</v>
      </c>
      <c r="Z1488" s="155">
        <f t="shared" si="491"/>
        <v>0</v>
      </c>
      <c r="AA1488" s="156">
        <f t="shared" si="492"/>
        <v>0</v>
      </c>
      <c r="AB1488" s="157">
        <f t="shared" si="493"/>
        <v>0</v>
      </c>
      <c r="AD1488" s="128">
        <v>12</v>
      </c>
      <c r="AE1488" s="120">
        <f t="shared" si="494"/>
        <v>0</v>
      </c>
      <c r="AF1488" s="131">
        <v>32</v>
      </c>
      <c r="AG1488" s="121">
        <f t="shared" si="495"/>
        <v>0</v>
      </c>
    </row>
    <row r="1489" spans="2:33" x14ac:dyDescent="0.25">
      <c r="B1489" s="128">
        <v>13</v>
      </c>
      <c r="C1489" s="151" t="str">
        <f>T(Contaminantes!C$18)</f>
        <v/>
      </c>
      <c r="D1489" s="159"/>
      <c r="E1489" s="153"/>
      <c r="F1489" s="159"/>
      <c r="G1489" s="153"/>
      <c r="H1489" s="159"/>
      <c r="I1489" s="154"/>
      <c r="K1489" s="128">
        <v>33</v>
      </c>
      <c r="L1489" s="151" t="str">
        <f>T(Contaminantes!C$38)</f>
        <v/>
      </c>
      <c r="M1489" s="159"/>
      <c r="N1489" s="153"/>
      <c r="O1489" s="159"/>
      <c r="P1489" s="153"/>
      <c r="Q1489" s="159"/>
      <c r="R1489" s="154"/>
      <c r="T1489" s="128">
        <v>13</v>
      </c>
      <c r="U1489" s="155">
        <f t="shared" si="488"/>
        <v>0</v>
      </c>
      <c r="V1489" s="156">
        <f t="shared" si="489"/>
        <v>0</v>
      </c>
      <c r="W1489" s="157">
        <f t="shared" si="490"/>
        <v>0</v>
      </c>
      <c r="Y1489" s="128">
        <v>33</v>
      </c>
      <c r="Z1489" s="155">
        <f t="shared" si="491"/>
        <v>0</v>
      </c>
      <c r="AA1489" s="156">
        <f t="shared" si="492"/>
        <v>0</v>
      </c>
      <c r="AB1489" s="157">
        <f t="shared" si="493"/>
        <v>0</v>
      </c>
      <c r="AD1489" s="128">
        <v>13</v>
      </c>
      <c r="AE1489" s="120">
        <f t="shared" si="494"/>
        <v>0</v>
      </c>
      <c r="AF1489" s="131">
        <v>33</v>
      </c>
      <c r="AG1489" s="121">
        <f t="shared" si="495"/>
        <v>0</v>
      </c>
    </row>
    <row r="1490" spans="2:33" x14ac:dyDescent="0.25">
      <c r="B1490" s="128">
        <v>14</v>
      </c>
      <c r="C1490" s="151" t="str">
        <f>T(Contaminantes!C$19)</f>
        <v/>
      </c>
      <c r="D1490" s="152"/>
      <c r="E1490" s="153"/>
      <c r="F1490" s="152"/>
      <c r="G1490" s="153"/>
      <c r="H1490" s="152"/>
      <c r="I1490" s="154"/>
      <c r="K1490" s="128">
        <v>34</v>
      </c>
      <c r="L1490" s="151" t="str">
        <f>T(Contaminantes!C$39)</f>
        <v/>
      </c>
      <c r="M1490" s="152"/>
      <c r="N1490" s="153"/>
      <c r="O1490" s="152"/>
      <c r="P1490" s="153"/>
      <c r="Q1490" s="152"/>
      <c r="R1490" s="154"/>
      <c r="T1490" s="128">
        <v>14</v>
      </c>
      <c r="U1490" s="155">
        <f t="shared" si="488"/>
        <v>0</v>
      </c>
      <c r="V1490" s="156">
        <f t="shared" si="489"/>
        <v>0</v>
      </c>
      <c r="W1490" s="157">
        <f t="shared" si="490"/>
        <v>0</v>
      </c>
      <c r="Y1490" s="128">
        <v>34</v>
      </c>
      <c r="Z1490" s="155">
        <f t="shared" si="491"/>
        <v>0</v>
      </c>
      <c r="AA1490" s="156">
        <f t="shared" si="492"/>
        <v>0</v>
      </c>
      <c r="AB1490" s="157">
        <f t="shared" si="493"/>
        <v>0</v>
      </c>
      <c r="AD1490" s="128">
        <v>14</v>
      </c>
      <c r="AE1490" s="120">
        <f t="shared" si="494"/>
        <v>0</v>
      </c>
      <c r="AF1490" s="131">
        <v>34</v>
      </c>
      <c r="AG1490" s="121">
        <f t="shared" si="495"/>
        <v>0</v>
      </c>
    </row>
    <row r="1491" spans="2:33" x14ac:dyDescent="0.25">
      <c r="B1491" s="128">
        <v>15</v>
      </c>
      <c r="C1491" s="151" t="str">
        <f>T(Contaminantes!C$20)</f>
        <v/>
      </c>
      <c r="D1491" s="158"/>
      <c r="E1491" s="153"/>
      <c r="F1491" s="158"/>
      <c r="G1491" s="153"/>
      <c r="H1491" s="158"/>
      <c r="I1491" s="154"/>
      <c r="K1491" s="128">
        <v>35</v>
      </c>
      <c r="L1491" s="151" t="str">
        <f>T(Contaminantes!C$40)</f>
        <v/>
      </c>
      <c r="M1491" s="158"/>
      <c r="N1491" s="153"/>
      <c r="O1491" s="158"/>
      <c r="P1491" s="153"/>
      <c r="Q1491" s="158"/>
      <c r="R1491" s="154"/>
      <c r="T1491" s="128">
        <v>15</v>
      </c>
      <c r="U1491" s="155">
        <f t="shared" si="488"/>
        <v>0</v>
      </c>
      <c r="V1491" s="156">
        <f t="shared" si="489"/>
        <v>0</v>
      </c>
      <c r="W1491" s="157">
        <f t="shared" si="490"/>
        <v>0</v>
      </c>
      <c r="Y1491" s="128">
        <v>35</v>
      </c>
      <c r="Z1491" s="155">
        <f t="shared" si="491"/>
        <v>0</v>
      </c>
      <c r="AA1491" s="156">
        <f t="shared" si="492"/>
        <v>0</v>
      </c>
      <c r="AB1491" s="157">
        <f t="shared" si="493"/>
        <v>0</v>
      </c>
      <c r="AD1491" s="128">
        <v>15</v>
      </c>
      <c r="AE1491" s="120">
        <f t="shared" si="494"/>
        <v>0</v>
      </c>
      <c r="AF1491" s="131">
        <v>35</v>
      </c>
      <c r="AG1491" s="121">
        <f t="shared" si="495"/>
        <v>0</v>
      </c>
    </row>
    <row r="1492" spans="2:33" x14ac:dyDescent="0.25">
      <c r="B1492" s="128">
        <v>16</v>
      </c>
      <c r="C1492" s="151" t="str">
        <f>T(Contaminantes!C$21)</f>
        <v/>
      </c>
      <c r="D1492" s="159"/>
      <c r="E1492" s="153"/>
      <c r="F1492" s="159"/>
      <c r="G1492" s="153"/>
      <c r="H1492" s="159"/>
      <c r="I1492" s="154"/>
      <c r="K1492" s="128">
        <v>36</v>
      </c>
      <c r="L1492" s="151" t="str">
        <f>T(Contaminantes!C$41)</f>
        <v/>
      </c>
      <c r="M1492" s="159"/>
      <c r="N1492" s="153"/>
      <c r="O1492" s="159"/>
      <c r="P1492" s="153"/>
      <c r="Q1492" s="159"/>
      <c r="R1492" s="154"/>
      <c r="T1492" s="128">
        <v>16</v>
      </c>
      <c r="U1492" s="155">
        <f t="shared" si="488"/>
        <v>0</v>
      </c>
      <c r="V1492" s="156">
        <f t="shared" si="489"/>
        <v>0</v>
      </c>
      <c r="W1492" s="157">
        <f t="shared" si="490"/>
        <v>0</v>
      </c>
      <c r="Y1492" s="128">
        <v>36</v>
      </c>
      <c r="Z1492" s="155">
        <f t="shared" si="491"/>
        <v>0</v>
      </c>
      <c r="AA1492" s="156">
        <f t="shared" si="492"/>
        <v>0</v>
      </c>
      <c r="AB1492" s="157">
        <f t="shared" si="493"/>
        <v>0</v>
      </c>
      <c r="AD1492" s="128">
        <v>16</v>
      </c>
      <c r="AE1492" s="120">
        <f t="shared" si="494"/>
        <v>0</v>
      </c>
      <c r="AF1492" s="131">
        <v>36</v>
      </c>
      <c r="AG1492" s="121">
        <f t="shared" si="495"/>
        <v>0</v>
      </c>
    </row>
    <row r="1493" spans="2:33" x14ac:dyDescent="0.25">
      <c r="B1493" s="128">
        <v>17</v>
      </c>
      <c r="C1493" s="151" t="str">
        <f>T(Contaminantes!C$22)</f>
        <v/>
      </c>
      <c r="D1493" s="159"/>
      <c r="E1493" s="153"/>
      <c r="F1493" s="159"/>
      <c r="G1493" s="153"/>
      <c r="H1493" s="159"/>
      <c r="I1493" s="154"/>
      <c r="K1493" s="128">
        <v>37</v>
      </c>
      <c r="L1493" s="151" t="str">
        <f>T(Contaminantes!C$42)</f>
        <v/>
      </c>
      <c r="M1493" s="159"/>
      <c r="N1493" s="153"/>
      <c r="O1493" s="159"/>
      <c r="P1493" s="153"/>
      <c r="Q1493" s="159"/>
      <c r="R1493" s="154"/>
      <c r="T1493" s="128">
        <v>17</v>
      </c>
      <c r="U1493" s="155">
        <f t="shared" si="488"/>
        <v>0</v>
      </c>
      <c r="V1493" s="156">
        <f t="shared" si="489"/>
        <v>0</v>
      </c>
      <c r="W1493" s="157">
        <f t="shared" si="490"/>
        <v>0</v>
      </c>
      <c r="Y1493" s="128">
        <v>37</v>
      </c>
      <c r="Z1493" s="155">
        <f t="shared" si="491"/>
        <v>0</v>
      </c>
      <c r="AA1493" s="156">
        <f t="shared" si="492"/>
        <v>0</v>
      </c>
      <c r="AB1493" s="157">
        <f t="shared" si="493"/>
        <v>0</v>
      </c>
      <c r="AD1493" s="128">
        <v>17</v>
      </c>
      <c r="AE1493" s="120">
        <f t="shared" si="494"/>
        <v>0</v>
      </c>
      <c r="AF1493" s="131">
        <v>37</v>
      </c>
      <c r="AG1493" s="121">
        <f t="shared" si="495"/>
        <v>0</v>
      </c>
    </row>
    <row r="1494" spans="2:33" x14ac:dyDescent="0.25">
      <c r="B1494" s="128">
        <v>18</v>
      </c>
      <c r="C1494" s="151" t="str">
        <f>T(Contaminantes!C$23)</f>
        <v/>
      </c>
      <c r="D1494" s="152"/>
      <c r="E1494" s="153"/>
      <c r="F1494" s="152"/>
      <c r="G1494" s="153"/>
      <c r="H1494" s="152"/>
      <c r="I1494" s="154"/>
      <c r="K1494" s="128">
        <v>38</v>
      </c>
      <c r="L1494" s="151" t="str">
        <f>T(Contaminantes!C$43)</f>
        <v/>
      </c>
      <c r="M1494" s="152"/>
      <c r="N1494" s="153"/>
      <c r="O1494" s="152"/>
      <c r="P1494" s="153"/>
      <c r="Q1494" s="152"/>
      <c r="R1494" s="154"/>
      <c r="T1494" s="128">
        <v>18</v>
      </c>
      <c r="U1494" s="155">
        <f t="shared" si="488"/>
        <v>0</v>
      </c>
      <c r="V1494" s="156">
        <f t="shared" si="489"/>
        <v>0</v>
      </c>
      <c r="W1494" s="157">
        <f t="shared" si="490"/>
        <v>0</v>
      </c>
      <c r="Y1494" s="128">
        <v>38</v>
      </c>
      <c r="Z1494" s="155">
        <f t="shared" si="491"/>
        <v>0</v>
      </c>
      <c r="AA1494" s="156">
        <f t="shared" si="492"/>
        <v>0</v>
      </c>
      <c r="AB1494" s="157">
        <f t="shared" si="493"/>
        <v>0</v>
      </c>
      <c r="AD1494" s="128">
        <v>18</v>
      </c>
      <c r="AE1494" s="120">
        <f t="shared" si="494"/>
        <v>0</v>
      </c>
      <c r="AF1494" s="131">
        <v>38</v>
      </c>
      <c r="AG1494" s="121">
        <f t="shared" si="495"/>
        <v>0</v>
      </c>
    </row>
    <row r="1495" spans="2:33" x14ac:dyDescent="0.25">
      <c r="B1495" s="128">
        <v>19</v>
      </c>
      <c r="C1495" s="151" t="str">
        <f>T(Contaminantes!C$24)</f>
        <v/>
      </c>
      <c r="D1495" s="152"/>
      <c r="E1495" s="153"/>
      <c r="F1495" s="152"/>
      <c r="G1495" s="153"/>
      <c r="H1495" s="152"/>
      <c r="I1495" s="154"/>
      <c r="K1495" s="128">
        <v>39</v>
      </c>
      <c r="L1495" s="151" t="str">
        <f>T(Contaminantes!C$44)</f>
        <v/>
      </c>
      <c r="M1495" s="152"/>
      <c r="N1495" s="153"/>
      <c r="O1495" s="152"/>
      <c r="P1495" s="153"/>
      <c r="Q1495" s="152"/>
      <c r="R1495" s="154"/>
      <c r="T1495" s="128">
        <v>19</v>
      </c>
      <c r="U1495" s="155">
        <f t="shared" si="488"/>
        <v>0</v>
      </c>
      <c r="V1495" s="156">
        <f t="shared" si="489"/>
        <v>0</v>
      </c>
      <c r="W1495" s="157">
        <f t="shared" si="490"/>
        <v>0</v>
      </c>
      <c r="Y1495" s="128">
        <v>39</v>
      </c>
      <c r="Z1495" s="155">
        <f t="shared" si="491"/>
        <v>0</v>
      </c>
      <c r="AA1495" s="156">
        <f t="shared" si="492"/>
        <v>0</v>
      </c>
      <c r="AB1495" s="157">
        <f t="shared" si="493"/>
        <v>0</v>
      </c>
      <c r="AD1495" s="128">
        <v>19</v>
      </c>
      <c r="AE1495" s="120">
        <f t="shared" si="494"/>
        <v>0</v>
      </c>
      <c r="AF1495" s="131">
        <v>39</v>
      </c>
      <c r="AG1495" s="121">
        <f t="shared" si="495"/>
        <v>0</v>
      </c>
    </row>
    <row r="1496" spans="2:33" ht="15.75" thickBot="1" x14ac:dyDescent="0.3">
      <c r="B1496" s="129">
        <v>20</v>
      </c>
      <c r="C1496" s="160" t="str">
        <f>T(Contaminantes!C$25)</f>
        <v/>
      </c>
      <c r="D1496" s="162"/>
      <c r="E1496" s="163"/>
      <c r="F1496" s="162"/>
      <c r="G1496" s="163"/>
      <c r="H1496" s="162"/>
      <c r="I1496" s="164"/>
      <c r="K1496" s="129">
        <v>40</v>
      </c>
      <c r="L1496" s="160" t="str">
        <f>T(Contaminantes!C$45)</f>
        <v/>
      </c>
      <c r="M1496" s="162"/>
      <c r="N1496" s="163"/>
      <c r="O1496" s="162"/>
      <c r="P1496" s="163"/>
      <c r="Q1496" s="162"/>
      <c r="R1496" s="164"/>
      <c r="T1496" s="129">
        <v>20</v>
      </c>
      <c r="U1496" s="165">
        <f t="shared" si="488"/>
        <v>0</v>
      </c>
      <c r="V1496" s="166">
        <f t="shared" si="489"/>
        <v>0</v>
      </c>
      <c r="W1496" s="167">
        <f t="shared" si="490"/>
        <v>0</v>
      </c>
      <c r="Y1496" s="129">
        <v>40</v>
      </c>
      <c r="Z1496" s="165">
        <f t="shared" si="491"/>
        <v>0</v>
      </c>
      <c r="AA1496" s="166">
        <f t="shared" si="492"/>
        <v>0</v>
      </c>
      <c r="AB1496" s="167">
        <f t="shared" si="493"/>
        <v>0</v>
      </c>
      <c r="AD1496" s="129">
        <v>20</v>
      </c>
      <c r="AE1496" s="132">
        <f t="shared" si="494"/>
        <v>0</v>
      </c>
      <c r="AF1496" s="133">
        <v>40</v>
      </c>
      <c r="AG1496" s="122">
        <f t="shared" si="495"/>
        <v>0</v>
      </c>
    </row>
    <row r="1497" spans="2:33" ht="15.75" thickBot="1" x14ac:dyDescent="0.3"/>
    <row r="1498" spans="2:33" ht="15.75" customHeight="1" thickBot="1" x14ac:dyDescent="0.3">
      <c r="D1498" s="391" t="s">
        <v>139</v>
      </c>
      <c r="E1498" s="392"/>
      <c r="F1498" s="393" t="str">
        <f>T('Focos atmósfera'!B69)</f>
        <v/>
      </c>
      <c r="G1498" s="393"/>
      <c r="H1498" s="394" t="s">
        <v>141</v>
      </c>
      <c r="I1498" s="395"/>
      <c r="J1498" s="135"/>
      <c r="K1498" s="396" t="str">
        <f>T('Focos atmósfera'!C69)</f>
        <v/>
      </c>
      <c r="L1498" s="393"/>
      <c r="M1498" s="393"/>
      <c r="N1498" s="397" t="s">
        <v>140</v>
      </c>
      <c r="O1498" s="398"/>
      <c r="P1498" s="136">
        <f>'Focos atmósfera'!D69</f>
        <v>0</v>
      </c>
      <c r="Q1498" s="205" t="s">
        <v>210</v>
      </c>
      <c r="R1498" s="136">
        <f>'Focos atmósfera'!F69</f>
        <v>0</v>
      </c>
      <c r="V1498" s="399" t="s">
        <v>189</v>
      </c>
      <c r="W1498" s="400"/>
      <c r="X1498" s="137"/>
      <c r="AA1498" s="399" t="s">
        <v>189</v>
      </c>
      <c r="AB1498" s="400"/>
      <c r="AC1498" s="137"/>
      <c r="AE1498" s="399" t="s">
        <v>192</v>
      </c>
      <c r="AF1498" s="403"/>
      <c r="AG1498" s="400"/>
    </row>
    <row r="1499" spans="2:33" ht="15.75" thickBot="1" x14ac:dyDescent="0.3">
      <c r="B1499" s="407" t="s">
        <v>133</v>
      </c>
      <c r="C1499" s="408"/>
      <c r="D1499" s="411" t="s">
        <v>134</v>
      </c>
      <c r="E1499" s="411"/>
      <c r="F1499" s="411" t="s">
        <v>135</v>
      </c>
      <c r="G1499" s="411"/>
      <c r="H1499" s="411" t="s">
        <v>136</v>
      </c>
      <c r="I1499" s="412"/>
      <c r="J1499" s="138"/>
      <c r="K1499" s="409" t="s">
        <v>133</v>
      </c>
      <c r="L1499" s="410"/>
      <c r="M1499" s="413" t="s">
        <v>134</v>
      </c>
      <c r="N1499" s="411"/>
      <c r="O1499" s="411" t="s">
        <v>135</v>
      </c>
      <c r="P1499" s="411"/>
      <c r="Q1499" s="411" t="s">
        <v>136</v>
      </c>
      <c r="R1499" s="414"/>
      <c r="S1499" s="138"/>
      <c r="T1499" s="138"/>
      <c r="V1499" s="401"/>
      <c r="W1499" s="402"/>
      <c r="X1499" s="137"/>
      <c r="AA1499" s="401"/>
      <c r="AB1499" s="402"/>
      <c r="AC1499" s="137"/>
      <c r="AE1499" s="404"/>
      <c r="AF1499" s="405"/>
      <c r="AG1499" s="406"/>
    </row>
    <row r="1500" spans="2:33" ht="32.25" customHeight="1" thickBot="1" x14ac:dyDescent="0.3">
      <c r="B1500" s="409"/>
      <c r="C1500" s="410"/>
      <c r="D1500" s="139" t="s">
        <v>137</v>
      </c>
      <c r="E1500" s="139" t="s">
        <v>138</v>
      </c>
      <c r="F1500" s="139" t="s">
        <v>137</v>
      </c>
      <c r="G1500" s="139" t="s">
        <v>138</v>
      </c>
      <c r="H1500" s="139" t="s">
        <v>137</v>
      </c>
      <c r="I1500" s="140" t="s">
        <v>138</v>
      </c>
      <c r="J1500" s="141"/>
      <c r="K1500" s="409"/>
      <c r="L1500" s="410"/>
      <c r="M1500" s="139" t="s">
        <v>137</v>
      </c>
      <c r="N1500" s="139" t="s">
        <v>138</v>
      </c>
      <c r="O1500" s="139" t="s">
        <v>137</v>
      </c>
      <c r="P1500" s="139" t="s">
        <v>138</v>
      </c>
      <c r="Q1500" s="139" t="s">
        <v>137</v>
      </c>
      <c r="R1500" s="140" t="s">
        <v>138</v>
      </c>
      <c r="S1500" s="141"/>
      <c r="T1500" s="141"/>
      <c r="V1500" s="142" t="s">
        <v>190</v>
      </c>
      <c r="W1500" s="143" t="s">
        <v>191</v>
      </c>
      <c r="X1500" s="141"/>
      <c r="AA1500" s="142" t="s">
        <v>190</v>
      </c>
      <c r="AB1500" s="143" t="s">
        <v>191</v>
      </c>
      <c r="AC1500" s="141"/>
      <c r="AE1500" s="124" t="s">
        <v>193</v>
      </c>
      <c r="AG1500" s="125" t="s">
        <v>193</v>
      </c>
    </row>
    <row r="1501" spans="2:33" x14ac:dyDescent="0.25">
      <c r="B1501" s="126">
        <v>1</v>
      </c>
      <c r="C1501" s="151" t="str">
        <f>T(Contaminantes!C$6)</f>
        <v/>
      </c>
      <c r="D1501" s="145"/>
      <c r="E1501" s="146"/>
      <c r="F1501" s="145"/>
      <c r="G1501" s="146"/>
      <c r="H1501" s="145"/>
      <c r="I1501" s="147"/>
      <c r="K1501" s="126">
        <v>21</v>
      </c>
      <c r="L1501" s="144" t="str">
        <f>T(Contaminantes!C$26)</f>
        <v/>
      </c>
      <c r="M1501" s="145"/>
      <c r="N1501" s="146"/>
      <c r="O1501" s="145"/>
      <c r="P1501" s="146"/>
      <c r="Q1501" s="145"/>
      <c r="R1501" s="147"/>
      <c r="T1501" s="126">
        <v>1</v>
      </c>
      <c r="U1501" s="148">
        <f>IF(COUNT(E1501,G1501,I1501)=0,0,COUNT(E1501,G1501,I1501))</f>
        <v>0</v>
      </c>
      <c r="V1501" s="149">
        <f>IF(U1501&gt;0,((D1501*E1501)+(F1501*G1501)+(H1501*I1501))/(E1501+G1501+I1501),0)</f>
        <v>0</v>
      </c>
      <c r="W1501" s="150">
        <f>IF(U1501&lt;&gt;0,(E1501+G1501+I1501)/U1501,0)</f>
        <v>0</v>
      </c>
      <c r="Y1501" s="126">
        <v>21</v>
      </c>
      <c r="Z1501" s="148">
        <f>IF(COUNT(N1501,P1501,R1501)=0,0,COUNT(N1501,P1501,R1501))</f>
        <v>0</v>
      </c>
      <c r="AA1501" s="149">
        <f>IF(Z1501&gt;0,((M1501*N1501)+(O1501*P1501)+(Q1501*R1501))/(N1501+P1501+R1501),0)</f>
        <v>0</v>
      </c>
      <c r="AB1501" s="150">
        <f>IF(Z1501&lt;&gt;0,(N1501+P1501+R1501)/Z1501,0)</f>
        <v>0</v>
      </c>
      <c r="AD1501" s="126">
        <v>1</v>
      </c>
      <c r="AE1501" s="127">
        <f>(V1501*W1501*P$1498)/1000000</f>
        <v>0</v>
      </c>
      <c r="AF1501" s="130">
        <v>21</v>
      </c>
      <c r="AG1501" s="127">
        <f>(AA1501*AB1501*P$1498)/1000000</f>
        <v>0</v>
      </c>
    </row>
    <row r="1502" spans="2:33" x14ac:dyDescent="0.25">
      <c r="B1502" s="128">
        <v>2</v>
      </c>
      <c r="C1502" s="151" t="str">
        <f>T(Contaminantes!C$7)</f>
        <v/>
      </c>
      <c r="D1502" s="152"/>
      <c r="E1502" s="153"/>
      <c r="F1502" s="152"/>
      <c r="G1502" s="153"/>
      <c r="H1502" s="152"/>
      <c r="I1502" s="154"/>
      <c r="K1502" s="128">
        <v>22</v>
      </c>
      <c r="L1502" s="151" t="str">
        <f>T(Contaminantes!C$27)</f>
        <v/>
      </c>
      <c r="M1502" s="152"/>
      <c r="N1502" s="153"/>
      <c r="O1502" s="152"/>
      <c r="P1502" s="153"/>
      <c r="Q1502" s="152"/>
      <c r="R1502" s="154"/>
      <c r="T1502" s="128">
        <v>2</v>
      </c>
      <c r="U1502" s="155">
        <f t="shared" ref="U1502:U1520" si="496">IF(COUNT(E1502,G1502,I1502)=0,0,COUNT(E1502,G1502,I1502))</f>
        <v>0</v>
      </c>
      <c r="V1502" s="156">
        <f t="shared" ref="V1502:V1520" si="497">IF(U1502&gt;0,((D1502*E1502)+(F1502*G1502)+(H1502*I1502))/(E1502+G1502+I1502),0)</f>
        <v>0</v>
      </c>
      <c r="W1502" s="157">
        <f t="shared" ref="W1502:W1520" si="498">IF(U1502&lt;&gt;0,(E1502+G1502+I1502)/U1502,0)</f>
        <v>0</v>
      </c>
      <c r="Y1502" s="128">
        <v>22</v>
      </c>
      <c r="Z1502" s="155">
        <f t="shared" ref="Z1502:Z1520" si="499">IF(COUNT(N1502,P1502,R1502)=0,0,COUNT(N1502,P1502,R1502))</f>
        <v>0</v>
      </c>
      <c r="AA1502" s="156">
        <f t="shared" ref="AA1502:AA1520" si="500">IF(Z1502&gt;0,((M1502*N1502)+(O1502*P1502)+(Q1502*R1502))/(N1502+P1502+R1502),0)</f>
        <v>0</v>
      </c>
      <c r="AB1502" s="157">
        <f t="shared" ref="AB1502:AB1520" si="501">IF(Z1502&lt;&gt;0,(N1502+P1502+R1502)/Z1502,0)</f>
        <v>0</v>
      </c>
      <c r="AD1502" s="128">
        <v>2</v>
      </c>
      <c r="AE1502" s="120">
        <f t="shared" ref="AE1502:AE1520" si="502">(V1502*W1502*P$1498)/1000000</f>
        <v>0</v>
      </c>
      <c r="AF1502" s="131">
        <v>22</v>
      </c>
      <c r="AG1502" s="121">
        <f t="shared" ref="AG1502:AG1520" si="503">(AA1502*AB1502*P$1498)/1000000</f>
        <v>0</v>
      </c>
    </row>
    <row r="1503" spans="2:33" x14ac:dyDescent="0.25">
      <c r="B1503" s="128">
        <v>3</v>
      </c>
      <c r="C1503" s="151" t="str">
        <f>T(Contaminantes!C$8)</f>
        <v/>
      </c>
      <c r="D1503" s="158"/>
      <c r="E1503" s="153"/>
      <c r="F1503" s="158"/>
      <c r="G1503" s="153"/>
      <c r="H1503" s="158"/>
      <c r="I1503" s="154"/>
      <c r="K1503" s="128">
        <v>23</v>
      </c>
      <c r="L1503" s="151" t="str">
        <f>T(Contaminantes!C$28)</f>
        <v/>
      </c>
      <c r="M1503" s="158"/>
      <c r="N1503" s="153"/>
      <c r="O1503" s="158"/>
      <c r="P1503" s="153"/>
      <c r="Q1503" s="158"/>
      <c r="R1503" s="154"/>
      <c r="T1503" s="128">
        <v>3</v>
      </c>
      <c r="U1503" s="155">
        <f t="shared" si="496"/>
        <v>0</v>
      </c>
      <c r="V1503" s="156">
        <f t="shared" si="497"/>
        <v>0</v>
      </c>
      <c r="W1503" s="157">
        <f t="shared" si="498"/>
        <v>0</v>
      </c>
      <c r="Y1503" s="128">
        <v>23</v>
      </c>
      <c r="Z1503" s="155">
        <f t="shared" si="499"/>
        <v>0</v>
      </c>
      <c r="AA1503" s="156">
        <f t="shared" si="500"/>
        <v>0</v>
      </c>
      <c r="AB1503" s="157">
        <f t="shared" si="501"/>
        <v>0</v>
      </c>
      <c r="AD1503" s="128">
        <v>3</v>
      </c>
      <c r="AE1503" s="120">
        <f t="shared" si="502"/>
        <v>0</v>
      </c>
      <c r="AF1503" s="131">
        <v>23</v>
      </c>
      <c r="AG1503" s="121">
        <f t="shared" si="503"/>
        <v>0</v>
      </c>
    </row>
    <row r="1504" spans="2:33" x14ac:dyDescent="0.25">
      <c r="B1504" s="128">
        <v>4</v>
      </c>
      <c r="C1504" s="151" t="str">
        <f>T(Contaminantes!C$9)</f>
        <v/>
      </c>
      <c r="D1504" s="159"/>
      <c r="E1504" s="153"/>
      <c r="F1504" s="159"/>
      <c r="G1504" s="153"/>
      <c r="H1504" s="159"/>
      <c r="I1504" s="154"/>
      <c r="K1504" s="128">
        <v>24</v>
      </c>
      <c r="L1504" s="151" t="str">
        <f>T(Contaminantes!C$29)</f>
        <v/>
      </c>
      <c r="M1504" s="159"/>
      <c r="N1504" s="153"/>
      <c r="O1504" s="159"/>
      <c r="P1504" s="153"/>
      <c r="Q1504" s="159"/>
      <c r="R1504" s="154"/>
      <c r="T1504" s="128">
        <v>4</v>
      </c>
      <c r="U1504" s="155">
        <f t="shared" si="496"/>
        <v>0</v>
      </c>
      <c r="V1504" s="156">
        <f t="shared" si="497"/>
        <v>0</v>
      </c>
      <c r="W1504" s="157">
        <f t="shared" si="498"/>
        <v>0</v>
      </c>
      <c r="Y1504" s="128">
        <v>24</v>
      </c>
      <c r="Z1504" s="155">
        <f t="shared" si="499"/>
        <v>0</v>
      </c>
      <c r="AA1504" s="156">
        <f t="shared" si="500"/>
        <v>0</v>
      </c>
      <c r="AB1504" s="157">
        <f t="shared" si="501"/>
        <v>0</v>
      </c>
      <c r="AD1504" s="128">
        <v>4</v>
      </c>
      <c r="AE1504" s="120">
        <f t="shared" si="502"/>
        <v>0</v>
      </c>
      <c r="AF1504" s="131">
        <v>24</v>
      </c>
      <c r="AG1504" s="121">
        <f t="shared" si="503"/>
        <v>0</v>
      </c>
    </row>
    <row r="1505" spans="2:33" x14ac:dyDescent="0.25">
      <c r="B1505" s="128">
        <v>5</v>
      </c>
      <c r="C1505" s="151" t="str">
        <f>T(Contaminantes!C$10)</f>
        <v/>
      </c>
      <c r="D1505" s="159"/>
      <c r="E1505" s="153"/>
      <c r="F1505" s="159"/>
      <c r="G1505" s="153"/>
      <c r="H1505" s="159"/>
      <c r="I1505" s="154"/>
      <c r="K1505" s="128">
        <v>25</v>
      </c>
      <c r="L1505" s="151" t="str">
        <f>T(Contaminantes!C$30)</f>
        <v/>
      </c>
      <c r="M1505" s="159"/>
      <c r="N1505" s="153"/>
      <c r="O1505" s="159"/>
      <c r="P1505" s="153"/>
      <c r="Q1505" s="159"/>
      <c r="R1505" s="154"/>
      <c r="T1505" s="128">
        <v>5</v>
      </c>
      <c r="U1505" s="155">
        <f t="shared" si="496"/>
        <v>0</v>
      </c>
      <c r="V1505" s="156">
        <f t="shared" si="497"/>
        <v>0</v>
      </c>
      <c r="W1505" s="157">
        <f t="shared" si="498"/>
        <v>0</v>
      </c>
      <c r="Y1505" s="128">
        <v>25</v>
      </c>
      <c r="Z1505" s="155">
        <f t="shared" si="499"/>
        <v>0</v>
      </c>
      <c r="AA1505" s="156">
        <f t="shared" si="500"/>
        <v>0</v>
      </c>
      <c r="AB1505" s="157">
        <f t="shared" si="501"/>
        <v>0</v>
      </c>
      <c r="AD1505" s="128">
        <v>5</v>
      </c>
      <c r="AE1505" s="120">
        <f t="shared" si="502"/>
        <v>0</v>
      </c>
      <c r="AF1505" s="131">
        <v>25</v>
      </c>
      <c r="AG1505" s="121">
        <f t="shared" si="503"/>
        <v>0</v>
      </c>
    </row>
    <row r="1506" spans="2:33" x14ac:dyDescent="0.25">
      <c r="B1506" s="128">
        <v>6</v>
      </c>
      <c r="C1506" s="151" t="str">
        <f>T(Contaminantes!C$11)</f>
        <v/>
      </c>
      <c r="D1506" s="159"/>
      <c r="E1506" s="153"/>
      <c r="F1506" s="159"/>
      <c r="G1506" s="153"/>
      <c r="H1506" s="159"/>
      <c r="I1506" s="154"/>
      <c r="K1506" s="128">
        <v>26</v>
      </c>
      <c r="L1506" s="151" t="str">
        <f>T(Contaminantes!C$31)</f>
        <v/>
      </c>
      <c r="M1506" s="159"/>
      <c r="N1506" s="153"/>
      <c r="O1506" s="159"/>
      <c r="P1506" s="153"/>
      <c r="Q1506" s="159"/>
      <c r="R1506" s="154"/>
      <c r="T1506" s="128">
        <v>6</v>
      </c>
      <c r="U1506" s="155">
        <f t="shared" si="496"/>
        <v>0</v>
      </c>
      <c r="V1506" s="156">
        <f t="shared" si="497"/>
        <v>0</v>
      </c>
      <c r="W1506" s="157">
        <f t="shared" si="498"/>
        <v>0</v>
      </c>
      <c r="Y1506" s="128">
        <v>26</v>
      </c>
      <c r="Z1506" s="155">
        <f t="shared" si="499"/>
        <v>0</v>
      </c>
      <c r="AA1506" s="156">
        <f t="shared" si="500"/>
        <v>0</v>
      </c>
      <c r="AB1506" s="157">
        <f t="shared" si="501"/>
        <v>0</v>
      </c>
      <c r="AD1506" s="128">
        <v>6</v>
      </c>
      <c r="AE1506" s="120">
        <f t="shared" si="502"/>
        <v>0</v>
      </c>
      <c r="AF1506" s="131">
        <v>26</v>
      </c>
      <c r="AG1506" s="121">
        <f t="shared" si="503"/>
        <v>0</v>
      </c>
    </row>
    <row r="1507" spans="2:33" x14ac:dyDescent="0.25">
      <c r="B1507" s="128">
        <v>7</v>
      </c>
      <c r="C1507" s="151" t="str">
        <f>T(Contaminantes!C$12)</f>
        <v/>
      </c>
      <c r="D1507" s="159"/>
      <c r="E1507" s="153"/>
      <c r="F1507" s="159"/>
      <c r="G1507" s="153"/>
      <c r="H1507" s="159"/>
      <c r="I1507" s="154"/>
      <c r="K1507" s="128">
        <v>27</v>
      </c>
      <c r="L1507" s="151" t="str">
        <f>T(Contaminantes!C$32)</f>
        <v/>
      </c>
      <c r="M1507" s="159"/>
      <c r="N1507" s="153"/>
      <c r="O1507" s="159"/>
      <c r="P1507" s="153"/>
      <c r="Q1507" s="159"/>
      <c r="R1507" s="154"/>
      <c r="T1507" s="128">
        <v>7</v>
      </c>
      <c r="U1507" s="155">
        <f t="shared" si="496"/>
        <v>0</v>
      </c>
      <c r="V1507" s="156">
        <f t="shared" si="497"/>
        <v>0</v>
      </c>
      <c r="W1507" s="157">
        <f t="shared" si="498"/>
        <v>0</v>
      </c>
      <c r="Y1507" s="128">
        <v>27</v>
      </c>
      <c r="Z1507" s="155">
        <f t="shared" si="499"/>
        <v>0</v>
      </c>
      <c r="AA1507" s="156">
        <f t="shared" si="500"/>
        <v>0</v>
      </c>
      <c r="AB1507" s="157">
        <f t="shared" si="501"/>
        <v>0</v>
      </c>
      <c r="AD1507" s="128">
        <v>7</v>
      </c>
      <c r="AE1507" s="120">
        <f t="shared" si="502"/>
        <v>0</v>
      </c>
      <c r="AF1507" s="131">
        <v>27</v>
      </c>
      <c r="AG1507" s="121">
        <f t="shared" si="503"/>
        <v>0</v>
      </c>
    </row>
    <row r="1508" spans="2:33" x14ac:dyDescent="0.25">
      <c r="B1508" s="128">
        <v>8</v>
      </c>
      <c r="C1508" s="151" t="str">
        <f>T(Contaminantes!C$13)</f>
        <v/>
      </c>
      <c r="D1508" s="159"/>
      <c r="E1508" s="153"/>
      <c r="F1508" s="159"/>
      <c r="G1508" s="153"/>
      <c r="H1508" s="159"/>
      <c r="I1508" s="154"/>
      <c r="K1508" s="128">
        <v>28</v>
      </c>
      <c r="L1508" s="151" t="str">
        <f>T(Contaminantes!C$33)</f>
        <v/>
      </c>
      <c r="M1508" s="159"/>
      <c r="N1508" s="153"/>
      <c r="O1508" s="159"/>
      <c r="P1508" s="153"/>
      <c r="Q1508" s="159"/>
      <c r="R1508" s="154"/>
      <c r="T1508" s="128">
        <v>8</v>
      </c>
      <c r="U1508" s="155">
        <f t="shared" si="496"/>
        <v>0</v>
      </c>
      <c r="V1508" s="156">
        <f t="shared" si="497"/>
        <v>0</v>
      </c>
      <c r="W1508" s="157">
        <f t="shared" si="498"/>
        <v>0</v>
      </c>
      <c r="Y1508" s="128">
        <v>28</v>
      </c>
      <c r="Z1508" s="155">
        <f t="shared" si="499"/>
        <v>0</v>
      </c>
      <c r="AA1508" s="156">
        <f t="shared" si="500"/>
        <v>0</v>
      </c>
      <c r="AB1508" s="157">
        <f t="shared" si="501"/>
        <v>0</v>
      </c>
      <c r="AD1508" s="128">
        <v>8</v>
      </c>
      <c r="AE1508" s="120">
        <f t="shared" si="502"/>
        <v>0</v>
      </c>
      <c r="AF1508" s="131">
        <v>28</v>
      </c>
      <c r="AG1508" s="121">
        <f t="shared" si="503"/>
        <v>0</v>
      </c>
    </row>
    <row r="1509" spans="2:33" x14ac:dyDescent="0.25">
      <c r="B1509" s="128">
        <v>9</v>
      </c>
      <c r="C1509" s="151" t="str">
        <f>T(Contaminantes!C$14)</f>
        <v/>
      </c>
      <c r="D1509" s="152"/>
      <c r="E1509" s="153"/>
      <c r="F1509" s="152"/>
      <c r="G1509" s="153"/>
      <c r="H1509" s="152"/>
      <c r="I1509" s="154"/>
      <c r="K1509" s="128">
        <v>29</v>
      </c>
      <c r="L1509" s="151" t="str">
        <f>T(Contaminantes!C$34)</f>
        <v/>
      </c>
      <c r="M1509" s="152"/>
      <c r="N1509" s="153"/>
      <c r="O1509" s="152"/>
      <c r="P1509" s="153"/>
      <c r="Q1509" s="152"/>
      <c r="R1509" s="154"/>
      <c r="T1509" s="128">
        <v>9</v>
      </c>
      <c r="U1509" s="155">
        <f t="shared" si="496"/>
        <v>0</v>
      </c>
      <c r="V1509" s="156">
        <f t="shared" si="497"/>
        <v>0</v>
      </c>
      <c r="W1509" s="157">
        <f t="shared" si="498"/>
        <v>0</v>
      </c>
      <c r="Y1509" s="128">
        <v>29</v>
      </c>
      <c r="Z1509" s="155">
        <f t="shared" si="499"/>
        <v>0</v>
      </c>
      <c r="AA1509" s="156">
        <f t="shared" si="500"/>
        <v>0</v>
      </c>
      <c r="AB1509" s="157">
        <f t="shared" si="501"/>
        <v>0</v>
      </c>
      <c r="AD1509" s="128">
        <v>9</v>
      </c>
      <c r="AE1509" s="120">
        <f t="shared" si="502"/>
        <v>0</v>
      </c>
      <c r="AF1509" s="131">
        <v>29</v>
      </c>
      <c r="AG1509" s="121">
        <f t="shared" si="503"/>
        <v>0</v>
      </c>
    </row>
    <row r="1510" spans="2:33" x14ac:dyDescent="0.25">
      <c r="B1510" s="128">
        <v>10</v>
      </c>
      <c r="C1510" s="151" t="str">
        <f>T(Contaminantes!C$15)</f>
        <v/>
      </c>
      <c r="D1510" s="152"/>
      <c r="E1510" s="153"/>
      <c r="F1510" s="152"/>
      <c r="G1510" s="153"/>
      <c r="H1510" s="152"/>
      <c r="I1510" s="154"/>
      <c r="K1510" s="128">
        <v>30</v>
      </c>
      <c r="L1510" s="151" t="str">
        <f>T(Contaminantes!C$35)</f>
        <v/>
      </c>
      <c r="M1510" s="152"/>
      <c r="N1510" s="153"/>
      <c r="O1510" s="152"/>
      <c r="P1510" s="153"/>
      <c r="Q1510" s="152"/>
      <c r="R1510" s="154"/>
      <c r="T1510" s="128">
        <v>10</v>
      </c>
      <c r="U1510" s="155">
        <f t="shared" si="496"/>
        <v>0</v>
      </c>
      <c r="V1510" s="156">
        <f t="shared" si="497"/>
        <v>0</v>
      </c>
      <c r="W1510" s="157">
        <f t="shared" si="498"/>
        <v>0</v>
      </c>
      <c r="Y1510" s="128">
        <v>30</v>
      </c>
      <c r="Z1510" s="155">
        <f t="shared" si="499"/>
        <v>0</v>
      </c>
      <c r="AA1510" s="156">
        <f t="shared" si="500"/>
        <v>0</v>
      </c>
      <c r="AB1510" s="157">
        <f t="shared" si="501"/>
        <v>0</v>
      </c>
      <c r="AD1510" s="128">
        <v>10</v>
      </c>
      <c r="AE1510" s="120">
        <f t="shared" si="502"/>
        <v>0</v>
      </c>
      <c r="AF1510" s="131">
        <v>30</v>
      </c>
      <c r="AG1510" s="121">
        <f t="shared" si="503"/>
        <v>0</v>
      </c>
    </row>
    <row r="1511" spans="2:33" x14ac:dyDescent="0.25">
      <c r="B1511" s="128">
        <v>11</v>
      </c>
      <c r="C1511" s="151" t="str">
        <f>T(Contaminantes!C$16)</f>
        <v/>
      </c>
      <c r="D1511" s="158"/>
      <c r="E1511" s="153"/>
      <c r="F1511" s="158"/>
      <c r="G1511" s="153"/>
      <c r="H1511" s="158"/>
      <c r="I1511" s="154"/>
      <c r="K1511" s="128">
        <v>31</v>
      </c>
      <c r="L1511" s="151" t="str">
        <f>T(Contaminantes!C$36)</f>
        <v/>
      </c>
      <c r="M1511" s="158"/>
      <c r="N1511" s="153"/>
      <c r="O1511" s="158"/>
      <c r="P1511" s="153"/>
      <c r="Q1511" s="158"/>
      <c r="R1511" s="154"/>
      <c r="T1511" s="128">
        <v>11</v>
      </c>
      <c r="U1511" s="155">
        <f t="shared" si="496"/>
        <v>0</v>
      </c>
      <c r="V1511" s="156">
        <f t="shared" si="497"/>
        <v>0</v>
      </c>
      <c r="W1511" s="157">
        <f t="shared" si="498"/>
        <v>0</v>
      </c>
      <c r="Y1511" s="128">
        <v>31</v>
      </c>
      <c r="Z1511" s="155">
        <f t="shared" si="499"/>
        <v>0</v>
      </c>
      <c r="AA1511" s="156">
        <f t="shared" si="500"/>
        <v>0</v>
      </c>
      <c r="AB1511" s="157">
        <f t="shared" si="501"/>
        <v>0</v>
      </c>
      <c r="AD1511" s="128">
        <v>11</v>
      </c>
      <c r="AE1511" s="120">
        <f t="shared" si="502"/>
        <v>0</v>
      </c>
      <c r="AF1511" s="131">
        <v>31</v>
      </c>
      <c r="AG1511" s="121">
        <f t="shared" si="503"/>
        <v>0</v>
      </c>
    </row>
    <row r="1512" spans="2:33" x14ac:dyDescent="0.25">
      <c r="B1512" s="128">
        <v>12</v>
      </c>
      <c r="C1512" s="151" t="str">
        <f>T(Contaminantes!C$17)</f>
        <v/>
      </c>
      <c r="D1512" s="159"/>
      <c r="E1512" s="153"/>
      <c r="F1512" s="159"/>
      <c r="G1512" s="153"/>
      <c r="H1512" s="159"/>
      <c r="I1512" s="154"/>
      <c r="K1512" s="128">
        <v>32</v>
      </c>
      <c r="L1512" s="151" t="str">
        <f>T(Contaminantes!C$37)</f>
        <v/>
      </c>
      <c r="M1512" s="159"/>
      <c r="N1512" s="153"/>
      <c r="O1512" s="159"/>
      <c r="P1512" s="153"/>
      <c r="Q1512" s="159"/>
      <c r="R1512" s="154"/>
      <c r="T1512" s="128">
        <v>12</v>
      </c>
      <c r="U1512" s="155">
        <f t="shared" si="496"/>
        <v>0</v>
      </c>
      <c r="V1512" s="156">
        <f t="shared" si="497"/>
        <v>0</v>
      </c>
      <c r="W1512" s="157">
        <f t="shared" si="498"/>
        <v>0</v>
      </c>
      <c r="Y1512" s="128">
        <v>32</v>
      </c>
      <c r="Z1512" s="155">
        <f t="shared" si="499"/>
        <v>0</v>
      </c>
      <c r="AA1512" s="156">
        <f t="shared" si="500"/>
        <v>0</v>
      </c>
      <c r="AB1512" s="157">
        <f t="shared" si="501"/>
        <v>0</v>
      </c>
      <c r="AD1512" s="128">
        <v>12</v>
      </c>
      <c r="AE1512" s="120">
        <f t="shared" si="502"/>
        <v>0</v>
      </c>
      <c r="AF1512" s="131">
        <v>32</v>
      </c>
      <c r="AG1512" s="121">
        <f t="shared" si="503"/>
        <v>0</v>
      </c>
    </row>
    <row r="1513" spans="2:33" x14ac:dyDescent="0.25">
      <c r="B1513" s="128">
        <v>13</v>
      </c>
      <c r="C1513" s="151" t="str">
        <f>T(Contaminantes!C$18)</f>
        <v/>
      </c>
      <c r="D1513" s="159"/>
      <c r="E1513" s="153"/>
      <c r="F1513" s="159"/>
      <c r="G1513" s="153"/>
      <c r="H1513" s="159"/>
      <c r="I1513" s="154"/>
      <c r="K1513" s="128">
        <v>33</v>
      </c>
      <c r="L1513" s="151" t="str">
        <f>T(Contaminantes!C$38)</f>
        <v/>
      </c>
      <c r="M1513" s="159"/>
      <c r="N1513" s="153"/>
      <c r="O1513" s="159"/>
      <c r="P1513" s="153"/>
      <c r="Q1513" s="159"/>
      <c r="R1513" s="154"/>
      <c r="T1513" s="128">
        <v>13</v>
      </c>
      <c r="U1513" s="155">
        <f t="shared" si="496"/>
        <v>0</v>
      </c>
      <c r="V1513" s="156">
        <f t="shared" si="497"/>
        <v>0</v>
      </c>
      <c r="W1513" s="157">
        <f t="shared" si="498"/>
        <v>0</v>
      </c>
      <c r="Y1513" s="128">
        <v>33</v>
      </c>
      <c r="Z1513" s="155">
        <f t="shared" si="499"/>
        <v>0</v>
      </c>
      <c r="AA1513" s="156">
        <f t="shared" si="500"/>
        <v>0</v>
      </c>
      <c r="AB1513" s="157">
        <f t="shared" si="501"/>
        <v>0</v>
      </c>
      <c r="AD1513" s="128">
        <v>13</v>
      </c>
      <c r="AE1513" s="120">
        <f t="shared" si="502"/>
        <v>0</v>
      </c>
      <c r="AF1513" s="131">
        <v>33</v>
      </c>
      <c r="AG1513" s="121">
        <f t="shared" si="503"/>
        <v>0</v>
      </c>
    </row>
    <row r="1514" spans="2:33" x14ac:dyDescent="0.25">
      <c r="B1514" s="128">
        <v>14</v>
      </c>
      <c r="C1514" s="151" t="str">
        <f>T(Contaminantes!C$19)</f>
        <v/>
      </c>
      <c r="D1514" s="152"/>
      <c r="E1514" s="153"/>
      <c r="F1514" s="152"/>
      <c r="G1514" s="153"/>
      <c r="H1514" s="152"/>
      <c r="I1514" s="154"/>
      <c r="K1514" s="128">
        <v>34</v>
      </c>
      <c r="L1514" s="151" t="str">
        <f>T(Contaminantes!C$39)</f>
        <v/>
      </c>
      <c r="M1514" s="152"/>
      <c r="N1514" s="153"/>
      <c r="O1514" s="152"/>
      <c r="P1514" s="153"/>
      <c r="Q1514" s="152"/>
      <c r="R1514" s="154"/>
      <c r="T1514" s="128">
        <v>14</v>
      </c>
      <c r="U1514" s="155">
        <f t="shared" si="496"/>
        <v>0</v>
      </c>
      <c r="V1514" s="156">
        <f t="shared" si="497"/>
        <v>0</v>
      </c>
      <c r="W1514" s="157">
        <f t="shared" si="498"/>
        <v>0</v>
      </c>
      <c r="Y1514" s="128">
        <v>34</v>
      </c>
      <c r="Z1514" s="155">
        <f t="shared" si="499"/>
        <v>0</v>
      </c>
      <c r="AA1514" s="156">
        <f t="shared" si="500"/>
        <v>0</v>
      </c>
      <c r="AB1514" s="157">
        <f t="shared" si="501"/>
        <v>0</v>
      </c>
      <c r="AD1514" s="128">
        <v>14</v>
      </c>
      <c r="AE1514" s="120">
        <f t="shared" si="502"/>
        <v>0</v>
      </c>
      <c r="AF1514" s="131">
        <v>34</v>
      </c>
      <c r="AG1514" s="121">
        <f t="shared" si="503"/>
        <v>0</v>
      </c>
    </row>
    <row r="1515" spans="2:33" x14ac:dyDescent="0.25">
      <c r="B1515" s="128">
        <v>15</v>
      </c>
      <c r="C1515" s="151" t="str">
        <f>T(Contaminantes!C$20)</f>
        <v/>
      </c>
      <c r="D1515" s="158"/>
      <c r="E1515" s="153"/>
      <c r="F1515" s="158"/>
      <c r="G1515" s="153"/>
      <c r="H1515" s="158"/>
      <c r="I1515" s="154"/>
      <c r="K1515" s="128">
        <v>35</v>
      </c>
      <c r="L1515" s="151" t="str">
        <f>T(Contaminantes!C$40)</f>
        <v/>
      </c>
      <c r="M1515" s="158"/>
      <c r="N1515" s="153"/>
      <c r="O1515" s="158"/>
      <c r="P1515" s="153"/>
      <c r="Q1515" s="158"/>
      <c r="R1515" s="154"/>
      <c r="T1515" s="128">
        <v>15</v>
      </c>
      <c r="U1515" s="155">
        <f t="shared" si="496"/>
        <v>0</v>
      </c>
      <c r="V1515" s="156">
        <f t="shared" si="497"/>
        <v>0</v>
      </c>
      <c r="W1515" s="157">
        <f t="shared" si="498"/>
        <v>0</v>
      </c>
      <c r="Y1515" s="128">
        <v>35</v>
      </c>
      <c r="Z1515" s="155">
        <f t="shared" si="499"/>
        <v>0</v>
      </c>
      <c r="AA1515" s="156">
        <f t="shared" si="500"/>
        <v>0</v>
      </c>
      <c r="AB1515" s="157">
        <f t="shared" si="501"/>
        <v>0</v>
      </c>
      <c r="AD1515" s="128">
        <v>15</v>
      </c>
      <c r="AE1515" s="120">
        <f t="shared" si="502"/>
        <v>0</v>
      </c>
      <c r="AF1515" s="131">
        <v>35</v>
      </c>
      <c r="AG1515" s="121">
        <f t="shared" si="503"/>
        <v>0</v>
      </c>
    </row>
    <row r="1516" spans="2:33" x14ac:dyDescent="0.25">
      <c r="B1516" s="128">
        <v>16</v>
      </c>
      <c r="C1516" s="151" t="str">
        <f>T(Contaminantes!C$21)</f>
        <v/>
      </c>
      <c r="D1516" s="159"/>
      <c r="E1516" s="153"/>
      <c r="F1516" s="159"/>
      <c r="G1516" s="153"/>
      <c r="H1516" s="159"/>
      <c r="I1516" s="154"/>
      <c r="K1516" s="128">
        <v>36</v>
      </c>
      <c r="L1516" s="151" t="str">
        <f>T(Contaminantes!C$41)</f>
        <v/>
      </c>
      <c r="M1516" s="159"/>
      <c r="N1516" s="153"/>
      <c r="O1516" s="159"/>
      <c r="P1516" s="153"/>
      <c r="Q1516" s="159"/>
      <c r="R1516" s="154"/>
      <c r="T1516" s="128">
        <v>16</v>
      </c>
      <c r="U1516" s="155">
        <f t="shared" si="496"/>
        <v>0</v>
      </c>
      <c r="V1516" s="156">
        <f t="shared" si="497"/>
        <v>0</v>
      </c>
      <c r="W1516" s="157">
        <f t="shared" si="498"/>
        <v>0</v>
      </c>
      <c r="Y1516" s="128">
        <v>36</v>
      </c>
      <c r="Z1516" s="155">
        <f t="shared" si="499"/>
        <v>0</v>
      </c>
      <c r="AA1516" s="156">
        <f t="shared" si="500"/>
        <v>0</v>
      </c>
      <c r="AB1516" s="157">
        <f t="shared" si="501"/>
        <v>0</v>
      </c>
      <c r="AD1516" s="128">
        <v>16</v>
      </c>
      <c r="AE1516" s="120">
        <f t="shared" si="502"/>
        <v>0</v>
      </c>
      <c r="AF1516" s="131">
        <v>36</v>
      </c>
      <c r="AG1516" s="121">
        <f t="shared" si="503"/>
        <v>0</v>
      </c>
    </row>
    <row r="1517" spans="2:33" x14ac:dyDescent="0.25">
      <c r="B1517" s="128">
        <v>17</v>
      </c>
      <c r="C1517" s="151" t="str">
        <f>T(Contaminantes!C$22)</f>
        <v/>
      </c>
      <c r="D1517" s="159"/>
      <c r="E1517" s="153"/>
      <c r="F1517" s="159"/>
      <c r="G1517" s="153"/>
      <c r="H1517" s="159"/>
      <c r="I1517" s="154"/>
      <c r="K1517" s="128">
        <v>37</v>
      </c>
      <c r="L1517" s="151" t="str">
        <f>T(Contaminantes!C$42)</f>
        <v/>
      </c>
      <c r="M1517" s="159"/>
      <c r="N1517" s="153"/>
      <c r="O1517" s="159"/>
      <c r="P1517" s="153"/>
      <c r="Q1517" s="159"/>
      <c r="R1517" s="154"/>
      <c r="T1517" s="128">
        <v>17</v>
      </c>
      <c r="U1517" s="155">
        <f t="shared" si="496"/>
        <v>0</v>
      </c>
      <c r="V1517" s="156">
        <f t="shared" si="497"/>
        <v>0</v>
      </c>
      <c r="W1517" s="157">
        <f t="shared" si="498"/>
        <v>0</v>
      </c>
      <c r="Y1517" s="128">
        <v>37</v>
      </c>
      <c r="Z1517" s="155">
        <f t="shared" si="499"/>
        <v>0</v>
      </c>
      <c r="AA1517" s="156">
        <f t="shared" si="500"/>
        <v>0</v>
      </c>
      <c r="AB1517" s="157">
        <f t="shared" si="501"/>
        <v>0</v>
      </c>
      <c r="AD1517" s="128">
        <v>17</v>
      </c>
      <c r="AE1517" s="120">
        <f t="shared" si="502"/>
        <v>0</v>
      </c>
      <c r="AF1517" s="131">
        <v>37</v>
      </c>
      <c r="AG1517" s="121">
        <f t="shared" si="503"/>
        <v>0</v>
      </c>
    </row>
    <row r="1518" spans="2:33" x14ac:dyDescent="0.25">
      <c r="B1518" s="128">
        <v>18</v>
      </c>
      <c r="C1518" s="151" t="str">
        <f>T(Contaminantes!C$23)</f>
        <v/>
      </c>
      <c r="D1518" s="152"/>
      <c r="E1518" s="153"/>
      <c r="F1518" s="152"/>
      <c r="G1518" s="153"/>
      <c r="H1518" s="152"/>
      <c r="I1518" s="154"/>
      <c r="K1518" s="128">
        <v>38</v>
      </c>
      <c r="L1518" s="151" t="str">
        <f>T(Contaminantes!C$43)</f>
        <v/>
      </c>
      <c r="M1518" s="152"/>
      <c r="N1518" s="153"/>
      <c r="O1518" s="152"/>
      <c r="P1518" s="153"/>
      <c r="Q1518" s="152"/>
      <c r="R1518" s="154"/>
      <c r="T1518" s="128">
        <v>18</v>
      </c>
      <c r="U1518" s="155">
        <f t="shared" si="496"/>
        <v>0</v>
      </c>
      <c r="V1518" s="156">
        <f t="shared" si="497"/>
        <v>0</v>
      </c>
      <c r="W1518" s="157">
        <f t="shared" si="498"/>
        <v>0</v>
      </c>
      <c r="Y1518" s="128">
        <v>38</v>
      </c>
      <c r="Z1518" s="155">
        <f t="shared" si="499"/>
        <v>0</v>
      </c>
      <c r="AA1518" s="156">
        <f t="shared" si="500"/>
        <v>0</v>
      </c>
      <c r="AB1518" s="157">
        <f t="shared" si="501"/>
        <v>0</v>
      </c>
      <c r="AD1518" s="128">
        <v>18</v>
      </c>
      <c r="AE1518" s="120">
        <f t="shared" si="502"/>
        <v>0</v>
      </c>
      <c r="AF1518" s="131">
        <v>38</v>
      </c>
      <c r="AG1518" s="121">
        <f t="shared" si="503"/>
        <v>0</v>
      </c>
    </row>
    <row r="1519" spans="2:33" x14ac:dyDescent="0.25">
      <c r="B1519" s="128">
        <v>19</v>
      </c>
      <c r="C1519" s="151" t="str">
        <f>T(Contaminantes!C$24)</f>
        <v/>
      </c>
      <c r="D1519" s="152"/>
      <c r="E1519" s="153"/>
      <c r="F1519" s="152"/>
      <c r="G1519" s="153"/>
      <c r="H1519" s="152"/>
      <c r="I1519" s="154"/>
      <c r="K1519" s="128">
        <v>39</v>
      </c>
      <c r="L1519" s="151" t="str">
        <f>T(Contaminantes!C$44)</f>
        <v/>
      </c>
      <c r="M1519" s="152"/>
      <c r="N1519" s="153"/>
      <c r="O1519" s="152"/>
      <c r="P1519" s="153"/>
      <c r="Q1519" s="152"/>
      <c r="R1519" s="154"/>
      <c r="T1519" s="128">
        <v>19</v>
      </c>
      <c r="U1519" s="155">
        <f t="shared" si="496"/>
        <v>0</v>
      </c>
      <c r="V1519" s="156">
        <f t="shared" si="497"/>
        <v>0</v>
      </c>
      <c r="W1519" s="157">
        <f t="shared" si="498"/>
        <v>0</v>
      </c>
      <c r="Y1519" s="128">
        <v>39</v>
      </c>
      <c r="Z1519" s="155">
        <f t="shared" si="499"/>
        <v>0</v>
      </c>
      <c r="AA1519" s="156">
        <f t="shared" si="500"/>
        <v>0</v>
      </c>
      <c r="AB1519" s="157">
        <f t="shared" si="501"/>
        <v>0</v>
      </c>
      <c r="AD1519" s="128">
        <v>19</v>
      </c>
      <c r="AE1519" s="120">
        <f t="shared" si="502"/>
        <v>0</v>
      </c>
      <c r="AF1519" s="131">
        <v>39</v>
      </c>
      <c r="AG1519" s="121">
        <f t="shared" si="503"/>
        <v>0</v>
      </c>
    </row>
    <row r="1520" spans="2:33" ht="15.75" thickBot="1" x14ac:dyDescent="0.3">
      <c r="B1520" s="129">
        <v>20</v>
      </c>
      <c r="C1520" s="160" t="str">
        <f>T(Contaminantes!C$25)</f>
        <v/>
      </c>
      <c r="D1520" s="162"/>
      <c r="E1520" s="163"/>
      <c r="F1520" s="162"/>
      <c r="G1520" s="163"/>
      <c r="H1520" s="162"/>
      <c r="I1520" s="171"/>
      <c r="K1520" s="129">
        <v>40</v>
      </c>
      <c r="L1520" s="160" t="str">
        <f>T(Contaminantes!C$45)</f>
        <v/>
      </c>
      <c r="M1520" s="162"/>
      <c r="N1520" s="163"/>
      <c r="O1520" s="162"/>
      <c r="P1520" s="163"/>
      <c r="Q1520" s="162"/>
      <c r="R1520" s="164"/>
      <c r="T1520" s="129">
        <v>20</v>
      </c>
      <c r="U1520" s="165">
        <f t="shared" si="496"/>
        <v>0</v>
      </c>
      <c r="V1520" s="166">
        <f t="shared" si="497"/>
        <v>0</v>
      </c>
      <c r="W1520" s="167">
        <f t="shared" si="498"/>
        <v>0</v>
      </c>
      <c r="Y1520" s="129">
        <v>40</v>
      </c>
      <c r="Z1520" s="165">
        <f t="shared" si="499"/>
        <v>0</v>
      </c>
      <c r="AA1520" s="166">
        <f t="shared" si="500"/>
        <v>0</v>
      </c>
      <c r="AB1520" s="167">
        <f t="shared" si="501"/>
        <v>0</v>
      </c>
      <c r="AD1520" s="129">
        <v>20</v>
      </c>
      <c r="AE1520" s="132">
        <f t="shared" si="502"/>
        <v>0</v>
      </c>
      <c r="AF1520" s="133">
        <v>40</v>
      </c>
      <c r="AG1520" s="122">
        <f t="shared" si="503"/>
        <v>0</v>
      </c>
    </row>
    <row r="1521" spans="2:33" ht="15.75" thickBot="1" x14ac:dyDescent="0.3"/>
    <row r="1522" spans="2:33" ht="15.75" customHeight="1" thickBot="1" x14ac:dyDescent="0.3">
      <c r="D1522" s="391" t="s">
        <v>139</v>
      </c>
      <c r="E1522" s="392"/>
      <c r="F1522" s="393" t="str">
        <f>T('Focos atmósfera'!B70)</f>
        <v/>
      </c>
      <c r="G1522" s="393"/>
      <c r="H1522" s="394" t="s">
        <v>141</v>
      </c>
      <c r="I1522" s="395"/>
      <c r="J1522" s="135"/>
      <c r="K1522" s="396" t="str">
        <f>T('Focos atmósfera'!C70)</f>
        <v/>
      </c>
      <c r="L1522" s="393"/>
      <c r="M1522" s="393"/>
      <c r="N1522" s="397" t="s">
        <v>140</v>
      </c>
      <c r="O1522" s="398"/>
      <c r="P1522" s="136">
        <f>'Focos atmósfera'!D70</f>
        <v>0</v>
      </c>
      <c r="Q1522" s="205" t="s">
        <v>210</v>
      </c>
      <c r="R1522" s="136">
        <f>'Focos atmósfera'!F70</f>
        <v>0</v>
      </c>
      <c r="V1522" s="399" t="s">
        <v>189</v>
      </c>
      <c r="W1522" s="400"/>
      <c r="X1522" s="137"/>
      <c r="AA1522" s="399" t="s">
        <v>189</v>
      </c>
      <c r="AB1522" s="400"/>
      <c r="AC1522" s="137"/>
      <c r="AE1522" s="399" t="s">
        <v>192</v>
      </c>
      <c r="AF1522" s="403"/>
      <c r="AG1522" s="400"/>
    </row>
    <row r="1523" spans="2:33" ht="15.75" thickBot="1" x14ac:dyDescent="0.3">
      <c r="B1523" s="407" t="s">
        <v>133</v>
      </c>
      <c r="C1523" s="408"/>
      <c r="D1523" s="411" t="s">
        <v>134</v>
      </c>
      <c r="E1523" s="411"/>
      <c r="F1523" s="411" t="s">
        <v>135</v>
      </c>
      <c r="G1523" s="411"/>
      <c r="H1523" s="411" t="s">
        <v>136</v>
      </c>
      <c r="I1523" s="412"/>
      <c r="J1523" s="138"/>
      <c r="K1523" s="409" t="s">
        <v>133</v>
      </c>
      <c r="L1523" s="410"/>
      <c r="M1523" s="413" t="s">
        <v>134</v>
      </c>
      <c r="N1523" s="411"/>
      <c r="O1523" s="411" t="s">
        <v>135</v>
      </c>
      <c r="P1523" s="411"/>
      <c r="Q1523" s="411" t="s">
        <v>136</v>
      </c>
      <c r="R1523" s="414"/>
      <c r="S1523" s="138"/>
      <c r="T1523" s="138"/>
      <c r="V1523" s="401"/>
      <c r="W1523" s="402"/>
      <c r="X1523" s="137"/>
      <c r="AA1523" s="401"/>
      <c r="AB1523" s="402"/>
      <c r="AC1523" s="137"/>
      <c r="AE1523" s="404"/>
      <c r="AF1523" s="405"/>
      <c r="AG1523" s="406"/>
    </row>
    <row r="1524" spans="2:33" ht="32.25" customHeight="1" thickBot="1" x14ac:dyDescent="0.3">
      <c r="B1524" s="409"/>
      <c r="C1524" s="410"/>
      <c r="D1524" s="139" t="s">
        <v>137</v>
      </c>
      <c r="E1524" s="139" t="s">
        <v>138</v>
      </c>
      <c r="F1524" s="139" t="s">
        <v>137</v>
      </c>
      <c r="G1524" s="139" t="s">
        <v>138</v>
      </c>
      <c r="H1524" s="139" t="s">
        <v>137</v>
      </c>
      <c r="I1524" s="140" t="s">
        <v>138</v>
      </c>
      <c r="J1524" s="141"/>
      <c r="K1524" s="409"/>
      <c r="L1524" s="410"/>
      <c r="M1524" s="139" t="s">
        <v>137</v>
      </c>
      <c r="N1524" s="139" t="s">
        <v>138</v>
      </c>
      <c r="O1524" s="139" t="s">
        <v>137</v>
      </c>
      <c r="P1524" s="139" t="s">
        <v>138</v>
      </c>
      <c r="Q1524" s="139" t="s">
        <v>137</v>
      </c>
      <c r="R1524" s="140" t="s">
        <v>138</v>
      </c>
      <c r="S1524" s="141"/>
      <c r="T1524" s="141"/>
      <c r="V1524" s="142" t="s">
        <v>190</v>
      </c>
      <c r="W1524" s="143" t="s">
        <v>191</v>
      </c>
      <c r="X1524" s="141"/>
      <c r="AA1524" s="142" t="s">
        <v>190</v>
      </c>
      <c r="AB1524" s="143" t="s">
        <v>191</v>
      </c>
      <c r="AC1524" s="141"/>
      <c r="AE1524" s="124" t="s">
        <v>193</v>
      </c>
      <c r="AG1524" s="125" t="s">
        <v>193</v>
      </c>
    </row>
    <row r="1525" spans="2:33" x14ac:dyDescent="0.25">
      <c r="B1525" s="126">
        <v>1</v>
      </c>
      <c r="C1525" s="151" t="str">
        <f>T(Contaminantes!C$6)</f>
        <v/>
      </c>
      <c r="D1525" s="145"/>
      <c r="E1525" s="146"/>
      <c r="F1525" s="145"/>
      <c r="G1525" s="146"/>
      <c r="H1525" s="145"/>
      <c r="I1525" s="147"/>
      <c r="K1525" s="126">
        <v>21</v>
      </c>
      <c r="L1525" s="144" t="str">
        <f>T(Contaminantes!C$26)</f>
        <v/>
      </c>
      <c r="M1525" s="145"/>
      <c r="N1525" s="146"/>
      <c r="O1525" s="145"/>
      <c r="P1525" s="146"/>
      <c r="Q1525" s="145"/>
      <c r="R1525" s="147"/>
      <c r="T1525" s="126">
        <v>1</v>
      </c>
      <c r="U1525" s="148">
        <f>IF(COUNT(E1525,G1525,I1525)=0,0,COUNT(E1525,G1525,I1525))</f>
        <v>0</v>
      </c>
      <c r="V1525" s="149">
        <f>IF(U1525&gt;0,((D1525*E1525)+(F1525*G1525)+(H1525*I1525))/(E1525+G1525+I1525),0)</f>
        <v>0</v>
      </c>
      <c r="W1525" s="150">
        <f>IF(U1525&lt;&gt;0,(E1525+G1525+I1525)/U1525,0)</f>
        <v>0</v>
      </c>
      <c r="Y1525" s="126">
        <v>21</v>
      </c>
      <c r="Z1525" s="148">
        <f>IF(COUNT(N1525,P1525,R1525)=0,0,COUNT(N1525,P1525,R1525))</f>
        <v>0</v>
      </c>
      <c r="AA1525" s="149">
        <f>IF(Z1525&gt;0,((M1525*N1525)+(O1525*P1525)+(Q1525*R1525))/(N1525+P1525+R1525),0)</f>
        <v>0</v>
      </c>
      <c r="AB1525" s="150">
        <f>IF(Z1525&lt;&gt;0,(N1525+P1525+R1525)/Z1525,0)</f>
        <v>0</v>
      </c>
      <c r="AD1525" s="126">
        <v>1</v>
      </c>
      <c r="AE1525" s="127">
        <f>(V1525*W1525*P$1522)/1000000</f>
        <v>0</v>
      </c>
      <c r="AF1525" s="130">
        <v>21</v>
      </c>
      <c r="AG1525" s="127">
        <f>(AA1525*AB1525*P$1522)/1000000</f>
        <v>0</v>
      </c>
    </row>
    <row r="1526" spans="2:33" x14ac:dyDescent="0.25">
      <c r="B1526" s="128">
        <v>2</v>
      </c>
      <c r="C1526" s="151" t="str">
        <f>T(Contaminantes!C$7)</f>
        <v/>
      </c>
      <c r="D1526" s="152"/>
      <c r="E1526" s="153"/>
      <c r="F1526" s="152"/>
      <c r="G1526" s="153"/>
      <c r="H1526" s="152"/>
      <c r="I1526" s="154"/>
      <c r="K1526" s="128">
        <v>22</v>
      </c>
      <c r="L1526" s="151" t="str">
        <f>T(Contaminantes!C$27)</f>
        <v/>
      </c>
      <c r="M1526" s="152"/>
      <c r="N1526" s="153"/>
      <c r="O1526" s="152"/>
      <c r="P1526" s="153"/>
      <c r="Q1526" s="152"/>
      <c r="R1526" s="154"/>
      <c r="T1526" s="128">
        <v>2</v>
      </c>
      <c r="U1526" s="155">
        <f t="shared" ref="U1526:U1544" si="504">IF(COUNT(E1526,G1526,I1526)=0,0,COUNT(E1526,G1526,I1526))</f>
        <v>0</v>
      </c>
      <c r="V1526" s="156">
        <f t="shared" ref="V1526:V1544" si="505">IF(U1526&gt;0,((D1526*E1526)+(F1526*G1526)+(H1526*I1526))/(E1526+G1526+I1526),0)</f>
        <v>0</v>
      </c>
      <c r="W1526" s="157">
        <f t="shared" ref="W1526:W1544" si="506">IF(U1526&lt;&gt;0,(E1526+G1526+I1526)/U1526,0)</f>
        <v>0</v>
      </c>
      <c r="Y1526" s="128">
        <v>22</v>
      </c>
      <c r="Z1526" s="155">
        <f t="shared" ref="Z1526:Z1544" si="507">IF(COUNT(N1526,P1526,R1526)=0,0,COUNT(N1526,P1526,R1526))</f>
        <v>0</v>
      </c>
      <c r="AA1526" s="156">
        <f t="shared" ref="AA1526:AA1544" si="508">IF(Z1526&gt;0,((M1526*N1526)+(O1526*P1526)+(Q1526*R1526))/(N1526+P1526+R1526),0)</f>
        <v>0</v>
      </c>
      <c r="AB1526" s="157">
        <f t="shared" ref="AB1526:AB1544" si="509">IF(Z1526&lt;&gt;0,(N1526+P1526+R1526)/Z1526,0)</f>
        <v>0</v>
      </c>
      <c r="AD1526" s="128">
        <v>2</v>
      </c>
      <c r="AE1526" s="120">
        <f t="shared" ref="AE1526:AE1544" si="510">(V1526*W1526*P$1522)/1000000</f>
        <v>0</v>
      </c>
      <c r="AF1526" s="131">
        <v>22</v>
      </c>
      <c r="AG1526" s="121">
        <f t="shared" ref="AG1526:AG1544" si="511">(AA1526*AB1526*P$1522)/1000000</f>
        <v>0</v>
      </c>
    </row>
    <row r="1527" spans="2:33" x14ac:dyDescent="0.25">
      <c r="B1527" s="128">
        <v>3</v>
      </c>
      <c r="C1527" s="151" t="str">
        <f>T(Contaminantes!C$8)</f>
        <v/>
      </c>
      <c r="D1527" s="158"/>
      <c r="E1527" s="153"/>
      <c r="F1527" s="158"/>
      <c r="G1527" s="153"/>
      <c r="H1527" s="158"/>
      <c r="I1527" s="154"/>
      <c r="K1527" s="128">
        <v>23</v>
      </c>
      <c r="L1527" s="151" t="str">
        <f>T(Contaminantes!C$28)</f>
        <v/>
      </c>
      <c r="M1527" s="158"/>
      <c r="N1527" s="153"/>
      <c r="O1527" s="158"/>
      <c r="P1527" s="153"/>
      <c r="Q1527" s="158"/>
      <c r="R1527" s="154"/>
      <c r="T1527" s="128">
        <v>3</v>
      </c>
      <c r="U1527" s="155">
        <f t="shared" si="504"/>
        <v>0</v>
      </c>
      <c r="V1527" s="156">
        <f t="shared" si="505"/>
        <v>0</v>
      </c>
      <c r="W1527" s="157">
        <f t="shared" si="506"/>
        <v>0</v>
      </c>
      <c r="Y1527" s="128">
        <v>23</v>
      </c>
      <c r="Z1527" s="155">
        <f t="shared" si="507"/>
        <v>0</v>
      </c>
      <c r="AA1527" s="156">
        <f t="shared" si="508"/>
        <v>0</v>
      </c>
      <c r="AB1527" s="157">
        <f t="shared" si="509"/>
        <v>0</v>
      </c>
      <c r="AD1527" s="128">
        <v>3</v>
      </c>
      <c r="AE1527" s="120">
        <f t="shared" si="510"/>
        <v>0</v>
      </c>
      <c r="AF1527" s="131">
        <v>23</v>
      </c>
      <c r="AG1527" s="121">
        <f t="shared" si="511"/>
        <v>0</v>
      </c>
    </row>
    <row r="1528" spans="2:33" x14ac:dyDescent="0.25">
      <c r="B1528" s="128">
        <v>4</v>
      </c>
      <c r="C1528" s="151" t="str">
        <f>T(Contaminantes!C$9)</f>
        <v/>
      </c>
      <c r="D1528" s="159"/>
      <c r="E1528" s="153"/>
      <c r="F1528" s="159"/>
      <c r="G1528" s="153"/>
      <c r="H1528" s="159"/>
      <c r="I1528" s="154"/>
      <c r="K1528" s="128">
        <v>24</v>
      </c>
      <c r="L1528" s="151" t="str">
        <f>T(Contaminantes!C$29)</f>
        <v/>
      </c>
      <c r="M1528" s="159"/>
      <c r="N1528" s="153"/>
      <c r="O1528" s="159"/>
      <c r="P1528" s="153"/>
      <c r="Q1528" s="159"/>
      <c r="R1528" s="154"/>
      <c r="T1528" s="128">
        <v>4</v>
      </c>
      <c r="U1528" s="155">
        <f t="shared" si="504"/>
        <v>0</v>
      </c>
      <c r="V1528" s="156">
        <f t="shared" si="505"/>
        <v>0</v>
      </c>
      <c r="W1528" s="157">
        <f t="shared" si="506"/>
        <v>0</v>
      </c>
      <c r="Y1528" s="128">
        <v>24</v>
      </c>
      <c r="Z1528" s="155">
        <f t="shared" si="507"/>
        <v>0</v>
      </c>
      <c r="AA1528" s="156">
        <f t="shared" si="508"/>
        <v>0</v>
      </c>
      <c r="AB1528" s="157">
        <f t="shared" si="509"/>
        <v>0</v>
      </c>
      <c r="AD1528" s="128">
        <v>4</v>
      </c>
      <c r="AE1528" s="120">
        <f t="shared" si="510"/>
        <v>0</v>
      </c>
      <c r="AF1528" s="131">
        <v>24</v>
      </c>
      <c r="AG1528" s="121">
        <f t="shared" si="511"/>
        <v>0</v>
      </c>
    </row>
    <row r="1529" spans="2:33" x14ac:dyDescent="0.25">
      <c r="B1529" s="128">
        <v>5</v>
      </c>
      <c r="C1529" s="151" t="str">
        <f>T(Contaminantes!C$10)</f>
        <v/>
      </c>
      <c r="D1529" s="159"/>
      <c r="E1529" s="153"/>
      <c r="F1529" s="159"/>
      <c r="G1529" s="153"/>
      <c r="H1529" s="159"/>
      <c r="I1529" s="154"/>
      <c r="K1529" s="128">
        <v>25</v>
      </c>
      <c r="L1529" s="151" t="str">
        <f>T(Contaminantes!C$30)</f>
        <v/>
      </c>
      <c r="M1529" s="159"/>
      <c r="N1529" s="153"/>
      <c r="O1529" s="159"/>
      <c r="P1529" s="153"/>
      <c r="Q1529" s="159"/>
      <c r="R1529" s="154"/>
      <c r="T1529" s="128">
        <v>5</v>
      </c>
      <c r="U1529" s="155">
        <f t="shared" si="504"/>
        <v>0</v>
      </c>
      <c r="V1529" s="156">
        <f t="shared" si="505"/>
        <v>0</v>
      </c>
      <c r="W1529" s="157">
        <f t="shared" si="506"/>
        <v>0</v>
      </c>
      <c r="Y1529" s="128">
        <v>25</v>
      </c>
      <c r="Z1529" s="155">
        <f t="shared" si="507"/>
        <v>0</v>
      </c>
      <c r="AA1529" s="156">
        <f t="shared" si="508"/>
        <v>0</v>
      </c>
      <c r="AB1529" s="157">
        <f t="shared" si="509"/>
        <v>0</v>
      </c>
      <c r="AD1529" s="128">
        <v>5</v>
      </c>
      <c r="AE1529" s="120">
        <f t="shared" si="510"/>
        <v>0</v>
      </c>
      <c r="AF1529" s="131">
        <v>25</v>
      </c>
      <c r="AG1529" s="121">
        <f t="shared" si="511"/>
        <v>0</v>
      </c>
    </row>
    <row r="1530" spans="2:33" x14ac:dyDescent="0.25">
      <c r="B1530" s="128">
        <v>6</v>
      </c>
      <c r="C1530" s="151" t="str">
        <f>T(Contaminantes!C$11)</f>
        <v/>
      </c>
      <c r="D1530" s="159"/>
      <c r="E1530" s="153"/>
      <c r="F1530" s="159"/>
      <c r="G1530" s="153"/>
      <c r="H1530" s="159"/>
      <c r="I1530" s="154"/>
      <c r="K1530" s="128">
        <v>26</v>
      </c>
      <c r="L1530" s="151" t="str">
        <f>T(Contaminantes!C$31)</f>
        <v/>
      </c>
      <c r="M1530" s="159"/>
      <c r="N1530" s="153"/>
      <c r="O1530" s="159"/>
      <c r="P1530" s="153"/>
      <c r="Q1530" s="159"/>
      <c r="R1530" s="154"/>
      <c r="T1530" s="128">
        <v>6</v>
      </c>
      <c r="U1530" s="155">
        <f t="shared" si="504"/>
        <v>0</v>
      </c>
      <c r="V1530" s="156">
        <f t="shared" si="505"/>
        <v>0</v>
      </c>
      <c r="W1530" s="157">
        <f t="shared" si="506"/>
        <v>0</v>
      </c>
      <c r="Y1530" s="128">
        <v>26</v>
      </c>
      <c r="Z1530" s="155">
        <f t="shared" si="507"/>
        <v>0</v>
      </c>
      <c r="AA1530" s="156">
        <f t="shared" si="508"/>
        <v>0</v>
      </c>
      <c r="AB1530" s="157">
        <f t="shared" si="509"/>
        <v>0</v>
      </c>
      <c r="AD1530" s="128">
        <v>6</v>
      </c>
      <c r="AE1530" s="120">
        <f t="shared" si="510"/>
        <v>0</v>
      </c>
      <c r="AF1530" s="131">
        <v>26</v>
      </c>
      <c r="AG1530" s="121">
        <f t="shared" si="511"/>
        <v>0</v>
      </c>
    </row>
    <row r="1531" spans="2:33" x14ac:dyDescent="0.25">
      <c r="B1531" s="128">
        <v>7</v>
      </c>
      <c r="C1531" s="151" t="str">
        <f>T(Contaminantes!C$12)</f>
        <v/>
      </c>
      <c r="D1531" s="159"/>
      <c r="E1531" s="153"/>
      <c r="F1531" s="159"/>
      <c r="G1531" s="153"/>
      <c r="H1531" s="159"/>
      <c r="I1531" s="154"/>
      <c r="K1531" s="128">
        <v>27</v>
      </c>
      <c r="L1531" s="151" t="str">
        <f>T(Contaminantes!C$32)</f>
        <v/>
      </c>
      <c r="M1531" s="159"/>
      <c r="N1531" s="153"/>
      <c r="O1531" s="159"/>
      <c r="P1531" s="153"/>
      <c r="Q1531" s="159"/>
      <c r="R1531" s="154"/>
      <c r="T1531" s="128">
        <v>7</v>
      </c>
      <c r="U1531" s="155">
        <f t="shared" si="504"/>
        <v>0</v>
      </c>
      <c r="V1531" s="156">
        <f t="shared" si="505"/>
        <v>0</v>
      </c>
      <c r="W1531" s="157">
        <f t="shared" si="506"/>
        <v>0</v>
      </c>
      <c r="Y1531" s="128">
        <v>27</v>
      </c>
      <c r="Z1531" s="155">
        <f t="shared" si="507"/>
        <v>0</v>
      </c>
      <c r="AA1531" s="156">
        <f t="shared" si="508"/>
        <v>0</v>
      </c>
      <c r="AB1531" s="157">
        <f t="shared" si="509"/>
        <v>0</v>
      </c>
      <c r="AD1531" s="128">
        <v>7</v>
      </c>
      <c r="AE1531" s="120">
        <f t="shared" si="510"/>
        <v>0</v>
      </c>
      <c r="AF1531" s="131">
        <v>27</v>
      </c>
      <c r="AG1531" s="121">
        <f t="shared" si="511"/>
        <v>0</v>
      </c>
    </row>
    <row r="1532" spans="2:33" x14ac:dyDescent="0.25">
      <c r="B1532" s="128">
        <v>8</v>
      </c>
      <c r="C1532" s="151" t="str">
        <f>T(Contaminantes!C$13)</f>
        <v/>
      </c>
      <c r="D1532" s="159"/>
      <c r="E1532" s="153"/>
      <c r="F1532" s="159"/>
      <c r="G1532" s="153"/>
      <c r="H1532" s="159"/>
      <c r="I1532" s="154"/>
      <c r="K1532" s="128">
        <v>28</v>
      </c>
      <c r="L1532" s="151" t="str">
        <f>T(Contaminantes!C$33)</f>
        <v/>
      </c>
      <c r="M1532" s="159"/>
      <c r="N1532" s="153"/>
      <c r="O1532" s="159"/>
      <c r="P1532" s="153"/>
      <c r="Q1532" s="159"/>
      <c r="R1532" s="154"/>
      <c r="T1532" s="128">
        <v>8</v>
      </c>
      <c r="U1532" s="155">
        <f t="shared" si="504"/>
        <v>0</v>
      </c>
      <c r="V1532" s="156">
        <f t="shared" si="505"/>
        <v>0</v>
      </c>
      <c r="W1532" s="157">
        <f t="shared" si="506"/>
        <v>0</v>
      </c>
      <c r="Y1532" s="128">
        <v>28</v>
      </c>
      <c r="Z1532" s="155">
        <f t="shared" si="507"/>
        <v>0</v>
      </c>
      <c r="AA1532" s="156">
        <f t="shared" si="508"/>
        <v>0</v>
      </c>
      <c r="AB1532" s="157">
        <f t="shared" si="509"/>
        <v>0</v>
      </c>
      <c r="AD1532" s="128">
        <v>8</v>
      </c>
      <c r="AE1532" s="120">
        <f t="shared" si="510"/>
        <v>0</v>
      </c>
      <c r="AF1532" s="131">
        <v>28</v>
      </c>
      <c r="AG1532" s="121">
        <f t="shared" si="511"/>
        <v>0</v>
      </c>
    </row>
    <row r="1533" spans="2:33" x14ac:dyDescent="0.25">
      <c r="B1533" s="128">
        <v>9</v>
      </c>
      <c r="C1533" s="151" t="str">
        <f>T(Contaminantes!C$14)</f>
        <v/>
      </c>
      <c r="D1533" s="152"/>
      <c r="E1533" s="153"/>
      <c r="F1533" s="152"/>
      <c r="G1533" s="153"/>
      <c r="H1533" s="152"/>
      <c r="I1533" s="154"/>
      <c r="K1533" s="128">
        <v>29</v>
      </c>
      <c r="L1533" s="151" t="str">
        <f>T(Contaminantes!C$34)</f>
        <v/>
      </c>
      <c r="M1533" s="152"/>
      <c r="N1533" s="153"/>
      <c r="O1533" s="152"/>
      <c r="P1533" s="153"/>
      <c r="Q1533" s="152"/>
      <c r="R1533" s="154"/>
      <c r="T1533" s="128">
        <v>9</v>
      </c>
      <c r="U1533" s="155">
        <f t="shared" si="504"/>
        <v>0</v>
      </c>
      <c r="V1533" s="156">
        <f t="shared" si="505"/>
        <v>0</v>
      </c>
      <c r="W1533" s="157">
        <f t="shared" si="506"/>
        <v>0</v>
      </c>
      <c r="Y1533" s="128">
        <v>29</v>
      </c>
      <c r="Z1533" s="155">
        <f t="shared" si="507"/>
        <v>0</v>
      </c>
      <c r="AA1533" s="156">
        <f t="shared" si="508"/>
        <v>0</v>
      </c>
      <c r="AB1533" s="157">
        <f t="shared" si="509"/>
        <v>0</v>
      </c>
      <c r="AD1533" s="128">
        <v>9</v>
      </c>
      <c r="AE1533" s="120">
        <f t="shared" si="510"/>
        <v>0</v>
      </c>
      <c r="AF1533" s="131">
        <v>29</v>
      </c>
      <c r="AG1533" s="121">
        <f t="shared" si="511"/>
        <v>0</v>
      </c>
    </row>
    <row r="1534" spans="2:33" x14ac:dyDescent="0.25">
      <c r="B1534" s="128">
        <v>10</v>
      </c>
      <c r="C1534" s="151" t="str">
        <f>T(Contaminantes!C$15)</f>
        <v/>
      </c>
      <c r="D1534" s="152"/>
      <c r="E1534" s="153"/>
      <c r="F1534" s="152"/>
      <c r="G1534" s="153"/>
      <c r="H1534" s="152"/>
      <c r="I1534" s="154"/>
      <c r="K1534" s="128">
        <v>30</v>
      </c>
      <c r="L1534" s="151" t="str">
        <f>T(Contaminantes!C$35)</f>
        <v/>
      </c>
      <c r="M1534" s="152"/>
      <c r="N1534" s="153"/>
      <c r="O1534" s="152"/>
      <c r="P1534" s="153"/>
      <c r="Q1534" s="152"/>
      <c r="R1534" s="154"/>
      <c r="T1534" s="128">
        <v>10</v>
      </c>
      <c r="U1534" s="155">
        <f t="shared" si="504"/>
        <v>0</v>
      </c>
      <c r="V1534" s="156">
        <f t="shared" si="505"/>
        <v>0</v>
      </c>
      <c r="W1534" s="157">
        <f t="shared" si="506"/>
        <v>0</v>
      </c>
      <c r="Y1534" s="128">
        <v>30</v>
      </c>
      <c r="Z1534" s="155">
        <f t="shared" si="507"/>
        <v>0</v>
      </c>
      <c r="AA1534" s="156">
        <f t="shared" si="508"/>
        <v>0</v>
      </c>
      <c r="AB1534" s="157">
        <f t="shared" si="509"/>
        <v>0</v>
      </c>
      <c r="AD1534" s="128">
        <v>10</v>
      </c>
      <c r="AE1534" s="120">
        <f t="shared" si="510"/>
        <v>0</v>
      </c>
      <c r="AF1534" s="131">
        <v>30</v>
      </c>
      <c r="AG1534" s="121">
        <f t="shared" si="511"/>
        <v>0</v>
      </c>
    </row>
    <row r="1535" spans="2:33" x14ac:dyDescent="0.25">
      <c r="B1535" s="128">
        <v>11</v>
      </c>
      <c r="C1535" s="151" t="str">
        <f>T(Contaminantes!C$16)</f>
        <v/>
      </c>
      <c r="D1535" s="158"/>
      <c r="E1535" s="153"/>
      <c r="F1535" s="158"/>
      <c r="G1535" s="153"/>
      <c r="H1535" s="158"/>
      <c r="I1535" s="154"/>
      <c r="K1535" s="128">
        <v>31</v>
      </c>
      <c r="L1535" s="151" t="str">
        <f>T(Contaminantes!C$36)</f>
        <v/>
      </c>
      <c r="M1535" s="158"/>
      <c r="N1535" s="153"/>
      <c r="O1535" s="158"/>
      <c r="P1535" s="153"/>
      <c r="Q1535" s="158"/>
      <c r="R1535" s="154"/>
      <c r="T1535" s="128">
        <v>11</v>
      </c>
      <c r="U1535" s="155">
        <f t="shared" si="504"/>
        <v>0</v>
      </c>
      <c r="V1535" s="156">
        <f t="shared" si="505"/>
        <v>0</v>
      </c>
      <c r="W1535" s="157">
        <f t="shared" si="506"/>
        <v>0</v>
      </c>
      <c r="Y1535" s="128">
        <v>31</v>
      </c>
      <c r="Z1535" s="155">
        <f t="shared" si="507"/>
        <v>0</v>
      </c>
      <c r="AA1535" s="156">
        <f t="shared" si="508"/>
        <v>0</v>
      </c>
      <c r="AB1535" s="157">
        <f t="shared" si="509"/>
        <v>0</v>
      </c>
      <c r="AD1535" s="128">
        <v>11</v>
      </c>
      <c r="AE1535" s="120">
        <f t="shared" si="510"/>
        <v>0</v>
      </c>
      <c r="AF1535" s="131">
        <v>31</v>
      </c>
      <c r="AG1535" s="121">
        <f t="shared" si="511"/>
        <v>0</v>
      </c>
    </row>
    <row r="1536" spans="2:33" x14ac:dyDescent="0.25">
      <c r="B1536" s="128">
        <v>12</v>
      </c>
      <c r="C1536" s="151" t="str">
        <f>T(Contaminantes!C$17)</f>
        <v/>
      </c>
      <c r="D1536" s="159"/>
      <c r="E1536" s="153"/>
      <c r="F1536" s="159"/>
      <c r="G1536" s="153"/>
      <c r="H1536" s="159"/>
      <c r="I1536" s="154"/>
      <c r="K1536" s="128">
        <v>32</v>
      </c>
      <c r="L1536" s="151" t="str">
        <f>T(Contaminantes!C$37)</f>
        <v/>
      </c>
      <c r="M1536" s="159"/>
      <c r="N1536" s="153"/>
      <c r="O1536" s="159"/>
      <c r="P1536" s="153"/>
      <c r="Q1536" s="159"/>
      <c r="R1536" s="154"/>
      <c r="T1536" s="128">
        <v>12</v>
      </c>
      <c r="U1536" s="155">
        <f t="shared" si="504"/>
        <v>0</v>
      </c>
      <c r="V1536" s="156">
        <f t="shared" si="505"/>
        <v>0</v>
      </c>
      <c r="W1536" s="157">
        <f t="shared" si="506"/>
        <v>0</v>
      </c>
      <c r="Y1536" s="128">
        <v>32</v>
      </c>
      <c r="Z1536" s="155">
        <f t="shared" si="507"/>
        <v>0</v>
      </c>
      <c r="AA1536" s="156">
        <f t="shared" si="508"/>
        <v>0</v>
      </c>
      <c r="AB1536" s="157">
        <f t="shared" si="509"/>
        <v>0</v>
      </c>
      <c r="AD1536" s="128">
        <v>12</v>
      </c>
      <c r="AE1536" s="120">
        <f t="shared" si="510"/>
        <v>0</v>
      </c>
      <c r="AF1536" s="131">
        <v>32</v>
      </c>
      <c r="AG1536" s="121">
        <f t="shared" si="511"/>
        <v>0</v>
      </c>
    </row>
    <row r="1537" spans="2:33" x14ac:dyDescent="0.25">
      <c r="B1537" s="128">
        <v>13</v>
      </c>
      <c r="C1537" s="151" t="str">
        <f>T(Contaminantes!C$18)</f>
        <v/>
      </c>
      <c r="D1537" s="159"/>
      <c r="E1537" s="153"/>
      <c r="F1537" s="159"/>
      <c r="G1537" s="153"/>
      <c r="H1537" s="159"/>
      <c r="I1537" s="154"/>
      <c r="K1537" s="128">
        <v>33</v>
      </c>
      <c r="L1537" s="151" t="str">
        <f>T(Contaminantes!C$38)</f>
        <v/>
      </c>
      <c r="M1537" s="159"/>
      <c r="N1537" s="153"/>
      <c r="O1537" s="159"/>
      <c r="P1537" s="153"/>
      <c r="Q1537" s="159"/>
      <c r="R1537" s="154"/>
      <c r="T1537" s="128">
        <v>13</v>
      </c>
      <c r="U1537" s="155">
        <f t="shared" si="504"/>
        <v>0</v>
      </c>
      <c r="V1537" s="156">
        <f t="shared" si="505"/>
        <v>0</v>
      </c>
      <c r="W1537" s="157">
        <f t="shared" si="506"/>
        <v>0</v>
      </c>
      <c r="Y1537" s="128">
        <v>33</v>
      </c>
      <c r="Z1537" s="155">
        <f t="shared" si="507"/>
        <v>0</v>
      </c>
      <c r="AA1537" s="156">
        <f t="shared" si="508"/>
        <v>0</v>
      </c>
      <c r="AB1537" s="157">
        <f t="shared" si="509"/>
        <v>0</v>
      </c>
      <c r="AD1537" s="128">
        <v>13</v>
      </c>
      <c r="AE1537" s="120">
        <f t="shared" si="510"/>
        <v>0</v>
      </c>
      <c r="AF1537" s="131">
        <v>33</v>
      </c>
      <c r="AG1537" s="121">
        <f t="shared" si="511"/>
        <v>0</v>
      </c>
    </row>
    <row r="1538" spans="2:33" x14ac:dyDescent="0.25">
      <c r="B1538" s="128">
        <v>14</v>
      </c>
      <c r="C1538" s="151" t="str">
        <f>T(Contaminantes!C$19)</f>
        <v/>
      </c>
      <c r="D1538" s="152"/>
      <c r="E1538" s="153"/>
      <c r="F1538" s="152"/>
      <c r="G1538" s="153"/>
      <c r="H1538" s="152"/>
      <c r="I1538" s="154"/>
      <c r="K1538" s="128">
        <v>34</v>
      </c>
      <c r="L1538" s="151" t="str">
        <f>T(Contaminantes!C$39)</f>
        <v/>
      </c>
      <c r="M1538" s="152"/>
      <c r="N1538" s="153"/>
      <c r="O1538" s="152"/>
      <c r="P1538" s="153"/>
      <c r="Q1538" s="152"/>
      <c r="R1538" s="154"/>
      <c r="T1538" s="128">
        <v>14</v>
      </c>
      <c r="U1538" s="155">
        <f t="shared" si="504"/>
        <v>0</v>
      </c>
      <c r="V1538" s="156">
        <f t="shared" si="505"/>
        <v>0</v>
      </c>
      <c r="W1538" s="157">
        <f t="shared" si="506"/>
        <v>0</v>
      </c>
      <c r="Y1538" s="128">
        <v>34</v>
      </c>
      <c r="Z1538" s="155">
        <f t="shared" si="507"/>
        <v>0</v>
      </c>
      <c r="AA1538" s="156">
        <f t="shared" si="508"/>
        <v>0</v>
      </c>
      <c r="AB1538" s="157">
        <f t="shared" si="509"/>
        <v>0</v>
      </c>
      <c r="AD1538" s="128">
        <v>14</v>
      </c>
      <c r="AE1538" s="120">
        <f t="shared" si="510"/>
        <v>0</v>
      </c>
      <c r="AF1538" s="131">
        <v>34</v>
      </c>
      <c r="AG1538" s="121">
        <f t="shared" si="511"/>
        <v>0</v>
      </c>
    </row>
    <row r="1539" spans="2:33" x14ac:dyDescent="0.25">
      <c r="B1539" s="128">
        <v>15</v>
      </c>
      <c r="C1539" s="151" t="str">
        <f>T(Contaminantes!C$20)</f>
        <v/>
      </c>
      <c r="D1539" s="158"/>
      <c r="E1539" s="153"/>
      <c r="F1539" s="158"/>
      <c r="G1539" s="153"/>
      <c r="H1539" s="158"/>
      <c r="I1539" s="154"/>
      <c r="K1539" s="128">
        <v>35</v>
      </c>
      <c r="L1539" s="151" t="str">
        <f>T(Contaminantes!C$40)</f>
        <v/>
      </c>
      <c r="M1539" s="158"/>
      <c r="N1539" s="153"/>
      <c r="O1539" s="158"/>
      <c r="P1539" s="153"/>
      <c r="Q1539" s="158"/>
      <c r="R1539" s="154"/>
      <c r="T1539" s="128">
        <v>15</v>
      </c>
      <c r="U1539" s="155">
        <f t="shared" si="504"/>
        <v>0</v>
      </c>
      <c r="V1539" s="156">
        <f t="shared" si="505"/>
        <v>0</v>
      </c>
      <c r="W1539" s="157">
        <f t="shared" si="506"/>
        <v>0</v>
      </c>
      <c r="Y1539" s="128">
        <v>35</v>
      </c>
      <c r="Z1539" s="155">
        <f t="shared" si="507"/>
        <v>0</v>
      </c>
      <c r="AA1539" s="156">
        <f t="shared" si="508"/>
        <v>0</v>
      </c>
      <c r="AB1539" s="157">
        <f t="shared" si="509"/>
        <v>0</v>
      </c>
      <c r="AD1539" s="128">
        <v>15</v>
      </c>
      <c r="AE1539" s="120">
        <f t="shared" si="510"/>
        <v>0</v>
      </c>
      <c r="AF1539" s="131">
        <v>35</v>
      </c>
      <c r="AG1539" s="121">
        <f t="shared" si="511"/>
        <v>0</v>
      </c>
    </row>
    <row r="1540" spans="2:33" x14ac:dyDescent="0.25">
      <c r="B1540" s="128">
        <v>16</v>
      </c>
      <c r="C1540" s="151" t="str">
        <f>T(Contaminantes!C$21)</f>
        <v/>
      </c>
      <c r="D1540" s="159"/>
      <c r="E1540" s="153"/>
      <c r="F1540" s="159"/>
      <c r="G1540" s="153"/>
      <c r="H1540" s="159"/>
      <c r="I1540" s="154"/>
      <c r="K1540" s="128">
        <v>36</v>
      </c>
      <c r="L1540" s="151" t="str">
        <f>T(Contaminantes!C$41)</f>
        <v/>
      </c>
      <c r="M1540" s="159"/>
      <c r="N1540" s="153"/>
      <c r="O1540" s="159"/>
      <c r="P1540" s="153"/>
      <c r="Q1540" s="159"/>
      <c r="R1540" s="154"/>
      <c r="T1540" s="128">
        <v>16</v>
      </c>
      <c r="U1540" s="155">
        <f t="shared" si="504"/>
        <v>0</v>
      </c>
      <c r="V1540" s="156">
        <f t="shared" si="505"/>
        <v>0</v>
      </c>
      <c r="W1540" s="157">
        <f t="shared" si="506"/>
        <v>0</v>
      </c>
      <c r="Y1540" s="128">
        <v>36</v>
      </c>
      <c r="Z1540" s="155">
        <f t="shared" si="507"/>
        <v>0</v>
      </c>
      <c r="AA1540" s="156">
        <f t="shared" si="508"/>
        <v>0</v>
      </c>
      <c r="AB1540" s="157">
        <f t="shared" si="509"/>
        <v>0</v>
      </c>
      <c r="AD1540" s="128">
        <v>16</v>
      </c>
      <c r="AE1540" s="120">
        <f t="shared" si="510"/>
        <v>0</v>
      </c>
      <c r="AF1540" s="131">
        <v>36</v>
      </c>
      <c r="AG1540" s="121">
        <f t="shared" si="511"/>
        <v>0</v>
      </c>
    </row>
    <row r="1541" spans="2:33" x14ac:dyDescent="0.25">
      <c r="B1541" s="128">
        <v>17</v>
      </c>
      <c r="C1541" s="151" t="str">
        <f>T(Contaminantes!C$22)</f>
        <v/>
      </c>
      <c r="D1541" s="159"/>
      <c r="E1541" s="153"/>
      <c r="F1541" s="159"/>
      <c r="G1541" s="153"/>
      <c r="H1541" s="159"/>
      <c r="I1541" s="154"/>
      <c r="K1541" s="128">
        <v>37</v>
      </c>
      <c r="L1541" s="151" t="str">
        <f>T(Contaminantes!C$42)</f>
        <v/>
      </c>
      <c r="M1541" s="159"/>
      <c r="N1541" s="153"/>
      <c r="O1541" s="159"/>
      <c r="P1541" s="153"/>
      <c r="Q1541" s="159"/>
      <c r="R1541" s="154"/>
      <c r="T1541" s="128">
        <v>17</v>
      </c>
      <c r="U1541" s="155">
        <f t="shared" si="504"/>
        <v>0</v>
      </c>
      <c r="V1541" s="156">
        <f t="shared" si="505"/>
        <v>0</v>
      </c>
      <c r="W1541" s="157">
        <f t="shared" si="506"/>
        <v>0</v>
      </c>
      <c r="Y1541" s="128">
        <v>37</v>
      </c>
      <c r="Z1541" s="155">
        <f t="shared" si="507"/>
        <v>0</v>
      </c>
      <c r="AA1541" s="156">
        <f t="shared" si="508"/>
        <v>0</v>
      </c>
      <c r="AB1541" s="157">
        <f t="shared" si="509"/>
        <v>0</v>
      </c>
      <c r="AD1541" s="128">
        <v>17</v>
      </c>
      <c r="AE1541" s="120">
        <f t="shared" si="510"/>
        <v>0</v>
      </c>
      <c r="AF1541" s="131">
        <v>37</v>
      </c>
      <c r="AG1541" s="121">
        <f t="shared" si="511"/>
        <v>0</v>
      </c>
    </row>
    <row r="1542" spans="2:33" x14ac:dyDescent="0.25">
      <c r="B1542" s="128">
        <v>18</v>
      </c>
      <c r="C1542" s="151" t="str">
        <f>T(Contaminantes!C$23)</f>
        <v/>
      </c>
      <c r="D1542" s="152"/>
      <c r="E1542" s="153"/>
      <c r="F1542" s="152"/>
      <c r="G1542" s="153"/>
      <c r="H1542" s="152"/>
      <c r="I1542" s="154"/>
      <c r="K1542" s="128">
        <v>38</v>
      </c>
      <c r="L1542" s="151" t="str">
        <f>T(Contaminantes!C$43)</f>
        <v/>
      </c>
      <c r="M1542" s="152"/>
      <c r="N1542" s="153"/>
      <c r="O1542" s="152"/>
      <c r="P1542" s="153"/>
      <c r="Q1542" s="152"/>
      <c r="R1542" s="154"/>
      <c r="T1542" s="128">
        <v>18</v>
      </c>
      <c r="U1542" s="155">
        <f t="shared" si="504"/>
        <v>0</v>
      </c>
      <c r="V1542" s="156">
        <f t="shared" si="505"/>
        <v>0</v>
      </c>
      <c r="W1542" s="157">
        <f t="shared" si="506"/>
        <v>0</v>
      </c>
      <c r="Y1542" s="128">
        <v>38</v>
      </c>
      <c r="Z1542" s="155">
        <f t="shared" si="507"/>
        <v>0</v>
      </c>
      <c r="AA1542" s="156">
        <f t="shared" si="508"/>
        <v>0</v>
      </c>
      <c r="AB1542" s="157">
        <f t="shared" si="509"/>
        <v>0</v>
      </c>
      <c r="AD1542" s="128">
        <v>18</v>
      </c>
      <c r="AE1542" s="120">
        <f t="shared" si="510"/>
        <v>0</v>
      </c>
      <c r="AF1542" s="131">
        <v>38</v>
      </c>
      <c r="AG1542" s="121">
        <f t="shared" si="511"/>
        <v>0</v>
      </c>
    </row>
    <row r="1543" spans="2:33" x14ac:dyDescent="0.25">
      <c r="B1543" s="128">
        <v>19</v>
      </c>
      <c r="C1543" s="151" t="str">
        <f>T(Contaminantes!C$24)</f>
        <v/>
      </c>
      <c r="D1543" s="152"/>
      <c r="E1543" s="153"/>
      <c r="F1543" s="152"/>
      <c r="G1543" s="153"/>
      <c r="H1543" s="152"/>
      <c r="I1543" s="154"/>
      <c r="K1543" s="128">
        <v>39</v>
      </c>
      <c r="L1543" s="151" t="str">
        <f>T(Contaminantes!C$44)</f>
        <v/>
      </c>
      <c r="M1543" s="152"/>
      <c r="N1543" s="153"/>
      <c r="O1543" s="152"/>
      <c r="P1543" s="153"/>
      <c r="Q1543" s="152"/>
      <c r="R1543" s="154"/>
      <c r="T1543" s="128">
        <v>19</v>
      </c>
      <c r="U1543" s="155">
        <f t="shared" si="504"/>
        <v>0</v>
      </c>
      <c r="V1543" s="156">
        <f t="shared" si="505"/>
        <v>0</v>
      </c>
      <c r="W1543" s="157">
        <f t="shared" si="506"/>
        <v>0</v>
      </c>
      <c r="Y1543" s="128">
        <v>39</v>
      </c>
      <c r="Z1543" s="155">
        <f t="shared" si="507"/>
        <v>0</v>
      </c>
      <c r="AA1543" s="156">
        <f t="shared" si="508"/>
        <v>0</v>
      </c>
      <c r="AB1543" s="157">
        <f t="shared" si="509"/>
        <v>0</v>
      </c>
      <c r="AD1543" s="128">
        <v>19</v>
      </c>
      <c r="AE1543" s="120">
        <f t="shared" si="510"/>
        <v>0</v>
      </c>
      <c r="AF1543" s="131">
        <v>39</v>
      </c>
      <c r="AG1543" s="121">
        <f t="shared" si="511"/>
        <v>0</v>
      </c>
    </row>
    <row r="1544" spans="2:33" ht="15.75" thickBot="1" x14ac:dyDescent="0.3">
      <c r="B1544" s="129">
        <v>20</v>
      </c>
      <c r="C1544" s="160" t="str">
        <f>T(Contaminantes!C$25)</f>
        <v/>
      </c>
      <c r="D1544" s="162"/>
      <c r="E1544" s="163"/>
      <c r="F1544" s="162"/>
      <c r="G1544" s="163"/>
      <c r="H1544" s="162"/>
      <c r="I1544" s="164"/>
      <c r="K1544" s="129">
        <v>40</v>
      </c>
      <c r="L1544" s="160" t="str">
        <f>T(Contaminantes!C$45)</f>
        <v/>
      </c>
      <c r="M1544" s="162"/>
      <c r="N1544" s="163"/>
      <c r="O1544" s="162"/>
      <c r="P1544" s="163"/>
      <c r="Q1544" s="162"/>
      <c r="R1544" s="164"/>
      <c r="T1544" s="129">
        <v>20</v>
      </c>
      <c r="U1544" s="165">
        <f t="shared" si="504"/>
        <v>0</v>
      </c>
      <c r="V1544" s="166">
        <f t="shared" si="505"/>
        <v>0</v>
      </c>
      <c r="W1544" s="167">
        <f t="shared" si="506"/>
        <v>0</v>
      </c>
      <c r="Y1544" s="129">
        <v>40</v>
      </c>
      <c r="Z1544" s="165">
        <f t="shared" si="507"/>
        <v>0</v>
      </c>
      <c r="AA1544" s="166">
        <f t="shared" si="508"/>
        <v>0</v>
      </c>
      <c r="AB1544" s="167">
        <f t="shared" si="509"/>
        <v>0</v>
      </c>
      <c r="AD1544" s="129">
        <v>20</v>
      </c>
      <c r="AE1544" s="132">
        <f t="shared" si="510"/>
        <v>0</v>
      </c>
      <c r="AF1544" s="133">
        <v>40</v>
      </c>
      <c r="AG1544" s="122">
        <f t="shared" si="511"/>
        <v>0</v>
      </c>
    </row>
    <row r="1545" spans="2:33" ht="15.75" thickBot="1" x14ac:dyDescent="0.3"/>
    <row r="1546" spans="2:33" ht="15.75" customHeight="1" thickBot="1" x14ac:dyDescent="0.3">
      <c r="D1546" s="391" t="s">
        <v>139</v>
      </c>
      <c r="E1546" s="392"/>
      <c r="F1546" s="393" t="str">
        <f>T('Focos atmósfera'!B71)</f>
        <v/>
      </c>
      <c r="G1546" s="393"/>
      <c r="H1546" s="394" t="s">
        <v>141</v>
      </c>
      <c r="I1546" s="395"/>
      <c r="J1546" s="135"/>
      <c r="K1546" s="396" t="str">
        <f>T('Focos atmósfera'!C71)</f>
        <v/>
      </c>
      <c r="L1546" s="393"/>
      <c r="M1546" s="393"/>
      <c r="N1546" s="397" t="s">
        <v>140</v>
      </c>
      <c r="O1546" s="398"/>
      <c r="P1546" s="136">
        <f>'Focos atmósfera'!D71</f>
        <v>0</v>
      </c>
      <c r="Q1546" s="205" t="s">
        <v>210</v>
      </c>
      <c r="R1546" s="136">
        <f>'Focos atmósfera'!F71</f>
        <v>0</v>
      </c>
      <c r="V1546" s="399" t="s">
        <v>189</v>
      </c>
      <c r="W1546" s="400"/>
      <c r="X1546" s="137"/>
      <c r="AA1546" s="399" t="s">
        <v>189</v>
      </c>
      <c r="AB1546" s="400"/>
      <c r="AC1546" s="137"/>
      <c r="AE1546" s="399" t="s">
        <v>192</v>
      </c>
      <c r="AF1546" s="403"/>
      <c r="AG1546" s="400"/>
    </row>
    <row r="1547" spans="2:33" ht="15.75" thickBot="1" x14ac:dyDescent="0.3">
      <c r="B1547" s="407" t="s">
        <v>133</v>
      </c>
      <c r="C1547" s="408"/>
      <c r="D1547" s="411" t="s">
        <v>134</v>
      </c>
      <c r="E1547" s="411"/>
      <c r="F1547" s="411" t="s">
        <v>135</v>
      </c>
      <c r="G1547" s="411"/>
      <c r="H1547" s="411" t="s">
        <v>136</v>
      </c>
      <c r="I1547" s="412"/>
      <c r="J1547" s="138"/>
      <c r="K1547" s="409" t="s">
        <v>133</v>
      </c>
      <c r="L1547" s="410"/>
      <c r="M1547" s="413" t="s">
        <v>134</v>
      </c>
      <c r="N1547" s="411"/>
      <c r="O1547" s="411" t="s">
        <v>135</v>
      </c>
      <c r="P1547" s="411"/>
      <c r="Q1547" s="411" t="s">
        <v>136</v>
      </c>
      <c r="R1547" s="414"/>
      <c r="S1547" s="138"/>
      <c r="T1547" s="138"/>
      <c r="V1547" s="401"/>
      <c r="W1547" s="402"/>
      <c r="X1547" s="137"/>
      <c r="AA1547" s="401"/>
      <c r="AB1547" s="402"/>
      <c r="AC1547" s="137"/>
      <c r="AE1547" s="404"/>
      <c r="AF1547" s="405"/>
      <c r="AG1547" s="406"/>
    </row>
    <row r="1548" spans="2:33" ht="32.25" customHeight="1" thickBot="1" x14ac:dyDescent="0.3">
      <c r="B1548" s="409"/>
      <c r="C1548" s="410"/>
      <c r="D1548" s="139" t="s">
        <v>137</v>
      </c>
      <c r="E1548" s="139" t="s">
        <v>138</v>
      </c>
      <c r="F1548" s="139" t="s">
        <v>137</v>
      </c>
      <c r="G1548" s="139" t="s">
        <v>138</v>
      </c>
      <c r="H1548" s="139" t="s">
        <v>137</v>
      </c>
      <c r="I1548" s="140" t="s">
        <v>138</v>
      </c>
      <c r="J1548" s="141"/>
      <c r="K1548" s="409"/>
      <c r="L1548" s="410"/>
      <c r="M1548" s="139" t="s">
        <v>137</v>
      </c>
      <c r="N1548" s="139" t="s">
        <v>138</v>
      </c>
      <c r="O1548" s="139" t="s">
        <v>137</v>
      </c>
      <c r="P1548" s="139" t="s">
        <v>138</v>
      </c>
      <c r="Q1548" s="139" t="s">
        <v>137</v>
      </c>
      <c r="R1548" s="140" t="s">
        <v>138</v>
      </c>
      <c r="S1548" s="141"/>
      <c r="T1548" s="141"/>
      <c r="V1548" s="142" t="s">
        <v>190</v>
      </c>
      <c r="W1548" s="143" t="s">
        <v>191</v>
      </c>
      <c r="X1548" s="141"/>
      <c r="AA1548" s="142" t="s">
        <v>190</v>
      </c>
      <c r="AB1548" s="143" t="s">
        <v>191</v>
      </c>
      <c r="AC1548" s="141"/>
      <c r="AE1548" s="124" t="s">
        <v>193</v>
      </c>
      <c r="AG1548" s="125" t="s">
        <v>193</v>
      </c>
    </row>
    <row r="1549" spans="2:33" x14ac:dyDescent="0.25">
      <c r="B1549" s="126">
        <v>1</v>
      </c>
      <c r="C1549" s="151" t="str">
        <f>T(Contaminantes!C$6)</f>
        <v/>
      </c>
      <c r="D1549" s="145"/>
      <c r="E1549" s="146"/>
      <c r="F1549" s="145"/>
      <c r="G1549" s="146"/>
      <c r="H1549" s="145"/>
      <c r="I1549" s="147"/>
      <c r="K1549" s="126">
        <v>21</v>
      </c>
      <c r="L1549" s="144" t="str">
        <f>T(Contaminantes!C$26)</f>
        <v/>
      </c>
      <c r="M1549" s="145"/>
      <c r="N1549" s="146"/>
      <c r="O1549" s="145"/>
      <c r="P1549" s="146"/>
      <c r="Q1549" s="145"/>
      <c r="R1549" s="147"/>
      <c r="T1549" s="126">
        <v>1</v>
      </c>
      <c r="U1549" s="148">
        <f>IF(COUNT(E1549,G1549,I1549)=0,0,COUNT(E1549,G1549,I1549))</f>
        <v>0</v>
      </c>
      <c r="V1549" s="149">
        <f>IF(U1549&gt;0,((D1549*E1549)+(F1549*G1549)+(H1549*I1549))/(E1549+G1549+I1549),0)</f>
        <v>0</v>
      </c>
      <c r="W1549" s="150">
        <f>IF(U1549&lt;&gt;0,(E1549+G1549+I1549)/U1549,0)</f>
        <v>0</v>
      </c>
      <c r="Y1549" s="126">
        <v>21</v>
      </c>
      <c r="Z1549" s="148">
        <f>IF(COUNT(N1549,P1549,R1549)=0,0,COUNT(N1549,P1549,R1549))</f>
        <v>0</v>
      </c>
      <c r="AA1549" s="149">
        <f>IF(Z1549&gt;0,((M1549*N1549)+(O1549*P1549)+(Q1549*R1549))/(N1549+P1549+R1549),0)</f>
        <v>0</v>
      </c>
      <c r="AB1549" s="150">
        <f>IF(Z1549&lt;&gt;0,(N1549+P1549+R1549)/Z1549,0)</f>
        <v>0</v>
      </c>
      <c r="AD1549" s="126">
        <v>1</v>
      </c>
      <c r="AE1549" s="127">
        <f>(V1549*W1549*P$1546)/1000000</f>
        <v>0</v>
      </c>
      <c r="AF1549" s="130">
        <v>21</v>
      </c>
      <c r="AG1549" s="127">
        <f>(AA1549*AB1549*P$1546)/1000000</f>
        <v>0</v>
      </c>
    </row>
    <row r="1550" spans="2:33" x14ac:dyDescent="0.25">
      <c r="B1550" s="128">
        <v>2</v>
      </c>
      <c r="C1550" s="151" t="str">
        <f>T(Contaminantes!C$7)</f>
        <v/>
      </c>
      <c r="D1550" s="152"/>
      <c r="E1550" s="153"/>
      <c r="F1550" s="152"/>
      <c r="G1550" s="153"/>
      <c r="H1550" s="152"/>
      <c r="I1550" s="154"/>
      <c r="K1550" s="128">
        <v>22</v>
      </c>
      <c r="L1550" s="151" t="str">
        <f>T(Contaminantes!C$27)</f>
        <v/>
      </c>
      <c r="M1550" s="152"/>
      <c r="N1550" s="153"/>
      <c r="O1550" s="152"/>
      <c r="P1550" s="153"/>
      <c r="Q1550" s="152"/>
      <c r="R1550" s="154"/>
      <c r="T1550" s="128">
        <v>2</v>
      </c>
      <c r="U1550" s="155">
        <f t="shared" ref="U1550:U1568" si="512">IF(COUNT(E1550,G1550,I1550)=0,0,COUNT(E1550,G1550,I1550))</f>
        <v>0</v>
      </c>
      <c r="V1550" s="156">
        <f t="shared" ref="V1550:V1568" si="513">IF(U1550&gt;0,((D1550*E1550)+(F1550*G1550)+(H1550*I1550))/(E1550+G1550+I1550),0)</f>
        <v>0</v>
      </c>
      <c r="W1550" s="157">
        <f t="shared" ref="W1550:W1568" si="514">IF(U1550&lt;&gt;0,(E1550+G1550+I1550)/U1550,0)</f>
        <v>0</v>
      </c>
      <c r="Y1550" s="128">
        <v>22</v>
      </c>
      <c r="Z1550" s="155">
        <f t="shared" ref="Z1550:Z1568" si="515">IF(COUNT(N1550,P1550,R1550)=0,0,COUNT(N1550,P1550,R1550))</f>
        <v>0</v>
      </c>
      <c r="AA1550" s="156">
        <f t="shared" ref="AA1550:AA1568" si="516">IF(Z1550&gt;0,((M1550*N1550)+(O1550*P1550)+(Q1550*R1550))/(N1550+P1550+R1550),0)</f>
        <v>0</v>
      </c>
      <c r="AB1550" s="157">
        <f t="shared" ref="AB1550:AB1568" si="517">IF(Z1550&lt;&gt;0,(N1550+P1550+R1550)/Z1550,0)</f>
        <v>0</v>
      </c>
      <c r="AD1550" s="128">
        <v>2</v>
      </c>
      <c r="AE1550" s="120">
        <f t="shared" ref="AE1550:AE1568" si="518">(V1550*W1550*P$1546)/1000000</f>
        <v>0</v>
      </c>
      <c r="AF1550" s="131">
        <v>22</v>
      </c>
      <c r="AG1550" s="121">
        <f t="shared" ref="AG1550:AG1568" si="519">(AA1550*AB1550*P$1546)/1000000</f>
        <v>0</v>
      </c>
    </row>
    <row r="1551" spans="2:33" x14ac:dyDescent="0.25">
      <c r="B1551" s="128">
        <v>3</v>
      </c>
      <c r="C1551" s="151" t="str">
        <f>T(Contaminantes!C$8)</f>
        <v/>
      </c>
      <c r="D1551" s="158"/>
      <c r="E1551" s="153"/>
      <c r="F1551" s="158"/>
      <c r="G1551" s="153"/>
      <c r="H1551" s="158"/>
      <c r="I1551" s="154"/>
      <c r="K1551" s="128">
        <v>23</v>
      </c>
      <c r="L1551" s="151" t="str">
        <f>T(Contaminantes!C$28)</f>
        <v/>
      </c>
      <c r="M1551" s="158"/>
      <c r="N1551" s="153"/>
      <c r="O1551" s="158"/>
      <c r="P1551" s="153"/>
      <c r="Q1551" s="158"/>
      <c r="R1551" s="154"/>
      <c r="T1551" s="128">
        <v>3</v>
      </c>
      <c r="U1551" s="155">
        <f t="shared" si="512"/>
        <v>0</v>
      </c>
      <c r="V1551" s="156">
        <f t="shared" si="513"/>
        <v>0</v>
      </c>
      <c r="W1551" s="157">
        <f t="shared" si="514"/>
        <v>0</v>
      </c>
      <c r="Y1551" s="128">
        <v>23</v>
      </c>
      <c r="Z1551" s="155">
        <f t="shared" si="515"/>
        <v>0</v>
      </c>
      <c r="AA1551" s="156">
        <f t="shared" si="516"/>
        <v>0</v>
      </c>
      <c r="AB1551" s="157">
        <f t="shared" si="517"/>
        <v>0</v>
      </c>
      <c r="AD1551" s="128">
        <v>3</v>
      </c>
      <c r="AE1551" s="120">
        <f t="shared" si="518"/>
        <v>0</v>
      </c>
      <c r="AF1551" s="131">
        <v>23</v>
      </c>
      <c r="AG1551" s="121">
        <f t="shared" si="519"/>
        <v>0</v>
      </c>
    </row>
    <row r="1552" spans="2:33" x14ac:dyDescent="0.25">
      <c r="B1552" s="128">
        <v>4</v>
      </c>
      <c r="C1552" s="151" t="str">
        <f>T(Contaminantes!C$9)</f>
        <v/>
      </c>
      <c r="D1552" s="159"/>
      <c r="E1552" s="153"/>
      <c r="F1552" s="159"/>
      <c r="G1552" s="153"/>
      <c r="H1552" s="159"/>
      <c r="I1552" s="154"/>
      <c r="K1552" s="128">
        <v>24</v>
      </c>
      <c r="L1552" s="151" t="str">
        <f>T(Contaminantes!C$29)</f>
        <v/>
      </c>
      <c r="M1552" s="159"/>
      <c r="N1552" s="153"/>
      <c r="O1552" s="159"/>
      <c r="P1552" s="153"/>
      <c r="Q1552" s="159"/>
      <c r="R1552" s="154"/>
      <c r="T1552" s="128">
        <v>4</v>
      </c>
      <c r="U1552" s="155">
        <f t="shared" si="512"/>
        <v>0</v>
      </c>
      <c r="V1552" s="156">
        <f t="shared" si="513"/>
        <v>0</v>
      </c>
      <c r="W1552" s="157">
        <f t="shared" si="514"/>
        <v>0</v>
      </c>
      <c r="Y1552" s="128">
        <v>24</v>
      </c>
      <c r="Z1552" s="155">
        <f t="shared" si="515"/>
        <v>0</v>
      </c>
      <c r="AA1552" s="156">
        <f t="shared" si="516"/>
        <v>0</v>
      </c>
      <c r="AB1552" s="157">
        <f t="shared" si="517"/>
        <v>0</v>
      </c>
      <c r="AD1552" s="128">
        <v>4</v>
      </c>
      <c r="AE1552" s="120">
        <f t="shared" si="518"/>
        <v>0</v>
      </c>
      <c r="AF1552" s="131">
        <v>24</v>
      </c>
      <c r="AG1552" s="121">
        <f t="shared" si="519"/>
        <v>0</v>
      </c>
    </row>
    <row r="1553" spans="2:33" x14ac:dyDescent="0.25">
      <c r="B1553" s="128">
        <v>5</v>
      </c>
      <c r="C1553" s="151" t="str">
        <f>T(Contaminantes!C$10)</f>
        <v/>
      </c>
      <c r="D1553" s="159"/>
      <c r="E1553" s="153"/>
      <c r="F1553" s="159"/>
      <c r="G1553" s="153"/>
      <c r="H1553" s="159"/>
      <c r="I1553" s="154"/>
      <c r="K1553" s="128">
        <v>25</v>
      </c>
      <c r="L1553" s="151" t="str">
        <f>T(Contaminantes!C$30)</f>
        <v/>
      </c>
      <c r="M1553" s="159"/>
      <c r="N1553" s="153"/>
      <c r="O1553" s="159"/>
      <c r="P1553" s="153"/>
      <c r="Q1553" s="159"/>
      <c r="R1553" s="154"/>
      <c r="T1553" s="128">
        <v>5</v>
      </c>
      <c r="U1553" s="155">
        <f t="shared" si="512"/>
        <v>0</v>
      </c>
      <c r="V1553" s="156">
        <f t="shared" si="513"/>
        <v>0</v>
      </c>
      <c r="W1553" s="157">
        <f t="shared" si="514"/>
        <v>0</v>
      </c>
      <c r="Y1553" s="128">
        <v>25</v>
      </c>
      <c r="Z1553" s="155">
        <f t="shared" si="515"/>
        <v>0</v>
      </c>
      <c r="AA1553" s="156">
        <f t="shared" si="516"/>
        <v>0</v>
      </c>
      <c r="AB1553" s="157">
        <f t="shared" si="517"/>
        <v>0</v>
      </c>
      <c r="AD1553" s="128">
        <v>5</v>
      </c>
      <c r="AE1553" s="120">
        <f t="shared" si="518"/>
        <v>0</v>
      </c>
      <c r="AF1553" s="131">
        <v>25</v>
      </c>
      <c r="AG1553" s="121">
        <f t="shared" si="519"/>
        <v>0</v>
      </c>
    </row>
    <row r="1554" spans="2:33" x14ac:dyDescent="0.25">
      <c r="B1554" s="128">
        <v>6</v>
      </c>
      <c r="C1554" s="151" t="str">
        <f>T(Contaminantes!C$11)</f>
        <v/>
      </c>
      <c r="D1554" s="159"/>
      <c r="E1554" s="153"/>
      <c r="F1554" s="159"/>
      <c r="G1554" s="153"/>
      <c r="H1554" s="159"/>
      <c r="I1554" s="154"/>
      <c r="K1554" s="128">
        <v>26</v>
      </c>
      <c r="L1554" s="151" t="str">
        <f>T(Contaminantes!C$31)</f>
        <v/>
      </c>
      <c r="M1554" s="159"/>
      <c r="N1554" s="153"/>
      <c r="O1554" s="159"/>
      <c r="P1554" s="153"/>
      <c r="Q1554" s="159"/>
      <c r="R1554" s="154"/>
      <c r="T1554" s="128">
        <v>6</v>
      </c>
      <c r="U1554" s="155">
        <f t="shared" si="512"/>
        <v>0</v>
      </c>
      <c r="V1554" s="156">
        <f t="shared" si="513"/>
        <v>0</v>
      </c>
      <c r="W1554" s="157">
        <f t="shared" si="514"/>
        <v>0</v>
      </c>
      <c r="Y1554" s="128">
        <v>26</v>
      </c>
      <c r="Z1554" s="155">
        <f t="shared" si="515"/>
        <v>0</v>
      </c>
      <c r="AA1554" s="156">
        <f t="shared" si="516"/>
        <v>0</v>
      </c>
      <c r="AB1554" s="157">
        <f t="shared" si="517"/>
        <v>0</v>
      </c>
      <c r="AD1554" s="128">
        <v>6</v>
      </c>
      <c r="AE1554" s="120">
        <f t="shared" si="518"/>
        <v>0</v>
      </c>
      <c r="AF1554" s="131">
        <v>26</v>
      </c>
      <c r="AG1554" s="121">
        <f t="shared" si="519"/>
        <v>0</v>
      </c>
    </row>
    <row r="1555" spans="2:33" x14ac:dyDescent="0.25">
      <c r="B1555" s="128">
        <v>7</v>
      </c>
      <c r="C1555" s="151" t="str">
        <f>T(Contaminantes!C$12)</f>
        <v/>
      </c>
      <c r="D1555" s="159"/>
      <c r="E1555" s="153"/>
      <c r="F1555" s="159"/>
      <c r="G1555" s="153"/>
      <c r="H1555" s="159"/>
      <c r="I1555" s="154"/>
      <c r="K1555" s="128">
        <v>27</v>
      </c>
      <c r="L1555" s="151" t="str">
        <f>T(Contaminantes!C$32)</f>
        <v/>
      </c>
      <c r="M1555" s="159"/>
      <c r="N1555" s="153"/>
      <c r="O1555" s="159"/>
      <c r="P1555" s="153"/>
      <c r="Q1555" s="159"/>
      <c r="R1555" s="154"/>
      <c r="T1555" s="128">
        <v>7</v>
      </c>
      <c r="U1555" s="155">
        <f t="shared" si="512"/>
        <v>0</v>
      </c>
      <c r="V1555" s="156">
        <f t="shared" si="513"/>
        <v>0</v>
      </c>
      <c r="W1555" s="157">
        <f t="shared" si="514"/>
        <v>0</v>
      </c>
      <c r="Y1555" s="128">
        <v>27</v>
      </c>
      <c r="Z1555" s="155">
        <f t="shared" si="515"/>
        <v>0</v>
      </c>
      <c r="AA1555" s="156">
        <f t="shared" si="516"/>
        <v>0</v>
      </c>
      <c r="AB1555" s="157">
        <f t="shared" si="517"/>
        <v>0</v>
      </c>
      <c r="AD1555" s="128">
        <v>7</v>
      </c>
      <c r="AE1555" s="120">
        <f t="shared" si="518"/>
        <v>0</v>
      </c>
      <c r="AF1555" s="131">
        <v>27</v>
      </c>
      <c r="AG1555" s="121">
        <f t="shared" si="519"/>
        <v>0</v>
      </c>
    </row>
    <row r="1556" spans="2:33" x14ac:dyDescent="0.25">
      <c r="B1556" s="128">
        <v>8</v>
      </c>
      <c r="C1556" s="151" t="str">
        <f>T(Contaminantes!C$13)</f>
        <v/>
      </c>
      <c r="D1556" s="159"/>
      <c r="E1556" s="153"/>
      <c r="F1556" s="159"/>
      <c r="G1556" s="153"/>
      <c r="H1556" s="159"/>
      <c r="I1556" s="154"/>
      <c r="K1556" s="128">
        <v>28</v>
      </c>
      <c r="L1556" s="151" t="str">
        <f>T(Contaminantes!C$33)</f>
        <v/>
      </c>
      <c r="M1556" s="159"/>
      <c r="N1556" s="153"/>
      <c r="O1556" s="159"/>
      <c r="P1556" s="153"/>
      <c r="Q1556" s="159"/>
      <c r="R1556" s="154"/>
      <c r="T1556" s="128">
        <v>8</v>
      </c>
      <c r="U1556" s="155">
        <f t="shared" si="512"/>
        <v>0</v>
      </c>
      <c r="V1556" s="156">
        <f t="shared" si="513"/>
        <v>0</v>
      </c>
      <c r="W1556" s="157">
        <f t="shared" si="514"/>
        <v>0</v>
      </c>
      <c r="Y1556" s="128">
        <v>28</v>
      </c>
      <c r="Z1556" s="155">
        <f t="shared" si="515"/>
        <v>0</v>
      </c>
      <c r="AA1556" s="156">
        <f t="shared" si="516"/>
        <v>0</v>
      </c>
      <c r="AB1556" s="157">
        <f t="shared" si="517"/>
        <v>0</v>
      </c>
      <c r="AD1556" s="128">
        <v>8</v>
      </c>
      <c r="AE1556" s="120">
        <f t="shared" si="518"/>
        <v>0</v>
      </c>
      <c r="AF1556" s="131">
        <v>28</v>
      </c>
      <c r="AG1556" s="121">
        <f t="shared" si="519"/>
        <v>0</v>
      </c>
    </row>
    <row r="1557" spans="2:33" x14ac:dyDescent="0.25">
      <c r="B1557" s="128">
        <v>9</v>
      </c>
      <c r="C1557" s="151" t="str">
        <f>T(Contaminantes!C$14)</f>
        <v/>
      </c>
      <c r="D1557" s="152"/>
      <c r="E1557" s="153"/>
      <c r="F1557" s="152"/>
      <c r="G1557" s="153"/>
      <c r="H1557" s="152"/>
      <c r="I1557" s="154"/>
      <c r="K1557" s="128">
        <v>29</v>
      </c>
      <c r="L1557" s="151" t="str">
        <f>T(Contaminantes!C$34)</f>
        <v/>
      </c>
      <c r="M1557" s="152"/>
      <c r="N1557" s="153"/>
      <c r="O1557" s="152"/>
      <c r="P1557" s="153"/>
      <c r="Q1557" s="152"/>
      <c r="R1557" s="154"/>
      <c r="T1557" s="128">
        <v>9</v>
      </c>
      <c r="U1557" s="155">
        <f t="shared" si="512"/>
        <v>0</v>
      </c>
      <c r="V1557" s="156">
        <f t="shared" si="513"/>
        <v>0</v>
      </c>
      <c r="W1557" s="157">
        <f t="shared" si="514"/>
        <v>0</v>
      </c>
      <c r="Y1557" s="128">
        <v>29</v>
      </c>
      <c r="Z1557" s="155">
        <f t="shared" si="515"/>
        <v>0</v>
      </c>
      <c r="AA1557" s="156">
        <f t="shared" si="516"/>
        <v>0</v>
      </c>
      <c r="AB1557" s="157">
        <f t="shared" si="517"/>
        <v>0</v>
      </c>
      <c r="AD1557" s="128">
        <v>9</v>
      </c>
      <c r="AE1557" s="120">
        <f t="shared" si="518"/>
        <v>0</v>
      </c>
      <c r="AF1557" s="131">
        <v>29</v>
      </c>
      <c r="AG1557" s="121">
        <f t="shared" si="519"/>
        <v>0</v>
      </c>
    </row>
    <row r="1558" spans="2:33" x14ac:dyDescent="0.25">
      <c r="B1558" s="128">
        <v>10</v>
      </c>
      <c r="C1558" s="151" t="str">
        <f>T(Contaminantes!C$15)</f>
        <v/>
      </c>
      <c r="D1558" s="152"/>
      <c r="E1558" s="153"/>
      <c r="F1558" s="152"/>
      <c r="G1558" s="153"/>
      <c r="H1558" s="152"/>
      <c r="I1558" s="154"/>
      <c r="K1558" s="128">
        <v>30</v>
      </c>
      <c r="L1558" s="151" t="str">
        <f>T(Contaminantes!C$35)</f>
        <v/>
      </c>
      <c r="M1558" s="152"/>
      <c r="N1558" s="153"/>
      <c r="O1558" s="152"/>
      <c r="P1558" s="153"/>
      <c r="Q1558" s="152"/>
      <c r="R1558" s="154"/>
      <c r="T1558" s="128">
        <v>10</v>
      </c>
      <c r="U1558" s="155">
        <f t="shared" si="512"/>
        <v>0</v>
      </c>
      <c r="V1558" s="156">
        <f t="shared" si="513"/>
        <v>0</v>
      </c>
      <c r="W1558" s="157">
        <f t="shared" si="514"/>
        <v>0</v>
      </c>
      <c r="Y1558" s="128">
        <v>30</v>
      </c>
      <c r="Z1558" s="155">
        <f t="shared" si="515"/>
        <v>0</v>
      </c>
      <c r="AA1558" s="156">
        <f t="shared" si="516"/>
        <v>0</v>
      </c>
      <c r="AB1558" s="157">
        <f t="shared" si="517"/>
        <v>0</v>
      </c>
      <c r="AD1558" s="128">
        <v>10</v>
      </c>
      <c r="AE1558" s="120">
        <f t="shared" si="518"/>
        <v>0</v>
      </c>
      <c r="AF1558" s="131">
        <v>30</v>
      </c>
      <c r="AG1558" s="121">
        <f t="shared" si="519"/>
        <v>0</v>
      </c>
    </row>
    <row r="1559" spans="2:33" x14ac:dyDescent="0.25">
      <c r="B1559" s="128">
        <v>11</v>
      </c>
      <c r="C1559" s="151" t="str">
        <f>T(Contaminantes!C$16)</f>
        <v/>
      </c>
      <c r="D1559" s="158"/>
      <c r="E1559" s="153"/>
      <c r="F1559" s="158"/>
      <c r="G1559" s="153"/>
      <c r="H1559" s="158"/>
      <c r="I1559" s="154"/>
      <c r="K1559" s="128">
        <v>31</v>
      </c>
      <c r="L1559" s="151" t="str">
        <f>T(Contaminantes!C$36)</f>
        <v/>
      </c>
      <c r="M1559" s="158"/>
      <c r="N1559" s="153"/>
      <c r="O1559" s="158"/>
      <c r="P1559" s="153"/>
      <c r="Q1559" s="158"/>
      <c r="R1559" s="154"/>
      <c r="T1559" s="128">
        <v>11</v>
      </c>
      <c r="U1559" s="155">
        <f t="shared" si="512"/>
        <v>0</v>
      </c>
      <c r="V1559" s="156">
        <f t="shared" si="513"/>
        <v>0</v>
      </c>
      <c r="W1559" s="157">
        <f t="shared" si="514"/>
        <v>0</v>
      </c>
      <c r="Y1559" s="128">
        <v>31</v>
      </c>
      <c r="Z1559" s="155">
        <f t="shared" si="515"/>
        <v>0</v>
      </c>
      <c r="AA1559" s="156">
        <f t="shared" si="516"/>
        <v>0</v>
      </c>
      <c r="AB1559" s="157">
        <f t="shared" si="517"/>
        <v>0</v>
      </c>
      <c r="AD1559" s="128">
        <v>11</v>
      </c>
      <c r="AE1559" s="120">
        <f t="shared" si="518"/>
        <v>0</v>
      </c>
      <c r="AF1559" s="131">
        <v>31</v>
      </c>
      <c r="AG1559" s="121">
        <f t="shared" si="519"/>
        <v>0</v>
      </c>
    </row>
    <row r="1560" spans="2:33" x14ac:dyDescent="0.25">
      <c r="B1560" s="128">
        <v>12</v>
      </c>
      <c r="C1560" s="151" t="str">
        <f>T(Contaminantes!C$17)</f>
        <v/>
      </c>
      <c r="D1560" s="159"/>
      <c r="E1560" s="153"/>
      <c r="F1560" s="159"/>
      <c r="G1560" s="153"/>
      <c r="H1560" s="159"/>
      <c r="I1560" s="154"/>
      <c r="K1560" s="128">
        <v>32</v>
      </c>
      <c r="L1560" s="151" t="str">
        <f>T(Contaminantes!C$37)</f>
        <v/>
      </c>
      <c r="M1560" s="159"/>
      <c r="N1560" s="153"/>
      <c r="O1560" s="159"/>
      <c r="P1560" s="153"/>
      <c r="Q1560" s="159"/>
      <c r="R1560" s="154"/>
      <c r="T1560" s="128">
        <v>12</v>
      </c>
      <c r="U1560" s="155">
        <f t="shared" si="512"/>
        <v>0</v>
      </c>
      <c r="V1560" s="156">
        <f t="shared" si="513"/>
        <v>0</v>
      </c>
      <c r="W1560" s="157">
        <f t="shared" si="514"/>
        <v>0</v>
      </c>
      <c r="Y1560" s="128">
        <v>32</v>
      </c>
      <c r="Z1560" s="155">
        <f t="shared" si="515"/>
        <v>0</v>
      </c>
      <c r="AA1560" s="156">
        <f t="shared" si="516"/>
        <v>0</v>
      </c>
      <c r="AB1560" s="157">
        <f t="shared" si="517"/>
        <v>0</v>
      </c>
      <c r="AD1560" s="128">
        <v>12</v>
      </c>
      <c r="AE1560" s="120">
        <f t="shared" si="518"/>
        <v>0</v>
      </c>
      <c r="AF1560" s="131">
        <v>32</v>
      </c>
      <c r="AG1560" s="121">
        <f t="shared" si="519"/>
        <v>0</v>
      </c>
    </row>
    <row r="1561" spans="2:33" x14ac:dyDescent="0.25">
      <c r="B1561" s="128">
        <v>13</v>
      </c>
      <c r="C1561" s="151" t="str">
        <f>T(Contaminantes!C$18)</f>
        <v/>
      </c>
      <c r="D1561" s="159"/>
      <c r="E1561" s="153"/>
      <c r="F1561" s="159"/>
      <c r="G1561" s="153"/>
      <c r="H1561" s="159"/>
      <c r="I1561" s="154"/>
      <c r="K1561" s="128">
        <v>33</v>
      </c>
      <c r="L1561" s="151" t="str">
        <f>T(Contaminantes!C$38)</f>
        <v/>
      </c>
      <c r="M1561" s="159"/>
      <c r="N1561" s="153"/>
      <c r="O1561" s="159"/>
      <c r="P1561" s="153"/>
      <c r="Q1561" s="159"/>
      <c r="R1561" s="154"/>
      <c r="T1561" s="128">
        <v>13</v>
      </c>
      <c r="U1561" s="155">
        <f t="shared" si="512"/>
        <v>0</v>
      </c>
      <c r="V1561" s="156">
        <f t="shared" si="513"/>
        <v>0</v>
      </c>
      <c r="W1561" s="157">
        <f t="shared" si="514"/>
        <v>0</v>
      </c>
      <c r="Y1561" s="128">
        <v>33</v>
      </c>
      <c r="Z1561" s="155">
        <f t="shared" si="515"/>
        <v>0</v>
      </c>
      <c r="AA1561" s="156">
        <f t="shared" si="516"/>
        <v>0</v>
      </c>
      <c r="AB1561" s="157">
        <f t="shared" si="517"/>
        <v>0</v>
      </c>
      <c r="AD1561" s="128">
        <v>13</v>
      </c>
      <c r="AE1561" s="120">
        <f t="shared" si="518"/>
        <v>0</v>
      </c>
      <c r="AF1561" s="131">
        <v>33</v>
      </c>
      <c r="AG1561" s="121">
        <f t="shared" si="519"/>
        <v>0</v>
      </c>
    </row>
    <row r="1562" spans="2:33" x14ac:dyDescent="0.25">
      <c r="B1562" s="128">
        <v>14</v>
      </c>
      <c r="C1562" s="151" t="str">
        <f>T(Contaminantes!C$19)</f>
        <v/>
      </c>
      <c r="D1562" s="152"/>
      <c r="E1562" s="153"/>
      <c r="F1562" s="152"/>
      <c r="G1562" s="153"/>
      <c r="H1562" s="152"/>
      <c r="I1562" s="154"/>
      <c r="K1562" s="128">
        <v>34</v>
      </c>
      <c r="L1562" s="151" t="str">
        <f>T(Contaminantes!C$39)</f>
        <v/>
      </c>
      <c r="M1562" s="152"/>
      <c r="N1562" s="153"/>
      <c r="O1562" s="152"/>
      <c r="P1562" s="153"/>
      <c r="Q1562" s="152"/>
      <c r="R1562" s="154"/>
      <c r="T1562" s="128">
        <v>14</v>
      </c>
      <c r="U1562" s="155">
        <f t="shared" si="512"/>
        <v>0</v>
      </c>
      <c r="V1562" s="156">
        <f t="shared" si="513"/>
        <v>0</v>
      </c>
      <c r="W1562" s="157">
        <f t="shared" si="514"/>
        <v>0</v>
      </c>
      <c r="Y1562" s="128">
        <v>34</v>
      </c>
      <c r="Z1562" s="155">
        <f t="shared" si="515"/>
        <v>0</v>
      </c>
      <c r="AA1562" s="156">
        <f t="shared" si="516"/>
        <v>0</v>
      </c>
      <c r="AB1562" s="157">
        <f t="shared" si="517"/>
        <v>0</v>
      </c>
      <c r="AD1562" s="128">
        <v>14</v>
      </c>
      <c r="AE1562" s="120">
        <f t="shared" si="518"/>
        <v>0</v>
      </c>
      <c r="AF1562" s="131">
        <v>34</v>
      </c>
      <c r="AG1562" s="121">
        <f t="shared" si="519"/>
        <v>0</v>
      </c>
    </row>
    <row r="1563" spans="2:33" x14ac:dyDescent="0.25">
      <c r="B1563" s="128">
        <v>15</v>
      </c>
      <c r="C1563" s="151" t="str">
        <f>T(Contaminantes!C$20)</f>
        <v/>
      </c>
      <c r="D1563" s="158"/>
      <c r="E1563" s="153"/>
      <c r="F1563" s="158"/>
      <c r="G1563" s="153"/>
      <c r="H1563" s="158"/>
      <c r="I1563" s="154"/>
      <c r="K1563" s="128">
        <v>35</v>
      </c>
      <c r="L1563" s="151" t="str">
        <f>T(Contaminantes!C$40)</f>
        <v/>
      </c>
      <c r="M1563" s="158"/>
      <c r="N1563" s="153"/>
      <c r="O1563" s="158"/>
      <c r="P1563" s="153"/>
      <c r="Q1563" s="158"/>
      <c r="R1563" s="154"/>
      <c r="T1563" s="128">
        <v>15</v>
      </c>
      <c r="U1563" s="155">
        <f t="shared" si="512"/>
        <v>0</v>
      </c>
      <c r="V1563" s="156">
        <f t="shared" si="513"/>
        <v>0</v>
      </c>
      <c r="W1563" s="157">
        <f t="shared" si="514"/>
        <v>0</v>
      </c>
      <c r="Y1563" s="128">
        <v>35</v>
      </c>
      <c r="Z1563" s="155">
        <f t="shared" si="515"/>
        <v>0</v>
      </c>
      <c r="AA1563" s="156">
        <f t="shared" si="516"/>
        <v>0</v>
      </c>
      <c r="AB1563" s="157">
        <f t="shared" si="517"/>
        <v>0</v>
      </c>
      <c r="AD1563" s="128">
        <v>15</v>
      </c>
      <c r="AE1563" s="120">
        <f t="shared" si="518"/>
        <v>0</v>
      </c>
      <c r="AF1563" s="131">
        <v>35</v>
      </c>
      <c r="AG1563" s="121">
        <f t="shared" si="519"/>
        <v>0</v>
      </c>
    </row>
    <row r="1564" spans="2:33" x14ac:dyDescent="0.25">
      <c r="B1564" s="128">
        <v>16</v>
      </c>
      <c r="C1564" s="151" t="str">
        <f>T(Contaminantes!C$21)</f>
        <v/>
      </c>
      <c r="D1564" s="159"/>
      <c r="E1564" s="153"/>
      <c r="F1564" s="159"/>
      <c r="G1564" s="153"/>
      <c r="H1564" s="159"/>
      <c r="I1564" s="154"/>
      <c r="K1564" s="128">
        <v>36</v>
      </c>
      <c r="L1564" s="151" t="str">
        <f>T(Contaminantes!C$41)</f>
        <v/>
      </c>
      <c r="M1564" s="159"/>
      <c r="N1564" s="153"/>
      <c r="O1564" s="159"/>
      <c r="P1564" s="153"/>
      <c r="Q1564" s="159"/>
      <c r="R1564" s="154"/>
      <c r="T1564" s="128">
        <v>16</v>
      </c>
      <c r="U1564" s="155">
        <f t="shared" si="512"/>
        <v>0</v>
      </c>
      <c r="V1564" s="156">
        <f t="shared" si="513"/>
        <v>0</v>
      </c>
      <c r="W1564" s="157">
        <f t="shared" si="514"/>
        <v>0</v>
      </c>
      <c r="Y1564" s="128">
        <v>36</v>
      </c>
      <c r="Z1564" s="155">
        <f t="shared" si="515"/>
        <v>0</v>
      </c>
      <c r="AA1564" s="156">
        <f t="shared" si="516"/>
        <v>0</v>
      </c>
      <c r="AB1564" s="157">
        <f t="shared" si="517"/>
        <v>0</v>
      </c>
      <c r="AD1564" s="128">
        <v>16</v>
      </c>
      <c r="AE1564" s="120">
        <f t="shared" si="518"/>
        <v>0</v>
      </c>
      <c r="AF1564" s="131">
        <v>36</v>
      </c>
      <c r="AG1564" s="121">
        <f t="shared" si="519"/>
        <v>0</v>
      </c>
    </row>
    <row r="1565" spans="2:33" x14ac:dyDescent="0.25">
      <c r="B1565" s="128">
        <v>17</v>
      </c>
      <c r="C1565" s="151" t="str">
        <f>T(Contaminantes!C$22)</f>
        <v/>
      </c>
      <c r="D1565" s="159"/>
      <c r="E1565" s="153"/>
      <c r="F1565" s="159"/>
      <c r="G1565" s="153"/>
      <c r="H1565" s="159"/>
      <c r="I1565" s="154"/>
      <c r="K1565" s="128">
        <v>37</v>
      </c>
      <c r="L1565" s="151" t="str">
        <f>T(Contaminantes!C$42)</f>
        <v/>
      </c>
      <c r="M1565" s="159"/>
      <c r="N1565" s="153"/>
      <c r="O1565" s="159"/>
      <c r="P1565" s="153"/>
      <c r="Q1565" s="159"/>
      <c r="R1565" s="154"/>
      <c r="T1565" s="128">
        <v>17</v>
      </c>
      <c r="U1565" s="155">
        <f t="shared" si="512"/>
        <v>0</v>
      </c>
      <c r="V1565" s="156">
        <f t="shared" si="513"/>
        <v>0</v>
      </c>
      <c r="W1565" s="157">
        <f t="shared" si="514"/>
        <v>0</v>
      </c>
      <c r="Y1565" s="128">
        <v>37</v>
      </c>
      <c r="Z1565" s="155">
        <f t="shared" si="515"/>
        <v>0</v>
      </c>
      <c r="AA1565" s="156">
        <f t="shared" si="516"/>
        <v>0</v>
      </c>
      <c r="AB1565" s="157">
        <f t="shared" si="517"/>
        <v>0</v>
      </c>
      <c r="AD1565" s="128">
        <v>17</v>
      </c>
      <c r="AE1565" s="120">
        <f t="shared" si="518"/>
        <v>0</v>
      </c>
      <c r="AF1565" s="131">
        <v>37</v>
      </c>
      <c r="AG1565" s="121">
        <f t="shared" si="519"/>
        <v>0</v>
      </c>
    </row>
    <row r="1566" spans="2:33" x14ac:dyDescent="0.25">
      <c r="B1566" s="128">
        <v>18</v>
      </c>
      <c r="C1566" s="151" t="str">
        <f>T(Contaminantes!C$23)</f>
        <v/>
      </c>
      <c r="D1566" s="152"/>
      <c r="E1566" s="153"/>
      <c r="F1566" s="152"/>
      <c r="G1566" s="153"/>
      <c r="H1566" s="152"/>
      <c r="I1566" s="154"/>
      <c r="K1566" s="128">
        <v>38</v>
      </c>
      <c r="L1566" s="151" t="str">
        <f>T(Contaminantes!C$43)</f>
        <v/>
      </c>
      <c r="M1566" s="152"/>
      <c r="N1566" s="153"/>
      <c r="O1566" s="152"/>
      <c r="P1566" s="153"/>
      <c r="Q1566" s="152"/>
      <c r="R1566" s="154"/>
      <c r="T1566" s="128">
        <v>18</v>
      </c>
      <c r="U1566" s="155">
        <f t="shared" si="512"/>
        <v>0</v>
      </c>
      <c r="V1566" s="156">
        <f t="shared" si="513"/>
        <v>0</v>
      </c>
      <c r="W1566" s="157">
        <f t="shared" si="514"/>
        <v>0</v>
      </c>
      <c r="Y1566" s="128">
        <v>38</v>
      </c>
      <c r="Z1566" s="155">
        <f t="shared" si="515"/>
        <v>0</v>
      </c>
      <c r="AA1566" s="156">
        <f t="shared" si="516"/>
        <v>0</v>
      </c>
      <c r="AB1566" s="157">
        <f t="shared" si="517"/>
        <v>0</v>
      </c>
      <c r="AD1566" s="128">
        <v>18</v>
      </c>
      <c r="AE1566" s="120">
        <f t="shared" si="518"/>
        <v>0</v>
      </c>
      <c r="AF1566" s="131">
        <v>38</v>
      </c>
      <c r="AG1566" s="121">
        <f t="shared" si="519"/>
        <v>0</v>
      </c>
    </row>
    <row r="1567" spans="2:33" x14ac:dyDescent="0.25">
      <c r="B1567" s="128">
        <v>19</v>
      </c>
      <c r="C1567" s="151" t="str">
        <f>T(Contaminantes!C$24)</f>
        <v/>
      </c>
      <c r="D1567" s="152"/>
      <c r="E1567" s="153"/>
      <c r="F1567" s="152"/>
      <c r="G1567" s="153"/>
      <c r="H1567" s="152"/>
      <c r="I1567" s="154"/>
      <c r="K1567" s="128">
        <v>39</v>
      </c>
      <c r="L1567" s="151" t="str">
        <f>T(Contaminantes!C$44)</f>
        <v/>
      </c>
      <c r="M1567" s="152"/>
      <c r="N1567" s="153"/>
      <c r="O1567" s="152"/>
      <c r="P1567" s="153"/>
      <c r="Q1567" s="152"/>
      <c r="R1567" s="154"/>
      <c r="T1567" s="128">
        <v>19</v>
      </c>
      <c r="U1567" s="155">
        <f t="shared" si="512"/>
        <v>0</v>
      </c>
      <c r="V1567" s="156">
        <f t="shared" si="513"/>
        <v>0</v>
      </c>
      <c r="W1567" s="157">
        <f t="shared" si="514"/>
        <v>0</v>
      </c>
      <c r="Y1567" s="128">
        <v>39</v>
      </c>
      <c r="Z1567" s="155">
        <f t="shared" si="515"/>
        <v>0</v>
      </c>
      <c r="AA1567" s="156">
        <f t="shared" si="516"/>
        <v>0</v>
      </c>
      <c r="AB1567" s="157">
        <f t="shared" si="517"/>
        <v>0</v>
      </c>
      <c r="AD1567" s="128">
        <v>19</v>
      </c>
      <c r="AE1567" s="120">
        <f t="shared" si="518"/>
        <v>0</v>
      </c>
      <c r="AF1567" s="131">
        <v>39</v>
      </c>
      <c r="AG1567" s="121">
        <f t="shared" si="519"/>
        <v>0</v>
      </c>
    </row>
    <row r="1568" spans="2:33" ht="15.75" thickBot="1" x14ac:dyDescent="0.3">
      <c r="B1568" s="129">
        <v>20</v>
      </c>
      <c r="C1568" s="160" t="str">
        <f>T(Contaminantes!C$25)</f>
        <v/>
      </c>
      <c r="D1568" s="162"/>
      <c r="E1568" s="163"/>
      <c r="F1568" s="162"/>
      <c r="G1568" s="163"/>
      <c r="H1568" s="162"/>
      <c r="I1568" s="164"/>
      <c r="K1568" s="129">
        <v>40</v>
      </c>
      <c r="L1568" s="160" t="str">
        <f>T(Contaminantes!C$45)</f>
        <v/>
      </c>
      <c r="M1568" s="162"/>
      <c r="N1568" s="163"/>
      <c r="O1568" s="162"/>
      <c r="P1568" s="163"/>
      <c r="Q1568" s="162"/>
      <c r="R1568" s="164"/>
      <c r="T1568" s="129">
        <v>20</v>
      </c>
      <c r="U1568" s="165">
        <f t="shared" si="512"/>
        <v>0</v>
      </c>
      <c r="V1568" s="166">
        <f t="shared" si="513"/>
        <v>0</v>
      </c>
      <c r="W1568" s="167">
        <f t="shared" si="514"/>
        <v>0</v>
      </c>
      <c r="Y1568" s="129">
        <v>40</v>
      </c>
      <c r="Z1568" s="165">
        <f t="shared" si="515"/>
        <v>0</v>
      </c>
      <c r="AA1568" s="166">
        <f t="shared" si="516"/>
        <v>0</v>
      </c>
      <c r="AB1568" s="167">
        <f t="shared" si="517"/>
        <v>0</v>
      </c>
      <c r="AD1568" s="129">
        <v>20</v>
      </c>
      <c r="AE1568" s="132">
        <f t="shared" si="518"/>
        <v>0</v>
      </c>
      <c r="AF1568" s="133">
        <v>40</v>
      </c>
      <c r="AG1568" s="122">
        <f t="shared" si="519"/>
        <v>0</v>
      </c>
    </row>
    <row r="1569" spans="2:33" ht="15.75" thickBot="1" x14ac:dyDescent="0.3"/>
    <row r="1570" spans="2:33" ht="15.75" customHeight="1" thickBot="1" x14ac:dyDescent="0.3">
      <c r="D1570" s="391" t="s">
        <v>139</v>
      </c>
      <c r="E1570" s="392"/>
      <c r="F1570" s="393" t="str">
        <f>T('Focos atmósfera'!B72)</f>
        <v/>
      </c>
      <c r="G1570" s="393"/>
      <c r="H1570" s="394" t="s">
        <v>141</v>
      </c>
      <c r="I1570" s="395"/>
      <c r="J1570" s="135"/>
      <c r="K1570" s="396" t="str">
        <f>T('Focos atmósfera'!C72)</f>
        <v/>
      </c>
      <c r="L1570" s="393"/>
      <c r="M1570" s="393"/>
      <c r="N1570" s="397" t="s">
        <v>140</v>
      </c>
      <c r="O1570" s="398"/>
      <c r="P1570" s="136">
        <f>'Focos atmósfera'!D72</f>
        <v>0</v>
      </c>
      <c r="Q1570" s="205" t="s">
        <v>210</v>
      </c>
      <c r="R1570" s="136">
        <f>'Focos atmósfera'!F72</f>
        <v>0</v>
      </c>
      <c r="V1570" s="399" t="s">
        <v>189</v>
      </c>
      <c r="W1570" s="400"/>
      <c r="X1570" s="137"/>
      <c r="AA1570" s="399" t="s">
        <v>189</v>
      </c>
      <c r="AB1570" s="400"/>
      <c r="AC1570" s="137"/>
      <c r="AE1570" s="399" t="s">
        <v>192</v>
      </c>
      <c r="AF1570" s="403"/>
      <c r="AG1570" s="400"/>
    </row>
    <row r="1571" spans="2:33" ht="15.75" thickBot="1" x14ac:dyDescent="0.3">
      <c r="B1571" s="407" t="s">
        <v>133</v>
      </c>
      <c r="C1571" s="408"/>
      <c r="D1571" s="411" t="s">
        <v>134</v>
      </c>
      <c r="E1571" s="411"/>
      <c r="F1571" s="411" t="s">
        <v>135</v>
      </c>
      <c r="G1571" s="411"/>
      <c r="H1571" s="411" t="s">
        <v>136</v>
      </c>
      <c r="I1571" s="412"/>
      <c r="J1571" s="138"/>
      <c r="K1571" s="409" t="s">
        <v>133</v>
      </c>
      <c r="L1571" s="410"/>
      <c r="M1571" s="413" t="s">
        <v>134</v>
      </c>
      <c r="N1571" s="411"/>
      <c r="O1571" s="411" t="s">
        <v>135</v>
      </c>
      <c r="P1571" s="411"/>
      <c r="Q1571" s="411" t="s">
        <v>136</v>
      </c>
      <c r="R1571" s="414"/>
      <c r="S1571" s="138"/>
      <c r="T1571" s="138"/>
      <c r="V1571" s="401"/>
      <c r="W1571" s="402"/>
      <c r="X1571" s="137"/>
      <c r="AA1571" s="401"/>
      <c r="AB1571" s="402"/>
      <c r="AC1571" s="137"/>
      <c r="AE1571" s="404"/>
      <c r="AF1571" s="405"/>
      <c r="AG1571" s="406"/>
    </row>
    <row r="1572" spans="2:33" ht="32.25" customHeight="1" thickBot="1" x14ac:dyDescent="0.3">
      <c r="B1572" s="409"/>
      <c r="C1572" s="410"/>
      <c r="D1572" s="139" t="s">
        <v>137</v>
      </c>
      <c r="E1572" s="139" t="s">
        <v>138</v>
      </c>
      <c r="F1572" s="139" t="s">
        <v>137</v>
      </c>
      <c r="G1572" s="139" t="s">
        <v>138</v>
      </c>
      <c r="H1572" s="139" t="s">
        <v>137</v>
      </c>
      <c r="I1572" s="140" t="s">
        <v>138</v>
      </c>
      <c r="J1572" s="141"/>
      <c r="K1572" s="409"/>
      <c r="L1572" s="410"/>
      <c r="M1572" s="139" t="s">
        <v>137</v>
      </c>
      <c r="N1572" s="139" t="s">
        <v>138</v>
      </c>
      <c r="O1572" s="139" t="s">
        <v>137</v>
      </c>
      <c r="P1572" s="139" t="s">
        <v>138</v>
      </c>
      <c r="Q1572" s="139" t="s">
        <v>137</v>
      </c>
      <c r="R1572" s="140" t="s">
        <v>138</v>
      </c>
      <c r="S1572" s="141"/>
      <c r="T1572" s="141"/>
      <c r="V1572" s="142" t="s">
        <v>190</v>
      </c>
      <c r="W1572" s="143" t="s">
        <v>191</v>
      </c>
      <c r="X1572" s="141"/>
      <c r="AA1572" s="142" t="s">
        <v>190</v>
      </c>
      <c r="AB1572" s="143" t="s">
        <v>191</v>
      </c>
      <c r="AC1572" s="141"/>
      <c r="AE1572" s="124" t="s">
        <v>193</v>
      </c>
      <c r="AG1572" s="125" t="s">
        <v>193</v>
      </c>
    </row>
    <row r="1573" spans="2:33" x14ac:dyDescent="0.25">
      <c r="B1573" s="126">
        <v>1</v>
      </c>
      <c r="C1573" s="151" t="str">
        <f>T(Contaminantes!C$6)</f>
        <v/>
      </c>
      <c r="D1573" s="145"/>
      <c r="E1573" s="146"/>
      <c r="F1573" s="145"/>
      <c r="G1573" s="146"/>
      <c r="H1573" s="145"/>
      <c r="I1573" s="147"/>
      <c r="K1573" s="126">
        <v>21</v>
      </c>
      <c r="L1573" s="144" t="str">
        <f>T(Contaminantes!C$26)</f>
        <v/>
      </c>
      <c r="M1573" s="145"/>
      <c r="N1573" s="146"/>
      <c r="O1573" s="145"/>
      <c r="P1573" s="146"/>
      <c r="Q1573" s="145"/>
      <c r="R1573" s="147"/>
      <c r="T1573" s="126">
        <v>1</v>
      </c>
      <c r="U1573" s="148">
        <f>IF(COUNT(E1573,G1573,I1573)=0,0,COUNT(E1573,G1573,I1573))</f>
        <v>0</v>
      </c>
      <c r="V1573" s="149">
        <f>IF(U1573&gt;0,((D1573*E1573)+(F1573*G1573)+(H1573*I1573))/(E1573+G1573+I1573),0)</f>
        <v>0</v>
      </c>
      <c r="W1573" s="150">
        <f>IF(U1573&lt;&gt;0,(E1573+G1573+I1573)/U1573,0)</f>
        <v>0</v>
      </c>
      <c r="Y1573" s="126">
        <v>21</v>
      </c>
      <c r="Z1573" s="148">
        <f>IF(COUNT(N1573,P1573,R1573)=0,0,COUNT(N1573,P1573,R1573))</f>
        <v>0</v>
      </c>
      <c r="AA1573" s="149">
        <f>IF(Z1573&gt;0,((M1573*N1573)+(O1573*P1573)+(Q1573*R1573))/(N1573+P1573+R1573),0)</f>
        <v>0</v>
      </c>
      <c r="AB1573" s="150">
        <f>IF(Z1573&lt;&gt;0,(N1573+P1573+R1573)/Z1573,0)</f>
        <v>0</v>
      </c>
      <c r="AD1573" s="126">
        <v>1</v>
      </c>
      <c r="AE1573" s="127">
        <f>(V1573*W1573*P$1570)/1000000</f>
        <v>0</v>
      </c>
      <c r="AF1573" s="130">
        <v>21</v>
      </c>
      <c r="AG1573" s="127">
        <f>(AA1573*AB1573*P$1570)/1000000</f>
        <v>0</v>
      </c>
    </row>
    <row r="1574" spans="2:33" x14ac:dyDescent="0.25">
      <c r="B1574" s="128">
        <v>2</v>
      </c>
      <c r="C1574" s="151" t="str">
        <f>T(Contaminantes!C$7)</f>
        <v/>
      </c>
      <c r="D1574" s="152"/>
      <c r="E1574" s="153"/>
      <c r="F1574" s="152"/>
      <c r="G1574" s="153"/>
      <c r="H1574" s="152"/>
      <c r="I1574" s="154"/>
      <c r="K1574" s="128">
        <v>22</v>
      </c>
      <c r="L1574" s="151" t="str">
        <f>T(Contaminantes!C$27)</f>
        <v/>
      </c>
      <c r="M1574" s="152"/>
      <c r="N1574" s="153"/>
      <c r="O1574" s="152"/>
      <c r="P1574" s="153"/>
      <c r="Q1574" s="152"/>
      <c r="R1574" s="154"/>
      <c r="T1574" s="128">
        <v>2</v>
      </c>
      <c r="U1574" s="155">
        <f t="shared" ref="U1574:U1592" si="520">IF(COUNT(E1574,G1574,I1574)=0,0,COUNT(E1574,G1574,I1574))</f>
        <v>0</v>
      </c>
      <c r="V1574" s="156">
        <f t="shared" ref="V1574:V1592" si="521">IF(U1574&gt;0,((D1574*E1574)+(F1574*G1574)+(H1574*I1574))/(E1574+G1574+I1574),0)</f>
        <v>0</v>
      </c>
      <c r="W1574" s="157">
        <f t="shared" ref="W1574:W1592" si="522">IF(U1574&lt;&gt;0,(E1574+G1574+I1574)/U1574,0)</f>
        <v>0</v>
      </c>
      <c r="Y1574" s="128">
        <v>22</v>
      </c>
      <c r="Z1574" s="155">
        <f t="shared" ref="Z1574:Z1592" si="523">IF(COUNT(N1574,P1574,R1574)=0,0,COUNT(N1574,P1574,R1574))</f>
        <v>0</v>
      </c>
      <c r="AA1574" s="156">
        <f t="shared" ref="AA1574:AA1592" si="524">IF(Z1574&gt;0,((M1574*N1574)+(O1574*P1574)+(Q1574*R1574))/(N1574+P1574+R1574),0)</f>
        <v>0</v>
      </c>
      <c r="AB1574" s="157">
        <f t="shared" ref="AB1574:AB1592" si="525">IF(Z1574&lt;&gt;0,(N1574+P1574+R1574)/Z1574,0)</f>
        <v>0</v>
      </c>
      <c r="AD1574" s="128">
        <v>2</v>
      </c>
      <c r="AE1574" s="120">
        <f t="shared" ref="AE1574:AE1592" si="526">(V1574*W1574*P$1570)/1000000</f>
        <v>0</v>
      </c>
      <c r="AF1574" s="131">
        <v>22</v>
      </c>
      <c r="AG1574" s="121">
        <f t="shared" ref="AG1574:AG1592" si="527">(AA1574*AB1574*P$1570)/1000000</f>
        <v>0</v>
      </c>
    </row>
    <row r="1575" spans="2:33" x14ac:dyDescent="0.25">
      <c r="B1575" s="128">
        <v>3</v>
      </c>
      <c r="C1575" s="151" t="str">
        <f>T(Contaminantes!C$8)</f>
        <v/>
      </c>
      <c r="D1575" s="158"/>
      <c r="E1575" s="153"/>
      <c r="F1575" s="158"/>
      <c r="G1575" s="153"/>
      <c r="H1575" s="158"/>
      <c r="I1575" s="154"/>
      <c r="K1575" s="128">
        <v>23</v>
      </c>
      <c r="L1575" s="151" t="str">
        <f>T(Contaminantes!C$28)</f>
        <v/>
      </c>
      <c r="M1575" s="158"/>
      <c r="N1575" s="153"/>
      <c r="O1575" s="158"/>
      <c r="P1575" s="153"/>
      <c r="Q1575" s="158"/>
      <c r="R1575" s="154"/>
      <c r="T1575" s="128">
        <v>3</v>
      </c>
      <c r="U1575" s="155">
        <f t="shared" si="520"/>
        <v>0</v>
      </c>
      <c r="V1575" s="156">
        <f t="shared" si="521"/>
        <v>0</v>
      </c>
      <c r="W1575" s="157">
        <f t="shared" si="522"/>
        <v>0</v>
      </c>
      <c r="Y1575" s="128">
        <v>23</v>
      </c>
      <c r="Z1575" s="155">
        <f t="shared" si="523"/>
        <v>0</v>
      </c>
      <c r="AA1575" s="156">
        <f t="shared" si="524"/>
        <v>0</v>
      </c>
      <c r="AB1575" s="157">
        <f t="shared" si="525"/>
        <v>0</v>
      </c>
      <c r="AD1575" s="128">
        <v>3</v>
      </c>
      <c r="AE1575" s="120">
        <f t="shared" si="526"/>
        <v>0</v>
      </c>
      <c r="AF1575" s="131">
        <v>23</v>
      </c>
      <c r="AG1575" s="121">
        <f t="shared" si="527"/>
        <v>0</v>
      </c>
    </row>
    <row r="1576" spans="2:33" x14ac:dyDescent="0.25">
      <c r="B1576" s="128">
        <v>4</v>
      </c>
      <c r="C1576" s="151" t="str">
        <f>T(Contaminantes!C$9)</f>
        <v/>
      </c>
      <c r="D1576" s="159"/>
      <c r="E1576" s="153"/>
      <c r="F1576" s="159"/>
      <c r="G1576" s="153"/>
      <c r="H1576" s="159"/>
      <c r="I1576" s="154"/>
      <c r="K1576" s="128">
        <v>24</v>
      </c>
      <c r="L1576" s="151" t="str">
        <f>T(Contaminantes!C$29)</f>
        <v/>
      </c>
      <c r="M1576" s="159"/>
      <c r="N1576" s="153"/>
      <c r="O1576" s="159"/>
      <c r="P1576" s="153"/>
      <c r="Q1576" s="159"/>
      <c r="R1576" s="154"/>
      <c r="T1576" s="128">
        <v>4</v>
      </c>
      <c r="U1576" s="155">
        <f t="shared" si="520"/>
        <v>0</v>
      </c>
      <c r="V1576" s="156">
        <f t="shared" si="521"/>
        <v>0</v>
      </c>
      <c r="W1576" s="157">
        <f t="shared" si="522"/>
        <v>0</v>
      </c>
      <c r="Y1576" s="128">
        <v>24</v>
      </c>
      <c r="Z1576" s="155">
        <f t="shared" si="523"/>
        <v>0</v>
      </c>
      <c r="AA1576" s="156">
        <f t="shared" si="524"/>
        <v>0</v>
      </c>
      <c r="AB1576" s="157">
        <f t="shared" si="525"/>
        <v>0</v>
      </c>
      <c r="AD1576" s="128">
        <v>4</v>
      </c>
      <c r="AE1576" s="120">
        <f t="shared" si="526"/>
        <v>0</v>
      </c>
      <c r="AF1576" s="131">
        <v>24</v>
      </c>
      <c r="AG1576" s="121">
        <f t="shared" si="527"/>
        <v>0</v>
      </c>
    </row>
    <row r="1577" spans="2:33" x14ac:dyDescent="0.25">
      <c r="B1577" s="128">
        <v>5</v>
      </c>
      <c r="C1577" s="151" t="str">
        <f>T(Contaminantes!C$10)</f>
        <v/>
      </c>
      <c r="D1577" s="159"/>
      <c r="E1577" s="153"/>
      <c r="F1577" s="159"/>
      <c r="G1577" s="153"/>
      <c r="H1577" s="159"/>
      <c r="I1577" s="154"/>
      <c r="K1577" s="128">
        <v>25</v>
      </c>
      <c r="L1577" s="151" t="str">
        <f>T(Contaminantes!C$30)</f>
        <v/>
      </c>
      <c r="M1577" s="159"/>
      <c r="N1577" s="153"/>
      <c r="O1577" s="159"/>
      <c r="P1577" s="153"/>
      <c r="Q1577" s="159"/>
      <c r="R1577" s="154"/>
      <c r="T1577" s="128">
        <v>5</v>
      </c>
      <c r="U1577" s="155">
        <f t="shared" si="520"/>
        <v>0</v>
      </c>
      <c r="V1577" s="156">
        <f t="shared" si="521"/>
        <v>0</v>
      </c>
      <c r="W1577" s="157">
        <f t="shared" si="522"/>
        <v>0</v>
      </c>
      <c r="Y1577" s="128">
        <v>25</v>
      </c>
      <c r="Z1577" s="155">
        <f t="shared" si="523"/>
        <v>0</v>
      </c>
      <c r="AA1577" s="156">
        <f t="shared" si="524"/>
        <v>0</v>
      </c>
      <c r="AB1577" s="157">
        <f t="shared" si="525"/>
        <v>0</v>
      </c>
      <c r="AD1577" s="128">
        <v>5</v>
      </c>
      <c r="AE1577" s="120">
        <f t="shared" si="526"/>
        <v>0</v>
      </c>
      <c r="AF1577" s="131">
        <v>25</v>
      </c>
      <c r="AG1577" s="121">
        <f t="shared" si="527"/>
        <v>0</v>
      </c>
    </row>
    <row r="1578" spans="2:33" x14ac:dyDescent="0.25">
      <c r="B1578" s="128">
        <v>6</v>
      </c>
      <c r="C1578" s="151" t="str">
        <f>T(Contaminantes!C$11)</f>
        <v/>
      </c>
      <c r="D1578" s="159"/>
      <c r="E1578" s="153"/>
      <c r="F1578" s="159"/>
      <c r="G1578" s="153"/>
      <c r="H1578" s="159"/>
      <c r="I1578" s="154"/>
      <c r="K1578" s="128">
        <v>26</v>
      </c>
      <c r="L1578" s="151" t="str">
        <f>T(Contaminantes!C$31)</f>
        <v/>
      </c>
      <c r="M1578" s="159"/>
      <c r="N1578" s="153"/>
      <c r="O1578" s="159"/>
      <c r="P1578" s="153"/>
      <c r="Q1578" s="159"/>
      <c r="R1578" s="154"/>
      <c r="T1578" s="128">
        <v>6</v>
      </c>
      <c r="U1578" s="155">
        <f t="shared" si="520"/>
        <v>0</v>
      </c>
      <c r="V1578" s="156">
        <f t="shared" si="521"/>
        <v>0</v>
      </c>
      <c r="W1578" s="157">
        <f t="shared" si="522"/>
        <v>0</v>
      </c>
      <c r="Y1578" s="128">
        <v>26</v>
      </c>
      <c r="Z1578" s="155">
        <f t="shared" si="523"/>
        <v>0</v>
      </c>
      <c r="AA1578" s="156">
        <f t="shared" si="524"/>
        <v>0</v>
      </c>
      <c r="AB1578" s="157">
        <f t="shared" si="525"/>
        <v>0</v>
      </c>
      <c r="AD1578" s="128">
        <v>6</v>
      </c>
      <c r="AE1578" s="120">
        <f t="shared" si="526"/>
        <v>0</v>
      </c>
      <c r="AF1578" s="131">
        <v>26</v>
      </c>
      <c r="AG1578" s="121">
        <f t="shared" si="527"/>
        <v>0</v>
      </c>
    </row>
    <row r="1579" spans="2:33" x14ac:dyDescent="0.25">
      <c r="B1579" s="128">
        <v>7</v>
      </c>
      <c r="C1579" s="151" t="str">
        <f>T(Contaminantes!C$12)</f>
        <v/>
      </c>
      <c r="D1579" s="159"/>
      <c r="E1579" s="153"/>
      <c r="F1579" s="159"/>
      <c r="G1579" s="153"/>
      <c r="H1579" s="159"/>
      <c r="I1579" s="154"/>
      <c r="K1579" s="128">
        <v>27</v>
      </c>
      <c r="L1579" s="151" t="str">
        <f>T(Contaminantes!C$32)</f>
        <v/>
      </c>
      <c r="M1579" s="159"/>
      <c r="N1579" s="153"/>
      <c r="O1579" s="159"/>
      <c r="P1579" s="153"/>
      <c r="Q1579" s="159"/>
      <c r="R1579" s="154"/>
      <c r="T1579" s="128">
        <v>7</v>
      </c>
      <c r="U1579" s="155">
        <f t="shared" si="520"/>
        <v>0</v>
      </c>
      <c r="V1579" s="156">
        <f t="shared" si="521"/>
        <v>0</v>
      </c>
      <c r="W1579" s="157">
        <f t="shared" si="522"/>
        <v>0</v>
      </c>
      <c r="Y1579" s="128">
        <v>27</v>
      </c>
      <c r="Z1579" s="155">
        <f t="shared" si="523"/>
        <v>0</v>
      </c>
      <c r="AA1579" s="156">
        <f t="shared" si="524"/>
        <v>0</v>
      </c>
      <c r="AB1579" s="157">
        <f t="shared" si="525"/>
        <v>0</v>
      </c>
      <c r="AD1579" s="128">
        <v>7</v>
      </c>
      <c r="AE1579" s="120">
        <f t="shared" si="526"/>
        <v>0</v>
      </c>
      <c r="AF1579" s="131">
        <v>27</v>
      </c>
      <c r="AG1579" s="121">
        <f t="shared" si="527"/>
        <v>0</v>
      </c>
    </row>
    <row r="1580" spans="2:33" x14ac:dyDescent="0.25">
      <c r="B1580" s="128">
        <v>8</v>
      </c>
      <c r="C1580" s="151" t="str">
        <f>T(Contaminantes!C$13)</f>
        <v/>
      </c>
      <c r="D1580" s="159"/>
      <c r="E1580" s="153"/>
      <c r="F1580" s="159"/>
      <c r="G1580" s="153"/>
      <c r="H1580" s="159"/>
      <c r="I1580" s="154"/>
      <c r="K1580" s="128">
        <v>28</v>
      </c>
      <c r="L1580" s="151" t="str">
        <f>T(Contaminantes!C$33)</f>
        <v/>
      </c>
      <c r="M1580" s="159"/>
      <c r="N1580" s="153"/>
      <c r="O1580" s="159"/>
      <c r="P1580" s="153"/>
      <c r="Q1580" s="159"/>
      <c r="R1580" s="154"/>
      <c r="T1580" s="128">
        <v>8</v>
      </c>
      <c r="U1580" s="155">
        <f t="shared" si="520"/>
        <v>0</v>
      </c>
      <c r="V1580" s="156">
        <f t="shared" si="521"/>
        <v>0</v>
      </c>
      <c r="W1580" s="157">
        <f t="shared" si="522"/>
        <v>0</v>
      </c>
      <c r="Y1580" s="128">
        <v>28</v>
      </c>
      <c r="Z1580" s="155">
        <f t="shared" si="523"/>
        <v>0</v>
      </c>
      <c r="AA1580" s="156">
        <f t="shared" si="524"/>
        <v>0</v>
      </c>
      <c r="AB1580" s="157">
        <f t="shared" si="525"/>
        <v>0</v>
      </c>
      <c r="AD1580" s="128">
        <v>8</v>
      </c>
      <c r="AE1580" s="120">
        <f t="shared" si="526"/>
        <v>0</v>
      </c>
      <c r="AF1580" s="131">
        <v>28</v>
      </c>
      <c r="AG1580" s="121">
        <f t="shared" si="527"/>
        <v>0</v>
      </c>
    </row>
    <row r="1581" spans="2:33" x14ac:dyDescent="0.25">
      <c r="B1581" s="128">
        <v>9</v>
      </c>
      <c r="C1581" s="151" t="str">
        <f>T(Contaminantes!C$14)</f>
        <v/>
      </c>
      <c r="D1581" s="152"/>
      <c r="E1581" s="153"/>
      <c r="F1581" s="152"/>
      <c r="G1581" s="153"/>
      <c r="H1581" s="152"/>
      <c r="I1581" s="154"/>
      <c r="K1581" s="128">
        <v>29</v>
      </c>
      <c r="L1581" s="151" t="str">
        <f>T(Contaminantes!C$34)</f>
        <v/>
      </c>
      <c r="M1581" s="152"/>
      <c r="N1581" s="153"/>
      <c r="O1581" s="152"/>
      <c r="P1581" s="153"/>
      <c r="Q1581" s="152"/>
      <c r="R1581" s="154"/>
      <c r="T1581" s="128">
        <v>9</v>
      </c>
      <c r="U1581" s="155">
        <f t="shared" si="520"/>
        <v>0</v>
      </c>
      <c r="V1581" s="156">
        <f t="shared" si="521"/>
        <v>0</v>
      </c>
      <c r="W1581" s="157">
        <f t="shared" si="522"/>
        <v>0</v>
      </c>
      <c r="Y1581" s="128">
        <v>29</v>
      </c>
      <c r="Z1581" s="155">
        <f t="shared" si="523"/>
        <v>0</v>
      </c>
      <c r="AA1581" s="156">
        <f t="shared" si="524"/>
        <v>0</v>
      </c>
      <c r="AB1581" s="157">
        <f t="shared" si="525"/>
        <v>0</v>
      </c>
      <c r="AD1581" s="128">
        <v>9</v>
      </c>
      <c r="AE1581" s="120">
        <f t="shared" si="526"/>
        <v>0</v>
      </c>
      <c r="AF1581" s="131">
        <v>29</v>
      </c>
      <c r="AG1581" s="121">
        <f t="shared" si="527"/>
        <v>0</v>
      </c>
    </row>
    <row r="1582" spans="2:33" x14ac:dyDescent="0.25">
      <c r="B1582" s="128">
        <v>10</v>
      </c>
      <c r="C1582" s="151" t="str">
        <f>T(Contaminantes!C$15)</f>
        <v/>
      </c>
      <c r="D1582" s="152"/>
      <c r="E1582" s="153"/>
      <c r="F1582" s="152"/>
      <c r="G1582" s="153"/>
      <c r="H1582" s="152"/>
      <c r="I1582" s="154"/>
      <c r="K1582" s="128">
        <v>30</v>
      </c>
      <c r="L1582" s="151" t="str">
        <f>T(Contaminantes!C$35)</f>
        <v/>
      </c>
      <c r="M1582" s="152"/>
      <c r="N1582" s="153"/>
      <c r="O1582" s="152"/>
      <c r="P1582" s="153"/>
      <c r="Q1582" s="152"/>
      <c r="R1582" s="154"/>
      <c r="T1582" s="128">
        <v>10</v>
      </c>
      <c r="U1582" s="155">
        <f t="shared" si="520"/>
        <v>0</v>
      </c>
      <c r="V1582" s="156">
        <f t="shared" si="521"/>
        <v>0</v>
      </c>
      <c r="W1582" s="157">
        <f t="shared" si="522"/>
        <v>0</v>
      </c>
      <c r="Y1582" s="128">
        <v>30</v>
      </c>
      <c r="Z1582" s="155">
        <f t="shared" si="523"/>
        <v>0</v>
      </c>
      <c r="AA1582" s="156">
        <f t="shared" si="524"/>
        <v>0</v>
      </c>
      <c r="AB1582" s="157">
        <f t="shared" si="525"/>
        <v>0</v>
      </c>
      <c r="AD1582" s="128">
        <v>10</v>
      </c>
      <c r="AE1582" s="120">
        <f t="shared" si="526"/>
        <v>0</v>
      </c>
      <c r="AF1582" s="131">
        <v>30</v>
      </c>
      <c r="AG1582" s="121">
        <f t="shared" si="527"/>
        <v>0</v>
      </c>
    </row>
    <row r="1583" spans="2:33" x14ac:dyDescent="0.25">
      <c r="B1583" s="128">
        <v>11</v>
      </c>
      <c r="C1583" s="151" t="str">
        <f>T(Contaminantes!C$16)</f>
        <v/>
      </c>
      <c r="D1583" s="158"/>
      <c r="E1583" s="153"/>
      <c r="F1583" s="158"/>
      <c r="G1583" s="153"/>
      <c r="H1583" s="158"/>
      <c r="I1583" s="154"/>
      <c r="K1583" s="128">
        <v>31</v>
      </c>
      <c r="L1583" s="151" t="str">
        <f>T(Contaminantes!C$36)</f>
        <v/>
      </c>
      <c r="M1583" s="158"/>
      <c r="N1583" s="153"/>
      <c r="O1583" s="158"/>
      <c r="P1583" s="153"/>
      <c r="Q1583" s="158"/>
      <c r="R1583" s="154"/>
      <c r="T1583" s="128">
        <v>11</v>
      </c>
      <c r="U1583" s="155">
        <f t="shared" si="520"/>
        <v>0</v>
      </c>
      <c r="V1583" s="156">
        <f t="shared" si="521"/>
        <v>0</v>
      </c>
      <c r="W1583" s="157">
        <f t="shared" si="522"/>
        <v>0</v>
      </c>
      <c r="Y1583" s="128">
        <v>31</v>
      </c>
      <c r="Z1583" s="155">
        <f t="shared" si="523"/>
        <v>0</v>
      </c>
      <c r="AA1583" s="156">
        <f t="shared" si="524"/>
        <v>0</v>
      </c>
      <c r="AB1583" s="157">
        <f t="shared" si="525"/>
        <v>0</v>
      </c>
      <c r="AD1583" s="128">
        <v>11</v>
      </c>
      <c r="AE1583" s="120">
        <f t="shared" si="526"/>
        <v>0</v>
      </c>
      <c r="AF1583" s="131">
        <v>31</v>
      </c>
      <c r="AG1583" s="121">
        <f t="shared" si="527"/>
        <v>0</v>
      </c>
    </row>
    <row r="1584" spans="2:33" x14ac:dyDescent="0.25">
      <c r="B1584" s="128">
        <v>12</v>
      </c>
      <c r="C1584" s="151" t="str">
        <f>T(Contaminantes!C$17)</f>
        <v/>
      </c>
      <c r="D1584" s="159"/>
      <c r="E1584" s="153"/>
      <c r="F1584" s="159"/>
      <c r="G1584" s="153"/>
      <c r="H1584" s="159"/>
      <c r="I1584" s="154"/>
      <c r="K1584" s="128">
        <v>32</v>
      </c>
      <c r="L1584" s="151" t="str">
        <f>T(Contaminantes!C$37)</f>
        <v/>
      </c>
      <c r="M1584" s="159"/>
      <c r="N1584" s="153"/>
      <c r="O1584" s="159"/>
      <c r="P1584" s="153"/>
      <c r="Q1584" s="159"/>
      <c r="R1584" s="154"/>
      <c r="T1584" s="128">
        <v>12</v>
      </c>
      <c r="U1584" s="155">
        <f t="shared" si="520"/>
        <v>0</v>
      </c>
      <c r="V1584" s="156">
        <f t="shared" si="521"/>
        <v>0</v>
      </c>
      <c r="W1584" s="157">
        <f t="shared" si="522"/>
        <v>0</v>
      </c>
      <c r="Y1584" s="128">
        <v>32</v>
      </c>
      <c r="Z1584" s="155">
        <f t="shared" si="523"/>
        <v>0</v>
      </c>
      <c r="AA1584" s="156">
        <f t="shared" si="524"/>
        <v>0</v>
      </c>
      <c r="AB1584" s="157">
        <f t="shared" si="525"/>
        <v>0</v>
      </c>
      <c r="AD1584" s="128">
        <v>12</v>
      </c>
      <c r="AE1584" s="120">
        <f t="shared" si="526"/>
        <v>0</v>
      </c>
      <c r="AF1584" s="131">
        <v>32</v>
      </c>
      <c r="AG1584" s="121">
        <f t="shared" si="527"/>
        <v>0</v>
      </c>
    </row>
    <row r="1585" spans="2:33" x14ac:dyDescent="0.25">
      <c r="B1585" s="128">
        <v>13</v>
      </c>
      <c r="C1585" s="151" t="str">
        <f>T(Contaminantes!C$18)</f>
        <v/>
      </c>
      <c r="D1585" s="159"/>
      <c r="E1585" s="153"/>
      <c r="F1585" s="159"/>
      <c r="G1585" s="153"/>
      <c r="H1585" s="159"/>
      <c r="I1585" s="154"/>
      <c r="K1585" s="128">
        <v>33</v>
      </c>
      <c r="L1585" s="151" t="str">
        <f>T(Contaminantes!C$38)</f>
        <v/>
      </c>
      <c r="M1585" s="159"/>
      <c r="N1585" s="153"/>
      <c r="O1585" s="159"/>
      <c r="P1585" s="153"/>
      <c r="Q1585" s="159"/>
      <c r="R1585" s="154"/>
      <c r="T1585" s="128">
        <v>13</v>
      </c>
      <c r="U1585" s="155">
        <f t="shared" si="520"/>
        <v>0</v>
      </c>
      <c r="V1585" s="156">
        <f t="shared" si="521"/>
        <v>0</v>
      </c>
      <c r="W1585" s="157">
        <f t="shared" si="522"/>
        <v>0</v>
      </c>
      <c r="Y1585" s="128">
        <v>33</v>
      </c>
      <c r="Z1585" s="155">
        <f t="shared" si="523"/>
        <v>0</v>
      </c>
      <c r="AA1585" s="156">
        <f t="shared" si="524"/>
        <v>0</v>
      </c>
      <c r="AB1585" s="157">
        <f t="shared" si="525"/>
        <v>0</v>
      </c>
      <c r="AD1585" s="128">
        <v>13</v>
      </c>
      <c r="AE1585" s="120">
        <f t="shared" si="526"/>
        <v>0</v>
      </c>
      <c r="AF1585" s="131">
        <v>33</v>
      </c>
      <c r="AG1585" s="121">
        <f t="shared" si="527"/>
        <v>0</v>
      </c>
    </row>
    <row r="1586" spans="2:33" x14ac:dyDescent="0.25">
      <c r="B1586" s="128">
        <v>14</v>
      </c>
      <c r="C1586" s="151" t="str">
        <f>T(Contaminantes!C$19)</f>
        <v/>
      </c>
      <c r="D1586" s="152"/>
      <c r="E1586" s="153"/>
      <c r="F1586" s="152"/>
      <c r="G1586" s="153"/>
      <c r="H1586" s="152"/>
      <c r="I1586" s="154"/>
      <c r="K1586" s="128">
        <v>34</v>
      </c>
      <c r="L1586" s="151" t="str">
        <f>T(Contaminantes!C$39)</f>
        <v/>
      </c>
      <c r="M1586" s="152"/>
      <c r="N1586" s="153"/>
      <c r="O1586" s="152"/>
      <c r="P1586" s="153"/>
      <c r="Q1586" s="152"/>
      <c r="R1586" s="154"/>
      <c r="T1586" s="128">
        <v>14</v>
      </c>
      <c r="U1586" s="155">
        <f t="shared" si="520"/>
        <v>0</v>
      </c>
      <c r="V1586" s="156">
        <f t="shared" si="521"/>
        <v>0</v>
      </c>
      <c r="W1586" s="157">
        <f t="shared" si="522"/>
        <v>0</v>
      </c>
      <c r="Y1586" s="128">
        <v>34</v>
      </c>
      <c r="Z1586" s="155">
        <f t="shared" si="523"/>
        <v>0</v>
      </c>
      <c r="AA1586" s="156">
        <f t="shared" si="524"/>
        <v>0</v>
      </c>
      <c r="AB1586" s="157">
        <f t="shared" si="525"/>
        <v>0</v>
      </c>
      <c r="AD1586" s="128">
        <v>14</v>
      </c>
      <c r="AE1586" s="120">
        <f t="shared" si="526"/>
        <v>0</v>
      </c>
      <c r="AF1586" s="131">
        <v>34</v>
      </c>
      <c r="AG1586" s="121">
        <f t="shared" si="527"/>
        <v>0</v>
      </c>
    </row>
    <row r="1587" spans="2:33" x14ac:dyDescent="0.25">
      <c r="B1587" s="128">
        <v>15</v>
      </c>
      <c r="C1587" s="151" t="str">
        <f>T(Contaminantes!C$20)</f>
        <v/>
      </c>
      <c r="D1587" s="158"/>
      <c r="E1587" s="153"/>
      <c r="F1587" s="158"/>
      <c r="G1587" s="153"/>
      <c r="H1587" s="158"/>
      <c r="I1587" s="154"/>
      <c r="K1587" s="128">
        <v>35</v>
      </c>
      <c r="L1587" s="151" t="str">
        <f>T(Contaminantes!C$40)</f>
        <v/>
      </c>
      <c r="M1587" s="158"/>
      <c r="N1587" s="153"/>
      <c r="O1587" s="158"/>
      <c r="P1587" s="153"/>
      <c r="Q1587" s="158"/>
      <c r="R1587" s="154"/>
      <c r="T1587" s="128">
        <v>15</v>
      </c>
      <c r="U1587" s="155">
        <f t="shared" si="520"/>
        <v>0</v>
      </c>
      <c r="V1587" s="156">
        <f t="shared" si="521"/>
        <v>0</v>
      </c>
      <c r="W1587" s="157">
        <f t="shared" si="522"/>
        <v>0</v>
      </c>
      <c r="Y1587" s="128">
        <v>35</v>
      </c>
      <c r="Z1587" s="155">
        <f t="shared" si="523"/>
        <v>0</v>
      </c>
      <c r="AA1587" s="156">
        <f t="shared" si="524"/>
        <v>0</v>
      </c>
      <c r="AB1587" s="157">
        <f t="shared" si="525"/>
        <v>0</v>
      </c>
      <c r="AD1587" s="128">
        <v>15</v>
      </c>
      <c r="AE1587" s="120">
        <f t="shared" si="526"/>
        <v>0</v>
      </c>
      <c r="AF1587" s="131">
        <v>35</v>
      </c>
      <c r="AG1587" s="121">
        <f t="shared" si="527"/>
        <v>0</v>
      </c>
    </row>
    <row r="1588" spans="2:33" x14ac:dyDescent="0.25">
      <c r="B1588" s="128">
        <v>16</v>
      </c>
      <c r="C1588" s="151" t="str">
        <f>T(Contaminantes!C$21)</f>
        <v/>
      </c>
      <c r="D1588" s="159"/>
      <c r="E1588" s="153"/>
      <c r="F1588" s="159"/>
      <c r="G1588" s="153"/>
      <c r="H1588" s="159"/>
      <c r="I1588" s="154"/>
      <c r="K1588" s="128">
        <v>36</v>
      </c>
      <c r="L1588" s="151" t="str">
        <f>T(Contaminantes!C$41)</f>
        <v/>
      </c>
      <c r="M1588" s="159"/>
      <c r="N1588" s="153"/>
      <c r="O1588" s="159"/>
      <c r="P1588" s="153"/>
      <c r="Q1588" s="159"/>
      <c r="R1588" s="154"/>
      <c r="T1588" s="128">
        <v>16</v>
      </c>
      <c r="U1588" s="155">
        <f t="shared" si="520"/>
        <v>0</v>
      </c>
      <c r="V1588" s="156">
        <f t="shared" si="521"/>
        <v>0</v>
      </c>
      <c r="W1588" s="157">
        <f t="shared" si="522"/>
        <v>0</v>
      </c>
      <c r="Y1588" s="128">
        <v>36</v>
      </c>
      <c r="Z1588" s="155">
        <f t="shared" si="523"/>
        <v>0</v>
      </c>
      <c r="AA1588" s="156">
        <f t="shared" si="524"/>
        <v>0</v>
      </c>
      <c r="AB1588" s="157">
        <f t="shared" si="525"/>
        <v>0</v>
      </c>
      <c r="AD1588" s="128">
        <v>16</v>
      </c>
      <c r="AE1588" s="120">
        <f t="shared" si="526"/>
        <v>0</v>
      </c>
      <c r="AF1588" s="131">
        <v>36</v>
      </c>
      <c r="AG1588" s="121">
        <f t="shared" si="527"/>
        <v>0</v>
      </c>
    </row>
    <row r="1589" spans="2:33" x14ac:dyDescent="0.25">
      <c r="B1589" s="128">
        <v>17</v>
      </c>
      <c r="C1589" s="151" t="str">
        <f>T(Contaminantes!C$22)</f>
        <v/>
      </c>
      <c r="D1589" s="159"/>
      <c r="E1589" s="153"/>
      <c r="F1589" s="159"/>
      <c r="G1589" s="153"/>
      <c r="H1589" s="159"/>
      <c r="I1589" s="154"/>
      <c r="K1589" s="128">
        <v>37</v>
      </c>
      <c r="L1589" s="151" t="str">
        <f>T(Contaminantes!C$42)</f>
        <v/>
      </c>
      <c r="M1589" s="159"/>
      <c r="N1589" s="153"/>
      <c r="O1589" s="159"/>
      <c r="P1589" s="153"/>
      <c r="Q1589" s="159"/>
      <c r="R1589" s="154"/>
      <c r="T1589" s="128">
        <v>17</v>
      </c>
      <c r="U1589" s="155">
        <f t="shared" si="520"/>
        <v>0</v>
      </c>
      <c r="V1589" s="156">
        <f t="shared" si="521"/>
        <v>0</v>
      </c>
      <c r="W1589" s="157">
        <f t="shared" si="522"/>
        <v>0</v>
      </c>
      <c r="Y1589" s="128">
        <v>37</v>
      </c>
      <c r="Z1589" s="155">
        <f t="shared" si="523"/>
        <v>0</v>
      </c>
      <c r="AA1589" s="156">
        <f t="shared" si="524"/>
        <v>0</v>
      </c>
      <c r="AB1589" s="157">
        <f t="shared" si="525"/>
        <v>0</v>
      </c>
      <c r="AD1589" s="128">
        <v>17</v>
      </c>
      <c r="AE1589" s="120">
        <f t="shared" si="526"/>
        <v>0</v>
      </c>
      <c r="AF1589" s="131">
        <v>37</v>
      </c>
      <c r="AG1589" s="121">
        <f t="shared" si="527"/>
        <v>0</v>
      </c>
    </row>
    <row r="1590" spans="2:33" x14ac:dyDescent="0.25">
      <c r="B1590" s="128">
        <v>18</v>
      </c>
      <c r="C1590" s="151" t="str">
        <f>T(Contaminantes!C$23)</f>
        <v/>
      </c>
      <c r="D1590" s="152"/>
      <c r="E1590" s="153"/>
      <c r="F1590" s="152"/>
      <c r="G1590" s="153"/>
      <c r="H1590" s="152"/>
      <c r="I1590" s="154"/>
      <c r="K1590" s="128">
        <v>38</v>
      </c>
      <c r="L1590" s="151" t="str">
        <f>T(Contaminantes!C$43)</f>
        <v/>
      </c>
      <c r="M1590" s="152"/>
      <c r="N1590" s="153"/>
      <c r="O1590" s="152"/>
      <c r="P1590" s="153"/>
      <c r="Q1590" s="152"/>
      <c r="R1590" s="154"/>
      <c r="T1590" s="128">
        <v>18</v>
      </c>
      <c r="U1590" s="155">
        <f t="shared" si="520"/>
        <v>0</v>
      </c>
      <c r="V1590" s="156">
        <f t="shared" si="521"/>
        <v>0</v>
      </c>
      <c r="W1590" s="157">
        <f t="shared" si="522"/>
        <v>0</v>
      </c>
      <c r="Y1590" s="128">
        <v>38</v>
      </c>
      <c r="Z1590" s="155">
        <f t="shared" si="523"/>
        <v>0</v>
      </c>
      <c r="AA1590" s="156">
        <f t="shared" si="524"/>
        <v>0</v>
      </c>
      <c r="AB1590" s="157">
        <f t="shared" si="525"/>
        <v>0</v>
      </c>
      <c r="AD1590" s="128">
        <v>18</v>
      </c>
      <c r="AE1590" s="120">
        <f t="shared" si="526"/>
        <v>0</v>
      </c>
      <c r="AF1590" s="131">
        <v>38</v>
      </c>
      <c r="AG1590" s="121">
        <f t="shared" si="527"/>
        <v>0</v>
      </c>
    </row>
    <row r="1591" spans="2:33" x14ac:dyDescent="0.25">
      <c r="B1591" s="128">
        <v>19</v>
      </c>
      <c r="C1591" s="151" t="str">
        <f>T(Contaminantes!C$24)</f>
        <v/>
      </c>
      <c r="D1591" s="152"/>
      <c r="E1591" s="153"/>
      <c r="F1591" s="152"/>
      <c r="G1591" s="153"/>
      <c r="H1591" s="152"/>
      <c r="I1591" s="154"/>
      <c r="K1591" s="128">
        <v>39</v>
      </c>
      <c r="L1591" s="151" t="str">
        <f>T(Contaminantes!C$44)</f>
        <v/>
      </c>
      <c r="M1591" s="152"/>
      <c r="N1591" s="153"/>
      <c r="O1591" s="152"/>
      <c r="P1591" s="153"/>
      <c r="Q1591" s="152"/>
      <c r="R1591" s="154"/>
      <c r="T1591" s="128">
        <v>19</v>
      </c>
      <c r="U1591" s="155">
        <f t="shared" si="520"/>
        <v>0</v>
      </c>
      <c r="V1591" s="156">
        <f t="shared" si="521"/>
        <v>0</v>
      </c>
      <c r="W1591" s="157">
        <f t="shared" si="522"/>
        <v>0</v>
      </c>
      <c r="Y1591" s="128">
        <v>39</v>
      </c>
      <c r="Z1591" s="155">
        <f t="shared" si="523"/>
        <v>0</v>
      </c>
      <c r="AA1591" s="156">
        <f t="shared" si="524"/>
        <v>0</v>
      </c>
      <c r="AB1591" s="157">
        <f t="shared" si="525"/>
        <v>0</v>
      </c>
      <c r="AD1591" s="128">
        <v>19</v>
      </c>
      <c r="AE1591" s="120">
        <f t="shared" si="526"/>
        <v>0</v>
      </c>
      <c r="AF1591" s="131">
        <v>39</v>
      </c>
      <c r="AG1591" s="121">
        <f t="shared" si="527"/>
        <v>0</v>
      </c>
    </row>
    <row r="1592" spans="2:33" ht="15.75" thickBot="1" x14ac:dyDescent="0.3">
      <c r="B1592" s="129">
        <v>20</v>
      </c>
      <c r="C1592" s="160" t="str">
        <f>T(Contaminantes!C$25)</f>
        <v/>
      </c>
      <c r="D1592" s="162"/>
      <c r="E1592" s="163"/>
      <c r="F1592" s="162"/>
      <c r="G1592" s="163"/>
      <c r="H1592" s="162"/>
      <c r="I1592" s="164"/>
      <c r="K1592" s="129">
        <v>40</v>
      </c>
      <c r="L1592" s="160" t="str">
        <f>T(Contaminantes!C$45)</f>
        <v/>
      </c>
      <c r="M1592" s="162"/>
      <c r="N1592" s="163"/>
      <c r="O1592" s="162"/>
      <c r="P1592" s="163"/>
      <c r="Q1592" s="162"/>
      <c r="R1592" s="164"/>
      <c r="T1592" s="129">
        <v>20</v>
      </c>
      <c r="U1592" s="165">
        <f t="shared" si="520"/>
        <v>0</v>
      </c>
      <c r="V1592" s="166">
        <f t="shared" si="521"/>
        <v>0</v>
      </c>
      <c r="W1592" s="167">
        <f t="shared" si="522"/>
        <v>0</v>
      </c>
      <c r="Y1592" s="129">
        <v>40</v>
      </c>
      <c r="Z1592" s="165">
        <f t="shared" si="523"/>
        <v>0</v>
      </c>
      <c r="AA1592" s="166">
        <f t="shared" si="524"/>
        <v>0</v>
      </c>
      <c r="AB1592" s="167">
        <f t="shared" si="525"/>
        <v>0</v>
      </c>
      <c r="AD1592" s="129">
        <v>20</v>
      </c>
      <c r="AE1592" s="132">
        <f t="shared" si="526"/>
        <v>0</v>
      </c>
      <c r="AF1592" s="133">
        <v>40</v>
      </c>
      <c r="AG1592" s="122">
        <f t="shared" si="527"/>
        <v>0</v>
      </c>
    </row>
    <row r="1593" spans="2:33" ht="15.75" thickBot="1" x14ac:dyDescent="0.3"/>
    <row r="1594" spans="2:33" ht="15.75" customHeight="1" thickBot="1" x14ac:dyDescent="0.3">
      <c r="D1594" s="391" t="s">
        <v>139</v>
      </c>
      <c r="E1594" s="392"/>
      <c r="F1594" s="393" t="str">
        <f>T('Focos atmósfera'!B73)</f>
        <v/>
      </c>
      <c r="G1594" s="393"/>
      <c r="H1594" s="394" t="s">
        <v>141</v>
      </c>
      <c r="I1594" s="395"/>
      <c r="J1594" s="135"/>
      <c r="K1594" s="396" t="str">
        <f>T('Focos atmósfera'!C73)</f>
        <v/>
      </c>
      <c r="L1594" s="393"/>
      <c r="M1594" s="393"/>
      <c r="N1594" s="397" t="s">
        <v>140</v>
      </c>
      <c r="O1594" s="398"/>
      <c r="P1594" s="136">
        <f>'Focos atmósfera'!D73</f>
        <v>0</v>
      </c>
      <c r="Q1594" s="205" t="s">
        <v>210</v>
      </c>
      <c r="R1594" s="136">
        <f>'Focos atmósfera'!F73</f>
        <v>0</v>
      </c>
      <c r="V1594" s="399" t="s">
        <v>189</v>
      </c>
      <c r="W1594" s="400"/>
      <c r="X1594" s="137"/>
      <c r="AA1594" s="399" t="s">
        <v>189</v>
      </c>
      <c r="AB1594" s="400"/>
      <c r="AC1594" s="137"/>
      <c r="AE1594" s="399" t="s">
        <v>192</v>
      </c>
      <c r="AF1594" s="403"/>
      <c r="AG1594" s="400"/>
    </row>
    <row r="1595" spans="2:33" ht="15.75" thickBot="1" x14ac:dyDescent="0.3">
      <c r="B1595" s="407" t="s">
        <v>133</v>
      </c>
      <c r="C1595" s="408"/>
      <c r="D1595" s="411" t="s">
        <v>134</v>
      </c>
      <c r="E1595" s="411"/>
      <c r="F1595" s="411" t="s">
        <v>135</v>
      </c>
      <c r="G1595" s="411"/>
      <c r="H1595" s="411" t="s">
        <v>136</v>
      </c>
      <c r="I1595" s="412"/>
      <c r="J1595" s="138"/>
      <c r="K1595" s="409" t="s">
        <v>133</v>
      </c>
      <c r="L1595" s="410"/>
      <c r="M1595" s="413" t="s">
        <v>134</v>
      </c>
      <c r="N1595" s="411"/>
      <c r="O1595" s="411" t="s">
        <v>135</v>
      </c>
      <c r="P1595" s="411"/>
      <c r="Q1595" s="411" t="s">
        <v>136</v>
      </c>
      <c r="R1595" s="414"/>
      <c r="S1595" s="138"/>
      <c r="T1595" s="138"/>
      <c r="V1595" s="401"/>
      <c r="W1595" s="402"/>
      <c r="X1595" s="137"/>
      <c r="AA1595" s="401"/>
      <c r="AB1595" s="402"/>
      <c r="AC1595" s="137"/>
      <c r="AE1595" s="404"/>
      <c r="AF1595" s="405"/>
      <c r="AG1595" s="406"/>
    </row>
    <row r="1596" spans="2:33" ht="32.25" customHeight="1" thickBot="1" x14ac:dyDescent="0.3">
      <c r="B1596" s="409"/>
      <c r="C1596" s="410"/>
      <c r="D1596" s="139" t="s">
        <v>137</v>
      </c>
      <c r="E1596" s="139" t="s">
        <v>138</v>
      </c>
      <c r="F1596" s="139" t="s">
        <v>137</v>
      </c>
      <c r="G1596" s="139" t="s">
        <v>138</v>
      </c>
      <c r="H1596" s="139" t="s">
        <v>137</v>
      </c>
      <c r="I1596" s="140" t="s">
        <v>138</v>
      </c>
      <c r="J1596" s="141"/>
      <c r="K1596" s="409"/>
      <c r="L1596" s="410"/>
      <c r="M1596" s="139" t="s">
        <v>137</v>
      </c>
      <c r="N1596" s="139" t="s">
        <v>138</v>
      </c>
      <c r="O1596" s="139" t="s">
        <v>137</v>
      </c>
      <c r="P1596" s="139" t="s">
        <v>138</v>
      </c>
      <c r="Q1596" s="139" t="s">
        <v>137</v>
      </c>
      <c r="R1596" s="140" t="s">
        <v>138</v>
      </c>
      <c r="S1596" s="141"/>
      <c r="T1596" s="141"/>
      <c r="V1596" s="142" t="s">
        <v>190</v>
      </c>
      <c r="W1596" s="143" t="s">
        <v>191</v>
      </c>
      <c r="X1596" s="141"/>
      <c r="AA1596" s="142" t="s">
        <v>190</v>
      </c>
      <c r="AB1596" s="143" t="s">
        <v>191</v>
      </c>
      <c r="AC1596" s="141"/>
      <c r="AE1596" s="124" t="s">
        <v>193</v>
      </c>
      <c r="AG1596" s="125" t="s">
        <v>193</v>
      </c>
    </row>
    <row r="1597" spans="2:33" x14ac:dyDescent="0.25">
      <c r="B1597" s="126">
        <v>1</v>
      </c>
      <c r="C1597" s="151" t="str">
        <f>T(Contaminantes!C$6)</f>
        <v/>
      </c>
      <c r="D1597" s="145"/>
      <c r="E1597" s="146"/>
      <c r="F1597" s="145"/>
      <c r="G1597" s="146"/>
      <c r="H1597" s="145"/>
      <c r="I1597" s="147"/>
      <c r="K1597" s="126">
        <v>21</v>
      </c>
      <c r="L1597" s="144" t="str">
        <f>T(Contaminantes!C$26)</f>
        <v/>
      </c>
      <c r="M1597" s="145"/>
      <c r="N1597" s="146"/>
      <c r="O1597" s="145"/>
      <c r="P1597" s="146"/>
      <c r="Q1597" s="145"/>
      <c r="R1597" s="147"/>
      <c r="T1597" s="126">
        <v>1</v>
      </c>
      <c r="U1597" s="148">
        <f>IF(COUNT(E1597,G1597,I1597)=0,0,COUNT(E1597,G1597,I1597))</f>
        <v>0</v>
      </c>
      <c r="V1597" s="149">
        <f>IF(U1597&gt;0,((D1597*E1597)+(F1597*G1597)+(H1597*I1597))/(E1597+G1597+I1597),0)</f>
        <v>0</v>
      </c>
      <c r="W1597" s="150">
        <f>IF(U1597&lt;&gt;0,(E1597+G1597+I1597)/U1597,0)</f>
        <v>0</v>
      </c>
      <c r="Y1597" s="126">
        <v>21</v>
      </c>
      <c r="Z1597" s="148">
        <f>IF(COUNT(N1597,P1597,R1597)=0,0,COUNT(N1597,P1597,R1597))</f>
        <v>0</v>
      </c>
      <c r="AA1597" s="149">
        <f>IF(Z1597&gt;0,((M1597*N1597)+(O1597*P1597)+(Q1597*R1597))/(N1597+P1597+R1597),0)</f>
        <v>0</v>
      </c>
      <c r="AB1597" s="150">
        <f>IF(Z1597&lt;&gt;0,(N1597+P1597+R1597)/Z1597,0)</f>
        <v>0</v>
      </c>
      <c r="AD1597" s="126">
        <v>1</v>
      </c>
      <c r="AE1597" s="127">
        <f>(V1597*W1597*P$1594)/1000000</f>
        <v>0</v>
      </c>
      <c r="AF1597" s="130">
        <v>21</v>
      </c>
      <c r="AG1597" s="127">
        <f>(AA1597*AB1597*P$1594)/1000000</f>
        <v>0</v>
      </c>
    </row>
    <row r="1598" spans="2:33" x14ac:dyDescent="0.25">
      <c r="B1598" s="128">
        <v>2</v>
      </c>
      <c r="C1598" s="151" t="str">
        <f>T(Contaminantes!C$7)</f>
        <v/>
      </c>
      <c r="D1598" s="152"/>
      <c r="E1598" s="153"/>
      <c r="F1598" s="152"/>
      <c r="G1598" s="153"/>
      <c r="H1598" s="152"/>
      <c r="I1598" s="154"/>
      <c r="K1598" s="128">
        <v>22</v>
      </c>
      <c r="L1598" s="151" t="str">
        <f>T(Contaminantes!C$27)</f>
        <v/>
      </c>
      <c r="M1598" s="152"/>
      <c r="N1598" s="153"/>
      <c r="O1598" s="152"/>
      <c r="P1598" s="153"/>
      <c r="Q1598" s="152"/>
      <c r="R1598" s="154"/>
      <c r="T1598" s="128">
        <v>2</v>
      </c>
      <c r="U1598" s="155">
        <f t="shared" ref="U1598:U1616" si="528">IF(COUNT(E1598,G1598,I1598)=0,0,COUNT(E1598,G1598,I1598))</f>
        <v>0</v>
      </c>
      <c r="V1598" s="156">
        <f t="shared" ref="V1598:V1616" si="529">IF(U1598&gt;0,((D1598*E1598)+(F1598*G1598)+(H1598*I1598))/(E1598+G1598+I1598),0)</f>
        <v>0</v>
      </c>
      <c r="W1598" s="157">
        <f t="shared" ref="W1598:W1616" si="530">IF(U1598&lt;&gt;0,(E1598+G1598+I1598)/U1598,0)</f>
        <v>0</v>
      </c>
      <c r="Y1598" s="128">
        <v>22</v>
      </c>
      <c r="Z1598" s="155">
        <f t="shared" ref="Z1598:Z1616" si="531">IF(COUNT(N1598,P1598,R1598)=0,0,COUNT(N1598,P1598,R1598))</f>
        <v>0</v>
      </c>
      <c r="AA1598" s="156">
        <f t="shared" ref="AA1598:AA1616" si="532">IF(Z1598&gt;0,((M1598*N1598)+(O1598*P1598)+(Q1598*R1598))/(N1598+P1598+R1598),0)</f>
        <v>0</v>
      </c>
      <c r="AB1598" s="157">
        <f t="shared" ref="AB1598:AB1616" si="533">IF(Z1598&lt;&gt;0,(N1598+P1598+R1598)/Z1598,0)</f>
        <v>0</v>
      </c>
      <c r="AD1598" s="128">
        <v>2</v>
      </c>
      <c r="AE1598" s="120">
        <f t="shared" ref="AE1598:AE1616" si="534">(V1598*W1598*P$1594)/1000000</f>
        <v>0</v>
      </c>
      <c r="AF1598" s="131">
        <v>22</v>
      </c>
      <c r="AG1598" s="121">
        <f t="shared" ref="AG1598:AG1616" si="535">(AA1598*AB1598*P$1594)/1000000</f>
        <v>0</v>
      </c>
    </row>
    <row r="1599" spans="2:33" x14ac:dyDescent="0.25">
      <c r="B1599" s="128">
        <v>3</v>
      </c>
      <c r="C1599" s="151" t="str">
        <f>T(Contaminantes!C$8)</f>
        <v/>
      </c>
      <c r="D1599" s="158"/>
      <c r="E1599" s="153"/>
      <c r="F1599" s="158"/>
      <c r="G1599" s="153"/>
      <c r="H1599" s="158"/>
      <c r="I1599" s="154"/>
      <c r="K1599" s="128">
        <v>23</v>
      </c>
      <c r="L1599" s="151" t="str">
        <f>T(Contaminantes!C$28)</f>
        <v/>
      </c>
      <c r="M1599" s="158"/>
      <c r="N1599" s="153"/>
      <c r="O1599" s="158"/>
      <c r="P1599" s="153"/>
      <c r="Q1599" s="158"/>
      <c r="R1599" s="154"/>
      <c r="T1599" s="128">
        <v>3</v>
      </c>
      <c r="U1599" s="155">
        <f t="shared" si="528"/>
        <v>0</v>
      </c>
      <c r="V1599" s="156">
        <f t="shared" si="529"/>
        <v>0</v>
      </c>
      <c r="W1599" s="157">
        <f t="shared" si="530"/>
        <v>0</v>
      </c>
      <c r="Y1599" s="128">
        <v>23</v>
      </c>
      <c r="Z1599" s="155">
        <f t="shared" si="531"/>
        <v>0</v>
      </c>
      <c r="AA1599" s="156">
        <f t="shared" si="532"/>
        <v>0</v>
      </c>
      <c r="AB1599" s="157">
        <f t="shared" si="533"/>
        <v>0</v>
      </c>
      <c r="AD1599" s="128">
        <v>3</v>
      </c>
      <c r="AE1599" s="120">
        <f t="shared" si="534"/>
        <v>0</v>
      </c>
      <c r="AF1599" s="131">
        <v>23</v>
      </c>
      <c r="AG1599" s="121">
        <f t="shared" si="535"/>
        <v>0</v>
      </c>
    </row>
    <row r="1600" spans="2:33" x14ac:dyDescent="0.25">
      <c r="B1600" s="128">
        <v>4</v>
      </c>
      <c r="C1600" s="151" t="str">
        <f>T(Contaminantes!C$9)</f>
        <v/>
      </c>
      <c r="D1600" s="159"/>
      <c r="E1600" s="153"/>
      <c r="F1600" s="159"/>
      <c r="G1600" s="153"/>
      <c r="H1600" s="159"/>
      <c r="I1600" s="154"/>
      <c r="K1600" s="128">
        <v>24</v>
      </c>
      <c r="L1600" s="151" t="str">
        <f>T(Contaminantes!C$29)</f>
        <v/>
      </c>
      <c r="M1600" s="159"/>
      <c r="N1600" s="153"/>
      <c r="O1600" s="159"/>
      <c r="P1600" s="153"/>
      <c r="Q1600" s="159"/>
      <c r="R1600" s="154"/>
      <c r="T1600" s="128">
        <v>4</v>
      </c>
      <c r="U1600" s="155">
        <f t="shared" si="528"/>
        <v>0</v>
      </c>
      <c r="V1600" s="156">
        <f t="shared" si="529"/>
        <v>0</v>
      </c>
      <c r="W1600" s="157">
        <f t="shared" si="530"/>
        <v>0</v>
      </c>
      <c r="Y1600" s="128">
        <v>24</v>
      </c>
      <c r="Z1600" s="155">
        <f t="shared" si="531"/>
        <v>0</v>
      </c>
      <c r="AA1600" s="156">
        <f t="shared" si="532"/>
        <v>0</v>
      </c>
      <c r="AB1600" s="157">
        <f t="shared" si="533"/>
        <v>0</v>
      </c>
      <c r="AD1600" s="128">
        <v>4</v>
      </c>
      <c r="AE1600" s="120">
        <f t="shared" si="534"/>
        <v>0</v>
      </c>
      <c r="AF1600" s="131">
        <v>24</v>
      </c>
      <c r="AG1600" s="121">
        <f t="shared" si="535"/>
        <v>0</v>
      </c>
    </row>
    <row r="1601" spans="2:33" x14ac:dyDescent="0.25">
      <c r="B1601" s="128">
        <v>5</v>
      </c>
      <c r="C1601" s="151" t="str">
        <f>T(Contaminantes!C$10)</f>
        <v/>
      </c>
      <c r="D1601" s="159"/>
      <c r="E1601" s="153"/>
      <c r="F1601" s="159"/>
      <c r="G1601" s="153"/>
      <c r="H1601" s="159"/>
      <c r="I1601" s="154"/>
      <c r="K1601" s="128">
        <v>25</v>
      </c>
      <c r="L1601" s="151" t="str">
        <f>T(Contaminantes!C$30)</f>
        <v/>
      </c>
      <c r="M1601" s="159"/>
      <c r="N1601" s="153"/>
      <c r="O1601" s="159"/>
      <c r="P1601" s="153"/>
      <c r="Q1601" s="159"/>
      <c r="R1601" s="154"/>
      <c r="T1601" s="128">
        <v>5</v>
      </c>
      <c r="U1601" s="155">
        <f t="shared" si="528"/>
        <v>0</v>
      </c>
      <c r="V1601" s="156">
        <f t="shared" si="529"/>
        <v>0</v>
      </c>
      <c r="W1601" s="157">
        <f t="shared" si="530"/>
        <v>0</v>
      </c>
      <c r="Y1601" s="128">
        <v>25</v>
      </c>
      <c r="Z1601" s="155">
        <f t="shared" si="531"/>
        <v>0</v>
      </c>
      <c r="AA1601" s="156">
        <f t="shared" si="532"/>
        <v>0</v>
      </c>
      <c r="AB1601" s="157">
        <f t="shared" si="533"/>
        <v>0</v>
      </c>
      <c r="AD1601" s="128">
        <v>5</v>
      </c>
      <c r="AE1601" s="120">
        <f t="shared" si="534"/>
        <v>0</v>
      </c>
      <c r="AF1601" s="131">
        <v>25</v>
      </c>
      <c r="AG1601" s="121">
        <f t="shared" si="535"/>
        <v>0</v>
      </c>
    </row>
    <row r="1602" spans="2:33" x14ac:dyDescent="0.25">
      <c r="B1602" s="128">
        <v>6</v>
      </c>
      <c r="C1602" s="151" t="str">
        <f>T(Contaminantes!C$11)</f>
        <v/>
      </c>
      <c r="D1602" s="159"/>
      <c r="E1602" s="153"/>
      <c r="F1602" s="159"/>
      <c r="G1602" s="153"/>
      <c r="H1602" s="159"/>
      <c r="I1602" s="154"/>
      <c r="K1602" s="128">
        <v>26</v>
      </c>
      <c r="L1602" s="151" t="str">
        <f>T(Contaminantes!C$31)</f>
        <v/>
      </c>
      <c r="M1602" s="159"/>
      <c r="N1602" s="153"/>
      <c r="O1602" s="159"/>
      <c r="P1602" s="153"/>
      <c r="Q1602" s="159"/>
      <c r="R1602" s="154"/>
      <c r="T1602" s="128">
        <v>6</v>
      </c>
      <c r="U1602" s="155">
        <f t="shared" si="528"/>
        <v>0</v>
      </c>
      <c r="V1602" s="156">
        <f t="shared" si="529"/>
        <v>0</v>
      </c>
      <c r="W1602" s="157">
        <f t="shared" si="530"/>
        <v>0</v>
      </c>
      <c r="Y1602" s="128">
        <v>26</v>
      </c>
      <c r="Z1602" s="155">
        <f t="shared" si="531"/>
        <v>0</v>
      </c>
      <c r="AA1602" s="156">
        <f t="shared" si="532"/>
        <v>0</v>
      </c>
      <c r="AB1602" s="157">
        <f t="shared" si="533"/>
        <v>0</v>
      </c>
      <c r="AD1602" s="128">
        <v>6</v>
      </c>
      <c r="AE1602" s="120">
        <f t="shared" si="534"/>
        <v>0</v>
      </c>
      <c r="AF1602" s="131">
        <v>26</v>
      </c>
      <c r="AG1602" s="121">
        <f t="shared" si="535"/>
        <v>0</v>
      </c>
    </row>
    <row r="1603" spans="2:33" x14ac:dyDescent="0.25">
      <c r="B1603" s="128">
        <v>7</v>
      </c>
      <c r="C1603" s="151" t="str">
        <f>T(Contaminantes!C$12)</f>
        <v/>
      </c>
      <c r="D1603" s="159"/>
      <c r="E1603" s="153"/>
      <c r="F1603" s="159"/>
      <c r="G1603" s="153"/>
      <c r="H1603" s="159"/>
      <c r="I1603" s="154"/>
      <c r="K1603" s="128">
        <v>27</v>
      </c>
      <c r="L1603" s="151" t="str">
        <f>T(Contaminantes!C$32)</f>
        <v/>
      </c>
      <c r="M1603" s="159"/>
      <c r="N1603" s="153"/>
      <c r="O1603" s="159"/>
      <c r="P1603" s="153"/>
      <c r="Q1603" s="159"/>
      <c r="R1603" s="154"/>
      <c r="T1603" s="128">
        <v>7</v>
      </c>
      <c r="U1603" s="155">
        <f t="shared" si="528"/>
        <v>0</v>
      </c>
      <c r="V1603" s="156">
        <f t="shared" si="529"/>
        <v>0</v>
      </c>
      <c r="W1603" s="157">
        <f t="shared" si="530"/>
        <v>0</v>
      </c>
      <c r="Y1603" s="128">
        <v>27</v>
      </c>
      <c r="Z1603" s="155">
        <f t="shared" si="531"/>
        <v>0</v>
      </c>
      <c r="AA1603" s="156">
        <f t="shared" si="532"/>
        <v>0</v>
      </c>
      <c r="AB1603" s="157">
        <f t="shared" si="533"/>
        <v>0</v>
      </c>
      <c r="AD1603" s="128">
        <v>7</v>
      </c>
      <c r="AE1603" s="120">
        <f t="shared" si="534"/>
        <v>0</v>
      </c>
      <c r="AF1603" s="131">
        <v>27</v>
      </c>
      <c r="AG1603" s="121">
        <f t="shared" si="535"/>
        <v>0</v>
      </c>
    </row>
    <row r="1604" spans="2:33" x14ac:dyDescent="0.25">
      <c r="B1604" s="128">
        <v>8</v>
      </c>
      <c r="C1604" s="151" t="str">
        <f>T(Contaminantes!C$13)</f>
        <v/>
      </c>
      <c r="D1604" s="159"/>
      <c r="E1604" s="153"/>
      <c r="F1604" s="159"/>
      <c r="G1604" s="153"/>
      <c r="H1604" s="159"/>
      <c r="I1604" s="154"/>
      <c r="K1604" s="128">
        <v>28</v>
      </c>
      <c r="L1604" s="151" t="str">
        <f>T(Contaminantes!C$33)</f>
        <v/>
      </c>
      <c r="M1604" s="159"/>
      <c r="N1604" s="153"/>
      <c r="O1604" s="159"/>
      <c r="P1604" s="153"/>
      <c r="Q1604" s="159"/>
      <c r="R1604" s="154"/>
      <c r="T1604" s="128">
        <v>8</v>
      </c>
      <c r="U1604" s="155">
        <f t="shared" si="528"/>
        <v>0</v>
      </c>
      <c r="V1604" s="156">
        <f t="shared" si="529"/>
        <v>0</v>
      </c>
      <c r="W1604" s="157">
        <f t="shared" si="530"/>
        <v>0</v>
      </c>
      <c r="Y1604" s="128">
        <v>28</v>
      </c>
      <c r="Z1604" s="155">
        <f t="shared" si="531"/>
        <v>0</v>
      </c>
      <c r="AA1604" s="156">
        <f t="shared" si="532"/>
        <v>0</v>
      </c>
      <c r="AB1604" s="157">
        <f t="shared" si="533"/>
        <v>0</v>
      </c>
      <c r="AD1604" s="128">
        <v>8</v>
      </c>
      <c r="AE1604" s="120">
        <f t="shared" si="534"/>
        <v>0</v>
      </c>
      <c r="AF1604" s="131">
        <v>28</v>
      </c>
      <c r="AG1604" s="121">
        <f t="shared" si="535"/>
        <v>0</v>
      </c>
    </row>
    <row r="1605" spans="2:33" x14ac:dyDescent="0.25">
      <c r="B1605" s="128">
        <v>9</v>
      </c>
      <c r="C1605" s="151" t="str">
        <f>T(Contaminantes!C$14)</f>
        <v/>
      </c>
      <c r="D1605" s="152"/>
      <c r="E1605" s="153"/>
      <c r="F1605" s="152"/>
      <c r="G1605" s="153"/>
      <c r="H1605" s="152"/>
      <c r="I1605" s="154"/>
      <c r="K1605" s="128">
        <v>29</v>
      </c>
      <c r="L1605" s="151" t="str">
        <f>T(Contaminantes!C$34)</f>
        <v/>
      </c>
      <c r="M1605" s="152"/>
      <c r="N1605" s="153"/>
      <c r="O1605" s="152"/>
      <c r="P1605" s="153"/>
      <c r="Q1605" s="152"/>
      <c r="R1605" s="154"/>
      <c r="T1605" s="128">
        <v>9</v>
      </c>
      <c r="U1605" s="155">
        <f t="shared" si="528"/>
        <v>0</v>
      </c>
      <c r="V1605" s="156">
        <f t="shared" si="529"/>
        <v>0</v>
      </c>
      <c r="W1605" s="157">
        <f t="shared" si="530"/>
        <v>0</v>
      </c>
      <c r="Y1605" s="128">
        <v>29</v>
      </c>
      <c r="Z1605" s="155">
        <f t="shared" si="531"/>
        <v>0</v>
      </c>
      <c r="AA1605" s="156">
        <f t="shared" si="532"/>
        <v>0</v>
      </c>
      <c r="AB1605" s="157">
        <f t="shared" si="533"/>
        <v>0</v>
      </c>
      <c r="AD1605" s="128">
        <v>9</v>
      </c>
      <c r="AE1605" s="120">
        <f t="shared" si="534"/>
        <v>0</v>
      </c>
      <c r="AF1605" s="131">
        <v>29</v>
      </c>
      <c r="AG1605" s="121">
        <f t="shared" si="535"/>
        <v>0</v>
      </c>
    </row>
    <row r="1606" spans="2:33" x14ac:dyDescent="0.25">
      <c r="B1606" s="128">
        <v>10</v>
      </c>
      <c r="C1606" s="151" t="str">
        <f>T(Contaminantes!C$15)</f>
        <v/>
      </c>
      <c r="D1606" s="152"/>
      <c r="E1606" s="153"/>
      <c r="F1606" s="152"/>
      <c r="G1606" s="153"/>
      <c r="H1606" s="152"/>
      <c r="I1606" s="154"/>
      <c r="K1606" s="128">
        <v>30</v>
      </c>
      <c r="L1606" s="151" t="str">
        <f>T(Contaminantes!C$35)</f>
        <v/>
      </c>
      <c r="M1606" s="152"/>
      <c r="N1606" s="153"/>
      <c r="O1606" s="152"/>
      <c r="P1606" s="153"/>
      <c r="Q1606" s="152"/>
      <c r="R1606" s="154"/>
      <c r="T1606" s="128">
        <v>10</v>
      </c>
      <c r="U1606" s="155">
        <f t="shared" si="528"/>
        <v>0</v>
      </c>
      <c r="V1606" s="156">
        <f t="shared" si="529"/>
        <v>0</v>
      </c>
      <c r="W1606" s="157">
        <f t="shared" si="530"/>
        <v>0</v>
      </c>
      <c r="Y1606" s="128">
        <v>30</v>
      </c>
      <c r="Z1606" s="155">
        <f t="shared" si="531"/>
        <v>0</v>
      </c>
      <c r="AA1606" s="156">
        <f t="shared" si="532"/>
        <v>0</v>
      </c>
      <c r="AB1606" s="157">
        <f t="shared" si="533"/>
        <v>0</v>
      </c>
      <c r="AD1606" s="128">
        <v>10</v>
      </c>
      <c r="AE1606" s="120">
        <f t="shared" si="534"/>
        <v>0</v>
      </c>
      <c r="AF1606" s="131">
        <v>30</v>
      </c>
      <c r="AG1606" s="121">
        <f t="shared" si="535"/>
        <v>0</v>
      </c>
    </row>
    <row r="1607" spans="2:33" x14ac:dyDescent="0.25">
      <c r="B1607" s="128">
        <v>11</v>
      </c>
      <c r="C1607" s="151" t="str">
        <f>T(Contaminantes!C$16)</f>
        <v/>
      </c>
      <c r="D1607" s="158"/>
      <c r="E1607" s="153"/>
      <c r="F1607" s="158"/>
      <c r="G1607" s="153"/>
      <c r="H1607" s="158"/>
      <c r="I1607" s="154"/>
      <c r="K1607" s="128">
        <v>31</v>
      </c>
      <c r="L1607" s="151" t="str">
        <f>T(Contaminantes!C$36)</f>
        <v/>
      </c>
      <c r="M1607" s="158"/>
      <c r="N1607" s="153"/>
      <c r="O1607" s="158"/>
      <c r="P1607" s="153"/>
      <c r="Q1607" s="158"/>
      <c r="R1607" s="154"/>
      <c r="T1607" s="128">
        <v>11</v>
      </c>
      <c r="U1607" s="155">
        <f t="shared" si="528"/>
        <v>0</v>
      </c>
      <c r="V1607" s="156">
        <f t="shared" si="529"/>
        <v>0</v>
      </c>
      <c r="W1607" s="157">
        <f t="shared" si="530"/>
        <v>0</v>
      </c>
      <c r="Y1607" s="128">
        <v>31</v>
      </c>
      <c r="Z1607" s="155">
        <f t="shared" si="531"/>
        <v>0</v>
      </c>
      <c r="AA1607" s="156">
        <f t="shared" si="532"/>
        <v>0</v>
      </c>
      <c r="AB1607" s="157">
        <f t="shared" si="533"/>
        <v>0</v>
      </c>
      <c r="AD1607" s="128">
        <v>11</v>
      </c>
      <c r="AE1607" s="120">
        <f t="shared" si="534"/>
        <v>0</v>
      </c>
      <c r="AF1607" s="131">
        <v>31</v>
      </c>
      <c r="AG1607" s="121">
        <f t="shared" si="535"/>
        <v>0</v>
      </c>
    </row>
    <row r="1608" spans="2:33" x14ac:dyDescent="0.25">
      <c r="B1608" s="128">
        <v>12</v>
      </c>
      <c r="C1608" s="151" t="str">
        <f>T(Contaminantes!C$17)</f>
        <v/>
      </c>
      <c r="D1608" s="159"/>
      <c r="E1608" s="153"/>
      <c r="F1608" s="159"/>
      <c r="G1608" s="153"/>
      <c r="H1608" s="159"/>
      <c r="I1608" s="154"/>
      <c r="K1608" s="128">
        <v>32</v>
      </c>
      <c r="L1608" s="151" t="str">
        <f>T(Contaminantes!C$37)</f>
        <v/>
      </c>
      <c r="M1608" s="159"/>
      <c r="N1608" s="153"/>
      <c r="O1608" s="159"/>
      <c r="P1608" s="153"/>
      <c r="Q1608" s="159"/>
      <c r="R1608" s="154"/>
      <c r="T1608" s="128">
        <v>12</v>
      </c>
      <c r="U1608" s="155">
        <f t="shared" si="528"/>
        <v>0</v>
      </c>
      <c r="V1608" s="156">
        <f t="shared" si="529"/>
        <v>0</v>
      </c>
      <c r="W1608" s="157">
        <f t="shared" si="530"/>
        <v>0</v>
      </c>
      <c r="Y1608" s="128">
        <v>32</v>
      </c>
      <c r="Z1608" s="155">
        <f t="shared" si="531"/>
        <v>0</v>
      </c>
      <c r="AA1608" s="156">
        <f t="shared" si="532"/>
        <v>0</v>
      </c>
      <c r="AB1608" s="157">
        <f t="shared" si="533"/>
        <v>0</v>
      </c>
      <c r="AD1608" s="128">
        <v>12</v>
      </c>
      <c r="AE1608" s="120">
        <f t="shared" si="534"/>
        <v>0</v>
      </c>
      <c r="AF1608" s="131">
        <v>32</v>
      </c>
      <c r="AG1608" s="121">
        <f t="shared" si="535"/>
        <v>0</v>
      </c>
    </row>
    <row r="1609" spans="2:33" x14ac:dyDescent="0.25">
      <c r="B1609" s="128">
        <v>13</v>
      </c>
      <c r="C1609" s="151" t="str">
        <f>T(Contaminantes!C$18)</f>
        <v/>
      </c>
      <c r="D1609" s="159"/>
      <c r="E1609" s="153"/>
      <c r="F1609" s="159"/>
      <c r="G1609" s="153"/>
      <c r="H1609" s="159"/>
      <c r="I1609" s="154"/>
      <c r="K1609" s="128">
        <v>33</v>
      </c>
      <c r="L1609" s="151" t="str">
        <f>T(Contaminantes!C$38)</f>
        <v/>
      </c>
      <c r="M1609" s="159"/>
      <c r="N1609" s="153"/>
      <c r="O1609" s="159"/>
      <c r="P1609" s="153"/>
      <c r="Q1609" s="159"/>
      <c r="R1609" s="154"/>
      <c r="T1609" s="128">
        <v>13</v>
      </c>
      <c r="U1609" s="155">
        <f t="shared" si="528"/>
        <v>0</v>
      </c>
      <c r="V1609" s="156">
        <f t="shared" si="529"/>
        <v>0</v>
      </c>
      <c r="W1609" s="157">
        <f t="shared" si="530"/>
        <v>0</v>
      </c>
      <c r="Y1609" s="128">
        <v>33</v>
      </c>
      <c r="Z1609" s="155">
        <f t="shared" si="531"/>
        <v>0</v>
      </c>
      <c r="AA1609" s="156">
        <f t="shared" si="532"/>
        <v>0</v>
      </c>
      <c r="AB1609" s="157">
        <f t="shared" si="533"/>
        <v>0</v>
      </c>
      <c r="AD1609" s="128">
        <v>13</v>
      </c>
      <c r="AE1609" s="120">
        <f t="shared" si="534"/>
        <v>0</v>
      </c>
      <c r="AF1609" s="131">
        <v>33</v>
      </c>
      <c r="AG1609" s="121">
        <f t="shared" si="535"/>
        <v>0</v>
      </c>
    </row>
    <row r="1610" spans="2:33" x14ac:dyDescent="0.25">
      <c r="B1610" s="128">
        <v>14</v>
      </c>
      <c r="C1610" s="151" t="str">
        <f>T(Contaminantes!C$19)</f>
        <v/>
      </c>
      <c r="D1610" s="152"/>
      <c r="E1610" s="153"/>
      <c r="F1610" s="152"/>
      <c r="G1610" s="153"/>
      <c r="H1610" s="152"/>
      <c r="I1610" s="154"/>
      <c r="K1610" s="128">
        <v>34</v>
      </c>
      <c r="L1610" s="151" t="str">
        <f>T(Contaminantes!C$39)</f>
        <v/>
      </c>
      <c r="M1610" s="152"/>
      <c r="N1610" s="153"/>
      <c r="O1610" s="152"/>
      <c r="P1610" s="153"/>
      <c r="Q1610" s="152"/>
      <c r="R1610" s="154"/>
      <c r="T1610" s="128">
        <v>14</v>
      </c>
      <c r="U1610" s="155">
        <f t="shared" si="528"/>
        <v>0</v>
      </c>
      <c r="V1610" s="156">
        <f t="shared" si="529"/>
        <v>0</v>
      </c>
      <c r="W1610" s="157">
        <f t="shared" si="530"/>
        <v>0</v>
      </c>
      <c r="Y1610" s="128">
        <v>34</v>
      </c>
      <c r="Z1610" s="155">
        <f t="shared" si="531"/>
        <v>0</v>
      </c>
      <c r="AA1610" s="156">
        <f t="shared" si="532"/>
        <v>0</v>
      </c>
      <c r="AB1610" s="157">
        <f t="shared" si="533"/>
        <v>0</v>
      </c>
      <c r="AD1610" s="128">
        <v>14</v>
      </c>
      <c r="AE1610" s="120">
        <f t="shared" si="534"/>
        <v>0</v>
      </c>
      <c r="AF1610" s="131">
        <v>34</v>
      </c>
      <c r="AG1610" s="121">
        <f t="shared" si="535"/>
        <v>0</v>
      </c>
    </row>
    <row r="1611" spans="2:33" x14ac:dyDescent="0.25">
      <c r="B1611" s="128">
        <v>15</v>
      </c>
      <c r="C1611" s="151" t="str">
        <f>T(Contaminantes!C$20)</f>
        <v/>
      </c>
      <c r="D1611" s="158"/>
      <c r="E1611" s="153"/>
      <c r="F1611" s="158"/>
      <c r="G1611" s="153"/>
      <c r="H1611" s="158"/>
      <c r="I1611" s="154"/>
      <c r="K1611" s="128">
        <v>35</v>
      </c>
      <c r="L1611" s="151" t="str">
        <f>T(Contaminantes!C$40)</f>
        <v/>
      </c>
      <c r="M1611" s="158"/>
      <c r="N1611" s="153"/>
      <c r="O1611" s="158"/>
      <c r="P1611" s="153"/>
      <c r="Q1611" s="158"/>
      <c r="R1611" s="154"/>
      <c r="T1611" s="128">
        <v>15</v>
      </c>
      <c r="U1611" s="155">
        <f t="shared" si="528"/>
        <v>0</v>
      </c>
      <c r="V1611" s="156">
        <f t="shared" si="529"/>
        <v>0</v>
      </c>
      <c r="W1611" s="157">
        <f t="shared" si="530"/>
        <v>0</v>
      </c>
      <c r="Y1611" s="128">
        <v>35</v>
      </c>
      <c r="Z1611" s="155">
        <f t="shared" si="531"/>
        <v>0</v>
      </c>
      <c r="AA1611" s="156">
        <f t="shared" si="532"/>
        <v>0</v>
      </c>
      <c r="AB1611" s="157">
        <f t="shared" si="533"/>
        <v>0</v>
      </c>
      <c r="AD1611" s="128">
        <v>15</v>
      </c>
      <c r="AE1611" s="120">
        <f t="shared" si="534"/>
        <v>0</v>
      </c>
      <c r="AF1611" s="131">
        <v>35</v>
      </c>
      <c r="AG1611" s="121">
        <f t="shared" si="535"/>
        <v>0</v>
      </c>
    </row>
    <row r="1612" spans="2:33" x14ac:dyDescent="0.25">
      <c r="B1612" s="128">
        <v>16</v>
      </c>
      <c r="C1612" s="151" t="str">
        <f>T(Contaminantes!C$21)</f>
        <v/>
      </c>
      <c r="D1612" s="159"/>
      <c r="E1612" s="153"/>
      <c r="F1612" s="159"/>
      <c r="G1612" s="153"/>
      <c r="H1612" s="159"/>
      <c r="I1612" s="154"/>
      <c r="K1612" s="128">
        <v>36</v>
      </c>
      <c r="L1612" s="151" t="str">
        <f>T(Contaminantes!C$41)</f>
        <v/>
      </c>
      <c r="M1612" s="159"/>
      <c r="N1612" s="153"/>
      <c r="O1612" s="159"/>
      <c r="P1612" s="153"/>
      <c r="Q1612" s="159"/>
      <c r="R1612" s="154"/>
      <c r="T1612" s="128">
        <v>16</v>
      </c>
      <c r="U1612" s="155">
        <f t="shared" si="528"/>
        <v>0</v>
      </c>
      <c r="V1612" s="156">
        <f t="shared" si="529"/>
        <v>0</v>
      </c>
      <c r="W1612" s="157">
        <f t="shared" si="530"/>
        <v>0</v>
      </c>
      <c r="Y1612" s="128">
        <v>36</v>
      </c>
      <c r="Z1612" s="155">
        <f t="shared" si="531"/>
        <v>0</v>
      </c>
      <c r="AA1612" s="156">
        <f t="shared" si="532"/>
        <v>0</v>
      </c>
      <c r="AB1612" s="157">
        <f t="shared" si="533"/>
        <v>0</v>
      </c>
      <c r="AD1612" s="128">
        <v>16</v>
      </c>
      <c r="AE1612" s="120">
        <f t="shared" si="534"/>
        <v>0</v>
      </c>
      <c r="AF1612" s="131">
        <v>36</v>
      </c>
      <c r="AG1612" s="121">
        <f t="shared" si="535"/>
        <v>0</v>
      </c>
    </row>
    <row r="1613" spans="2:33" x14ac:dyDescent="0.25">
      <c r="B1613" s="128">
        <v>17</v>
      </c>
      <c r="C1613" s="151" t="str">
        <f>T(Contaminantes!C$22)</f>
        <v/>
      </c>
      <c r="D1613" s="159"/>
      <c r="E1613" s="153"/>
      <c r="F1613" s="159"/>
      <c r="G1613" s="153"/>
      <c r="H1613" s="159"/>
      <c r="I1613" s="154"/>
      <c r="K1613" s="128">
        <v>37</v>
      </c>
      <c r="L1613" s="151" t="str">
        <f>T(Contaminantes!C$42)</f>
        <v/>
      </c>
      <c r="M1613" s="159"/>
      <c r="N1613" s="153"/>
      <c r="O1613" s="159"/>
      <c r="P1613" s="153"/>
      <c r="Q1613" s="159"/>
      <c r="R1613" s="154"/>
      <c r="T1613" s="128">
        <v>17</v>
      </c>
      <c r="U1613" s="155">
        <f t="shared" si="528"/>
        <v>0</v>
      </c>
      <c r="V1613" s="156">
        <f t="shared" si="529"/>
        <v>0</v>
      </c>
      <c r="W1613" s="157">
        <f t="shared" si="530"/>
        <v>0</v>
      </c>
      <c r="Y1613" s="128">
        <v>37</v>
      </c>
      <c r="Z1613" s="155">
        <f t="shared" si="531"/>
        <v>0</v>
      </c>
      <c r="AA1613" s="156">
        <f t="shared" si="532"/>
        <v>0</v>
      </c>
      <c r="AB1613" s="157">
        <f t="shared" si="533"/>
        <v>0</v>
      </c>
      <c r="AD1613" s="128">
        <v>17</v>
      </c>
      <c r="AE1613" s="120">
        <f t="shared" si="534"/>
        <v>0</v>
      </c>
      <c r="AF1613" s="131">
        <v>37</v>
      </c>
      <c r="AG1613" s="121">
        <f t="shared" si="535"/>
        <v>0</v>
      </c>
    </row>
    <row r="1614" spans="2:33" x14ac:dyDescent="0.25">
      <c r="B1614" s="128">
        <v>18</v>
      </c>
      <c r="C1614" s="151" t="str">
        <f>T(Contaminantes!C$23)</f>
        <v/>
      </c>
      <c r="D1614" s="152"/>
      <c r="E1614" s="153"/>
      <c r="F1614" s="152"/>
      <c r="G1614" s="153"/>
      <c r="H1614" s="152"/>
      <c r="I1614" s="154"/>
      <c r="K1614" s="128">
        <v>38</v>
      </c>
      <c r="L1614" s="151" t="str">
        <f>T(Contaminantes!C$43)</f>
        <v/>
      </c>
      <c r="M1614" s="152"/>
      <c r="N1614" s="153"/>
      <c r="O1614" s="152"/>
      <c r="P1614" s="153"/>
      <c r="Q1614" s="152"/>
      <c r="R1614" s="154"/>
      <c r="T1614" s="128">
        <v>18</v>
      </c>
      <c r="U1614" s="155">
        <f t="shared" si="528"/>
        <v>0</v>
      </c>
      <c r="V1614" s="156">
        <f t="shared" si="529"/>
        <v>0</v>
      </c>
      <c r="W1614" s="157">
        <f t="shared" si="530"/>
        <v>0</v>
      </c>
      <c r="Y1614" s="128">
        <v>38</v>
      </c>
      <c r="Z1614" s="155">
        <f t="shared" si="531"/>
        <v>0</v>
      </c>
      <c r="AA1614" s="156">
        <f t="shared" si="532"/>
        <v>0</v>
      </c>
      <c r="AB1614" s="157">
        <f t="shared" si="533"/>
        <v>0</v>
      </c>
      <c r="AD1614" s="128">
        <v>18</v>
      </c>
      <c r="AE1614" s="120">
        <f t="shared" si="534"/>
        <v>0</v>
      </c>
      <c r="AF1614" s="131">
        <v>38</v>
      </c>
      <c r="AG1614" s="121">
        <f t="shared" si="535"/>
        <v>0</v>
      </c>
    </row>
    <row r="1615" spans="2:33" x14ac:dyDescent="0.25">
      <c r="B1615" s="128">
        <v>19</v>
      </c>
      <c r="C1615" s="151" t="str">
        <f>T(Contaminantes!C$24)</f>
        <v/>
      </c>
      <c r="D1615" s="152"/>
      <c r="E1615" s="153"/>
      <c r="F1615" s="152"/>
      <c r="G1615" s="153"/>
      <c r="H1615" s="152"/>
      <c r="I1615" s="154"/>
      <c r="K1615" s="128">
        <v>39</v>
      </c>
      <c r="L1615" s="151" t="str">
        <f>T(Contaminantes!C$44)</f>
        <v/>
      </c>
      <c r="M1615" s="152"/>
      <c r="N1615" s="153"/>
      <c r="O1615" s="152"/>
      <c r="P1615" s="153"/>
      <c r="Q1615" s="152"/>
      <c r="R1615" s="154"/>
      <c r="T1615" s="128">
        <v>19</v>
      </c>
      <c r="U1615" s="155">
        <f t="shared" si="528"/>
        <v>0</v>
      </c>
      <c r="V1615" s="156">
        <f t="shared" si="529"/>
        <v>0</v>
      </c>
      <c r="W1615" s="157">
        <f t="shared" si="530"/>
        <v>0</v>
      </c>
      <c r="Y1615" s="128">
        <v>39</v>
      </c>
      <c r="Z1615" s="155">
        <f t="shared" si="531"/>
        <v>0</v>
      </c>
      <c r="AA1615" s="156">
        <f t="shared" si="532"/>
        <v>0</v>
      </c>
      <c r="AB1615" s="157">
        <f t="shared" si="533"/>
        <v>0</v>
      </c>
      <c r="AD1615" s="128">
        <v>19</v>
      </c>
      <c r="AE1615" s="120">
        <f t="shared" si="534"/>
        <v>0</v>
      </c>
      <c r="AF1615" s="131">
        <v>39</v>
      </c>
      <c r="AG1615" s="121">
        <f t="shared" si="535"/>
        <v>0</v>
      </c>
    </row>
    <row r="1616" spans="2:33" ht="15.75" thickBot="1" x14ac:dyDescent="0.3">
      <c r="B1616" s="129">
        <v>20</v>
      </c>
      <c r="C1616" s="160" t="str">
        <f>T(Contaminantes!C$25)</f>
        <v/>
      </c>
      <c r="D1616" s="162"/>
      <c r="E1616" s="163"/>
      <c r="F1616" s="162"/>
      <c r="G1616" s="163"/>
      <c r="H1616" s="162"/>
      <c r="I1616" s="164"/>
      <c r="K1616" s="129">
        <v>40</v>
      </c>
      <c r="L1616" s="172" t="str">
        <f>T(Contaminantes!C$45)</f>
        <v/>
      </c>
      <c r="M1616" s="162"/>
      <c r="N1616" s="163"/>
      <c r="O1616" s="162"/>
      <c r="P1616" s="163"/>
      <c r="Q1616" s="162"/>
      <c r="R1616" s="164"/>
      <c r="T1616" s="129">
        <v>20</v>
      </c>
      <c r="U1616" s="165">
        <f t="shared" si="528"/>
        <v>0</v>
      </c>
      <c r="V1616" s="166">
        <f t="shared" si="529"/>
        <v>0</v>
      </c>
      <c r="W1616" s="167">
        <f t="shared" si="530"/>
        <v>0</v>
      </c>
      <c r="Y1616" s="129">
        <v>40</v>
      </c>
      <c r="Z1616" s="165">
        <f t="shared" si="531"/>
        <v>0</v>
      </c>
      <c r="AA1616" s="166">
        <f t="shared" si="532"/>
        <v>0</v>
      </c>
      <c r="AB1616" s="167">
        <f t="shared" si="533"/>
        <v>0</v>
      </c>
      <c r="AD1616" s="129">
        <v>20</v>
      </c>
      <c r="AE1616" s="132">
        <f t="shared" si="534"/>
        <v>0</v>
      </c>
      <c r="AF1616" s="133">
        <v>40</v>
      </c>
      <c r="AG1616" s="122">
        <f t="shared" si="535"/>
        <v>0</v>
      </c>
    </row>
    <row r="1617" spans="2:33" ht="15.75" thickBot="1" x14ac:dyDescent="0.3"/>
    <row r="1618" spans="2:33" ht="15.75" customHeight="1" thickBot="1" x14ac:dyDescent="0.3">
      <c r="D1618" s="391" t="s">
        <v>139</v>
      </c>
      <c r="E1618" s="392"/>
      <c r="F1618" s="393" t="str">
        <f>T('Focos atmósfera'!B74)</f>
        <v/>
      </c>
      <c r="G1618" s="393"/>
      <c r="H1618" s="394" t="s">
        <v>141</v>
      </c>
      <c r="I1618" s="395"/>
      <c r="J1618" s="135"/>
      <c r="K1618" s="396" t="str">
        <f>T('Focos atmósfera'!C74)</f>
        <v/>
      </c>
      <c r="L1618" s="393"/>
      <c r="M1618" s="393"/>
      <c r="N1618" s="397" t="s">
        <v>140</v>
      </c>
      <c r="O1618" s="398"/>
      <c r="P1618" s="136">
        <f>'Focos atmósfera'!D74</f>
        <v>0</v>
      </c>
      <c r="Q1618" s="205" t="s">
        <v>210</v>
      </c>
      <c r="R1618" s="136">
        <f>'Focos atmósfera'!F74</f>
        <v>0</v>
      </c>
      <c r="V1618" s="399" t="s">
        <v>189</v>
      </c>
      <c r="W1618" s="400"/>
      <c r="X1618" s="137"/>
      <c r="AA1618" s="399" t="s">
        <v>189</v>
      </c>
      <c r="AB1618" s="400"/>
      <c r="AC1618" s="137"/>
      <c r="AE1618" s="399" t="s">
        <v>192</v>
      </c>
      <c r="AF1618" s="403"/>
      <c r="AG1618" s="400"/>
    </row>
    <row r="1619" spans="2:33" ht="15.75" thickBot="1" x14ac:dyDescent="0.3">
      <c r="B1619" s="407" t="s">
        <v>133</v>
      </c>
      <c r="C1619" s="408"/>
      <c r="D1619" s="411" t="s">
        <v>134</v>
      </c>
      <c r="E1619" s="411"/>
      <c r="F1619" s="411" t="s">
        <v>135</v>
      </c>
      <c r="G1619" s="411"/>
      <c r="H1619" s="411" t="s">
        <v>136</v>
      </c>
      <c r="I1619" s="412"/>
      <c r="J1619" s="138"/>
      <c r="K1619" s="409" t="s">
        <v>133</v>
      </c>
      <c r="L1619" s="410"/>
      <c r="M1619" s="413" t="s">
        <v>134</v>
      </c>
      <c r="N1619" s="411"/>
      <c r="O1619" s="411" t="s">
        <v>135</v>
      </c>
      <c r="P1619" s="411"/>
      <c r="Q1619" s="411" t="s">
        <v>136</v>
      </c>
      <c r="R1619" s="414"/>
      <c r="S1619" s="138"/>
      <c r="T1619" s="138"/>
      <c r="V1619" s="401"/>
      <c r="W1619" s="402"/>
      <c r="X1619" s="137"/>
      <c r="AA1619" s="401"/>
      <c r="AB1619" s="402"/>
      <c r="AC1619" s="137"/>
      <c r="AE1619" s="404"/>
      <c r="AF1619" s="405"/>
      <c r="AG1619" s="406"/>
    </row>
    <row r="1620" spans="2:33" ht="32.25" customHeight="1" thickBot="1" x14ac:dyDescent="0.3">
      <c r="B1620" s="409"/>
      <c r="C1620" s="410"/>
      <c r="D1620" s="139" t="s">
        <v>137</v>
      </c>
      <c r="E1620" s="139" t="s">
        <v>138</v>
      </c>
      <c r="F1620" s="139" t="s">
        <v>137</v>
      </c>
      <c r="G1620" s="139" t="s">
        <v>138</v>
      </c>
      <c r="H1620" s="139" t="s">
        <v>137</v>
      </c>
      <c r="I1620" s="140" t="s">
        <v>138</v>
      </c>
      <c r="J1620" s="141"/>
      <c r="K1620" s="409"/>
      <c r="L1620" s="410"/>
      <c r="M1620" s="139" t="s">
        <v>137</v>
      </c>
      <c r="N1620" s="139" t="s">
        <v>138</v>
      </c>
      <c r="O1620" s="139" t="s">
        <v>137</v>
      </c>
      <c r="P1620" s="139" t="s">
        <v>138</v>
      </c>
      <c r="Q1620" s="139" t="s">
        <v>137</v>
      </c>
      <c r="R1620" s="140" t="s">
        <v>138</v>
      </c>
      <c r="S1620" s="141"/>
      <c r="T1620" s="141"/>
      <c r="V1620" s="142" t="s">
        <v>190</v>
      </c>
      <c r="W1620" s="143" t="s">
        <v>191</v>
      </c>
      <c r="X1620" s="141"/>
      <c r="AA1620" s="142" t="s">
        <v>190</v>
      </c>
      <c r="AB1620" s="143" t="s">
        <v>191</v>
      </c>
      <c r="AC1620" s="141"/>
      <c r="AE1620" s="124" t="s">
        <v>193</v>
      </c>
      <c r="AG1620" s="125" t="s">
        <v>193</v>
      </c>
    </row>
    <row r="1621" spans="2:33" x14ac:dyDescent="0.25">
      <c r="B1621" s="126">
        <v>1</v>
      </c>
      <c r="C1621" s="151" t="str">
        <f>T(Contaminantes!C$6)</f>
        <v/>
      </c>
      <c r="D1621" s="145"/>
      <c r="E1621" s="146"/>
      <c r="F1621" s="145"/>
      <c r="G1621" s="146"/>
      <c r="H1621" s="145"/>
      <c r="I1621" s="147"/>
      <c r="K1621" s="126">
        <v>21</v>
      </c>
      <c r="L1621" s="144" t="str">
        <f>T(Contaminantes!C$26)</f>
        <v/>
      </c>
      <c r="M1621" s="145"/>
      <c r="N1621" s="146"/>
      <c r="O1621" s="145"/>
      <c r="P1621" s="146"/>
      <c r="Q1621" s="145"/>
      <c r="R1621" s="147"/>
      <c r="T1621" s="126">
        <v>1</v>
      </c>
      <c r="U1621" s="148">
        <f>IF(COUNT(E1621,G1621,I1621)=0,0,COUNT(E1621,G1621,I1621))</f>
        <v>0</v>
      </c>
      <c r="V1621" s="149">
        <f>IF(U1621&gt;0,((D1621*E1621)+(F1621*G1621)+(H1621*I1621))/(E1621+G1621+I1621),0)</f>
        <v>0</v>
      </c>
      <c r="W1621" s="150">
        <f>IF(U1621&lt;&gt;0,(E1621+G1621+I1621)/U1621,0)</f>
        <v>0</v>
      </c>
      <c r="Y1621" s="126">
        <v>21</v>
      </c>
      <c r="Z1621" s="148">
        <f>IF(COUNT(N1621,P1621,R1621)=0,0,COUNT(N1621,P1621,R1621))</f>
        <v>0</v>
      </c>
      <c r="AA1621" s="149">
        <f>IF(Z1621&gt;0,((M1621*N1621)+(O1621*P1621)+(Q1621*R1621))/(N1621+P1621+R1621),0)</f>
        <v>0</v>
      </c>
      <c r="AB1621" s="150">
        <f>IF(Z1621&lt;&gt;0,(N1621+P1621+R1621)/Z1621,0)</f>
        <v>0</v>
      </c>
      <c r="AD1621" s="126">
        <v>1</v>
      </c>
      <c r="AE1621" s="127">
        <f>(V1621*W1621*P$1618)/1000000</f>
        <v>0</v>
      </c>
      <c r="AF1621" s="130">
        <v>21</v>
      </c>
      <c r="AG1621" s="127">
        <f>(AA1621*AB1621*P$1618)/1000000</f>
        <v>0</v>
      </c>
    </row>
    <row r="1622" spans="2:33" x14ac:dyDescent="0.25">
      <c r="B1622" s="128">
        <v>2</v>
      </c>
      <c r="C1622" s="151" t="str">
        <f>T(Contaminantes!C$7)</f>
        <v/>
      </c>
      <c r="D1622" s="152"/>
      <c r="E1622" s="153"/>
      <c r="F1622" s="152"/>
      <c r="G1622" s="153"/>
      <c r="H1622" s="152"/>
      <c r="I1622" s="154"/>
      <c r="K1622" s="128">
        <v>22</v>
      </c>
      <c r="L1622" s="151" t="str">
        <f>T(Contaminantes!C$27)</f>
        <v/>
      </c>
      <c r="M1622" s="152"/>
      <c r="N1622" s="153"/>
      <c r="O1622" s="152"/>
      <c r="P1622" s="153"/>
      <c r="Q1622" s="152"/>
      <c r="R1622" s="154"/>
      <c r="T1622" s="128">
        <v>2</v>
      </c>
      <c r="U1622" s="155">
        <f t="shared" ref="U1622:U1640" si="536">IF(COUNT(E1622,G1622,I1622)=0,0,COUNT(E1622,G1622,I1622))</f>
        <v>0</v>
      </c>
      <c r="V1622" s="156">
        <f t="shared" ref="V1622:V1640" si="537">IF(U1622&gt;0,((D1622*E1622)+(F1622*G1622)+(H1622*I1622))/(E1622+G1622+I1622),0)</f>
        <v>0</v>
      </c>
      <c r="W1622" s="157">
        <f t="shared" ref="W1622:W1640" si="538">IF(U1622&lt;&gt;0,(E1622+G1622+I1622)/U1622,0)</f>
        <v>0</v>
      </c>
      <c r="Y1622" s="128">
        <v>22</v>
      </c>
      <c r="Z1622" s="155">
        <f t="shared" ref="Z1622:Z1640" si="539">IF(COUNT(N1622,P1622,R1622)=0,0,COUNT(N1622,P1622,R1622))</f>
        <v>0</v>
      </c>
      <c r="AA1622" s="156">
        <f t="shared" ref="AA1622:AA1640" si="540">IF(Z1622&gt;0,((M1622*N1622)+(O1622*P1622)+(Q1622*R1622))/(N1622+P1622+R1622),0)</f>
        <v>0</v>
      </c>
      <c r="AB1622" s="157">
        <f t="shared" ref="AB1622:AB1640" si="541">IF(Z1622&lt;&gt;0,(N1622+P1622+R1622)/Z1622,0)</f>
        <v>0</v>
      </c>
      <c r="AD1622" s="128">
        <v>2</v>
      </c>
      <c r="AE1622" s="120">
        <f t="shared" ref="AE1622:AE1640" si="542">(V1622*W1622*P$1618)/1000000</f>
        <v>0</v>
      </c>
      <c r="AF1622" s="131">
        <v>22</v>
      </c>
      <c r="AG1622" s="121">
        <f t="shared" ref="AG1622:AG1640" si="543">(AA1622*AB1622*P$1618)/1000000</f>
        <v>0</v>
      </c>
    </row>
    <row r="1623" spans="2:33" x14ac:dyDescent="0.25">
      <c r="B1623" s="128">
        <v>3</v>
      </c>
      <c r="C1623" s="151" t="str">
        <f>T(Contaminantes!C$8)</f>
        <v/>
      </c>
      <c r="D1623" s="158"/>
      <c r="E1623" s="153"/>
      <c r="F1623" s="158"/>
      <c r="G1623" s="153"/>
      <c r="H1623" s="158"/>
      <c r="I1623" s="154"/>
      <c r="K1623" s="128">
        <v>23</v>
      </c>
      <c r="L1623" s="151" t="str">
        <f>T(Contaminantes!C$28)</f>
        <v/>
      </c>
      <c r="M1623" s="158"/>
      <c r="N1623" s="153"/>
      <c r="O1623" s="158"/>
      <c r="P1623" s="153"/>
      <c r="Q1623" s="158"/>
      <c r="R1623" s="154"/>
      <c r="T1623" s="128">
        <v>3</v>
      </c>
      <c r="U1623" s="155">
        <f t="shared" si="536"/>
        <v>0</v>
      </c>
      <c r="V1623" s="156">
        <f t="shared" si="537"/>
        <v>0</v>
      </c>
      <c r="W1623" s="157">
        <f t="shared" si="538"/>
        <v>0</v>
      </c>
      <c r="Y1623" s="128">
        <v>23</v>
      </c>
      <c r="Z1623" s="155">
        <f t="shared" si="539"/>
        <v>0</v>
      </c>
      <c r="AA1623" s="156">
        <f t="shared" si="540"/>
        <v>0</v>
      </c>
      <c r="AB1623" s="157">
        <f t="shared" si="541"/>
        <v>0</v>
      </c>
      <c r="AD1623" s="128">
        <v>3</v>
      </c>
      <c r="AE1623" s="120">
        <f t="shared" si="542"/>
        <v>0</v>
      </c>
      <c r="AF1623" s="131">
        <v>23</v>
      </c>
      <c r="AG1623" s="121">
        <f t="shared" si="543"/>
        <v>0</v>
      </c>
    </row>
    <row r="1624" spans="2:33" x14ac:dyDescent="0.25">
      <c r="B1624" s="128">
        <v>4</v>
      </c>
      <c r="C1624" s="151" t="str">
        <f>T(Contaminantes!C$9)</f>
        <v/>
      </c>
      <c r="D1624" s="159"/>
      <c r="E1624" s="153"/>
      <c r="F1624" s="159"/>
      <c r="G1624" s="153"/>
      <c r="H1624" s="159"/>
      <c r="I1624" s="154"/>
      <c r="K1624" s="128">
        <v>24</v>
      </c>
      <c r="L1624" s="151" t="str">
        <f>T(Contaminantes!C$29)</f>
        <v/>
      </c>
      <c r="M1624" s="159"/>
      <c r="N1624" s="153"/>
      <c r="O1624" s="159"/>
      <c r="P1624" s="153"/>
      <c r="Q1624" s="159"/>
      <c r="R1624" s="154"/>
      <c r="T1624" s="128">
        <v>4</v>
      </c>
      <c r="U1624" s="155">
        <f t="shared" si="536"/>
        <v>0</v>
      </c>
      <c r="V1624" s="156">
        <f t="shared" si="537"/>
        <v>0</v>
      </c>
      <c r="W1624" s="157">
        <f t="shared" si="538"/>
        <v>0</v>
      </c>
      <c r="Y1624" s="128">
        <v>24</v>
      </c>
      <c r="Z1624" s="155">
        <f t="shared" si="539"/>
        <v>0</v>
      </c>
      <c r="AA1624" s="156">
        <f t="shared" si="540"/>
        <v>0</v>
      </c>
      <c r="AB1624" s="157">
        <f t="shared" si="541"/>
        <v>0</v>
      </c>
      <c r="AD1624" s="128">
        <v>4</v>
      </c>
      <c r="AE1624" s="120">
        <f t="shared" si="542"/>
        <v>0</v>
      </c>
      <c r="AF1624" s="131">
        <v>24</v>
      </c>
      <c r="AG1624" s="121">
        <f t="shared" si="543"/>
        <v>0</v>
      </c>
    </row>
    <row r="1625" spans="2:33" x14ac:dyDescent="0.25">
      <c r="B1625" s="128">
        <v>5</v>
      </c>
      <c r="C1625" s="151" t="str">
        <f>T(Contaminantes!C$10)</f>
        <v/>
      </c>
      <c r="D1625" s="159"/>
      <c r="E1625" s="153"/>
      <c r="F1625" s="159"/>
      <c r="G1625" s="153"/>
      <c r="H1625" s="159"/>
      <c r="I1625" s="154"/>
      <c r="K1625" s="128">
        <v>25</v>
      </c>
      <c r="L1625" s="151" t="str">
        <f>T(Contaminantes!C$30)</f>
        <v/>
      </c>
      <c r="M1625" s="159"/>
      <c r="N1625" s="153"/>
      <c r="O1625" s="159"/>
      <c r="P1625" s="153"/>
      <c r="Q1625" s="159"/>
      <c r="R1625" s="154"/>
      <c r="T1625" s="128">
        <v>5</v>
      </c>
      <c r="U1625" s="155">
        <f t="shared" si="536"/>
        <v>0</v>
      </c>
      <c r="V1625" s="156">
        <f t="shared" si="537"/>
        <v>0</v>
      </c>
      <c r="W1625" s="157">
        <f t="shared" si="538"/>
        <v>0</v>
      </c>
      <c r="Y1625" s="128">
        <v>25</v>
      </c>
      <c r="Z1625" s="155">
        <f t="shared" si="539"/>
        <v>0</v>
      </c>
      <c r="AA1625" s="156">
        <f t="shared" si="540"/>
        <v>0</v>
      </c>
      <c r="AB1625" s="157">
        <f t="shared" si="541"/>
        <v>0</v>
      </c>
      <c r="AD1625" s="128">
        <v>5</v>
      </c>
      <c r="AE1625" s="120">
        <f t="shared" si="542"/>
        <v>0</v>
      </c>
      <c r="AF1625" s="131">
        <v>25</v>
      </c>
      <c r="AG1625" s="121">
        <f t="shared" si="543"/>
        <v>0</v>
      </c>
    </row>
    <row r="1626" spans="2:33" x14ac:dyDescent="0.25">
      <c r="B1626" s="128">
        <v>6</v>
      </c>
      <c r="C1626" s="151" t="str">
        <f>T(Contaminantes!C$11)</f>
        <v/>
      </c>
      <c r="D1626" s="159"/>
      <c r="E1626" s="153"/>
      <c r="F1626" s="159"/>
      <c r="G1626" s="153"/>
      <c r="H1626" s="159"/>
      <c r="I1626" s="154"/>
      <c r="K1626" s="128">
        <v>26</v>
      </c>
      <c r="L1626" s="151" t="str">
        <f>T(Contaminantes!C$31)</f>
        <v/>
      </c>
      <c r="M1626" s="159"/>
      <c r="N1626" s="153"/>
      <c r="O1626" s="159"/>
      <c r="P1626" s="153"/>
      <c r="Q1626" s="159"/>
      <c r="R1626" s="154"/>
      <c r="T1626" s="128">
        <v>6</v>
      </c>
      <c r="U1626" s="155">
        <f t="shared" si="536"/>
        <v>0</v>
      </c>
      <c r="V1626" s="156">
        <f t="shared" si="537"/>
        <v>0</v>
      </c>
      <c r="W1626" s="157">
        <f t="shared" si="538"/>
        <v>0</v>
      </c>
      <c r="Y1626" s="128">
        <v>26</v>
      </c>
      <c r="Z1626" s="155">
        <f t="shared" si="539"/>
        <v>0</v>
      </c>
      <c r="AA1626" s="156">
        <f t="shared" si="540"/>
        <v>0</v>
      </c>
      <c r="AB1626" s="157">
        <f t="shared" si="541"/>
        <v>0</v>
      </c>
      <c r="AD1626" s="128">
        <v>6</v>
      </c>
      <c r="AE1626" s="120">
        <f t="shared" si="542"/>
        <v>0</v>
      </c>
      <c r="AF1626" s="131">
        <v>26</v>
      </c>
      <c r="AG1626" s="121">
        <f t="shared" si="543"/>
        <v>0</v>
      </c>
    </row>
    <row r="1627" spans="2:33" x14ac:dyDescent="0.25">
      <c r="B1627" s="128">
        <v>7</v>
      </c>
      <c r="C1627" s="151" t="str">
        <f>T(Contaminantes!C$12)</f>
        <v/>
      </c>
      <c r="D1627" s="159"/>
      <c r="E1627" s="153"/>
      <c r="F1627" s="159"/>
      <c r="G1627" s="153"/>
      <c r="H1627" s="159"/>
      <c r="I1627" s="154"/>
      <c r="K1627" s="128">
        <v>27</v>
      </c>
      <c r="L1627" s="151" t="str">
        <f>T(Contaminantes!C$32)</f>
        <v/>
      </c>
      <c r="M1627" s="159"/>
      <c r="N1627" s="153"/>
      <c r="O1627" s="159"/>
      <c r="P1627" s="153"/>
      <c r="Q1627" s="159"/>
      <c r="R1627" s="154"/>
      <c r="T1627" s="128">
        <v>7</v>
      </c>
      <c r="U1627" s="155">
        <f t="shared" si="536"/>
        <v>0</v>
      </c>
      <c r="V1627" s="156">
        <f t="shared" si="537"/>
        <v>0</v>
      </c>
      <c r="W1627" s="157">
        <f t="shared" si="538"/>
        <v>0</v>
      </c>
      <c r="Y1627" s="128">
        <v>27</v>
      </c>
      <c r="Z1627" s="155">
        <f t="shared" si="539"/>
        <v>0</v>
      </c>
      <c r="AA1627" s="156">
        <f t="shared" si="540"/>
        <v>0</v>
      </c>
      <c r="AB1627" s="157">
        <f t="shared" si="541"/>
        <v>0</v>
      </c>
      <c r="AD1627" s="128">
        <v>7</v>
      </c>
      <c r="AE1627" s="120">
        <f t="shared" si="542"/>
        <v>0</v>
      </c>
      <c r="AF1627" s="131">
        <v>27</v>
      </c>
      <c r="AG1627" s="121">
        <f t="shared" si="543"/>
        <v>0</v>
      </c>
    </row>
    <row r="1628" spans="2:33" x14ac:dyDescent="0.25">
      <c r="B1628" s="128">
        <v>8</v>
      </c>
      <c r="C1628" s="151" t="str">
        <f>T(Contaminantes!C$13)</f>
        <v/>
      </c>
      <c r="D1628" s="159"/>
      <c r="E1628" s="153"/>
      <c r="F1628" s="159"/>
      <c r="G1628" s="153"/>
      <c r="H1628" s="159"/>
      <c r="I1628" s="154"/>
      <c r="K1628" s="128">
        <v>28</v>
      </c>
      <c r="L1628" s="151" t="str">
        <f>T(Contaminantes!C$33)</f>
        <v/>
      </c>
      <c r="M1628" s="159"/>
      <c r="N1628" s="153"/>
      <c r="O1628" s="159"/>
      <c r="P1628" s="153"/>
      <c r="Q1628" s="159"/>
      <c r="R1628" s="154"/>
      <c r="T1628" s="128">
        <v>8</v>
      </c>
      <c r="U1628" s="155">
        <f t="shared" si="536"/>
        <v>0</v>
      </c>
      <c r="V1628" s="156">
        <f t="shared" si="537"/>
        <v>0</v>
      </c>
      <c r="W1628" s="157">
        <f t="shared" si="538"/>
        <v>0</v>
      </c>
      <c r="Y1628" s="128">
        <v>28</v>
      </c>
      <c r="Z1628" s="155">
        <f t="shared" si="539"/>
        <v>0</v>
      </c>
      <c r="AA1628" s="156">
        <f t="shared" si="540"/>
        <v>0</v>
      </c>
      <c r="AB1628" s="157">
        <f t="shared" si="541"/>
        <v>0</v>
      </c>
      <c r="AD1628" s="128">
        <v>8</v>
      </c>
      <c r="AE1628" s="120">
        <f t="shared" si="542"/>
        <v>0</v>
      </c>
      <c r="AF1628" s="131">
        <v>28</v>
      </c>
      <c r="AG1628" s="121">
        <f t="shared" si="543"/>
        <v>0</v>
      </c>
    </row>
    <row r="1629" spans="2:33" x14ac:dyDescent="0.25">
      <c r="B1629" s="128">
        <v>9</v>
      </c>
      <c r="C1629" s="151" t="str">
        <f>T(Contaminantes!C$14)</f>
        <v/>
      </c>
      <c r="D1629" s="152"/>
      <c r="E1629" s="153"/>
      <c r="F1629" s="152"/>
      <c r="G1629" s="153"/>
      <c r="H1629" s="152"/>
      <c r="I1629" s="154"/>
      <c r="K1629" s="128">
        <v>29</v>
      </c>
      <c r="L1629" s="151" t="str">
        <f>T(Contaminantes!C$34)</f>
        <v/>
      </c>
      <c r="M1629" s="152"/>
      <c r="N1629" s="153"/>
      <c r="O1629" s="152"/>
      <c r="P1629" s="153"/>
      <c r="Q1629" s="152"/>
      <c r="R1629" s="154"/>
      <c r="T1629" s="128">
        <v>9</v>
      </c>
      <c r="U1629" s="155">
        <f t="shared" si="536"/>
        <v>0</v>
      </c>
      <c r="V1629" s="156">
        <f t="shared" si="537"/>
        <v>0</v>
      </c>
      <c r="W1629" s="157">
        <f t="shared" si="538"/>
        <v>0</v>
      </c>
      <c r="Y1629" s="128">
        <v>29</v>
      </c>
      <c r="Z1629" s="155">
        <f t="shared" si="539"/>
        <v>0</v>
      </c>
      <c r="AA1629" s="156">
        <f t="shared" si="540"/>
        <v>0</v>
      </c>
      <c r="AB1629" s="157">
        <f t="shared" si="541"/>
        <v>0</v>
      </c>
      <c r="AD1629" s="128">
        <v>9</v>
      </c>
      <c r="AE1629" s="120">
        <f t="shared" si="542"/>
        <v>0</v>
      </c>
      <c r="AF1629" s="131">
        <v>29</v>
      </c>
      <c r="AG1629" s="121">
        <f t="shared" si="543"/>
        <v>0</v>
      </c>
    </row>
    <row r="1630" spans="2:33" x14ac:dyDescent="0.25">
      <c r="B1630" s="128">
        <v>10</v>
      </c>
      <c r="C1630" s="151" t="str">
        <f>T(Contaminantes!C$15)</f>
        <v/>
      </c>
      <c r="D1630" s="152"/>
      <c r="E1630" s="153"/>
      <c r="F1630" s="152"/>
      <c r="G1630" s="153"/>
      <c r="H1630" s="152"/>
      <c r="I1630" s="154"/>
      <c r="K1630" s="128">
        <v>30</v>
      </c>
      <c r="L1630" s="151" t="str">
        <f>T(Contaminantes!C$35)</f>
        <v/>
      </c>
      <c r="M1630" s="152"/>
      <c r="N1630" s="153"/>
      <c r="O1630" s="152"/>
      <c r="P1630" s="153"/>
      <c r="Q1630" s="152"/>
      <c r="R1630" s="154"/>
      <c r="T1630" s="128">
        <v>10</v>
      </c>
      <c r="U1630" s="155">
        <f t="shared" si="536"/>
        <v>0</v>
      </c>
      <c r="V1630" s="156">
        <f t="shared" si="537"/>
        <v>0</v>
      </c>
      <c r="W1630" s="157">
        <f t="shared" si="538"/>
        <v>0</v>
      </c>
      <c r="Y1630" s="128">
        <v>30</v>
      </c>
      <c r="Z1630" s="155">
        <f t="shared" si="539"/>
        <v>0</v>
      </c>
      <c r="AA1630" s="156">
        <f t="shared" si="540"/>
        <v>0</v>
      </c>
      <c r="AB1630" s="157">
        <f t="shared" si="541"/>
        <v>0</v>
      </c>
      <c r="AD1630" s="128">
        <v>10</v>
      </c>
      <c r="AE1630" s="120">
        <f t="shared" si="542"/>
        <v>0</v>
      </c>
      <c r="AF1630" s="131">
        <v>30</v>
      </c>
      <c r="AG1630" s="121">
        <f t="shared" si="543"/>
        <v>0</v>
      </c>
    </row>
    <row r="1631" spans="2:33" x14ac:dyDescent="0.25">
      <c r="B1631" s="128">
        <v>11</v>
      </c>
      <c r="C1631" s="151" t="str">
        <f>T(Contaminantes!C$16)</f>
        <v/>
      </c>
      <c r="D1631" s="158"/>
      <c r="E1631" s="153"/>
      <c r="F1631" s="158"/>
      <c r="G1631" s="153"/>
      <c r="H1631" s="158"/>
      <c r="I1631" s="154"/>
      <c r="K1631" s="128">
        <v>31</v>
      </c>
      <c r="L1631" s="151" t="str">
        <f>T(Contaminantes!C$36)</f>
        <v/>
      </c>
      <c r="M1631" s="158"/>
      <c r="N1631" s="153"/>
      <c r="O1631" s="158"/>
      <c r="P1631" s="153"/>
      <c r="Q1631" s="158"/>
      <c r="R1631" s="154"/>
      <c r="T1631" s="128">
        <v>11</v>
      </c>
      <c r="U1631" s="155">
        <f t="shared" si="536"/>
        <v>0</v>
      </c>
      <c r="V1631" s="156">
        <f t="shared" si="537"/>
        <v>0</v>
      </c>
      <c r="W1631" s="157">
        <f t="shared" si="538"/>
        <v>0</v>
      </c>
      <c r="Y1631" s="128">
        <v>31</v>
      </c>
      <c r="Z1631" s="155">
        <f t="shared" si="539"/>
        <v>0</v>
      </c>
      <c r="AA1631" s="156">
        <f t="shared" si="540"/>
        <v>0</v>
      </c>
      <c r="AB1631" s="157">
        <f t="shared" si="541"/>
        <v>0</v>
      </c>
      <c r="AD1631" s="128">
        <v>11</v>
      </c>
      <c r="AE1631" s="120">
        <f t="shared" si="542"/>
        <v>0</v>
      </c>
      <c r="AF1631" s="131">
        <v>31</v>
      </c>
      <c r="AG1631" s="121">
        <f t="shared" si="543"/>
        <v>0</v>
      </c>
    </row>
    <row r="1632" spans="2:33" x14ac:dyDescent="0.25">
      <c r="B1632" s="128">
        <v>12</v>
      </c>
      <c r="C1632" s="151" t="str">
        <f>T(Contaminantes!C$17)</f>
        <v/>
      </c>
      <c r="D1632" s="159"/>
      <c r="E1632" s="153"/>
      <c r="F1632" s="159"/>
      <c r="G1632" s="153"/>
      <c r="H1632" s="159"/>
      <c r="I1632" s="154"/>
      <c r="K1632" s="128">
        <v>32</v>
      </c>
      <c r="L1632" s="151" t="str">
        <f>T(Contaminantes!C$37)</f>
        <v/>
      </c>
      <c r="M1632" s="159"/>
      <c r="N1632" s="153"/>
      <c r="O1632" s="159"/>
      <c r="P1632" s="153"/>
      <c r="Q1632" s="159"/>
      <c r="R1632" s="154"/>
      <c r="T1632" s="128">
        <v>12</v>
      </c>
      <c r="U1632" s="155">
        <f t="shared" si="536"/>
        <v>0</v>
      </c>
      <c r="V1632" s="156">
        <f t="shared" si="537"/>
        <v>0</v>
      </c>
      <c r="W1632" s="157">
        <f t="shared" si="538"/>
        <v>0</v>
      </c>
      <c r="Y1632" s="128">
        <v>32</v>
      </c>
      <c r="Z1632" s="155">
        <f t="shared" si="539"/>
        <v>0</v>
      </c>
      <c r="AA1632" s="156">
        <f t="shared" si="540"/>
        <v>0</v>
      </c>
      <c r="AB1632" s="157">
        <f t="shared" si="541"/>
        <v>0</v>
      </c>
      <c r="AD1632" s="128">
        <v>12</v>
      </c>
      <c r="AE1632" s="120">
        <f t="shared" si="542"/>
        <v>0</v>
      </c>
      <c r="AF1632" s="131">
        <v>32</v>
      </c>
      <c r="AG1632" s="121">
        <f t="shared" si="543"/>
        <v>0</v>
      </c>
    </row>
    <row r="1633" spans="2:33" x14ac:dyDescent="0.25">
      <c r="B1633" s="128">
        <v>13</v>
      </c>
      <c r="C1633" s="151" t="str">
        <f>T(Contaminantes!C$18)</f>
        <v/>
      </c>
      <c r="D1633" s="159"/>
      <c r="E1633" s="153"/>
      <c r="F1633" s="159"/>
      <c r="G1633" s="153"/>
      <c r="H1633" s="159"/>
      <c r="I1633" s="154"/>
      <c r="K1633" s="128">
        <v>33</v>
      </c>
      <c r="L1633" s="151" t="str">
        <f>T(Contaminantes!C$38)</f>
        <v/>
      </c>
      <c r="M1633" s="159"/>
      <c r="N1633" s="153"/>
      <c r="O1633" s="159"/>
      <c r="P1633" s="153"/>
      <c r="Q1633" s="159"/>
      <c r="R1633" s="154"/>
      <c r="T1633" s="128">
        <v>13</v>
      </c>
      <c r="U1633" s="155">
        <f t="shared" si="536"/>
        <v>0</v>
      </c>
      <c r="V1633" s="156">
        <f t="shared" si="537"/>
        <v>0</v>
      </c>
      <c r="W1633" s="157">
        <f t="shared" si="538"/>
        <v>0</v>
      </c>
      <c r="Y1633" s="128">
        <v>33</v>
      </c>
      <c r="Z1633" s="155">
        <f t="shared" si="539"/>
        <v>0</v>
      </c>
      <c r="AA1633" s="156">
        <f t="shared" si="540"/>
        <v>0</v>
      </c>
      <c r="AB1633" s="157">
        <f t="shared" si="541"/>
        <v>0</v>
      </c>
      <c r="AD1633" s="128">
        <v>13</v>
      </c>
      <c r="AE1633" s="120">
        <f t="shared" si="542"/>
        <v>0</v>
      </c>
      <c r="AF1633" s="131">
        <v>33</v>
      </c>
      <c r="AG1633" s="121">
        <f t="shared" si="543"/>
        <v>0</v>
      </c>
    </row>
    <row r="1634" spans="2:33" x14ac:dyDescent="0.25">
      <c r="B1634" s="128">
        <v>14</v>
      </c>
      <c r="C1634" s="151" t="str">
        <f>T(Contaminantes!C$19)</f>
        <v/>
      </c>
      <c r="D1634" s="152"/>
      <c r="E1634" s="153"/>
      <c r="F1634" s="152"/>
      <c r="G1634" s="153"/>
      <c r="H1634" s="152"/>
      <c r="I1634" s="154"/>
      <c r="K1634" s="128">
        <v>34</v>
      </c>
      <c r="L1634" s="151" t="str">
        <f>T(Contaminantes!C$39)</f>
        <v/>
      </c>
      <c r="M1634" s="152"/>
      <c r="N1634" s="153"/>
      <c r="O1634" s="152"/>
      <c r="P1634" s="153"/>
      <c r="Q1634" s="152"/>
      <c r="R1634" s="154"/>
      <c r="T1634" s="128">
        <v>14</v>
      </c>
      <c r="U1634" s="155">
        <f t="shared" si="536"/>
        <v>0</v>
      </c>
      <c r="V1634" s="156">
        <f t="shared" si="537"/>
        <v>0</v>
      </c>
      <c r="W1634" s="157">
        <f t="shared" si="538"/>
        <v>0</v>
      </c>
      <c r="Y1634" s="128">
        <v>34</v>
      </c>
      <c r="Z1634" s="155">
        <f t="shared" si="539"/>
        <v>0</v>
      </c>
      <c r="AA1634" s="156">
        <f t="shared" si="540"/>
        <v>0</v>
      </c>
      <c r="AB1634" s="157">
        <f t="shared" si="541"/>
        <v>0</v>
      </c>
      <c r="AD1634" s="128">
        <v>14</v>
      </c>
      <c r="AE1634" s="120">
        <f t="shared" si="542"/>
        <v>0</v>
      </c>
      <c r="AF1634" s="131">
        <v>34</v>
      </c>
      <c r="AG1634" s="121">
        <f t="shared" si="543"/>
        <v>0</v>
      </c>
    </row>
    <row r="1635" spans="2:33" x14ac:dyDescent="0.25">
      <c r="B1635" s="128">
        <v>15</v>
      </c>
      <c r="C1635" s="151" t="str">
        <f>T(Contaminantes!C$20)</f>
        <v/>
      </c>
      <c r="D1635" s="158"/>
      <c r="E1635" s="153"/>
      <c r="F1635" s="158"/>
      <c r="G1635" s="153"/>
      <c r="H1635" s="158"/>
      <c r="I1635" s="154"/>
      <c r="K1635" s="128">
        <v>35</v>
      </c>
      <c r="L1635" s="151" t="str">
        <f>T(Contaminantes!C$40)</f>
        <v/>
      </c>
      <c r="M1635" s="158"/>
      <c r="N1635" s="153"/>
      <c r="O1635" s="158"/>
      <c r="P1635" s="153"/>
      <c r="Q1635" s="158"/>
      <c r="R1635" s="154"/>
      <c r="T1635" s="128">
        <v>15</v>
      </c>
      <c r="U1635" s="155">
        <f t="shared" si="536"/>
        <v>0</v>
      </c>
      <c r="V1635" s="156">
        <f t="shared" si="537"/>
        <v>0</v>
      </c>
      <c r="W1635" s="157">
        <f t="shared" si="538"/>
        <v>0</v>
      </c>
      <c r="Y1635" s="128">
        <v>35</v>
      </c>
      <c r="Z1635" s="155">
        <f t="shared" si="539"/>
        <v>0</v>
      </c>
      <c r="AA1635" s="156">
        <f t="shared" si="540"/>
        <v>0</v>
      </c>
      <c r="AB1635" s="157">
        <f t="shared" si="541"/>
        <v>0</v>
      </c>
      <c r="AD1635" s="128">
        <v>15</v>
      </c>
      <c r="AE1635" s="120">
        <f t="shared" si="542"/>
        <v>0</v>
      </c>
      <c r="AF1635" s="131">
        <v>35</v>
      </c>
      <c r="AG1635" s="121">
        <f t="shared" si="543"/>
        <v>0</v>
      </c>
    </row>
    <row r="1636" spans="2:33" x14ac:dyDescent="0.25">
      <c r="B1636" s="128">
        <v>16</v>
      </c>
      <c r="C1636" s="151" t="str">
        <f>T(Contaminantes!C$21)</f>
        <v/>
      </c>
      <c r="D1636" s="159"/>
      <c r="E1636" s="153"/>
      <c r="F1636" s="159"/>
      <c r="G1636" s="153"/>
      <c r="H1636" s="159"/>
      <c r="I1636" s="154"/>
      <c r="K1636" s="128">
        <v>36</v>
      </c>
      <c r="L1636" s="151" t="str">
        <f>T(Contaminantes!C$41)</f>
        <v/>
      </c>
      <c r="M1636" s="159"/>
      <c r="N1636" s="153"/>
      <c r="O1636" s="159"/>
      <c r="P1636" s="153"/>
      <c r="Q1636" s="159"/>
      <c r="R1636" s="154"/>
      <c r="T1636" s="128">
        <v>16</v>
      </c>
      <c r="U1636" s="155">
        <f t="shared" si="536"/>
        <v>0</v>
      </c>
      <c r="V1636" s="156">
        <f t="shared" si="537"/>
        <v>0</v>
      </c>
      <c r="W1636" s="157">
        <f t="shared" si="538"/>
        <v>0</v>
      </c>
      <c r="Y1636" s="128">
        <v>36</v>
      </c>
      <c r="Z1636" s="155">
        <f t="shared" si="539"/>
        <v>0</v>
      </c>
      <c r="AA1636" s="156">
        <f t="shared" si="540"/>
        <v>0</v>
      </c>
      <c r="AB1636" s="157">
        <f t="shared" si="541"/>
        <v>0</v>
      </c>
      <c r="AD1636" s="128">
        <v>16</v>
      </c>
      <c r="AE1636" s="120">
        <f t="shared" si="542"/>
        <v>0</v>
      </c>
      <c r="AF1636" s="131">
        <v>36</v>
      </c>
      <c r="AG1636" s="121">
        <f t="shared" si="543"/>
        <v>0</v>
      </c>
    </row>
    <row r="1637" spans="2:33" x14ac:dyDescent="0.25">
      <c r="B1637" s="128">
        <v>17</v>
      </c>
      <c r="C1637" s="151" t="str">
        <f>T(Contaminantes!C$22)</f>
        <v/>
      </c>
      <c r="D1637" s="159"/>
      <c r="E1637" s="153"/>
      <c r="F1637" s="159"/>
      <c r="G1637" s="153"/>
      <c r="H1637" s="159"/>
      <c r="I1637" s="154"/>
      <c r="K1637" s="128">
        <v>37</v>
      </c>
      <c r="L1637" s="151" t="str">
        <f>T(Contaminantes!C$42)</f>
        <v/>
      </c>
      <c r="M1637" s="159"/>
      <c r="N1637" s="153"/>
      <c r="O1637" s="159"/>
      <c r="P1637" s="153"/>
      <c r="Q1637" s="159"/>
      <c r="R1637" s="154"/>
      <c r="T1637" s="128">
        <v>17</v>
      </c>
      <c r="U1637" s="155">
        <f t="shared" si="536"/>
        <v>0</v>
      </c>
      <c r="V1637" s="156">
        <f t="shared" si="537"/>
        <v>0</v>
      </c>
      <c r="W1637" s="157">
        <f t="shared" si="538"/>
        <v>0</v>
      </c>
      <c r="Y1637" s="128">
        <v>37</v>
      </c>
      <c r="Z1637" s="155">
        <f t="shared" si="539"/>
        <v>0</v>
      </c>
      <c r="AA1637" s="156">
        <f t="shared" si="540"/>
        <v>0</v>
      </c>
      <c r="AB1637" s="157">
        <f t="shared" si="541"/>
        <v>0</v>
      </c>
      <c r="AD1637" s="128">
        <v>17</v>
      </c>
      <c r="AE1637" s="120">
        <f t="shared" si="542"/>
        <v>0</v>
      </c>
      <c r="AF1637" s="131">
        <v>37</v>
      </c>
      <c r="AG1637" s="121">
        <f t="shared" si="543"/>
        <v>0</v>
      </c>
    </row>
    <row r="1638" spans="2:33" x14ac:dyDescent="0.25">
      <c r="B1638" s="128">
        <v>18</v>
      </c>
      <c r="C1638" s="151" t="str">
        <f>T(Contaminantes!C$23)</f>
        <v/>
      </c>
      <c r="D1638" s="152"/>
      <c r="E1638" s="153"/>
      <c r="F1638" s="152"/>
      <c r="G1638" s="153"/>
      <c r="H1638" s="152"/>
      <c r="I1638" s="154"/>
      <c r="K1638" s="128">
        <v>38</v>
      </c>
      <c r="L1638" s="151" t="str">
        <f>T(Contaminantes!C$43)</f>
        <v/>
      </c>
      <c r="M1638" s="152"/>
      <c r="N1638" s="153"/>
      <c r="O1638" s="152"/>
      <c r="P1638" s="153"/>
      <c r="Q1638" s="152"/>
      <c r="R1638" s="154"/>
      <c r="T1638" s="128">
        <v>18</v>
      </c>
      <c r="U1638" s="155">
        <f t="shared" si="536"/>
        <v>0</v>
      </c>
      <c r="V1638" s="156">
        <f t="shared" si="537"/>
        <v>0</v>
      </c>
      <c r="W1638" s="157">
        <f t="shared" si="538"/>
        <v>0</v>
      </c>
      <c r="Y1638" s="128">
        <v>38</v>
      </c>
      <c r="Z1638" s="155">
        <f t="shared" si="539"/>
        <v>0</v>
      </c>
      <c r="AA1638" s="156">
        <f t="shared" si="540"/>
        <v>0</v>
      </c>
      <c r="AB1638" s="157">
        <f t="shared" si="541"/>
        <v>0</v>
      </c>
      <c r="AD1638" s="128">
        <v>18</v>
      </c>
      <c r="AE1638" s="120">
        <f t="shared" si="542"/>
        <v>0</v>
      </c>
      <c r="AF1638" s="131">
        <v>38</v>
      </c>
      <c r="AG1638" s="121">
        <f t="shared" si="543"/>
        <v>0</v>
      </c>
    </row>
    <row r="1639" spans="2:33" x14ac:dyDescent="0.25">
      <c r="B1639" s="128">
        <v>19</v>
      </c>
      <c r="C1639" s="151" t="str">
        <f>T(Contaminantes!C$24)</f>
        <v/>
      </c>
      <c r="D1639" s="152"/>
      <c r="E1639" s="153"/>
      <c r="F1639" s="152"/>
      <c r="G1639" s="153"/>
      <c r="H1639" s="152"/>
      <c r="I1639" s="154"/>
      <c r="K1639" s="128">
        <v>39</v>
      </c>
      <c r="L1639" s="151" t="str">
        <f>T(Contaminantes!C$44)</f>
        <v/>
      </c>
      <c r="M1639" s="152"/>
      <c r="N1639" s="153"/>
      <c r="O1639" s="152"/>
      <c r="P1639" s="153"/>
      <c r="Q1639" s="152"/>
      <c r="R1639" s="154"/>
      <c r="T1639" s="128">
        <v>19</v>
      </c>
      <c r="U1639" s="155">
        <f t="shared" si="536"/>
        <v>0</v>
      </c>
      <c r="V1639" s="156">
        <f t="shared" si="537"/>
        <v>0</v>
      </c>
      <c r="W1639" s="157">
        <f t="shared" si="538"/>
        <v>0</v>
      </c>
      <c r="Y1639" s="128">
        <v>39</v>
      </c>
      <c r="Z1639" s="155">
        <f t="shared" si="539"/>
        <v>0</v>
      </c>
      <c r="AA1639" s="156">
        <f t="shared" si="540"/>
        <v>0</v>
      </c>
      <c r="AB1639" s="157">
        <f t="shared" si="541"/>
        <v>0</v>
      </c>
      <c r="AD1639" s="128">
        <v>19</v>
      </c>
      <c r="AE1639" s="120">
        <f t="shared" si="542"/>
        <v>0</v>
      </c>
      <c r="AF1639" s="131">
        <v>39</v>
      </c>
      <c r="AG1639" s="121">
        <f t="shared" si="543"/>
        <v>0</v>
      </c>
    </row>
    <row r="1640" spans="2:33" ht="15.75" thickBot="1" x14ac:dyDescent="0.3">
      <c r="B1640" s="129">
        <v>20</v>
      </c>
      <c r="C1640" s="160" t="str">
        <f>T(Contaminantes!C$25)</f>
        <v/>
      </c>
      <c r="D1640" s="162"/>
      <c r="E1640" s="163"/>
      <c r="F1640" s="162"/>
      <c r="G1640" s="163"/>
      <c r="H1640" s="162"/>
      <c r="I1640" s="164"/>
      <c r="K1640" s="129">
        <v>40</v>
      </c>
      <c r="L1640" s="160" t="str">
        <f>T(Contaminantes!C$45)</f>
        <v/>
      </c>
      <c r="M1640" s="162"/>
      <c r="N1640" s="163"/>
      <c r="O1640" s="162"/>
      <c r="P1640" s="163"/>
      <c r="Q1640" s="162"/>
      <c r="R1640" s="164"/>
      <c r="T1640" s="129">
        <v>20</v>
      </c>
      <c r="U1640" s="165">
        <f t="shared" si="536"/>
        <v>0</v>
      </c>
      <c r="V1640" s="166">
        <f t="shared" si="537"/>
        <v>0</v>
      </c>
      <c r="W1640" s="167">
        <f t="shared" si="538"/>
        <v>0</v>
      </c>
      <c r="Y1640" s="129">
        <v>40</v>
      </c>
      <c r="Z1640" s="165">
        <f t="shared" si="539"/>
        <v>0</v>
      </c>
      <c r="AA1640" s="166">
        <f t="shared" si="540"/>
        <v>0</v>
      </c>
      <c r="AB1640" s="167">
        <f t="shared" si="541"/>
        <v>0</v>
      </c>
      <c r="AD1640" s="129">
        <v>20</v>
      </c>
      <c r="AE1640" s="132">
        <f t="shared" si="542"/>
        <v>0</v>
      </c>
      <c r="AF1640" s="133">
        <v>40</v>
      </c>
      <c r="AG1640" s="122">
        <f t="shared" si="543"/>
        <v>0</v>
      </c>
    </row>
    <row r="1641" spans="2:33" ht="15.75" thickBot="1" x14ac:dyDescent="0.3"/>
    <row r="1642" spans="2:33" ht="15.75" customHeight="1" thickBot="1" x14ac:dyDescent="0.3">
      <c r="D1642" s="391" t="s">
        <v>139</v>
      </c>
      <c r="E1642" s="392"/>
      <c r="F1642" s="393" t="str">
        <f>T('Focos atmósfera'!B75)</f>
        <v/>
      </c>
      <c r="G1642" s="393"/>
      <c r="H1642" s="394" t="s">
        <v>141</v>
      </c>
      <c r="I1642" s="395"/>
      <c r="J1642" s="135"/>
      <c r="K1642" s="396" t="str">
        <f>T('Focos atmósfera'!C75)</f>
        <v/>
      </c>
      <c r="L1642" s="393"/>
      <c r="M1642" s="393"/>
      <c r="N1642" s="397" t="s">
        <v>140</v>
      </c>
      <c r="O1642" s="398"/>
      <c r="P1642" s="136">
        <f>'Focos atmósfera'!D75</f>
        <v>0</v>
      </c>
      <c r="Q1642" s="205" t="s">
        <v>210</v>
      </c>
      <c r="R1642" s="136">
        <f>'Focos atmósfera'!F75</f>
        <v>0</v>
      </c>
      <c r="V1642" s="399" t="s">
        <v>189</v>
      </c>
      <c r="W1642" s="400"/>
      <c r="X1642" s="137"/>
      <c r="AA1642" s="399" t="s">
        <v>189</v>
      </c>
      <c r="AB1642" s="400"/>
      <c r="AC1642" s="137"/>
      <c r="AE1642" s="399" t="s">
        <v>192</v>
      </c>
      <c r="AF1642" s="403"/>
      <c r="AG1642" s="400"/>
    </row>
    <row r="1643" spans="2:33" ht="15.75" thickBot="1" x14ac:dyDescent="0.3">
      <c r="B1643" s="407" t="s">
        <v>133</v>
      </c>
      <c r="C1643" s="408"/>
      <c r="D1643" s="411" t="s">
        <v>134</v>
      </c>
      <c r="E1643" s="411"/>
      <c r="F1643" s="411" t="s">
        <v>135</v>
      </c>
      <c r="G1643" s="411"/>
      <c r="H1643" s="411" t="s">
        <v>136</v>
      </c>
      <c r="I1643" s="412"/>
      <c r="J1643" s="138"/>
      <c r="K1643" s="409" t="s">
        <v>133</v>
      </c>
      <c r="L1643" s="410"/>
      <c r="M1643" s="413" t="s">
        <v>134</v>
      </c>
      <c r="N1643" s="411"/>
      <c r="O1643" s="411" t="s">
        <v>135</v>
      </c>
      <c r="P1643" s="411"/>
      <c r="Q1643" s="411" t="s">
        <v>136</v>
      </c>
      <c r="R1643" s="414"/>
      <c r="S1643" s="138"/>
      <c r="T1643" s="138"/>
      <c r="V1643" s="401"/>
      <c r="W1643" s="402"/>
      <c r="X1643" s="137"/>
      <c r="AA1643" s="401"/>
      <c r="AB1643" s="402"/>
      <c r="AC1643" s="137"/>
      <c r="AE1643" s="404"/>
      <c r="AF1643" s="405"/>
      <c r="AG1643" s="406"/>
    </row>
    <row r="1644" spans="2:33" ht="32.25" customHeight="1" thickBot="1" x14ac:dyDescent="0.3">
      <c r="B1644" s="409"/>
      <c r="C1644" s="410"/>
      <c r="D1644" s="139" t="s">
        <v>137</v>
      </c>
      <c r="E1644" s="139" t="s">
        <v>138</v>
      </c>
      <c r="F1644" s="139" t="s">
        <v>137</v>
      </c>
      <c r="G1644" s="139" t="s">
        <v>138</v>
      </c>
      <c r="H1644" s="139" t="s">
        <v>137</v>
      </c>
      <c r="I1644" s="140" t="s">
        <v>138</v>
      </c>
      <c r="J1644" s="141"/>
      <c r="K1644" s="409"/>
      <c r="L1644" s="410"/>
      <c r="M1644" s="139" t="s">
        <v>137</v>
      </c>
      <c r="N1644" s="139" t="s">
        <v>138</v>
      </c>
      <c r="O1644" s="139" t="s">
        <v>137</v>
      </c>
      <c r="P1644" s="139" t="s">
        <v>138</v>
      </c>
      <c r="Q1644" s="139" t="s">
        <v>137</v>
      </c>
      <c r="R1644" s="140" t="s">
        <v>138</v>
      </c>
      <c r="S1644" s="141"/>
      <c r="T1644" s="141"/>
      <c r="V1644" s="142" t="s">
        <v>190</v>
      </c>
      <c r="W1644" s="143" t="s">
        <v>191</v>
      </c>
      <c r="X1644" s="141"/>
      <c r="AA1644" s="142" t="s">
        <v>190</v>
      </c>
      <c r="AB1644" s="143" t="s">
        <v>191</v>
      </c>
      <c r="AC1644" s="141"/>
      <c r="AE1644" s="124" t="s">
        <v>193</v>
      </c>
      <c r="AG1644" s="125" t="s">
        <v>193</v>
      </c>
    </row>
    <row r="1645" spans="2:33" x14ac:dyDescent="0.25">
      <c r="B1645" s="126">
        <v>1</v>
      </c>
      <c r="C1645" s="151" t="str">
        <f>T(Contaminantes!C$6)</f>
        <v/>
      </c>
      <c r="D1645" s="145"/>
      <c r="E1645" s="146"/>
      <c r="F1645" s="145"/>
      <c r="G1645" s="146"/>
      <c r="H1645" s="145"/>
      <c r="I1645" s="147"/>
      <c r="K1645" s="126">
        <v>21</v>
      </c>
      <c r="L1645" s="144" t="str">
        <f>T(Contaminantes!C$26)</f>
        <v/>
      </c>
      <c r="M1645" s="145"/>
      <c r="N1645" s="146"/>
      <c r="O1645" s="145"/>
      <c r="P1645" s="146"/>
      <c r="Q1645" s="145"/>
      <c r="R1645" s="147"/>
      <c r="T1645" s="126">
        <v>1</v>
      </c>
      <c r="U1645" s="148">
        <f>IF(COUNT(E1645,G1645,I1645)=0,0,COUNT(E1645,G1645,I1645))</f>
        <v>0</v>
      </c>
      <c r="V1645" s="149">
        <f>IF(U1645&gt;0,((D1645*E1645)+(F1645*G1645)+(H1645*I1645))/(E1645+G1645+I1645),0)</f>
        <v>0</v>
      </c>
      <c r="W1645" s="150">
        <f>IF(U1645&lt;&gt;0,(E1645+G1645+I1645)/U1645,0)</f>
        <v>0</v>
      </c>
      <c r="Y1645" s="126">
        <v>21</v>
      </c>
      <c r="Z1645" s="148">
        <f>IF(COUNT(N1645,P1645,R1645)=0,0,COUNT(N1645,P1645,R1645))</f>
        <v>0</v>
      </c>
      <c r="AA1645" s="149">
        <f>IF(Z1645&gt;0,((M1645*N1645)+(O1645*P1645)+(Q1645*R1645))/(N1645+P1645+R1645),0)</f>
        <v>0</v>
      </c>
      <c r="AB1645" s="150">
        <f>IF(Z1645&lt;&gt;0,(N1645+P1645+R1645)/Z1645,0)</f>
        <v>0</v>
      </c>
      <c r="AD1645" s="126">
        <v>1</v>
      </c>
      <c r="AE1645" s="127">
        <f>(V1645*W1645*P$1642)/1000000</f>
        <v>0</v>
      </c>
      <c r="AF1645" s="130">
        <v>21</v>
      </c>
      <c r="AG1645" s="127">
        <f>(AA1645*AB1645*P$1642)/1000000</f>
        <v>0</v>
      </c>
    </row>
    <row r="1646" spans="2:33" x14ac:dyDescent="0.25">
      <c r="B1646" s="128">
        <v>2</v>
      </c>
      <c r="C1646" s="151" t="str">
        <f>T(Contaminantes!C$7)</f>
        <v/>
      </c>
      <c r="D1646" s="152"/>
      <c r="E1646" s="153"/>
      <c r="F1646" s="152"/>
      <c r="G1646" s="153"/>
      <c r="H1646" s="152"/>
      <c r="I1646" s="154"/>
      <c r="K1646" s="128">
        <v>22</v>
      </c>
      <c r="L1646" s="151" t="str">
        <f>T(Contaminantes!C$27)</f>
        <v/>
      </c>
      <c r="M1646" s="152"/>
      <c r="N1646" s="153"/>
      <c r="O1646" s="152"/>
      <c r="P1646" s="153"/>
      <c r="Q1646" s="152"/>
      <c r="R1646" s="154"/>
      <c r="T1646" s="128">
        <v>2</v>
      </c>
      <c r="U1646" s="155">
        <f t="shared" ref="U1646:U1664" si="544">IF(COUNT(E1646,G1646,I1646)=0,0,COUNT(E1646,G1646,I1646))</f>
        <v>0</v>
      </c>
      <c r="V1646" s="156">
        <f t="shared" ref="V1646:V1664" si="545">IF(U1646&gt;0,((D1646*E1646)+(F1646*G1646)+(H1646*I1646))/(E1646+G1646+I1646),0)</f>
        <v>0</v>
      </c>
      <c r="W1646" s="157">
        <f t="shared" ref="W1646:W1664" si="546">IF(U1646&lt;&gt;0,(E1646+G1646+I1646)/U1646,0)</f>
        <v>0</v>
      </c>
      <c r="Y1646" s="128">
        <v>22</v>
      </c>
      <c r="Z1646" s="155">
        <f t="shared" ref="Z1646:Z1664" si="547">IF(COUNT(N1646,P1646,R1646)=0,0,COUNT(N1646,P1646,R1646))</f>
        <v>0</v>
      </c>
      <c r="AA1646" s="156">
        <f t="shared" ref="AA1646:AA1664" si="548">IF(Z1646&gt;0,((M1646*N1646)+(O1646*P1646)+(Q1646*R1646))/(N1646+P1646+R1646),0)</f>
        <v>0</v>
      </c>
      <c r="AB1646" s="157">
        <f t="shared" ref="AB1646:AB1664" si="549">IF(Z1646&lt;&gt;0,(N1646+P1646+R1646)/Z1646,0)</f>
        <v>0</v>
      </c>
      <c r="AD1646" s="128">
        <v>2</v>
      </c>
      <c r="AE1646" s="120">
        <f t="shared" ref="AE1646:AE1664" si="550">(V1646*W1646*P$1642)/1000000</f>
        <v>0</v>
      </c>
      <c r="AF1646" s="131">
        <v>22</v>
      </c>
      <c r="AG1646" s="121">
        <f t="shared" ref="AG1646:AG1664" si="551">(AA1646*AB1646*P$1642)/1000000</f>
        <v>0</v>
      </c>
    </row>
    <row r="1647" spans="2:33" x14ac:dyDescent="0.25">
      <c r="B1647" s="128">
        <v>3</v>
      </c>
      <c r="C1647" s="151" t="str">
        <f>T(Contaminantes!C$8)</f>
        <v/>
      </c>
      <c r="D1647" s="158"/>
      <c r="E1647" s="153"/>
      <c r="F1647" s="158"/>
      <c r="G1647" s="153"/>
      <c r="H1647" s="158"/>
      <c r="I1647" s="154"/>
      <c r="K1647" s="128">
        <v>23</v>
      </c>
      <c r="L1647" s="151" t="str">
        <f>T(Contaminantes!C$28)</f>
        <v/>
      </c>
      <c r="M1647" s="158"/>
      <c r="N1647" s="153"/>
      <c r="O1647" s="158"/>
      <c r="P1647" s="153"/>
      <c r="Q1647" s="158"/>
      <c r="R1647" s="154"/>
      <c r="T1647" s="128">
        <v>3</v>
      </c>
      <c r="U1647" s="155">
        <f t="shared" si="544"/>
        <v>0</v>
      </c>
      <c r="V1647" s="156">
        <f t="shared" si="545"/>
        <v>0</v>
      </c>
      <c r="W1647" s="157">
        <f t="shared" si="546"/>
        <v>0</v>
      </c>
      <c r="Y1647" s="128">
        <v>23</v>
      </c>
      <c r="Z1647" s="155">
        <f t="shared" si="547"/>
        <v>0</v>
      </c>
      <c r="AA1647" s="156">
        <f t="shared" si="548"/>
        <v>0</v>
      </c>
      <c r="AB1647" s="157">
        <f t="shared" si="549"/>
        <v>0</v>
      </c>
      <c r="AD1647" s="128">
        <v>3</v>
      </c>
      <c r="AE1647" s="120">
        <f t="shared" si="550"/>
        <v>0</v>
      </c>
      <c r="AF1647" s="131">
        <v>23</v>
      </c>
      <c r="AG1647" s="121">
        <f t="shared" si="551"/>
        <v>0</v>
      </c>
    </row>
    <row r="1648" spans="2:33" x14ac:dyDescent="0.25">
      <c r="B1648" s="128">
        <v>4</v>
      </c>
      <c r="C1648" s="151" t="str">
        <f>T(Contaminantes!C$9)</f>
        <v/>
      </c>
      <c r="D1648" s="159"/>
      <c r="E1648" s="153"/>
      <c r="F1648" s="159"/>
      <c r="G1648" s="153"/>
      <c r="H1648" s="159"/>
      <c r="I1648" s="154"/>
      <c r="K1648" s="128">
        <v>24</v>
      </c>
      <c r="L1648" s="151" t="str">
        <f>T(Contaminantes!C$29)</f>
        <v/>
      </c>
      <c r="M1648" s="159"/>
      <c r="N1648" s="153"/>
      <c r="O1648" s="159"/>
      <c r="P1648" s="153"/>
      <c r="Q1648" s="159"/>
      <c r="R1648" s="154"/>
      <c r="T1648" s="128">
        <v>4</v>
      </c>
      <c r="U1648" s="155">
        <f t="shared" si="544"/>
        <v>0</v>
      </c>
      <c r="V1648" s="156">
        <f t="shared" si="545"/>
        <v>0</v>
      </c>
      <c r="W1648" s="157">
        <f t="shared" si="546"/>
        <v>0</v>
      </c>
      <c r="Y1648" s="128">
        <v>24</v>
      </c>
      <c r="Z1648" s="155">
        <f t="shared" si="547"/>
        <v>0</v>
      </c>
      <c r="AA1648" s="156">
        <f t="shared" si="548"/>
        <v>0</v>
      </c>
      <c r="AB1648" s="157">
        <f t="shared" si="549"/>
        <v>0</v>
      </c>
      <c r="AD1648" s="128">
        <v>4</v>
      </c>
      <c r="AE1648" s="120">
        <f t="shared" si="550"/>
        <v>0</v>
      </c>
      <c r="AF1648" s="131">
        <v>24</v>
      </c>
      <c r="AG1648" s="121">
        <f t="shared" si="551"/>
        <v>0</v>
      </c>
    </row>
    <row r="1649" spans="2:33" x14ac:dyDescent="0.25">
      <c r="B1649" s="128">
        <v>5</v>
      </c>
      <c r="C1649" s="151" t="str">
        <f>T(Contaminantes!C$10)</f>
        <v/>
      </c>
      <c r="D1649" s="159"/>
      <c r="E1649" s="153"/>
      <c r="F1649" s="159"/>
      <c r="G1649" s="153"/>
      <c r="H1649" s="159"/>
      <c r="I1649" s="154"/>
      <c r="K1649" s="128">
        <v>25</v>
      </c>
      <c r="L1649" s="151" t="str">
        <f>T(Contaminantes!C$30)</f>
        <v/>
      </c>
      <c r="M1649" s="159"/>
      <c r="N1649" s="153"/>
      <c r="O1649" s="159"/>
      <c r="P1649" s="153"/>
      <c r="Q1649" s="159"/>
      <c r="R1649" s="154"/>
      <c r="T1649" s="128">
        <v>5</v>
      </c>
      <c r="U1649" s="155">
        <f t="shared" si="544"/>
        <v>0</v>
      </c>
      <c r="V1649" s="156">
        <f t="shared" si="545"/>
        <v>0</v>
      </c>
      <c r="W1649" s="157">
        <f t="shared" si="546"/>
        <v>0</v>
      </c>
      <c r="Y1649" s="128">
        <v>25</v>
      </c>
      <c r="Z1649" s="155">
        <f t="shared" si="547"/>
        <v>0</v>
      </c>
      <c r="AA1649" s="156">
        <f t="shared" si="548"/>
        <v>0</v>
      </c>
      <c r="AB1649" s="157">
        <f t="shared" si="549"/>
        <v>0</v>
      </c>
      <c r="AD1649" s="128">
        <v>5</v>
      </c>
      <c r="AE1649" s="120">
        <f t="shared" si="550"/>
        <v>0</v>
      </c>
      <c r="AF1649" s="131">
        <v>25</v>
      </c>
      <c r="AG1649" s="121">
        <f t="shared" si="551"/>
        <v>0</v>
      </c>
    </row>
    <row r="1650" spans="2:33" x14ac:dyDescent="0.25">
      <c r="B1650" s="128">
        <v>6</v>
      </c>
      <c r="C1650" s="151" t="str">
        <f>T(Contaminantes!C$11)</f>
        <v/>
      </c>
      <c r="D1650" s="159"/>
      <c r="E1650" s="153"/>
      <c r="F1650" s="159"/>
      <c r="G1650" s="153"/>
      <c r="H1650" s="159"/>
      <c r="I1650" s="154"/>
      <c r="K1650" s="128">
        <v>26</v>
      </c>
      <c r="L1650" s="151" t="str">
        <f>T(Contaminantes!C$31)</f>
        <v/>
      </c>
      <c r="M1650" s="159"/>
      <c r="N1650" s="153"/>
      <c r="O1650" s="159"/>
      <c r="P1650" s="153"/>
      <c r="Q1650" s="159"/>
      <c r="R1650" s="154"/>
      <c r="T1650" s="128">
        <v>6</v>
      </c>
      <c r="U1650" s="155">
        <f t="shared" si="544"/>
        <v>0</v>
      </c>
      <c r="V1650" s="156">
        <f t="shared" si="545"/>
        <v>0</v>
      </c>
      <c r="W1650" s="157">
        <f t="shared" si="546"/>
        <v>0</v>
      </c>
      <c r="Y1650" s="128">
        <v>26</v>
      </c>
      <c r="Z1650" s="155">
        <f t="shared" si="547"/>
        <v>0</v>
      </c>
      <c r="AA1650" s="156">
        <f t="shared" si="548"/>
        <v>0</v>
      </c>
      <c r="AB1650" s="157">
        <f t="shared" si="549"/>
        <v>0</v>
      </c>
      <c r="AD1650" s="128">
        <v>6</v>
      </c>
      <c r="AE1650" s="120">
        <f t="shared" si="550"/>
        <v>0</v>
      </c>
      <c r="AF1650" s="131">
        <v>26</v>
      </c>
      <c r="AG1650" s="121">
        <f t="shared" si="551"/>
        <v>0</v>
      </c>
    </row>
    <row r="1651" spans="2:33" x14ac:dyDescent="0.25">
      <c r="B1651" s="128">
        <v>7</v>
      </c>
      <c r="C1651" s="151" t="str">
        <f>T(Contaminantes!C$12)</f>
        <v/>
      </c>
      <c r="D1651" s="159"/>
      <c r="E1651" s="153"/>
      <c r="F1651" s="159"/>
      <c r="G1651" s="153"/>
      <c r="H1651" s="159"/>
      <c r="I1651" s="154"/>
      <c r="K1651" s="128">
        <v>27</v>
      </c>
      <c r="L1651" s="151" t="str">
        <f>T(Contaminantes!C$32)</f>
        <v/>
      </c>
      <c r="M1651" s="159"/>
      <c r="N1651" s="153"/>
      <c r="O1651" s="159"/>
      <c r="P1651" s="153"/>
      <c r="Q1651" s="159"/>
      <c r="R1651" s="154"/>
      <c r="T1651" s="128">
        <v>7</v>
      </c>
      <c r="U1651" s="155">
        <f t="shared" si="544"/>
        <v>0</v>
      </c>
      <c r="V1651" s="156">
        <f t="shared" si="545"/>
        <v>0</v>
      </c>
      <c r="W1651" s="157">
        <f t="shared" si="546"/>
        <v>0</v>
      </c>
      <c r="Y1651" s="128">
        <v>27</v>
      </c>
      <c r="Z1651" s="155">
        <f t="shared" si="547"/>
        <v>0</v>
      </c>
      <c r="AA1651" s="156">
        <f t="shared" si="548"/>
        <v>0</v>
      </c>
      <c r="AB1651" s="157">
        <f t="shared" si="549"/>
        <v>0</v>
      </c>
      <c r="AD1651" s="128">
        <v>7</v>
      </c>
      <c r="AE1651" s="120">
        <f t="shared" si="550"/>
        <v>0</v>
      </c>
      <c r="AF1651" s="131">
        <v>27</v>
      </c>
      <c r="AG1651" s="121">
        <f t="shared" si="551"/>
        <v>0</v>
      </c>
    </row>
    <row r="1652" spans="2:33" x14ac:dyDescent="0.25">
      <c r="B1652" s="128">
        <v>8</v>
      </c>
      <c r="C1652" s="151" t="str">
        <f>T(Contaminantes!C$13)</f>
        <v/>
      </c>
      <c r="D1652" s="159"/>
      <c r="E1652" s="153"/>
      <c r="F1652" s="159"/>
      <c r="G1652" s="153"/>
      <c r="H1652" s="159"/>
      <c r="I1652" s="154"/>
      <c r="K1652" s="128">
        <v>28</v>
      </c>
      <c r="L1652" s="151" t="str">
        <f>T(Contaminantes!C$33)</f>
        <v/>
      </c>
      <c r="M1652" s="159"/>
      <c r="N1652" s="153"/>
      <c r="O1652" s="159"/>
      <c r="P1652" s="153"/>
      <c r="Q1652" s="159"/>
      <c r="R1652" s="154"/>
      <c r="T1652" s="128">
        <v>8</v>
      </c>
      <c r="U1652" s="155">
        <f t="shared" si="544"/>
        <v>0</v>
      </c>
      <c r="V1652" s="156">
        <f t="shared" si="545"/>
        <v>0</v>
      </c>
      <c r="W1652" s="157">
        <f t="shared" si="546"/>
        <v>0</v>
      </c>
      <c r="Y1652" s="128">
        <v>28</v>
      </c>
      <c r="Z1652" s="155">
        <f t="shared" si="547"/>
        <v>0</v>
      </c>
      <c r="AA1652" s="156">
        <f t="shared" si="548"/>
        <v>0</v>
      </c>
      <c r="AB1652" s="157">
        <f t="shared" si="549"/>
        <v>0</v>
      </c>
      <c r="AD1652" s="128">
        <v>8</v>
      </c>
      <c r="AE1652" s="120">
        <f t="shared" si="550"/>
        <v>0</v>
      </c>
      <c r="AF1652" s="131">
        <v>28</v>
      </c>
      <c r="AG1652" s="121">
        <f t="shared" si="551"/>
        <v>0</v>
      </c>
    </row>
    <row r="1653" spans="2:33" x14ac:dyDescent="0.25">
      <c r="B1653" s="128">
        <v>9</v>
      </c>
      <c r="C1653" s="151" t="str">
        <f>T(Contaminantes!C$14)</f>
        <v/>
      </c>
      <c r="D1653" s="152"/>
      <c r="E1653" s="153"/>
      <c r="F1653" s="152"/>
      <c r="G1653" s="153"/>
      <c r="H1653" s="152"/>
      <c r="I1653" s="154"/>
      <c r="K1653" s="128">
        <v>29</v>
      </c>
      <c r="L1653" s="151" t="str">
        <f>T(Contaminantes!C$34)</f>
        <v/>
      </c>
      <c r="M1653" s="152"/>
      <c r="N1653" s="153"/>
      <c r="O1653" s="152"/>
      <c r="P1653" s="153"/>
      <c r="Q1653" s="152"/>
      <c r="R1653" s="154"/>
      <c r="T1653" s="128">
        <v>9</v>
      </c>
      <c r="U1653" s="155">
        <f t="shared" si="544"/>
        <v>0</v>
      </c>
      <c r="V1653" s="156">
        <f t="shared" si="545"/>
        <v>0</v>
      </c>
      <c r="W1653" s="157">
        <f t="shared" si="546"/>
        <v>0</v>
      </c>
      <c r="Y1653" s="128">
        <v>29</v>
      </c>
      <c r="Z1653" s="155">
        <f t="shared" si="547"/>
        <v>0</v>
      </c>
      <c r="AA1653" s="156">
        <f t="shared" si="548"/>
        <v>0</v>
      </c>
      <c r="AB1653" s="157">
        <f t="shared" si="549"/>
        <v>0</v>
      </c>
      <c r="AD1653" s="128">
        <v>9</v>
      </c>
      <c r="AE1653" s="120">
        <f t="shared" si="550"/>
        <v>0</v>
      </c>
      <c r="AF1653" s="131">
        <v>29</v>
      </c>
      <c r="AG1653" s="121">
        <f t="shared" si="551"/>
        <v>0</v>
      </c>
    </row>
    <row r="1654" spans="2:33" x14ac:dyDescent="0.25">
      <c r="B1654" s="128">
        <v>10</v>
      </c>
      <c r="C1654" s="151" t="str">
        <f>T(Contaminantes!C$15)</f>
        <v/>
      </c>
      <c r="D1654" s="152"/>
      <c r="E1654" s="153"/>
      <c r="F1654" s="152"/>
      <c r="G1654" s="153"/>
      <c r="H1654" s="152"/>
      <c r="I1654" s="154"/>
      <c r="K1654" s="128">
        <v>30</v>
      </c>
      <c r="L1654" s="151" t="str">
        <f>T(Contaminantes!C$35)</f>
        <v/>
      </c>
      <c r="M1654" s="152"/>
      <c r="N1654" s="153"/>
      <c r="O1654" s="152"/>
      <c r="P1654" s="153"/>
      <c r="Q1654" s="152"/>
      <c r="R1654" s="154"/>
      <c r="T1654" s="128">
        <v>10</v>
      </c>
      <c r="U1654" s="155">
        <f t="shared" si="544"/>
        <v>0</v>
      </c>
      <c r="V1654" s="156">
        <f t="shared" si="545"/>
        <v>0</v>
      </c>
      <c r="W1654" s="157">
        <f t="shared" si="546"/>
        <v>0</v>
      </c>
      <c r="Y1654" s="128">
        <v>30</v>
      </c>
      <c r="Z1654" s="155">
        <f t="shared" si="547"/>
        <v>0</v>
      </c>
      <c r="AA1654" s="156">
        <f t="shared" si="548"/>
        <v>0</v>
      </c>
      <c r="AB1654" s="157">
        <f t="shared" si="549"/>
        <v>0</v>
      </c>
      <c r="AD1654" s="128">
        <v>10</v>
      </c>
      <c r="AE1654" s="120">
        <f t="shared" si="550"/>
        <v>0</v>
      </c>
      <c r="AF1654" s="131">
        <v>30</v>
      </c>
      <c r="AG1654" s="121">
        <f t="shared" si="551"/>
        <v>0</v>
      </c>
    </row>
    <row r="1655" spans="2:33" x14ac:dyDescent="0.25">
      <c r="B1655" s="128">
        <v>11</v>
      </c>
      <c r="C1655" s="151" t="str">
        <f>T(Contaminantes!C$16)</f>
        <v/>
      </c>
      <c r="D1655" s="158"/>
      <c r="E1655" s="153"/>
      <c r="F1655" s="158"/>
      <c r="G1655" s="153"/>
      <c r="H1655" s="158"/>
      <c r="I1655" s="154"/>
      <c r="K1655" s="128">
        <v>31</v>
      </c>
      <c r="L1655" s="151" t="str">
        <f>T(Contaminantes!C$36)</f>
        <v/>
      </c>
      <c r="M1655" s="158"/>
      <c r="N1655" s="153"/>
      <c r="O1655" s="158"/>
      <c r="P1655" s="153"/>
      <c r="Q1655" s="158"/>
      <c r="R1655" s="154"/>
      <c r="T1655" s="128">
        <v>11</v>
      </c>
      <c r="U1655" s="155">
        <f t="shared" si="544"/>
        <v>0</v>
      </c>
      <c r="V1655" s="156">
        <f t="shared" si="545"/>
        <v>0</v>
      </c>
      <c r="W1655" s="157">
        <f t="shared" si="546"/>
        <v>0</v>
      </c>
      <c r="Y1655" s="128">
        <v>31</v>
      </c>
      <c r="Z1655" s="155">
        <f t="shared" si="547"/>
        <v>0</v>
      </c>
      <c r="AA1655" s="156">
        <f t="shared" si="548"/>
        <v>0</v>
      </c>
      <c r="AB1655" s="157">
        <f t="shared" si="549"/>
        <v>0</v>
      </c>
      <c r="AD1655" s="128">
        <v>11</v>
      </c>
      <c r="AE1655" s="120">
        <f t="shared" si="550"/>
        <v>0</v>
      </c>
      <c r="AF1655" s="131">
        <v>31</v>
      </c>
      <c r="AG1655" s="121">
        <f t="shared" si="551"/>
        <v>0</v>
      </c>
    </row>
    <row r="1656" spans="2:33" x14ac:dyDescent="0.25">
      <c r="B1656" s="128">
        <v>12</v>
      </c>
      <c r="C1656" s="151" t="str">
        <f>T(Contaminantes!C$17)</f>
        <v/>
      </c>
      <c r="D1656" s="159"/>
      <c r="E1656" s="153"/>
      <c r="F1656" s="159"/>
      <c r="G1656" s="153"/>
      <c r="H1656" s="159"/>
      <c r="I1656" s="154"/>
      <c r="K1656" s="128">
        <v>32</v>
      </c>
      <c r="L1656" s="151" t="str">
        <f>T(Contaminantes!C$37)</f>
        <v/>
      </c>
      <c r="M1656" s="159"/>
      <c r="N1656" s="153"/>
      <c r="O1656" s="159"/>
      <c r="P1656" s="153"/>
      <c r="Q1656" s="159"/>
      <c r="R1656" s="154"/>
      <c r="T1656" s="128">
        <v>12</v>
      </c>
      <c r="U1656" s="155">
        <f t="shared" si="544"/>
        <v>0</v>
      </c>
      <c r="V1656" s="156">
        <f t="shared" si="545"/>
        <v>0</v>
      </c>
      <c r="W1656" s="157">
        <f t="shared" si="546"/>
        <v>0</v>
      </c>
      <c r="Y1656" s="128">
        <v>32</v>
      </c>
      <c r="Z1656" s="155">
        <f t="shared" si="547"/>
        <v>0</v>
      </c>
      <c r="AA1656" s="156">
        <f t="shared" si="548"/>
        <v>0</v>
      </c>
      <c r="AB1656" s="157">
        <f t="shared" si="549"/>
        <v>0</v>
      </c>
      <c r="AD1656" s="128">
        <v>12</v>
      </c>
      <c r="AE1656" s="120">
        <f t="shared" si="550"/>
        <v>0</v>
      </c>
      <c r="AF1656" s="131">
        <v>32</v>
      </c>
      <c r="AG1656" s="121">
        <f t="shared" si="551"/>
        <v>0</v>
      </c>
    </row>
    <row r="1657" spans="2:33" x14ac:dyDescent="0.25">
      <c r="B1657" s="128">
        <v>13</v>
      </c>
      <c r="C1657" s="151" t="str">
        <f>T(Contaminantes!C$18)</f>
        <v/>
      </c>
      <c r="D1657" s="159"/>
      <c r="E1657" s="153"/>
      <c r="F1657" s="159"/>
      <c r="G1657" s="153"/>
      <c r="H1657" s="159"/>
      <c r="I1657" s="154"/>
      <c r="K1657" s="128">
        <v>33</v>
      </c>
      <c r="L1657" s="151" t="str">
        <f>T(Contaminantes!C$38)</f>
        <v/>
      </c>
      <c r="M1657" s="159"/>
      <c r="N1657" s="153"/>
      <c r="O1657" s="159"/>
      <c r="P1657" s="153"/>
      <c r="Q1657" s="159"/>
      <c r="R1657" s="154"/>
      <c r="T1657" s="128">
        <v>13</v>
      </c>
      <c r="U1657" s="155">
        <f t="shared" si="544"/>
        <v>0</v>
      </c>
      <c r="V1657" s="156">
        <f t="shared" si="545"/>
        <v>0</v>
      </c>
      <c r="W1657" s="157">
        <f t="shared" si="546"/>
        <v>0</v>
      </c>
      <c r="Y1657" s="128">
        <v>33</v>
      </c>
      <c r="Z1657" s="155">
        <f t="shared" si="547"/>
        <v>0</v>
      </c>
      <c r="AA1657" s="156">
        <f t="shared" si="548"/>
        <v>0</v>
      </c>
      <c r="AB1657" s="157">
        <f t="shared" si="549"/>
        <v>0</v>
      </c>
      <c r="AD1657" s="128">
        <v>13</v>
      </c>
      <c r="AE1657" s="120">
        <f t="shared" si="550"/>
        <v>0</v>
      </c>
      <c r="AF1657" s="131">
        <v>33</v>
      </c>
      <c r="AG1657" s="121">
        <f t="shared" si="551"/>
        <v>0</v>
      </c>
    </row>
    <row r="1658" spans="2:33" x14ac:dyDescent="0.25">
      <c r="B1658" s="128">
        <v>14</v>
      </c>
      <c r="C1658" s="151" t="str">
        <f>T(Contaminantes!C$19)</f>
        <v/>
      </c>
      <c r="D1658" s="152"/>
      <c r="E1658" s="153"/>
      <c r="F1658" s="152"/>
      <c r="G1658" s="153"/>
      <c r="H1658" s="152"/>
      <c r="I1658" s="154"/>
      <c r="K1658" s="128">
        <v>34</v>
      </c>
      <c r="L1658" s="151" t="str">
        <f>T(Contaminantes!C$39)</f>
        <v/>
      </c>
      <c r="M1658" s="152"/>
      <c r="N1658" s="153"/>
      <c r="O1658" s="152"/>
      <c r="P1658" s="153"/>
      <c r="Q1658" s="152"/>
      <c r="R1658" s="154"/>
      <c r="T1658" s="128">
        <v>14</v>
      </c>
      <c r="U1658" s="155">
        <f t="shared" si="544"/>
        <v>0</v>
      </c>
      <c r="V1658" s="156">
        <f t="shared" si="545"/>
        <v>0</v>
      </c>
      <c r="W1658" s="157">
        <f t="shared" si="546"/>
        <v>0</v>
      </c>
      <c r="Y1658" s="128">
        <v>34</v>
      </c>
      <c r="Z1658" s="155">
        <f t="shared" si="547"/>
        <v>0</v>
      </c>
      <c r="AA1658" s="156">
        <f t="shared" si="548"/>
        <v>0</v>
      </c>
      <c r="AB1658" s="157">
        <f t="shared" si="549"/>
        <v>0</v>
      </c>
      <c r="AD1658" s="128">
        <v>14</v>
      </c>
      <c r="AE1658" s="120">
        <f t="shared" si="550"/>
        <v>0</v>
      </c>
      <c r="AF1658" s="131">
        <v>34</v>
      </c>
      <c r="AG1658" s="121">
        <f t="shared" si="551"/>
        <v>0</v>
      </c>
    </row>
    <row r="1659" spans="2:33" x14ac:dyDescent="0.25">
      <c r="B1659" s="128">
        <v>15</v>
      </c>
      <c r="C1659" s="151" t="str">
        <f>T(Contaminantes!C$20)</f>
        <v/>
      </c>
      <c r="D1659" s="158"/>
      <c r="E1659" s="153"/>
      <c r="F1659" s="158"/>
      <c r="G1659" s="153"/>
      <c r="H1659" s="158"/>
      <c r="I1659" s="154"/>
      <c r="K1659" s="128">
        <v>35</v>
      </c>
      <c r="L1659" s="151" t="str">
        <f>T(Contaminantes!C$40)</f>
        <v/>
      </c>
      <c r="M1659" s="158"/>
      <c r="N1659" s="153"/>
      <c r="O1659" s="158"/>
      <c r="P1659" s="153"/>
      <c r="Q1659" s="158"/>
      <c r="R1659" s="154"/>
      <c r="T1659" s="128">
        <v>15</v>
      </c>
      <c r="U1659" s="155">
        <f t="shared" si="544"/>
        <v>0</v>
      </c>
      <c r="V1659" s="156">
        <f t="shared" si="545"/>
        <v>0</v>
      </c>
      <c r="W1659" s="157">
        <f t="shared" si="546"/>
        <v>0</v>
      </c>
      <c r="Y1659" s="128">
        <v>35</v>
      </c>
      <c r="Z1659" s="155">
        <f t="shared" si="547"/>
        <v>0</v>
      </c>
      <c r="AA1659" s="156">
        <f t="shared" si="548"/>
        <v>0</v>
      </c>
      <c r="AB1659" s="157">
        <f t="shared" si="549"/>
        <v>0</v>
      </c>
      <c r="AD1659" s="128">
        <v>15</v>
      </c>
      <c r="AE1659" s="120">
        <f t="shared" si="550"/>
        <v>0</v>
      </c>
      <c r="AF1659" s="131">
        <v>35</v>
      </c>
      <c r="AG1659" s="121">
        <f t="shared" si="551"/>
        <v>0</v>
      </c>
    </row>
    <row r="1660" spans="2:33" x14ac:dyDescent="0.25">
      <c r="B1660" s="128">
        <v>16</v>
      </c>
      <c r="C1660" s="151" t="str">
        <f>T(Contaminantes!C$21)</f>
        <v/>
      </c>
      <c r="D1660" s="159"/>
      <c r="E1660" s="153"/>
      <c r="F1660" s="159"/>
      <c r="G1660" s="153"/>
      <c r="H1660" s="159"/>
      <c r="I1660" s="154"/>
      <c r="K1660" s="128">
        <v>36</v>
      </c>
      <c r="L1660" s="151" t="str">
        <f>T(Contaminantes!C$41)</f>
        <v/>
      </c>
      <c r="M1660" s="159"/>
      <c r="N1660" s="153"/>
      <c r="O1660" s="159"/>
      <c r="P1660" s="153"/>
      <c r="Q1660" s="159"/>
      <c r="R1660" s="154"/>
      <c r="T1660" s="128">
        <v>16</v>
      </c>
      <c r="U1660" s="155">
        <f t="shared" si="544"/>
        <v>0</v>
      </c>
      <c r="V1660" s="156">
        <f t="shared" si="545"/>
        <v>0</v>
      </c>
      <c r="W1660" s="157">
        <f t="shared" si="546"/>
        <v>0</v>
      </c>
      <c r="Y1660" s="128">
        <v>36</v>
      </c>
      <c r="Z1660" s="155">
        <f t="shared" si="547"/>
        <v>0</v>
      </c>
      <c r="AA1660" s="156">
        <f t="shared" si="548"/>
        <v>0</v>
      </c>
      <c r="AB1660" s="157">
        <f t="shared" si="549"/>
        <v>0</v>
      </c>
      <c r="AD1660" s="128">
        <v>16</v>
      </c>
      <c r="AE1660" s="120">
        <f t="shared" si="550"/>
        <v>0</v>
      </c>
      <c r="AF1660" s="131">
        <v>36</v>
      </c>
      <c r="AG1660" s="121">
        <f t="shared" si="551"/>
        <v>0</v>
      </c>
    </row>
    <row r="1661" spans="2:33" x14ac:dyDescent="0.25">
      <c r="B1661" s="128">
        <v>17</v>
      </c>
      <c r="C1661" s="151" t="str">
        <f>T(Contaminantes!C$22)</f>
        <v/>
      </c>
      <c r="D1661" s="159"/>
      <c r="E1661" s="153"/>
      <c r="F1661" s="159"/>
      <c r="G1661" s="153"/>
      <c r="H1661" s="159"/>
      <c r="I1661" s="154"/>
      <c r="K1661" s="128">
        <v>37</v>
      </c>
      <c r="L1661" s="151" t="str">
        <f>T(Contaminantes!C$42)</f>
        <v/>
      </c>
      <c r="M1661" s="159"/>
      <c r="N1661" s="153"/>
      <c r="O1661" s="159"/>
      <c r="P1661" s="153"/>
      <c r="Q1661" s="159"/>
      <c r="R1661" s="154"/>
      <c r="T1661" s="128">
        <v>17</v>
      </c>
      <c r="U1661" s="155">
        <f t="shared" si="544"/>
        <v>0</v>
      </c>
      <c r="V1661" s="156">
        <f t="shared" si="545"/>
        <v>0</v>
      </c>
      <c r="W1661" s="157">
        <f t="shared" si="546"/>
        <v>0</v>
      </c>
      <c r="Y1661" s="128">
        <v>37</v>
      </c>
      <c r="Z1661" s="155">
        <f t="shared" si="547"/>
        <v>0</v>
      </c>
      <c r="AA1661" s="156">
        <f t="shared" si="548"/>
        <v>0</v>
      </c>
      <c r="AB1661" s="157">
        <f t="shared" si="549"/>
        <v>0</v>
      </c>
      <c r="AD1661" s="128">
        <v>17</v>
      </c>
      <c r="AE1661" s="120">
        <f t="shared" si="550"/>
        <v>0</v>
      </c>
      <c r="AF1661" s="131">
        <v>37</v>
      </c>
      <c r="AG1661" s="121">
        <f t="shared" si="551"/>
        <v>0</v>
      </c>
    </row>
    <row r="1662" spans="2:33" x14ac:dyDescent="0.25">
      <c r="B1662" s="128">
        <v>18</v>
      </c>
      <c r="C1662" s="151" t="str">
        <f>T(Contaminantes!C$23)</f>
        <v/>
      </c>
      <c r="D1662" s="152"/>
      <c r="E1662" s="153"/>
      <c r="F1662" s="152"/>
      <c r="G1662" s="153"/>
      <c r="H1662" s="152"/>
      <c r="I1662" s="154"/>
      <c r="K1662" s="128">
        <v>38</v>
      </c>
      <c r="L1662" s="151" t="str">
        <f>T(Contaminantes!C$43)</f>
        <v/>
      </c>
      <c r="M1662" s="152"/>
      <c r="N1662" s="153"/>
      <c r="O1662" s="152"/>
      <c r="P1662" s="153"/>
      <c r="Q1662" s="152"/>
      <c r="R1662" s="154"/>
      <c r="T1662" s="128">
        <v>18</v>
      </c>
      <c r="U1662" s="155">
        <f t="shared" si="544"/>
        <v>0</v>
      </c>
      <c r="V1662" s="156">
        <f t="shared" si="545"/>
        <v>0</v>
      </c>
      <c r="W1662" s="157">
        <f t="shared" si="546"/>
        <v>0</v>
      </c>
      <c r="Y1662" s="128">
        <v>38</v>
      </c>
      <c r="Z1662" s="155">
        <f t="shared" si="547"/>
        <v>0</v>
      </c>
      <c r="AA1662" s="156">
        <f t="shared" si="548"/>
        <v>0</v>
      </c>
      <c r="AB1662" s="157">
        <f t="shared" si="549"/>
        <v>0</v>
      </c>
      <c r="AD1662" s="128">
        <v>18</v>
      </c>
      <c r="AE1662" s="120">
        <f t="shared" si="550"/>
        <v>0</v>
      </c>
      <c r="AF1662" s="131">
        <v>38</v>
      </c>
      <c r="AG1662" s="121">
        <f t="shared" si="551"/>
        <v>0</v>
      </c>
    </row>
    <row r="1663" spans="2:33" x14ac:dyDescent="0.25">
      <c r="B1663" s="128">
        <v>19</v>
      </c>
      <c r="C1663" s="151" t="str">
        <f>T(Contaminantes!C$24)</f>
        <v/>
      </c>
      <c r="D1663" s="152"/>
      <c r="E1663" s="153"/>
      <c r="F1663" s="152"/>
      <c r="G1663" s="153"/>
      <c r="H1663" s="152"/>
      <c r="I1663" s="154"/>
      <c r="K1663" s="128">
        <v>39</v>
      </c>
      <c r="L1663" s="151" t="str">
        <f>T(Contaminantes!C$44)</f>
        <v/>
      </c>
      <c r="M1663" s="152"/>
      <c r="N1663" s="153"/>
      <c r="O1663" s="152"/>
      <c r="P1663" s="153"/>
      <c r="Q1663" s="152"/>
      <c r="R1663" s="154"/>
      <c r="T1663" s="128">
        <v>19</v>
      </c>
      <c r="U1663" s="155">
        <f t="shared" si="544"/>
        <v>0</v>
      </c>
      <c r="V1663" s="156">
        <f t="shared" si="545"/>
        <v>0</v>
      </c>
      <c r="W1663" s="157">
        <f t="shared" si="546"/>
        <v>0</v>
      </c>
      <c r="Y1663" s="128">
        <v>39</v>
      </c>
      <c r="Z1663" s="155">
        <f t="shared" si="547"/>
        <v>0</v>
      </c>
      <c r="AA1663" s="156">
        <f t="shared" si="548"/>
        <v>0</v>
      </c>
      <c r="AB1663" s="157">
        <f t="shared" si="549"/>
        <v>0</v>
      </c>
      <c r="AD1663" s="128">
        <v>19</v>
      </c>
      <c r="AE1663" s="120">
        <f t="shared" si="550"/>
        <v>0</v>
      </c>
      <c r="AF1663" s="131">
        <v>39</v>
      </c>
      <c r="AG1663" s="121">
        <f t="shared" si="551"/>
        <v>0</v>
      </c>
    </row>
    <row r="1664" spans="2:33" ht="15.75" thickBot="1" x14ac:dyDescent="0.3">
      <c r="B1664" s="129">
        <v>20</v>
      </c>
      <c r="C1664" s="160" t="str">
        <f>T(Contaminantes!C$25)</f>
        <v/>
      </c>
      <c r="D1664" s="162"/>
      <c r="E1664" s="163"/>
      <c r="F1664" s="162"/>
      <c r="G1664" s="163"/>
      <c r="H1664" s="162"/>
      <c r="I1664" s="164"/>
      <c r="K1664" s="129">
        <v>40</v>
      </c>
      <c r="L1664" s="160" t="str">
        <f>T(Contaminantes!C$45)</f>
        <v/>
      </c>
      <c r="M1664" s="162"/>
      <c r="N1664" s="163"/>
      <c r="O1664" s="162"/>
      <c r="P1664" s="163"/>
      <c r="Q1664" s="162"/>
      <c r="R1664" s="164"/>
      <c r="T1664" s="129">
        <v>20</v>
      </c>
      <c r="U1664" s="165">
        <f t="shared" si="544"/>
        <v>0</v>
      </c>
      <c r="V1664" s="166">
        <f t="shared" si="545"/>
        <v>0</v>
      </c>
      <c r="W1664" s="167">
        <f t="shared" si="546"/>
        <v>0</v>
      </c>
      <c r="Y1664" s="129">
        <v>40</v>
      </c>
      <c r="Z1664" s="165">
        <f t="shared" si="547"/>
        <v>0</v>
      </c>
      <c r="AA1664" s="166">
        <f t="shared" si="548"/>
        <v>0</v>
      </c>
      <c r="AB1664" s="167">
        <f t="shared" si="549"/>
        <v>0</v>
      </c>
      <c r="AD1664" s="129">
        <v>20</v>
      </c>
      <c r="AE1664" s="132">
        <f t="shared" si="550"/>
        <v>0</v>
      </c>
      <c r="AF1664" s="133">
        <v>40</v>
      </c>
      <c r="AG1664" s="122">
        <f t="shared" si="551"/>
        <v>0</v>
      </c>
    </row>
    <row r="1665" spans="2:33" ht="15.75" thickBot="1" x14ac:dyDescent="0.3"/>
    <row r="1666" spans="2:33" ht="15.75" customHeight="1" thickBot="1" x14ac:dyDescent="0.3">
      <c r="D1666" s="391" t="s">
        <v>139</v>
      </c>
      <c r="E1666" s="392"/>
      <c r="F1666" s="393" t="str">
        <f>T('Focos atmósfera'!B76)</f>
        <v/>
      </c>
      <c r="G1666" s="393"/>
      <c r="H1666" s="394" t="s">
        <v>141</v>
      </c>
      <c r="I1666" s="395"/>
      <c r="J1666" s="135"/>
      <c r="K1666" s="396" t="str">
        <f>T('Focos atmósfera'!C76)</f>
        <v/>
      </c>
      <c r="L1666" s="393"/>
      <c r="M1666" s="393"/>
      <c r="N1666" s="397" t="s">
        <v>140</v>
      </c>
      <c r="O1666" s="398"/>
      <c r="P1666" s="136">
        <f>'Focos atmósfera'!D76</f>
        <v>0</v>
      </c>
      <c r="Q1666" s="205" t="s">
        <v>210</v>
      </c>
      <c r="R1666" s="136">
        <f>'Focos atmósfera'!F76</f>
        <v>0</v>
      </c>
      <c r="V1666" s="399" t="s">
        <v>189</v>
      </c>
      <c r="W1666" s="400"/>
      <c r="X1666" s="137"/>
      <c r="AA1666" s="399" t="s">
        <v>189</v>
      </c>
      <c r="AB1666" s="400"/>
      <c r="AC1666" s="137"/>
      <c r="AE1666" s="399" t="s">
        <v>192</v>
      </c>
      <c r="AF1666" s="403"/>
      <c r="AG1666" s="400"/>
    </row>
    <row r="1667" spans="2:33" ht="15.75" thickBot="1" x14ac:dyDescent="0.3">
      <c r="B1667" s="407" t="s">
        <v>133</v>
      </c>
      <c r="C1667" s="408"/>
      <c r="D1667" s="411" t="s">
        <v>134</v>
      </c>
      <c r="E1667" s="411"/>
      <c r="F1667" s="411" t="s">
        <v>135</v>
      </c>
      <c r="G1667" s="411"/>
      <c r="H1667" s="411" t="s">
        <v>136</v>
      </c>
      <c r="I1667" s="412"/>
      <c r="J1667" s="138"/>
      <c r="K1667" s="409" t="s">
        <v>133</v>
      </c>
      <c r="L1667" s="410"/>
      <c r="M1667" s="413" t="s">
        <v>134</v>
      </c>
      <c r="N1667" s="411"/>
      <c r="O1667" s="411" t="s">
        <v>135</v>
      </c>
      <c r="P1667" s="411"/>
      <c r="Q1667" s="411" t="s">
        <v>136</v>
      </c>
      <c r="R1667" s="414"/>
      <c r="S1667" s="138"/>
      <c r="T1667" s="138"/>
      <c r="V1667" s="401"/>
      <c r="W1667" s="402"/>
      <c r="X1667" s="137"/>
      <c r="AA1667" s="401"/>
      <c r="AB1667" s="402"/>
      <c r="AC1667" s="137"/>
      <c r="AE1667" s="404"/>
      <c r="AF1667" s="405"/>
      <c r="AG1667" s="406"/>
    </row>
    <row r="1668" spans="2:33" ht="32.25" customHeight="1" thickBot="1" x14ac:dyDescent="0.3">
      <c r="B1668" s="409"/>
      <c r="C1668" s="410"/>
      <c r="D1668" s="139" t="s">
        <v>137</v>
      </c>
      <c r="E1668" s="139" t="s">
        <v>138</v>
      </c>
      <c r="F1668" s="139" t="s">
        <v>137</v>
      </c>
      <c r="G1668" s="139" t="s">
        <v>138</v>
      </c>
      <c r="H1668" s="139" t="s">
        <v>137</v>
      </c>
      <c r="I1668" s="140" t="s">
        <v>138</v>
      </c>
      <c r="J1668" s="141"/>
      <c r="K1668" s="409"/>
      <c r="L1668" s="410"/>
      <c r="M1668" s="139" t="s">
        <v>137</v>
      </c>
      <c r="N1668" s="139" t="s">
        <v>138</v>
      </c>
      <c r="O1668" s="139" t="s">
        <v>137</v>
      </c>
      <c r="P1668" s="139" t="s">
        <v>138</v>
      </c>
      <c r="Q1668" s="139" t="s">
        <v>137</v>
      </c>
      <c r="R1668" s="140" t="s">
        <v>138</v>
      </c>
      <c r="S1668" s="141"/>
      <c r="T1668" s="141"/>
      <c r="V1668" s="142" t="s">
        <v>190</v>
      </c>
      <c r="W1668" s="143" t="s">
        <v>191</v>
      </c>
      <c r="X1668" s="141"/>
      <c r="AA1668" s="142" t="s">
        <v>190</v>
      </c>
      <c r="AB1668" s="143" t="s">
        <v>191</v>
      </c>
      <c r="AC1668" s="141"/>
      <c r="AE1668" s="124" t="s">
        <v>193</v>
      </c>
      <c r="AG1668" s="125" t="s">
        <v>193</v>
      </c>
    </row>
    <row r="1669" spans="2:33" x14ac:dyDescent="0.25">
      <c r="B1669" s="126">
        <v>1</v>
      </c>
      <c r="C1669" s="151" t="str">
        <f>T(Contaminantes!C$6)</f>
        <v/>
      </c>
      <c r="D1669" s="145"/>
      <c r="E1669" s="146"/>
      <c r="F1669" s="145"/>
      <c r="G1669" s="146"/>
      <c r="H1669" s="145"/>
      <c r="I1669" s="147"/>
      <c r="K1669" s="126">
        <v>21</v>
      </c>
      <c r="L1669" s="144" t="str">
        <f>T(Contaminantes!C$26)</f>
        <v/>
      </c>
      <c r="M1669" s="145"/>
      <c r="N1669" s="146"/>
      <c r="O1669" s="145"/>
      <c r="P1669" s="146"/>
      <c r="Q1669" s="145"/>
      <c r="R1669" s="147"/>
      <c r="T1669" s="126">
        <v>1</v>
      </c>
      <c r="U1669" s="148">
        <f>IF(COUNT(E1669,G1669,I1669)=0,0,COUNT(E1669,G1669,I1669))</f>
        <v>0</v>
      </c>
      <c r="V1669" s="149">
        <f>IF(U1669&gt;0,((D1669*E1669)+(F1669*G1669)+(H1669*I1669))/(E1669+G1669+I1669),0)</f>
        <v>0</v>
      </c>
      <c r="W1669" s="150">
        <f>IF(U1669&lt;&gt;0,(E1669+G1669+I1669)/U1669,0)</f>
        <v>0</v>
      </c>
      <c r="Y1669" s="126">
        <v>21</v>
      </c>
      <c r="Z1669" s="148">
        <f>IF(COUNT(N1669,P1669,R1669)=0,0,COUNT(N1669,P1669,R1669))</f>
        <v>0</v>
      </c>
      <c r="AA1669" s="149">
        <f>IF(Z1669&gt;0,((M1669*N1669)+(O1669*P1669)+(Q1669*R1669))/(N1669+P1669+R1669),0)</f>
        <v>0</v>
      </c>
      <c r="AB1669" s="150">
        <f>IF(Z1669&lt;&gt;0,(N1669+P1669+R1669)/Z1669,0)</f>
        <v>0</v>
      </c>
      <c r="AD1669" s="126">
        <v>1</v>
      </c>
      <c r="AE1669" s="127">
        <f>(V1669*W1669*P$1666)/1000000</f>
        <v>0</v>
      </c>
      <c r="AF1669" s="130">
        <v>21</v>
      </c>
      <c r="AG1669" s="127">
        <f>(AA1669*AB1669*P$1666)/1000000</f>
        <v>0</v>
      </c>
    </row>
    <row r="1670" spans="2:33" x14ac:dyDescent="0.25">
      <c r="B1670" s="128">
        <v>2</v>
      </c>
      <c r="C1670" s="151" t="str">
        <f>T(Contaminantes!C$7)</f>
        <v/>
      </c>
      <c r="D1670" s="152"/>
      <c r="E1670" s="153"/>
      <c r="F1670" s="152"/>
      <c r="G1670" s="153"/>
      <c r="H1670" s="152"/>
      <c r="I1670" s="154"/>
      <c r="K1670" s="128">
        <v>22</v>
      </c>
      <c r="L1670" s="151" t="str">
        <f>T(Contaminantes!C$27)</f>
        <v/>
      </c>
      <c r="M1670" s="152"/>
      <c r="N1670" s="153"/>
      <c r="O1670" s="152"/>
      <c r="P1670" s="153"/>
      <c r="Q1670" s="152"/>
      <c r="R1670" s="154"/>
      <c r="T1670" s="128">
        <v>2</v>
      </c>
      <c r="U1670" s="155">
        <f t="shared" ref="U1670:U1688" si="552">IF(COUNT(E1670,G1670,I1670)=0,0,COUNT(E1670,G1670,I1670))</f>
        <v>0</v>
      </c>
      <c r="V1670" s="156">
        <f t="shared" ref="V1670:V1688" si="553">IF(U1670&gt;0,((D1670*E1670)+(F1670*G1670)+(H1670*I1670))/(E1670+G1670+I1670),0)</f>
        <v>0</v>
      </c>
      <c r="W1670" s="157">
        <f t="shared" ref="W1670:W1688" si="554">IF(U1670&lt;&gt;0,(E1670+G1670+I1670)/U1670,0)</f>
        <v>0</v>
      </c>
      <c r="Y1670" s="128">
        <v>22</v>
      </c>
      <c r="Z1670" s="155">
        <f t="shared" ref="Z1670:Z1688" si="555">IF(COUNT(N1670,P1670,R1670)=0,0,COUNT(N1670,P1670,R1670))</f>
        <v>0</v>
      </c>
      <c r="AA1670" s="156">
        <f t="shared" ref="AA1670:AA1688" si="556">IF(Z1670&gt;0,((M1670*N1670)+(O1670*P1670)+(Q1670*R1670))/(N1670+P1670+R1670),0)</f>
        <v>0</v>
      </c>
      <c r="AB1670" s="157">
        <f t="shared" ref="AB1670:AB1688" si="557">IF(Z1670&lt;&gt;0,(N1670+P1670+R1670)/Z1670,0)</f>
        <v>0</v>
      </c>
      <c r="AD1670" s="128">
        <v>2</v>
      </c>
      <c r="AE1670" s="120">
        <f t="shared" ref="AE1670:AE1688" si="558">(V1670*W1670*P$1666)/1000000</f>
        <v>0</v>
      </c>
      <c r="AF1670" s="131">
        <v>22</v>
      </c>
      <c r="AG1670" s="121">
        <f t="shared" ref="AG1670:AG1688" si="559">(AA1670*AB1670*P$1666)/1000000</f>
        <v>0</v>
      </c>
    </row>
    <row r="1671" spans="2:33" x14ac:dyDescent="0.25">
      <c r="B1671" s="128">
        <v>3</v>
      </c>
      <c r="C1671" s="151" t="str">
        <f>T(Contaminantes!C$8)</f>
        <v/>
      </c>
      <c r="D1671" s="158"/>
      <c r="E1671" s="153"/>
      <c r="F1671" s="158"/>
      <c r="G1671" s="153"/>
      <c r="H1671" s="158"/>
      <c r="I1671" s="154"/>
      <c r="K1671" s="128">
        <v>23</v>
      </c>
      <c r="L1671" s="151" t="str">
        <f>T(Contaminantes!C$28)</f>
        <v/>
      </c>
      <c r="M1671" s="158"/>
      <c r="N1671" s="153"/>
      <c r="O1671" s="158"/>
      <c r="P1671" s="153"/>
      <c r="Q1671" s="158"/>
      <c r="R1671" s="154"/>
      <c r="T1671" s="128">
        <v>3</v>
      </c>
      <c r="U1671" s="155">
        <f t="shared" si="552"/>
        <v>0</v>
      </c>
      <c r="V1671" s="156">
        <f t="shared" si="553"/>
        <v>0</v>
      </c>
      <c r="W1671" s="157">
        <f t="shared" si="554"/>
        <v>0</v>
      </c>
      <c r="Y1671" s="128">
        <v>23</v>
      </c>
      <c r="Z1671" s="155">
        <f t="shared" si="555"/>
        <v>0</v>
      </c>
      <c r="AA1671" s="156">
        <f t="shared" si="556"/>
        <v>0</v>
      </c>
      <c r="AB1671" s="157">
        <f t="shared" si="557"/>
        <v>0</v>
      </c>
      <c r="AD1671" s="128">
        <v>3</v>
      </c>
      <c r="AE1671" s="120">
        <f t="shared" si="558"/>
        <v>0</v>
      </c>
      <c r="AF1671" s="131">
        <v>23</v>
      </c>
      <c r="AG1671" s="121">
        <f t="shared" si="559"/>
        <v>0</v>
      </c>
    </row>
    <row r="1672" spans="2:33" x14ac:dyDescent="0.25">
      <c r="B1672" s="128">
        <v>4</v>
      </c>
      <c r="C1672" s="151" t="str">
        <f>T(Contaminantes!C$9)</f>
        <v/>
      </c>
      <c r="D1672" s="159"/>
      <c r="E1672" s="153"/>
      <c r="F1672" s="159"/>
      <c r="G1672" s="153"/>
      <c r="H1672" s="159"/>
      <c r="I1672" s="154"/>
      <c r="K1672" s="128">
        <v>24</v>
      </c>
      <c r="L1672" s="151" t="str">
        <f>T(Contaminantes!C$29)</f>
        <v/>
      </c>
      <c r="M1672" s="159"/>
      <c r="N1672" s="153"/>
      <c r="O1672" s="159"/>
      <c r="P1672" s="153"/>
      <c r="Q1672" s="159"/>
      <c r="R1672" s="154"/>
      <c r="T1672" s="128">
        <v>4</v>
      </c>
      <c r="U1672" s="155">
        <f t="shared" si="552"/>
        <v>0</v>
      </c>
      <c r="V1672" s="156">
        <f t="shared" si="553"/>
        <v>0</v>
      </c>
      <c r="W1672" s="157">
        <f t="shared" si="554"/>
        <v>0</v>
      </c>
      <c r="Y1672" s="128">
        <v>24</v>
      </c>
      <c r="Z1672" s="155">
        <f t="shared" si="555"/>
        <v>0</v>
      </c>
      <c r="AA1672" s="156">
        <f t="shared" si="556"/>
        <v>0</v>
      </c>
      <c r="AB1672" s="157">
        <f t="shared" si="557"/>
        <v>0</v>
      </c>
      <c r="AD1672" s="128">
        <v>4</v>
      </c>
      <c r="AE1672" s="120">
        <f t="shared" si="558"/>
        <v>0</v>
      </c>
      <c r="AF1672" s="131">
        <v>24</v>
      </c>
      <c r="AG1672" s="121">
        <f t="shared" si="559"/>
        <v>0</v>
      </c>
    </row>
    <row r="1673" spans="2:33" x14ac:dyDescent="0.25">
      <c r="B1673" s="128">
        <v>5</v>
      </c>
      <c r="C1673" s="151" t="str">
        <f>T(Contaminantes!C$10)</f>
        <v/>
      </c>
      <c r="D1673" s="159"/>
      <c r="E1673" s="153"/>
      <c r="F1673" s="159"/>
      <c r="G1673" s="153"/>
      <c r="H1673" s="159"/>
      <c r="I1673" s="154"/>
      <c r="K1673" s="128">
        <v>25</v>
      </c>
      <c r="L1673" s="151" t="str">
        <f>T(Contaminantes!C$30)</f>
        <v/>
      </c>
      <c r="M1673" s="159"/>
      <c r="N1673" s="153"/>
      <c r="O1673" s="159"/>
      <c r="P1673" s="153"/>
      <c r="Q1673" s="159"/>
      <c r="R1673" s="154"/>
      <c r="T1673" s="128">
        <v>5</v>
      </c>
      <c r="U1673" s="155">
        <f t="shared" si="552"/>
        <v>0</v>
      </c>
      <c r="V1673" s="156">
        <f t="shared" si="553"/>
        <v>0</v>
      </c>
      <c r="W1673" s="157">
        <f t="shared" si="554"/>
        <v>0</v>
      </c>
      <c r="Y1673" s="128">
        <v>25</v>
      </c>
      <c r="Z1673" s="155">
        <f t="shared" si="555"/>
        <v>0</v>
      </c>
      <c r="AA1673" s="156">
        <f t="shared" si="556"/>
        <v>0</v>
      </c>
      <c r="AB1673" s="157">
        <f t="shared" si="557"/>
        <v>0</v>
      </c>
      <c r="AD1673" s="128">
        <v>5</v>
      </c>
      <c r="AE1673" s="120">
        <f t="shared" si="558"/>
        <v>0</v>
      </c>
      <c r="AF1673" s="131">
        <v>25</v>
      </c>
      <c r="AG1673" s="121">
        <f t="shared" si="559"/>
        <v>0</v>
      </c>
    </row>
    <row r="1674" spans="2:33" x14ac:dyDescent="0.25">
      <c r="B1674" s="128">
        <v>6</v>
      </c>
      <c r="C1674" s="151" t="str">
        <f>T(Contaminantes!C$11)</f>
        <v/>
      </c>
      <c r="D1674" s="159"/>
      <c r="E1674" s="153"/>
      <c r="F1674" s="159"/>
      <c r="G1674" s="153"/>
      <c r="H1674" s="159"/>
      <c r="I1674" s="154"/>
      <c r="K1674" s="128">
        <v>26</v>
      </c>
      <c r="L1674" s="151" t="str">
        <f>T(Contaminantes!C$31)</f>
        <v/>
      </c>
      <c r="M1674" s="159"/>
      <c r="N1674" s="153"/>
      <c r="O1674" s="159"/>
      <c r="P1674" s="153"/>
      <c r="Q1674" s="159"/>
      <c r="R1674" s="154"/>
      <c r="T1674" s="128">
        <v>6</v>
      </c>
      <c r="U1674" s="155">
        <f t="shared" si="552"/>
        <v>0</v>
      </c>
      <c r="V1674" s="156">
        <f t="shared" si="553"/>
        <v>0</v>
      </c>
      <c r="W1674" s="157">
        <f t="shared" si="554"/>
        <v>0</v>
      </c>
      <c r="Y1674" s="128">
        <v>26</v>
      </c>
      <c r="Z1674" s="155">
        <f t="shared" si="555"/>
        <v>0</v>
      </c>
      <c r="AA1674" s="156">
        <f t="shared" si="556"/>
        <v>0</v>
      </c>
      <c r="AB1674" s="157">
        <f t="shared" si="557"/>
        <v>0</v>
      </c>
      <c r="AD1674" s="128">
        <v>6</v>
      </c>
      <c r="AE1674" s="120">
        <f t="shared" si="558"/>
        <v>0</v>
      </c>
      <c r="AF1674" s="131">
        <v>26</v>
      </c>
      <c r="AG1674" s="121">
        <f t="shared" si="559"/>
        <v>0</v>
      </c>
    </row>
    <row r="1675" spans="2:33" x14ac:dyDescent="0.25">
      <c r="B1675" s="128">
        <v>7</v>
      </c>
      <c r="C1675" s="151" t="str">
        <f>T(Contaminantes!C$12)</f>
        <v/>
      </c>
      <c r="D1675" s="159"/>
      <c r="E1675" s="153"/>
      <c r="F1675" s="159"/>
      <c r="G1675" s="153"/>
      <c r="H1675" s="159"/>
      <c r="I1675" s="154"/>
      <c r="K1675" s="128">
        <v>27</v>
      </c>
      <c r="L1675" s="151" t="str">
        <f>T(Contaminantes!C$32)</f>
        <v/>
      </c>
      <c r="M1675" s="159"/>
      <c r="N1675" s="153"/>
      <c r="O1675" s="159"/>
      <c r="P1675" s="153"/>
      <c r="Q1675" s="159"/>
      <c r="R1675" s="154"/>
      <c r="T1675" s="128">
        <v>7</v>
      </c>
      <c r="U1675" s="155">
        <f t="shared" si="552"/>
        <v>0</v>
      </c>
      <c r="V1675" s="156">
        <f t="shared" si="553"/>
        <v>0</v>
      </c>
      <c r="W1675" s="157">
        <f t="shared" si="554"/>
        <v>0</v>
      </c>
      <c r="Y1675" s="128">
        <v>27</v>
      </c>
      <c r="Z1675" s="155">
        <f t="shared" si="555"/>
        <v>0</v>
      </c>
      <c r="AA1675" s="156">
        <f t="shared" si="556"/>
        <v>0</v>
      </c>
      <c r="AB1675" s="157">
        <f t="shared" si="557"/>
        <v>0</v>
      </c>
      <c r="AD1675" s="128">
        <v>7</v>
      </c>
      <c r="AE1675" s="120">
        <f t="shared" si="558"/>
        <v>0</v>
      </c>
      <c r="AF1675" s="131">
        <v>27</v>
      </c>
      <c r="AG1675" s="121">
        <f t="shared" si="559"/>
        <v>0</v>
      </c>
    </row>
    <row r="1676" spans="2:33" x14ac:dyDescent="0.25">
      <c r="B1676" s="128">
        <v>8</v>
      </c>
      <c r="C1676" s="151" t="str">
        <f>T(Contaminantes!C$13)</f>
        <v/>
      </c>
      <c r="D1676" s="159"/>
      <c r="E1676" s="153"/>
      <c r="F1676" s="159"/>
      <c r="G1676" s="153"/>
      <c r="H1676" s="159"/>
      <c r="I1676" s="154"/>
      <c r="K1676" s="128">
        <v>28</v>
      </c>
      <c r="L1676" s="151" t="str">
        <f>T(Contaminantes!C$33)</f>
        <v/>
      </c>
      <c r="M1676" s="159"/>
      <c r="N1676" s="153"/>
      <c r="O1676" s="159"/>
      <c r="P1676" s="153"/>
      <c r="Q1676" s="159"/>
      <c r="R1676" s="154"/>
      <c r="T1676" s="128">
        <v>8</v>
      </c>
      <c r="U1676" s="155">
        <f t="shared" si="552"/>
        <v>0</v>
      </c>
      <c r="V1676" s="156">
        <f t="shared" si="553"/>
        <v>0</v>
      </c>
      <c r="W1676" s="157">
        <f t="shared" si="554"/>
        <v>0</v>
      </c>
      <c r="Y1676" s="128">
        <v>28</v>
      </c>
      <c r="Z1676" s="155">
        <f t="shared" si="555"/>
        <v>0</v>
      </c>
      <c r="AA1676" s="156">
        <f t="shared" si="556"/>
        <v>0</v>
      </c>
      <c r="AB1676" s="157">
        <f t="shared" si="557"/>
        <v>0</v>
      </c>
      <c r="AD1676" s="128">
        <v>8</v>
      </c>
      <c r="AE1676" s="120">
        <f t="shared" si="558"/>
        <v>0</v>
      </c>
      <c r="AF1676" s="131">
        <v>28</v>
      </c>
      <c r="AG1676" s="121">
        <f t="shared" si="559"/>
        <v>0</v>
      </c>
    </row>
    <row r="1677" spans="2:33" x14ac:dyDescent="0.25">
      <c r="B1677" s="128">
        <v>9</v>
      </c>
      <c r="C1677" s="151" t="str">
        <f>T(Contaminantes!C$14)</f>
        <v/>
      </c>
      <c r="D1677" s="152"/>
      <c r="E1677" s="153"/>
      <c r="F1677" s="152"/>
      <c r="G1677" s="153"/>
      <c r="H1677" s="152"/>
      <c r="I1677" s="154"/>
      <c r="K1677" s="128">
        <v>29</v>
      </c>
      <c r="L1677" s="151" t="str">
        <f>T(Contaminantes!C$34)</f>
        <v/>
      </c>
      <c r="M1677" s="152"/>
      <c r="N1677" s="153"/>
      <c r="O1677" s="152"/>
      <c r="P1677" s="153"/>
      <c r="Q1677" s="152"/>
      <c r="R1677" s="154"/>
      <c r="T1677" s="128">
        <v>9</v>
      </c>
      <c r="U1677" s="155">
        <f t="shared" si="552"/>
        <v>0</v>
      </c>
      <c r="V1677" s="156">
        <f t="shared" si="553"/>
        <v>0</v>
      </c>
      <c r="W1677" s="157">
        <f t="shared" si="554"/>
        <v>0</v>
      </c>
      <c r="Y1677" s="128">
        <v>29</v>
      </c>
      <c r="Z1677" s="155">
        <f t="shared" si="555"/>
        <v>0</v>
      </c>
      <c r="AA1677" s="156">
        <f t="shared" si="556"/>
        <v>0</v>
      </c>
      <c r="AB1677" s="157">
        <f t="shared" si="557"/>
        <v>0</v>
      </c>
      <c r="AD1677" s="128">
        <v>9</v>
      </c>
      <c r="AE1677" s="120">
        <f t="shared" si="558"/>
        <v>0</v>
      </c>
      <c r="AF1677" s="131">
        <v>29</v>
      </c>
      <c r="AG1677" s="121">
        <f t="shared" si="559"/>
        <v>0</v>
      </c>
    </row>
    <row r="1678" spans="2:33" x14ac:dyDescent="0.25">
      <c r="B1678" s="128">
        <v>10</v>
      </c>
      <c r="C1678" s="151" t="str">
        <f>T(Contaminantes!C$15)</f>
        <v/>
      </c>
      <c r="D1678" s="152"/>
      <c r="E1678" s="153"/>
      <c r="F1678" s="152"/>
      <c r="G1678" s="153"/>
      <c r="H1678" s="152"/>
      <c r="I1678" s="154"/>
      <c r="K1678" s="128">
        <v>30</v>
      </c>
      <c r="L1678" s="151" t="str">
        <f>T(Contaminantes!C$35)</f>
        <v/>
      </c>
      <c r="M1678" s="152"/>
      <c r="N1678" s="153"/>
      <c r="O1678" s="152"/>
      <c r="P1678" s="153"/>
      <c r="Q1678" s="152"/>
      <c r="R1678" s="154"/>
      <c r="T1678" s="128">
        <v>10</v>
      </c>
      <c r="U1678" s="155">
        <f t="shared" si="552"/>
        <v>0</v>
      </c>
      <c r="V1678" s="156">
        <f t="shared" si="553"/>
        <v>0</v>
      </c>
      <c r="W1678" s="157">
        <f t="shared" si="554"/>
        <v>0</v>
      </c>
      <c r="Y1678" s="128">
        <v>30</v>
      </c>
      <c r="Z1678" s="155">
        <f t="shared" si="555"/>
        <v>0</v>
      </c>
      <c r="AA1678" s="156">
        <f t="shared" si="556"/>
        <v>0</v>
      </c>
      <c r="AB1678" s="157">
        <f t="shared" si="557"/>
        <v>0</v>
      </c>
      <c r="AD1678" s="128">
        <v>10</v>
      </c>
      <c r="AE1678" s="120">
        <f t="shared" si="558"/>
        <v>0</v>
      </c>
      <c r="AF1678" s="131">
        <v>30</v>
      </c>
      <c r="AG1678" s="121">
        <f t="shared" si="559"/>
        <v>0</v>
      </c>
    </row>
    <row r="1679" spans="2:33" x14ac:dyDescent="0.25">
      <c r="B1679" s="128">
        <v>11</v>
      </c>
      <c r="C1679" s="151" t="str">
        <f>T(Contaminantes!C$16)</f>
        <v/>
      </c>
      <c r="D1679" s="158"/>
      <c r="E1679" s="153"/>
      <c r="F1679" s="158"/>
      <c r="G1679" s="153"/>
      <c r="H1679" s="158"/>
      <c r="I1679" s="154"/>
      <c r="K1679" s="128">
        <v>31</v>
      </c>
      <c r="L1679" s="151" t="str">
        <f>T(Contaminantes!C$36)</f>
        <v/>
      </c>
      <c r="M1679" s="158"/>
      <c r="N1679" s="153"/>
      <c r="O1679" s="158"/>
      <c r="P1679" s="153"/>
      <c r="Q1679" s="158"/>
      <c r="R1679" s="154"/>
      <c r="T1679" s="128">
        <v>11</v>
      </c>
      <c r="U1679" s="155">
        <f t="shared" si="552"/>
        <v>0</v>
      </c>
      <c r="V1679" s="156">
        <f t="shared" si="553"/>
        <v>0</v>
      </c>
      <c r="W1679" s="157">
        <f t="shared" si="554"/>
        <v>0</v>
      </c>
      <c r="Y1679" s="128">
        <v>31</v>
      </c>
      <c r="Z1679" s="155">
        <f t="shared" si="555"/>
        <v>0</v>
      </c>
      <c r="AA1679" s="156">
        <f t="shared" si="556"/>
        <v>0</v>
      </c>
      <c r="AB1679" s="157">
        <f t="shared" si="557"/>
        <v>0</v>
      </c>
      <c r="AD1679" s="128">
        <v>11</v>
      </c>
      <c r="AE1679" s="120">
        <f t="shared" si="558"/>
        <v>0</v>
      </c>
      <c r="AF1679" s="131">
        <v>31</v>
      </c>
      <c r="AG1679" s="121">
        <f t="shared" si="559"/>
        <v>0</v>
      </c>
    </row>
    <row r="1680" spans="2:33" x14ac:dyDescent="0.25">
      <c r="B1680" s="128">
        <v>12</v>
      </c>
      <c r="C1680" s="151" t="str">
        <f>T(Contaminantes!C$17)</f>
        <v/>
      </c>
      <c r="D1680" s="159"/>
      <c r="E1680" s="153"/>
      <c r="F1680" s="159"/>
      <c r="G1680" s="153"/>
      <c r="H1680" s="159"/>
      <c r="I1680" s="154"/>
      <c r="K1680" s="128">
        <v>32</v>
      </c>
      <c r="L1680" s="151" t="str">
        <f>T(Contaminantes!C$37)</f>
        <v/>
      </c>
      <c r="M1680" s="159"/>
      <c r="N1680" s="153"/>
      <c r="O1680" s="159"/>
      <c r="P1680" s="153"/>
      <c r="Q1680" s="159"/>
      <c r="R1680" s="154"/>
      <c r="T1680" s="128">
        <v>12</v>
      </c>
      <c r="U1680" s="155">
        <f t="shared" si="552"/>
        <v>0</v>
      </c>
      <c r="V1680" s="156">
        <f t="shared" si="553"/>
        <v>0</v>
      </c>
      <c r="W1680" s="157">
        <f t="shared" si="554"/>
        <v>0</v>
      </c>
      <c r="Y1680" s="128">
        <v>32</v>
      </c>
      <c r="Z1680" s="155">
        <f t="shared" si="555"/>
        <v>0</v>
      </c>
      <c r="AA1680" s="156">
        <f t="shared" si="556"/>
        <v>0</v>
      </c>
      <c r="AB1680" s="157">
        <f t="shared" si="557"/>
        <v>0</v>
      </c>
      <c r="AD1680" s="128">
        <v>12</v>
      </c>
      <c r="AE1680" s="120">
        <f t="shared" si="558"/>
        <v>0</v>
      </c>
      <c r="AF1680" s="131">
        <v>32</v>
      </c>
      <c r="AG1680" s="121">
        <f t="shared" si="559"/>
        <v>0</v>
      </c>
    </row>
    <row r="1681" spans="2:33" x14ac:dyDescent="0.25">
      <c r="B1681" s="128">
        <v>13</v>
      </c>
      <c r="C1681" s="151" t="str">
        <f>T(Contaminantes!C$18)</f>
        <v/>
      </c>
      <c r="D1681" s="159"/>
      <c r="E1681" s="153"/>
      <c r="F1681" s="159"/>
      <c r="G1681" s="153"/>
      <c r="H1681" s="159"/>
      <c r="I1681" s="154"/>
      <c r="K1681" s="128">
        <v>33</v>
      </c>
      <c r="L1681" s="151" t="str">
        <f>T(Contaminantes!C$38)</f>
        <v/>
      </c>
      <c r="M1681" s="159"/>
      <c r="N1681" s="153"/>
      <c r="O1681" s="159"/>
      <c r="P1681" s="153"/>
      <c r="Q1681" s="159"/>
      <c r="R1681" s="154"/>
      <c r="T1681" s="128">
        <v>13</v>
      </c>
      <c r="U1681" s="155">
        <f t="shared" si="552"/>
        <v>0</v>
      </c>
      <c r="V1681" s="156">
        <f t="shared" si="553"/>
        <v>0</v>
      </c>
      <c r="W1681" s="157">
        <f t="shared" si="554"/>
        <v>0</v>
      </c>
      <c r="Y1681" s="128">
        <v>33</v>
      </c>
      <c r="Z1681" s="155">
        <f t="shared" si="555"/>
        <v>0</v>
      </c>
      <c r="AA1681" s="156">
        <f t="shared" si="556"/>
        <v>0</v>
      </c>
      <c r="AB1681" s="157">
        <f t="shared" si="557"/>
        <v>0</v>
      </c>
      <c r="AD1681" s="128">
        <v>13</v>
      </c>
      <c r="AE1681" s="120">
        <f t="shared" si="558"/>
        <v>0</v>
      </c>
      <c r="AF1681" s="131">
        <v>33</v>
      </c>
      <c r="AG1681" s="121">
        <f t="shared" si="559"/>
        <v>0</v>
      </c>
    </row>
    <row r="1682" spans="2:33" x14ac:dyDescent="0.25">
      <c r="B1682" s="128">
        <v>14</v>
      </c>
      <c r="C1682" s="151" t="str">
        <f>T(Contaminantes!C$19)</f>
        <v/>
      </c>
      <c r="D1682" s="152"/>
      <c r="E1682" s="153"/>
      <c r="F1682" s="152"/>
      <c r="G1682" s="153"/>
      <c r="H1682" s="152"/>
      <c r="I1682" s="154"/>
      <c r="K1682" s="128">
        <v>34</v>
      </c>
      <c r="L1682" s="151" t="str">
        <f>T(Contaminantes!C$39)</f>
        <v/>
      </c>
      <c r="M1682" s="152"/>
      <c r="N1682" s="153"/>
      <c r="O1682" s="152"/>
      <c r="P1682" s="153"/>
      <c r="Q1682" s="152"/>
      <c r="R1682" s="154"/>
      <c r="T1682" s="128">
        <v>14</v>
      </c>
      <c r="U1682" s="155">
        <f t="shared" si="552"/>
        <v>0</v>
      </c>
      <c r="V1682" s="156">
        <f t="shared" si="553"/>
        <v>0</v>
      </c>
      <c r="W1682" s="157">
        <f t="shared" si="554"/>
        <v>0</v>
      </c>
      <c r="Y1682" s="128">
        <v>34</v>
      </c>
      <c r="Z1682" s="155">
        <f t="shared" si="555"/>
        <v>0</v>
      </c>
      <c r="AA1682" s="156">
        <f t="shared" si="556"/>
        <v>0</v>
      </c>
      <c r="AB1682" s="157">
        <f t="shared" si="557"/>
        <v>0</v>
      </c>
      <c r="AD1682" s="128">
        <v>14</v>
      </c>
      <c r="AE1682" s="120">
        <f t="shared" si="558"/>
        <v>0</v>
      </c>
      <c r="AF1682" s="131">
        <v>34</v>
      </c>
      <c r="AG1682" s="121">
        <f t="shared" si="559"/>
        <v>0</v>
      </c>
    </row>
    <row r="1683" spans="2:33" x14ac:dyDescent="0.25">
      <c r="B1683" s="128">
        <v>15</v>
      </c>
      <c r="C1683" s="151" t="str">
        <f>T(Contaminantes!C$20)</f>
        <v/>
      </c>
      <c r="D1683" s="158"/>
      <c r="E1683" s="153"/>
      <c r="F1683" s="158"/>
      <c r="G1683" s="153"/>
      <c r="H1683" s="158"/>
      <c r="I1683" s="154"/>
      <c r="K1683" s="128">
        <v>35</v>
      </c>
      <c r="L1683" s="151" t="str">
        <f>T(Contaminantes!C$40)</f>
        <v/>
      </c>
      <c r="M1683" s="158"/>
      <c r="N1683" s="153"/>
      <c r="O1683" s="158"/>
      <c r="P1683" s="153"/>
      <c r="Q1683" s="158"/>
      <c r="R1683" s="154"/>
      <c r="T1683" s="128">
        <v>15</v>
      </c>
      <c r="U1683" s="155">
        <f t="shared" si="552"/>
        <v>0</v>
      </c>
      <c r="V1683" s="156">
        <f t="shared" si="553"/>
        <v>0</v>
      </c>
      <c r="W1683" s="157">
        <f t="shared" si="554"/>
        <v>0</v>
      </c>
      <c r="Y1683" s="128">
        <v>35</v>
      </c>
      <c r="Z1683" s="155">
        <f t="shared" si="555"/>
        <v>0</v>
      </c>
      <c r="AA1683" s="156">
        <f t="shared" si="556"/>
        <v>0</v>
      </c>
      <c r="AB1683" s="157">
        <f t="shared" si="557"/>
        <v>0</v>
      </c>
      <c r="AD1683" s="128">
        <v>15</v>
      </c>
      <c r="AE1683" s="120">
        <f t="shared" si="558"/>
        <v>0</v>
      </c>
      <c r="AF1683" s="131">
        <v>35</v>
      </c>
      <c r="AG1683" s="121">
        <f t="shared" si="559"/>
        <v>0</v>
      </c>
    </row>
    <row r="1684" spans="2:33" x14ac:dyDescent="0.25">
      <c r="B1684" s="128">
        <v>16</v>
      </c>
      <c r="C1684" s="151" t="str">
        <f>T(Contaminantes!C$21)</f>
        <v/>
      </c>
      <c r="D1684" s="159"/>
      <c r="E1684" s="153"/>
      <c r="F1684" s="159"/>
      <c r="G1684" s="153"/>
      <c r="H1684" s="159"/>
      <c r="I1684" s="154"/>
      <c r="K1684" s="128">
        <v>36</v>
      </c>
      <c r="L1684" s="151" t="str">
        <f>T(Contaminantes!C$41)</f>
        <v/>
      </c>
      <c r="M1684" s="159"/>
      <c r="N1684" s="153"/>
      <c r="O1684" s="159"/>
      <c r="P1684" s="153"/>
      <c r="Q1684" s="159"/>
      <c r="R1684" s="154"/>
      <c r="T1684" s="128">
        <v>16</v>
      </c>
      <c r="U1684" s="155">
        <f t="shared" si="552"/>
        <v>0</v>
      </c>
      <c r="V1684" s="156">
        <f t="shared" si="553"/>
        <v>0</v>
      </c>
      <c r="W1684" s="157">
        <f t="shared" si="554"/>
        <v>0</v>
      </c>
      <c r="Y1684" s="128">
        <v>36</v>
      </c>
      <c r="Z1684" s="155">
        <f t="shared" si="555"/>
        <v>0</v>
      </c>
      <c r="AA1684" s="156">
        <f t="shared" si="556"/>
        <v>0</v>
      </c>
      <c r="AB1684" s="157">
        <f t="shared" si="557"/>
        <v>0</v>
      </c>
      <c r="AD1684" s="128">
        <v>16</v>
      </c>
      <c r="AE1684" s="120">
        <f t="shared" si="558"/>
        <v>0</v>
      </c>
      <c r="AF1684" s="131">
        <v>36</v>
      </c>
      <c r="AG1684" s="121">
        <f t="shared" si="559"/>
        <v>0</v>
      </c>
    </row>
    <row r="1685" spans="2:33" x14ac:dyDescent="0.25">
      <c r="B1685" s="128">
        <v>17</v>
      </c>
      <c r="C1685" s="151" t="str">
        <f>T(Contaminantes!C$22)</f>
        <v/>
      </c>
      <c r="D1685" s="159"/>
      <c r="E1685" s="153"/>
      <c r="F1685" s="159"/>
      <c r="G1685" s="153"/>
      <c r="H1685" s="159"/>
      <c r="I1685" s="154"/>
      <c r="K1685" s="128">
        <v>37</v>
      </c>
      <c r="L1685" s="151" t="str">
        <f>T(Contaminantes!C$42)</f>
        <v/>
      </c>
      <c r="M1685" s="159"/>
      <c r="N1685" s="153"/>
      <c r="O1685" s="159"/>
      <c r="P1685" s="153"/>
      <c r="Q1685" s="159"/>
      <c r="R1685" s="154"/>
      <c r="T1685" s="128">
        <v>17</v>
      </c>
      <c r="U1685" s="155">
        <f t="shared" si="552"/>
        <v>0</v>
      </c>
      <c r="V1685" s="156">
        <f t="shared" si="553"/>
        <v>0</v>
      </c>
      <c r="W1685" s="157">
        <f t="shared" si="554"/>
        <v>0</v>
      </c>
      <c r="Y1685" s="128">
        <v>37</v>
      </c>
      <c r="Z1685" s="155">
        <f t="shared" si="555"/>
        <v>0</v>
      </c>
      <c r="AA1685" s="156">
        <f t="shared" si="556"/>
        <v>0</v>
      </c>
      <c r="AB1685" s="157">
        <f t="shared" si="557"/>
        <v>0</v>
      </c>
      <c r="AD1685" s="128">
        <v>17</v>
      </c>
      <c r="AE1685" s="120">
        <f t="shared" si="558"/>
        <v>0</v>
      </c>
      <c r="AF1685" s="131">
        <v>37</v>
      </c>
      <c r="AG1685" s="121">
        <f t="shared" si="559"/>
        <v>0</v>
      </c>
    </row>
    <row r="1686" spans="2:33" x14ac:dyDescent="0.25">
      <c r="B1686" s="128">
        <v>18</v>
      </c>
      <c r="C1686" s="151" t="str">
        <f>T(Contaminantes!C$23)</f>
        <v/>
      </c>
      <c r="D1686" s="152"/>
      <c r="E1686" s="153"/>
      <c r="F1686" s="152"/>
      <c r="G1686" s="153"/>
      <c r="H1686" s="152"/>
      <c r="I1686" s="154"/>
      <c r="K1686" s="128">
        <v>38</v>
      </c>
      <c r="L1686" s="151" t="str">
        <f>T(Contaminantes!C$43)</f>
        <v/>
      </c>
      <c r="M1686" s="152"/>
      <c r="N1686" s="153"/>
      <c r="O1686" s="152"/>
      <c r="P1686" s="153"/>
      <c r="Q1686" s="152"/>
      <c r="R1686" s="154"/>
      <c r="T1686" s="128">
        <v>18</v>
      </c>
      <c r="U1686" s="155">
        <f t="shared" si="552"/>
        <v>0</v>
      </c>
      <c r="V1686" s="156">
        <f t="shared" si="553"/>
        <v>0</v>
      </c>
      <c r="W1686" s="157">
        <f t="shared" si="554"/>
        <v>0</v>
      </c>
      <c r="Y1686" s="128">
        <v>38</v>
      </c>
      <c r="Z1686" s="155">
        <f t="shared" si="555"/>
        <v>0</v>
      </c>
      <c r="AA1686" s="156">
        <f t="shared" si="556"/>
        <v>0</v>
      </c>
      <c r="AB1686" s="157">
        <f t="shared" si="557"/>
        <v>0</v>
      </c>
      <c r="AD1686" s="128">
        <v>18</v>
      </c>
      <c r="AE1686" s="120">
        <f t="shared" si="558"/>
        <v>0</v>
      </c>
      <c r="AF1686" s="131">
        <v>38</v>
      </c>
      <c r="AG1686" s="121">
        <f t="shared" si="559"/>
        <v>0</v>
      </c>
    </row>
    <row r="1687" spans="2:33" x14ac:dyDescent="0.25">
      <c r="B1687" s="128">
        <v>19</v>
      </c>
      <c r="C1687" s="151" t="str">
        <f>T(Contaminantes!C$24)</f>
        <v/>
      </c>
      <c r="D1687" s="152"/>
      <c r="E1687" s="153"/>
      <c r="F1687" s="152"/>
      <c r="G1687" s="153"/>
      <c r="H1687" s="152"/>
      <c r="I1687" s="154"/>
      <c r="K1687" s="128">
        <v>39</v>
      </c>
      <c r="L1687" s="151" t="str">
        <f>T(Contaminantes!C$44)</f>
        <v/>
      </c>
      <c r="M1687" s="152"/>
      <c r="N1687" s="153"/>
      <c r="O1687" s="152"/>
      <c r="P1687" s="153"/>
      <c r="Q1687" s="152"/>
      <c r="R1687" s="154"/>
      <c r="T1687" s="128">
        <v>19</v>
      </c>
      <c r="U1687" s="155">
        <f t="shared" si="552"/>
        <v>0</v>
      </c>
      <c r="V1687" s="156">
        <f t="shared" si="553"/>
        <v>0</v>
      </c>
      <c r="W1687" s="157">
        <f t="shared" si="554"/>
        <v>0</v>
      </c>
      <c r="Y1687" s="128">
        <v>39</v>
      </c>
      <c r="Z1687" s="155">
        <f t="shared" si="555"/>
        <v>0</v>
      </c>
      <c r="AA1687" s="156">
        <f t="shared" si="556"/>
        <v>0</v>
      </c>
      <c r="AB1687" s="157">
        <f t="shared" si="557"/>
        <v>0</v>
      </c>
      <c r="AD1687" s="128">
        <v>19</v>
      </c>
      <c r="AE1687" s="120">
        <f t="shared" si="558"/>
        <v>0</v>
      </c>
      <c r="AF1687" s="131">
        <v>39</v>
      </c>
      <c r="AG1687" s="121">
        <f t="shared" si="559"/>
        <v>0</v>
      </c>
    </row>
    <row r="1688" spans="2:33" ht="15.75" thickBot="1" x14ac:dyDescent="0.3">
      <c r="B1688" s="129">
        <v>20</v>
      </c>
      <c r="C1688" s="160" t="str">
        <f>T(Contaminantes!C$25)</f>
        <v/>
      </c>
      <c r="D1688" s="162"/>
      <c r="E1688" s="163"/>
      <c r="F1688" s="162"/>
      <c r="G1688" s="163"/>
      <c r="H1688" s="162"/>
      <c r="I1688" s="164"/>
      <c r="K1688" s="129">
        <v>40</v>
      </c>
      <c r="L1688" s="160" t="str">
        <f>T(Contaminantes!C$45)</f>
        <v/>
      </c>
      <c r="M1688" s="162"/>
      <c r="N1688" s="163"/>
      <c r="O1688" s="162"/>
      <c r="P1688" s="163"/>
      <c r="Q1688" s="162"/>
      <c r="R1688" s="164"/>
      <c r="T1688" s="129">
        <v>20</v>
      </c>
      <c r="U1688" s="165">
        <f t="shared" si="552"/>
        <v>0</v>
      </c>
      <c r="V1688" s="166">
        <f t="shared" si="553"/>
        <v>0</v>
      </c>
      <c r="W1688" s="167">
        <f t="shared" si="554"/>
        <v>0</v>
      </c>
      <c r="Y1688" s="129">
        <v>40</v>
      </c>
      <c r="Z1688" s="165">
        <f t="shared" si="555"/>
        <v>0</v>
      </c>
      <c r="AA1688" s="166">
        <f t="shared" si="556"/>
        <v>0</v>
      </c>
      <c r="AB1688" s="167">
        <f t="shared" si="557"/>
        <v>0</v>
      </c>
      <c r="AD1688" s="129">
        <v>20</v>
      </c>
      <c r="AE1688" s="132">
        <f t="shared" si="558"/>
        <v>0</v>
      </c>
      <c r="AF1688" s="133">
        <v>40</v>
      </c>
      <c r="AG1688" s="122">
        <f t="shared" si="559"/>
        <v>0</v>
      </c>
    </row>
    <row r="1689" spans="2:33" ht="15.75" thickBot="1" x14ac:dyDescent="0.3"/>
    <row r="1690" spans="2:33" ht="15.75" customHeight="1" thickBot="1" x14ac:dyDescent="0.3">
      <c r="D1690" s="391" t="s">
        <v>139</v>
      </c>
      <c r="E1690" s="392"/>
      <c r="F1690" s="393" t="str">
        <f>T('Focos atmósfera'!B77)</f>
        <v/>
      </c>
      <c r="G1690" s="393"/>
      <c r="H1690" s="394" t="s">
        <v>141</v>
      </c>
      <c r="I1690" s="395"/>
      <c r="J1690" s="135"/>
      <c r="K1690" s="396" t="str">
        <f>T('Focos atmósfera'!C77)</f>
        <v/>
      </c>
      <c r="L1690" s="393"/>
      <c r="M1690" s="393"/>
      <c r="N1690" s="397" t="s">
        <v>140</v>
      </c>
      <c r="O1690" s="398"/>
      <c r="P1690" s="136">
        <f>'Focos atmósfera'!D77</f>
        <v>0</v>
      </c>
      <c r="Q1690" s="205" t="s">
        <v>210</v>
      </c>
      <c r="R1690" s="136">
        <f>'Focos atmósfera'!F77</f>
        <v>0</v>
      </c>
      <c r="V1690" s="399" t="s">
        <v>189</v>
      </c>
      <c r="W1690" s="400"/>
      <c r="X1690" s="137"/>
      <c r="AA1690" s="399" t="s">
        <v>189</v>
      </c>
      <c r="AB1690" s="400"/>
      <c r="AC1690" s="137"/>
      <c r="AE1690" s="399" t="s">
        <v>192</v>
      </c>
      <c r="AF1690" s="403"/>
      <c r="AG1690" s="400"/>
    </row>
    <row r="1691" spans="2:33" ht="15.75" thickBot="1" x14ac:dyDescent="0.3">
      <c r="B1691" s="407" t="s">
        <v>133</v>
      </c>
      <c r="C1691" s="408"/>
      <c r="D1691" s="411" t="s">
        <v>134</v>
      </c>
      <c r="E1691" s="411"/>
      <c r="F1691" s="411" t="s">
        <v>135</v>
      </c>
      <c r="G1691" s="411"/>
      <c r="H1691" s="411" t="s">
        <v>136</v>
      </c>
      <c r="I1691" s="412"/>
      <c r="J1691" s="138"/>
      <c r="K1691" s="409" t="s">
        <v>133</v>
      </c>
      <c r="L1691" s="410"/>
      <c r="M1691" s="413" t="s">
        <v>134</v>
      </c>
      <c r="N1691" s="411"/>
      <c r="O1691" s="411" t="s">
        <v>135</v>
      </c>
      <c r="P1691" s="411"/>
      <c r="Q1691" s="411" t="s">
        <v>136</v>
      </c>
      <c r="R1691" s="414"/>
      <c r="S1691" s="138"/>
      <c r="T1691" s="138"/>
      <c r="V1691" s="401"/>
      <c r="W1691" s="402"/>
      <c r="X1691" s="137"/>
      <c r="AA1691" s="401"/>
      <c r="AB1691" s="402"/>
      <c r="AC1691" s="137"/>
      <c r="AE1691" s="404"/>
      <c r="AF1691" s="405"/>
      <c r="AG1691" s="406"/>
    </row>
    <row r="1692" spans="2:33" ht="32.25" customHeight="1" thickBot="1" x14ac:dyDescent="0.3">
      <c r="B1692" s="409"/>
      <c r="C1692" s="410"/>
      <c r="D1692" s="139" t="s">
        <v>137</v>
      </c>
      <c r="E1692" s="139" t="s">
        <v>138</v>
      </c>
      <c r="F1692" s="139" t="s">
        <v>137</v>
      </c>
      <c r="G1692" s="139" t="s">
        <v>138</v>
      </c>
      <c r="H1692" s="139" t="s">
        <v>137</v>
      </c>
      <c r="I1692" s="140" t="s">
        <v>138</v>
      </c>
      <c r="J1692" s="141"/>
      <c r="K1692" s="409"/>
      <c r="L1692" s="410"/>
      <c r="M1692" s="139" t="s">
        <v>137</v>
      </c>
      <c r="N1692" s="139" t="s">
        <v>138</v>
      </c>
      <c r="O1692" s="139" t="s">
        <v>137</v>
      </c>
      <c r="P1692" s="139" t="s">
        <v>138</v>
      </c>
      <c r="Q1692" s="139" t="s">
        <v>137</v>
      </c>
      <c r="R1692" s="140" t="s">
        <v>138</v>
      </c>
      <c r="S1692" s="141"/>
      <c r="T1692" s="141"/>
      <c r="V1692" s="142" t="s">
        <v>190</v>
      </c>
      <c r="W1692" s="143" t="s">
        <v>191</v>
      </c>
      <c r="X1692" s="141"/>
      <c r="AA1692" s="142" t="s">
        <v>190</v>
      </c>
      <c r="AB1692" s="143" t="s">
        <v>191</v>
      </c>
      <c r="AC1692" s="141"/>
      <c r="AE1692" s="124" t="s">
        <v>193</v>
      </c>
      <c r="AG1692" s="125" t="s">
        <v>193</v>
      </c>
    </row>
    <row r="1693" spans="2:33" x14ac:dyDescent="0.25">
      <c r="B1693" s="126">
        <v>1</v>
      </c>
      <c r="C1693" s="151" t="str">
        <f>T(Contaminantes!C$6)</f>
        <v/>
      </c>
      <c r="D1693" s="145"/>
      <c r="E1693" s="146"/>
      <c r="F1693" s="145"/>
      <c r="G1693" s="146"/>
      <c r="H1693" s="145"/>
      <c r="I1693" s="147"/>
      <c r="K1693" s="126">
        <v>21</v>
      </c>
      <c r="L1693" s="144" t="str">
        <f>T(Contaminantes!C$26)</f>
        <v/>
      </c>
      <c r="M1693" s="145"/>
      <c r="N1693" s="146"/>
      <c r="O1693" s="145"/>
      <c r="P1693" s="146"/>
      <c r="Q1693" s="145"/>
      <c r="R1693" s="147"/>
      <c r="T1693" s="126">
        <v>1</v>
      </c>
      <c r="U1693" s="148">
        <f>IF(COUNT(E1693,G1693,I1693)=0,0,COUNT(E1693,G1693,I1693))</f>
        <v>0</v>
      </c>
      <c r="V1693" s="149">
        <f>IF(U1693&gt;0,((D1693*E1693)+(F1693*G1693)+(H1693*I1693))/(E1693+G1693+I1693),0)</f>
        <v>0</v>
      </c>
      <c r="W1693" s="150">
        <f>IF(U1693&lt;&gt;0,(E1693+G1693+I1693)/U1693,0)</f>
        <v>0</v>
      </c>
      <c r="Y1693" s="126">
        <v>21</v>
      </c>
      <c r="Z1693" s="148">
        <f>IF(COUNT(N1693,P1693,R1693)=0,0,COUNT(N1693,P1693,R1693))</f>
        <v>0</v>
      </c>
      <c r="AA1693" s="149">
        <f>IF(Z1693&gt;0,((M1693*N1693)+(O1693*P1693)+(Q1693*R1693))/(N1693+P1693+R1693),0)</f>
        <v>0</v>
      </c>
      <c r="AB1693" s="150">
        <f>IF(Z1693&lt;&gt;0,(N1693+P1693+R1693)/Z1693,0)</f>
        <v>0</v>
      </c>
      <c r="AD1693" s="126">
        <v>1</v>
      </c>
      <c r="AE1693" s="127">
        <f>(V1693*W1693*P$1690)/1000000</f>
        <v>0</v>
      </c>
      <c r="AF1693" s="130">
        <v>21</v>
      </c>
      <c r="AG1693" s="127">
        <f>(AA1693*AB1693*P$1690)/1000000</f>
        <v>0</v>
      </c>
    </row>
    <row r="1694" spans="2:33" x14ac:dyDescent="0.25">
      <c r="B1694" s="128">
        <v>2</v>
      </c>
      <c r="C1694" s="151" t="str">
        <f>T(Contaminantes!C$7)</f>
        <v/>
      </c>
      <c r="D1694" s="152"/>
      <c r="E1694" s="153"/>
      <c r="F1694" s="152"/>
      <c r="G1694" s="153"/>
      <c r="H1694" s="152"/>
      <c r="I1694" s="154"/>
      <c r="K1694" s="128">
        <v>22</v>
      </c>
      <c r="L1694" s="151" t="str">
        <f>T(Contaminantes!C$27)</f>
        <v/>
      </c>
      <c r="M1694" s="152"/>
      <c r="N1694" s="153"/>
      <c r="O1694" s="152"/>
      <c r="P1694" s="153"/>
      <c r="Q1694" s="152"/>
      <c r="R1694" s="154"/>
      <c r="T1694" s="128">
        <v>2</v>
      </c>
      <c r="U1694" s="155">
        <f t="shared" ref="U1694:U1712" si="560">IF(COUNT(E1694,G1694,I1694)=0,0,COUNT(E1694,G1694,I1694))</f>
        <v>0</v>
      </c>
      <c r="V1694" s="156">
        <f t="shared" ref="V1694:V1712" si="561">IF(U1694&gt;0,((D1694*E1694)+(F1694*G1694)+(H1694*I1694))/(E1694+G1694+I1694),0)</f>
        <v>0</v>
      </c>
      <c r="W1694" s="157">
        <f t="shared" ref="W1694:W1712" si="562">IF(U1694&lt;&gt;0,(E1694+G1694+I1694)/U1694,0)</f>
        <v>0</v>
      </c>
      <c r="Y1694" s="128">
        <v>22</v>
      </c>
      <c r="Z1694" s="155">
        <f t="shared" ref="Z1694:Z1712" si="563">IF(COUNT(N1694,P1694,R1694)=0,0,COUNT(N1694,P1694,R1694))</f>
        <v>0</v>
      </c>
      <c r="AA1694" s="156">
        <f t="shared" ref="AA1694:AA1712" si="564">IF(Z1694&gt;0,((M1694*N1694)+(O1694*P1694)+(Q1694*R1694))/(N1694+P1694+R1694),0)</f>
        <v>0</v>
      </c>
      <c r="AB1694" s="157">
        <f t="shared" ref="AB1694:AB1712" si="565">IF(Z1694&lt;&gt;0,(N1694+P1694+R1694)/Z1694,0)</f>
        <v>0</v>
      </c>
      <c r="AD1694" s="128">
        <v>2</v>
      </c>
      <c r="AE1694" s="120">
        <f t="shared" ref="AE1694:AE1712" si="566">(V1694*W1694*P$1690)/1000000</f>
        <v>0</v>
      </c>
      <c r="AF1694" s="131">
        <v>22</v>
      </c>
      <c r="AG1694" s="121">
        <f t="shared" ref="AG1694:AG1712" si="567">(AA1694*AB1694*P$1690)/1000000</f>
        <v>0</v>
      </c>
    </row>
    <row r="1695" spans="2:33" x14ac:dyDescent="0.25">
      <c r="B1695" s="128">
        <v>3</v>
      </c>
      <c r="C1695" s="151" t="str">
        <f>T(Contaminantes!C$8)</f>
        <v/>
      </c>
      <c r="D1695" s="158"/>
      <c r="E1695" s="153"/>
      <c r="F1695" s="158"/>
      <c r="G1695" s="153"/>
      <c r="H1695" s="158"/>
      <c r="I1695" s="154"/>
      <c r="K1695" s="128">
        <v>23</v>
      </c>
      <c r="L1695" s="151" t="str">
        <f>T(Contaminantes!C$28)</f>
        <v/>
      </c>
      <c r="M1695" s="158"/>
      <c r="N1695" s="153"/>
      <c r="O1695" s="158"/>
      <c r="P1695" s="153"/>
      <c r="Q1695" s="158"/>
      <c r="R1695" s="154"/>
      <c r="T1695" s="128">
        <v>3</v>
      </c>
      <c r="U1695" s="155">
        <f t="shared" si="560"/>
        <v>0</v>
      </c>
      <c r="V1695" s="156">
        <f t="shared" si="561"/>
        <v>0</v>
      </c>
      <c r="W1695" s="157">
        <f t="shared" si="562"/>
        <v>0</v>
      </c>
      <c r="Y1695" s="128">
        <v>23</v>
      </c>
      <c r="Z1695" s="155">
        <f t="shared" si="563"/>
        <v>0</v>
      </c>
      <c r="AA1695" s="156">
        <f t="shared" si="564"/>
        <v>0</v>
      </c>
      <c r="AB1695" s="157">
        <f t="shared" si="565"/>
        <v>0</v>
      </c>
      <c r="AD1695" s="128">
        <v>3</v>
      </c>
      <c r="AE1695" s="120">
        <f t="shared" si="566"/>
        <v>0</v>
      </c>
      <c r="AF1695" s="131">
        <v>23</v>
      </c>
      <c r="AG1695" s="121">
        <f t="shared" si="567"/>
        <v>0</v>
      </c>
    </row>
    <row r="1696" spans="2:33" x14ac:dyDescent="0.25">
      <c r="B1696" s="128">
        <v>4</v>
      </c>
      <c r="C1696" s="151" t="str">
        <f>T(Contaminantes!C$9)</f>
        <v/>
      </c>
      <c r="D1696" s="159"/>
      <c r="E1696" s="153"/>
      <c r="F1696" s="159"/>
      <c r="G1696" s="153"/>
      <c r="H1696" s="159"/>
      <c r="I1696" s="154"/>
      <c r="K1696" s="128">
        <v>24</v>
      </c>
      <c r="L1696" s="151" t="str">
        <f>T(Contaminantes!C$29)</f>
        <v/>
      </c>
      <c r="M1696" s="159"/>
      <c r="N1696" s="153"/>
      <c r="O1696" s="159"/>
      <c r="P1696" s="153"/>
      <c r="Q1696" s="159"/>
      <c r="R1696" s="154"/>
      <c r="T1696" s="128">
        <v>4</v>
      </c>
      <c r="U1696" s="155">
        <f t="shared" si="560"/>
        <v>0</v>
      </c>
      <c r="V1696" s="156">
        <f t="shared" si="561"/>
        <v>0</v>
      </c>
      <c r="W1696" s="157">
        <f t="shared" si="562"/>
        <v>0</v>
      </c>
      <c r="Y1696" s="128">
        <v>24</v>
      </c>
      <c r="Z1696" s="155">
        <f t="shared" si="563"/>
        <v>0</v>
      </c>
      <c r="AA1696" s="156">
        <f t="shared" si="564"/>
        <v>0</v>
      </c>
      <c r="AB1696" s="157">
        <f t="shared" si="565"/>
        <v>0</v>
      </c>
      <c r="AD1696" s="128">
        <v>4</v>
      </c>
      <c r="AE1696" s="120">
        <f t="shared" si="566"/>
        <v>0</v>
      </c>
      <c r="AF1696" s="131">
        <v>24</v>
      </c>
      <c r="AG1696" s="121">
        <f t="shared" si="567"/>
        <v>0</v>
      </c>
    </row>
    <row r="1697" spans="2:33" x14ac:dyDescent="0.25">
      <c r="B1697" s="128">
        <v>5</v>
      </c>
      <c r="C1697" s="151" t="str">
        <f>T(Contaminantes!C$10)</f>
        <v/>
      </c>
      <c r="D1697" s="159"/>
      <c r="E1697" s="153"/>
      <c r="F1697" s="159"/>
      <c r="G1697" s="153"/>
      <c r="H1697" s="159"/>
      <c r="I1697" s="154"/>
      <c r="K1697" s="128">
        <v>25</v>
      </c>
      <c r="L1697" s="151" t="str">
        <f>T(Contaminantes!C$30)</f>
        <v/>
      </c>
      <c r="M1697" s="159"/>
      <c r="N1697" s="153"/>
      <c r="O1697" s="159"/>
      <c r="P1697" s="153"/>
      <c r="Q1697" s="159"/>
      <c r="R1697" s="154"/>
      <c r="T1697" s="128">
        <v>5</v>
      </c>
      <c r="U1697" s="155">
        <f t="shared" si="560"/>
        <v>0</v>
      </c>
      <c r="V1697" s="156">
        <f t="shared" si="561"/>
        <v>0</v>
      </c>
      <c r="W1697" s="157">
        <f t="shared" si="562"/>
        <v>0</v>
      </c>
      <c r="Y1697" s="128">
        <v>25</v>
      </c>
      <c r="Z1697" s="155">
        <f t="shared" si="563"/>
        <v>0</v>
      </c>
      <c r="AA1697" s="156">
        <f t="shared" si="564"/>
        <v>0</v>
      </c>
      <c r="AB1697" s="157">
        <f t="shared" si="565"/>
        <v>0</v>
      </c>
      <c r="AD1697" s="128">
        <v>5</v>
      </c>
      <c r="AE1697" s="120">
        <f t="shared" si="566"/>
        <v>0</v>
      </c>
      <c r="AF1697" s="131">
        <v>25</v>
      </c>
      <c r="AG1697" s="121">
        <f t="shared" si="567"/>
        <v>0</v>
      </c>
    </row>
    <row r="1698" spans="2:33" x14ac:dyDescent="0.25">
      <c r="B1698" s="128">
        <v>6</v>
      </c>
      <c r="C1698" s="151" t="str">
        <f>T(Contaminantes!C$11)</f>
        <v/>
      </c>
      <c r="D1698" s="159"/>
      <c r="E1698" s="153"/>
      <c r="F1698" s="159"/>
      <c r="G1698" s="153"/>
      <c r="H1698" s="159"/>
      <c r="I1698" s="154"/>
      <c r="K1698" s="128">
        <v>26</v>
      </c>
      <c r="L1698" s="151" t="str">
        <f>T(Contaminantes!C$31)</f>
        <v/>
      </c>
      <c r="M1698" s="159"/>
      <c r="N1698" s="153"/>
      <c r="O1698" s="159"/>
      <c r="P1698" s="153"/>
      <c r="Q1698" s="159"/>
      <c r="R1698" s="154"/>
      <c r="T1698" s="128">
        <v>6</v>
      </c>
      <c r="U1698" s="155">
        <f t="shared" si="560"/>
        <v>0</v>
      </c>
      <c r="V1698" s="156">
        <f t="shared" si="561"/>
        <v>0</v>
      </c>
      <c r="W1698" s="157">
        <f t="shared" si="562"/>
        <v>0</v>
      </c>
      <c r="Y1698" s="128">
        <v>26</v>
      </c>
      <c r="Z1698" s="155">
        <f t="shared" si="563"/>
        <v>0</v>
      </c>
      <c r="AA1698" s="156">
        <f t="shared" si="564"/>
        <v>0</v>
      </c>
      <c r="AB1698" s="157">
        <f t="shared" si="565"/>
        <v>0</v>
      </c>
      <c r="AD1698" s="128">
        <v>6</v>
      </c>
      <c r="AE1698" s="120">
        <f t="shared" si="566"/>
        <v>0</v>
      </c>
      <c r="AF1698" s="131">
        <v>26</v>
      </c>
      <c r="AG1698" s="121">
        <f t="shared" si="567"/>
        <v>0</v>
      </c>
    </row>
    <row r="1699" spans="2:33" x14ac:dyDescent="0.25">
      <c r="B1699" s="128">
        <v>7</v>
      </c>
      <c r="C1699" s="151" t="str">
        <f>T(Contaminantes!C$12)</f>
        <v/>
      </c>
      <c r="D1699" s="159"/>
      <c r="E1699" s="153"/>
      <c r="F1699" s="159"/>
      <c r="G1699" s="153"/>
      <c r="H1699" s="159"/>
      <c r="I1699" s="154"/>
      <c r="K1699" s="128">
        <v>27</v>
      </c>
      <c r="L1699" s="151" t="str">
        <f>T(Contaminantes!C$32)</f>
        <v/>
      </c>
      <c r="M1699" s="159"/>
      <c r="N1699" s="153"/>
      <c r="O1699" s="159"/>
      <c r="P1699" s="153"/>
      <c r="Q1699" s="159"/>
      <c r="R1699" s="154"/>
      <c r="T1699" s="128">
        <v>7</v>
      </c>
      <c r="U1699" s="155">
        <f t="shared" si="560"/>
        <v>0</v>
      </c>
      <c r="V1699" s="156">
        <f t="shared" si="561"/>
        <v>0</v>
      </c>
      <c r="W1699" s="157">
        <f t="shared" si="562"/>
        <v>0</v>
      </c>
      <c r="Y1699" s="128">
        <v>27</v>
      </c>
      <c r="Z1699" s="155">
        <f t="shared" si="563"/>
        <v>0</v>
      </c>
      <c r="AA1699" s="156">
        <f t="shared" si="564"/>
        <v>0</v>
      </c>
      <c r="AB1699" s="157">
        <f t="shared" si="565"/>
        <v>0</v>
      </c>
      <c r="AD1699" s="128">
        <v>7</v>
      </c>
      <c r="AE1699" s="120">
        <f t="shared" si="566"/>
        <v>0</v>
      </c>
      <c r="AF1699" s="131">
        <v>27</v>
      </c>
      <c r="AG1699" s="121">
        <f t="shared" si="567"/>
        <v>0</v>
      </c>
    </row>
    <row r="1700" spans="2:33" x14ac:dyDescent="0.25">
      <c r="B1700" s="128">
        <v>8</v>
      </c>
      <c r="C1700" s="151" t="str">
        <f>T(Contaminantes!C$13)</f>
        <v/>
      </c>
      <c r="D1700" s="159"/>
      <c r="E1700" s="153"/>
      <c r="F1700" s="159"/>
      <c r="G1700" s="153"/>
      <c r="H1700" s="159"/>
      <c r="I1700" s="154"/>
      <c r="K1700" s="128">
        <v>28</v>
      </c>
      <c r="L1700" s="151" t="str">
        <f>T(Contaminantes!C$33)</f>
        <v/>
      </c>
      <c r="M1700" s="159"/>
      <c r="N1700" s="153"/>
      <c r="O1700" s="159"/>
      <c r="P1700" s="153"/>
      <c r="Q1700" s="159"/>
      <c r="R1700" s="154"/>
      <c r="T1700" s="128">
        <v>8</v>
      </c>
      <c r="U1700" s="155">
        <f t="shared" si="560"/>
        <v>0</v>
      </c>
      <c r="V1700" s="156">
        <f t="shared" si="561"/>
        <v>0</v>
      </c>
      <c r="W1700" s="157">
        <f t="shared" si="562"/>
        <v>0</v>
      </c>
      <c r="Y1700" s="128">
        <v>28</v>
      </c>
      <c r="Z1700" s="155">
        <f t="shared" si="563"/>
        <v>0</v>
      </c>
      <c r="AA1700" s="156">
        <f t="shared" si="564"/>
        <v>0</v>
      </c>
      <c r="AB1700" s="157">
        <f t="shared" si="565"/>
        <v>0</v>
      </c>
      <c r="AD1700" s="128">
        <v>8</v>
      </c>
      <c r="AE1700" s="120">
        <f t="shared" si="566"/>
        <v>0</v>
      </c>
      <c r="AF1700" s="131">
        <v>28</v>
      </c>
      <c r="AG1700" s="121">
        <f t="shared" si="567"/>
        <v>0</v>
      </c>
    </row>
    <row r="1701" spans="2:33" x14ac:dyDescent="0.25">
      <c r="B1701" s="128">
        <v>9</v>
      </c>
      <c r="C1701" s="151" t="str">
        <f>T(Contaminantes!C$14)</f>
        <v/>
      </c>
      <c r="D1701" s="152"/>
      <c r="E1701" s="153"/>
      <c r="F1701" s="152"/>
      <c r="G1701" s="153"/>
      <c r="H1701" s="152"/>
      <c r="I1701" s="154"/>
      <c r="K1701" s="128">
        <v>29</v>
      </c>
      <c r="L1701" s="151" t="str">
        <f>T(Contaminantes!C$34)</f>
        <v/>
      </c>
      <c r="M1701" s="152"/>
      <c r="N1701" s="153"/>
      <c r="O1701" s="152"/>
      <c r="P1701" s="153"/>
      <c r="Q1701" s="152"/>
      <c r="R1701" s="154"/>
      <c r="T1701" s="128">
        <v>9</v>
      </c>
      <c r="U1701" s="155">
        <f t="shared" si="560"/>
        <v>0</v>
      </c>
      <c r="V1701" s="156">
        <f t="shared" si="561"/>
        <v>0</v>
      </c>
      <c r="W1701" s="157">
        <f t="shared" si="562"/>
        <v>0</v>
      </c>
      <c r="Y1701" s="128">
        <v>29</v>
      </c>
      <c r="Z1701" s="155">
        <f t="shared" si="563"/>
        <v>0</v>
      </c>
      <c r="AA1701" s="156">
        <f t="shared" si="564"/>
        <v>0</v>
      </c>
      <c r="AB1701" s="157">
        <f t="shared" si="565"/>
        <v>0</v>
      </c>
      <c r="AD1701" s="128">
        <v>9</v>
      </c>
      <c r="AE1701" s="120">
        <f t="shared" si="566"/>
        <v>0</v>
      </c>
      <c r="AF1701" s="131">
        <v>29</v>
      </c>
      <c r="AG1701" s="121">
        <f t="shared" si="567"/>
        <v>0</v>
      </c>
    </row>
    <row r="1702" spans="2:33" x14ac:dyDescent="0.25">
      <c r="B1702" s="128">
        <v>10</v>
      </c>
      <c r="C1702" s="151" t="str">
        <f>T(Contaminantes!C$15)</f>
        <v/>
      </c>
      <c r="D1702" s="152"/>
      <c r="E1702" s="153"/>
      <c r="F1702" s="152"/>
      <c r="G1702" s="153"/>
      <c r="H1702" s="152"/>
      <c r="I1702" s="154"/>
      <c r="K1702" s="128">
        <v>30</v>
      </c>
      <c r="L1702" s="151" t="str">
        <f>T(Contaminantes!C$35)</f>
        <v/>
      </c>
      <c r="M1702" s="152"/>
      <c r="N1702" s="153"/>
      <c r="O1702" s="152"/>
      <c r="P1702" s="153"/>
      <c r="Q1702" s="152"/>
      <c r="R1702" s="154"/>
      <c r="T1702" s="128">
        <v>10</v>
      </c>
      <c r="U1702" s="155">
        <f t="shared" si="560"/>
        <v>0</v>
      </c>
      <c r="V1702" s="156">
        <f t="shared" si="561"/>
        <v>0</v>
      </c>
      <c r="W1702" s="157">
        <f t="shared" si="562"/>
        <v>0</v>
      </c>
      <c r="Y1702" s="128">
        <v>30</v>
      </c>
      <c r="Z1702" s="155">
        <f t="shared" si="563"/>
        <v>0</v>
      </c>
      <c r="AA1702" s="156">
        <f t="shared" si="564"/>
        <v>0</v>
      </c>
      <c r="AB1702" s="157">
        <f t="shared" si="565"/>
        <v>0</v>
      </c>
      <c r="AD1702" s="128">
        <v>10</v>
      </c>
      <c r="AE1702" s="120">
        <f t="shared" si="566"/>
        <v>0</v>
      </c>
      <c r="AF1702" s="131">
        <v>30</v>
      </c>
      <c r="AG1702" s="121">
        <f t="shared" si="567"/>
        <v>0</v>
      </c>
    </row>
    <row r="1703" spans="2:33" x14ac:dyDescent="0.25">
      <c r="B1703" s="128">
        <v>11</v>
      </c>
      <c r="C1703" s="151" t="str">
        <f>T(Contaminantes!C$16)</f>
        <v/>
      </c>
      <c r="D1703" s="158"/>
      <c r="E1703" s="153"/>
      <c r="F1703" s="158"/>
      <c r="G1703" s="153"/>
      <c r="H1703" s="158"/>
      <c r="I1703" s="154"/>
      <c r="K1703" s="128">
        <v>31</v>
      </c>
      <c r="L1703" s="151" t="str">
        <f>T(Contaminantes!C$36)</f>
        <v/>
      </c>
      <c r="M1703" s="158"/>
      <c r="N1703" s="153"/>
      <c r="O1703" s="158"/>
      <c r="P1703" s="153"/>
      <c r="Q1703" s="158"/>
      <c r="R1703" s="154"/>
      <c r="T1703" s="128">
        <v>11</v>
      </c>
      <c r="U1703" s="155">
        <f t="shared" si="560"/>
        <v>0</v>
      </c>
      <c r="V1703" s="156">
        <f t="shared" si="561"/>
        <v>0</v>
      </c>
      <c r="W1703" s="157">
        <f t="shared" si="562"/>
        <v>0</v>
      </c>
      <c r="Y1703" s="128">
        <v>31</v>
      </c>
      <c r="Z1703" s="155">
        <f t="shared" si="563"/>
        <v>0</v>
      </c>
      <c r="AA1703" s="156">
        <f t="shared" si="564"/>
        <v>0</v>
      </c>
      <c r="AB1703" s="157">
        <f t="shared" si="565"/>
        <v>0</v>
      </c>
      <c r="AD1703" s="128">
        <v>11</v>
      </c>
      <c r="AE1703" s="120">
        <f t="shared" si="566"/>
        <v>0</v>
      </c>
      <c r="AF1703" s="131">
        <v>31</v>
      </c>
      <c r="AG1703" s="121">
        <f t="shared" si="567"/>
        <v>0</v>
      </c>
    </row>
    <row r="1704" spans="2:33" x14ac:dyDescent="0.25">
      <c r="B1704" s="128">
        <v>12</v>
      </c>
      <c r="C1704" s="151" t="str">
        <f>T(Contaminantes!C$17)</f>
        <v/>
      </c>
      <c r="D1704" s="159"/>
      <c r="E1704" s="153"/>
      <c r="F1704" s="159"/>
      <c r="G1704" s="153"/>
      <c r="H1704" s="159"/>
      <c r="I1704" s="154"/>
      <c r="K1704" s="128">
        <v>32</v>
      </c>
      <c r="L1704" s="151" t="str">
        <f>T(Contaminantes!C$37)</f>
        <v/>
      </c>
      <c r="M1704" s="159"/>
      <c r="N1704" s="153"/>
      <c r="O1704" s="159"/>
      <c r="P1704" s="153"/>
      <c r="Q1704" s="159"/>
      <c r="R1704" s="154"/>
      <c r="T1704" s="128">
        <v>12</v>
      </c>
      <c r="U1704" s="155">
        <f t="shared" si="560"/>
        <v>0</v>
      </c>
      <c r="V1704" s="156">
        <f t="shared" si="561"/>
        <v>0</v>
      </c>
      <c r="W1704" s="157">
        <f t="shared" si="562"/>
        <v>0</v>
      </c>
      <c r="Y1704" s="128">
        <v>32</v>
      </c>
      <c r="Z1704" s="155">
        <f t="shared" si="563"/>
        <v>0</v>
      </c>
      <c r="AA1704" s="156">
        <f t="shared" si="564"/>
        <v>0</v>
      </c>
      <c r="AB1704" s="157">
        <f t="shared" si="565"/>
        <v>0</v>
      </c>
      <c r="AD1704" s="128">
        <v>12</v>
      </c>
      <c r="AE1704" s="120">
        <f t="shared" si="566"/>
        <v>0</v>
      </c>
      <c r="AF1704" s="131">
        <v>32</v>
      </c>
      <c r="AG1704" s="121">
        <f t="shared" si="567"/>
        <v>0</v>
      </c>
    </row>
    <row r="1705" spans="2:33" x14ac:dyDescent="0.25">
      <c r="B1705" s="128">
        <v>13</v>
      </c>
      <c r="C1705" s="151" t="str">
        <f>T(Contaminantes!C$18)</f>
        <v/>
      </c>
      <c r="D1705" s="159"/>
      <c r="E1705" s="153"/>
      <c r="F1705" s="159"/>
      <c r="G1705" s="153"/>
      <c r="H1705" s="159"/>
      <c r="I1705" s="154"/>
      <c r="K1705" s="128">
        <v>33</v>
      </c>
      <c r="L1705" s="151" t="str">
        <f>T(Contaminantes!C$38)</f>
        <v/>
      </c>
      <c r="M1705" s="159"/>
      <c r="N1705" s="153"/>
      <c r="O1705" s="159"/>
      <c r="P1705" s="153"/>
      <c r="Q1705" s="159"/>
      <c r="R1705" s="154"/>
      <c r="T1705" s="128">
        <v>13</v>
      </c>
      <c r="U1705" s="155">
        <f t="shared" si="560"/>
        <v>0</v>
      </c>
      <c r="V1705" s="156">
        <f t="shared" si="561"/>
        <v>0</v>
      </c>
      <c r="W1705" s="157">
        <f t="shared" si="562"/>
        <v>0</v>
      </c>
      <c r="Y1705" s="128">
        <v>33</v>
      </c>
      <c r="Z1705" s="155">
        <f t="shared" si="563"/>
        <v>0</v>
      </c>
      <c r="AA1705" s="156">
        <f t="shared" si="564"/>
        <v>0</v>
      </c>
      <c r="AB1705" s="157">
        <f t="shared" si="565"/>
        <v>0</v>
      </c>
      <c r="AD1705" s="128">
        <v>13</v>
      </c>
      <c r="AE1705" s="120">
        <f t="shared" si="566"/>
        <v>0</v>
      </c>
      <c r="AF1705" s="131">
        <v>33</v>
      </c>
      <c r="AG1705" s="121">
        <f t="shared" si="567"/>
        <v>0</v>
      </c>
    </row>
    <row r="1706" spans="2:33" x14ac:dyDescent="0.25">
      <c r="B1706" s="128">
        <v>14</v>
      </c>
      <c r="C1706" s="151" t="str">
        <f>T(Contaminantes!C$19)</f>
        <v/>
      </c>
      <c r="D1706" s="152"/>
      <c r="E1706" s="153"/>
      <c r="F1706" s="152"/>
      <c r="G1706" s="153"/>
      <c r="H1706" s="152"/>
      <c r="I1706" s="154"/>
      <c r="K1706" s="128">
        <v>34</v>
      </c>
      <c r="L1706" s="151" t="str">
        <f>T(Contaminantes!C$39)</f>
        <v/>
      </c>
      <c r="M1706" s="152"/>
      <c r="N1706" s="153"/>
      <c r="O1706" s="152"/>
      <c r="P1706" s="153"/>
      <c r="Q1706" s="152"/>
      <c r="R1706" s="154"/>
      <c r="T1706" s="128">
        <v>14</v>
      </c>
      <c r="U1706" s="155">
        <f t="shared" si="560"/>
        <v>0</v>
      </c>
      <c r="V1706" s="156">
        <f t="shared" si="561"/>
        <v>0</v>
      </c>
      <c r="W1706" s="157">
        <f t="shared" si="562"/>
        <v>0</v>
      </c>
      <c r="Y1706" s="128">
        <v>34</v>
      </c>
      <c r="Z1706" s="155">
        <f t="shared" si="563"/>
        <v>0</v>
      </c>
      <c r="AA1706" s="156">
        <f t="shared" si="564"/>
        <v>0</v>
      </c>
      <c r="AB1706" s="157">
        <f t="shared" si="565"/>
        <v>0</v>
      </c>
      <c r="AD1706" s="128">
        <v>14</v>
      </c>
      <c r="AE1706" s="120">
        <f t="shared" si="566"/>
        <v>0</v>
      </c>
      <c r="AF1706" s="131">
        <v>34</v>
      </c>
      <c r="AG1706" s="121">
        <f t="shared" si="567"/>
        <v>0</v>
      </c>
    </row>
    <row r="1707" spans="2:33" x14ac:dyDescent="0.25">
      <c r="B1707" s="128">
        <v>15</v>
      </c>
      <c r="C1707" s="151" t="str">
        <f>T(Contaminantes!C$20)</f>
        <v/>
      </c>
      <c r="D1707" s="158"/>
      <c r="E1707" s="153"/>
      <c r="F1707" s="158"/>
      <c r="G1707" s="153"/>
      <c r="H1707" s="158"/>
      <c r="I1707" s="154"/>
      <c r="K1707" s="128">
        <v>35</v>
      </c>
      <c r="L1707" s="151" t="str">
        <f>T(Contaminantes!C$40)</f>
        <v/>
      </c>
      <c r="M1707" s="158"/>
      <c r="N1707" s="153"/>
      <c r="O1707" s="158"/>
      <c r="P1707" s="153"/>
      <c r="Q1707" s="158"/>
      <c r="R1707" s="154"/>
      <c r="T1707" s="128">
        <v>15</v>
      </c>
      <c r="U1707" s="155">
        <f t="shared" si="560"/>
        <v>0</v>
      </c>
      <c r="V1707" s="156">
        <f t="shared" si="561"/>
        <v>0</v>
      </c>
      <c r="W1707" s="157">
        <f t="shared" si="562"/>
        <v>0</v>
      </c>
      <c r="Y1707" s="128">
        <v>35</v>
      </c>
      <c r="Z1707" s="155">
        <f t="shared" si="563"/>
        <v>0</v>
      </c>
      <c r="AA1707" s="156">
        <f t="shared" si="564"/>
        <v>0</v>
      </c>
      <c r="AB1707" s="157">
        <f t="shared" si="565"/>
        <v>0</v>
      </c>
      <c r="AD1707" s="128">
        <v>15</v>
      </c>
      <c r="AE1707" s="120">
        <f t="shared" si="566"/>
        <v>0</v>
      </c>
      <c r="AF1707" s="131">
        <v>35</v>
      </c>
      <c r="AG1707" s="121">
        <f t="shared" si="567"/>
        <v>0</v>
      </c>
    </row>
    <row r="1708" spans="2:33" x14ac:dyDescent="0.25">
      <c r="B1708" s="128">
        <v>16</v>
      </c>
      <c r="C1708" s="151" t="str">
        <f>T(Contaminantes!C$21)</f>
        <v/>
      </c>
      <c r="D1708" s="159"/>
      <c r="E1708" s="153"/>
      <c r="F1708" s="159"/>
      <c r="G1708" s="153"/>
      <c r="H1708" s="159"/>
      <c r="I1708" s="154"/>
      <c r="K1708" s="128">
        <v>36</v>
      </c>
      <c r="L1708" s="151" t="str">
        <f>T(Contaminantes!C$41)</f>
        <v/>
      </c>
      <c r="M1708" s="159"/>
      <c r="N1708" s="153"/>
      <c r="O1708" s="159"/>
      <c r="P1708" s="153"/>
      <c r="Q1708" s="159"/>
      <c r="R1708" s="154"/>
      <c r="T1708" s="128">
        <v>16</v>
      </c>
      <c r="U1708" s="155">
        <f t="shared" si="560"/>
        <v>0</v>
      </c>
      <c r="V1708" s="156">
        <f t="shared" si="561"/>
        <v>0</v>
      </c>
      <c r="W1708" s="157">
        <f t="shared" si="562"/>
        <v>0</v>
      </c>
      <c r="Y1708" s="128">
        <v>36</v>
      </c>
      <c r="Z1708" s="155">
        <f t="shared" si="563"/>
        <v>0</v>
      </c>
      <c r="AA1708" s="156">
        <f t="shared" si="564"/>
        <v>0</v>
      </c>
      <c r="AB1708" s="157">
        <f t="shared" si="565"/>
        <v>0</v>
      </c>
      <c r="AD1708" s="128">
        <v>16</v>
      </c>
      <c r="AE1708" s="120">
        <f t="shared" si="566"/>
        <v>0</v>
      </c>
      <c r="AF1708" s="131">
        <v>36</v>
      </c>
      <c r="AG1708" s="121">
        <f t="shared" si="567"/>
        <v>0</v>
      </c>
    </row>
    <row r="1709" spans="2:33" x14ac:dyDescent="0.25">
      <c r="B1709" s="128">
        <v>17</v>
      </c>
      <c r="C1709" s="151" t="str">
        <f>T(Contaminantes!C$22)</f>
        <v/>
      </c>
      <c r="D1709" s="159"/>
      <c r="E1709" s="153"/>
      <c r="F1709" s="159"/>
      <c r="G1709" s="153"/>
      <c r="H1709" s="159"/>
      <c r="I1709" s="154"/>
      <c r="K1709" s="128">
        <v>37</v>
      </c>
      <c r="L1709" s="151" t="str">
        <f>T(Contaminantes!C$42)</f>
        <v/>
      </c>
      <c r="M1709" s="159"/>
      <c r="N1709" s="153"/>
      <c r="O1709" s="159"/>
      <c r="P1709" s="153"/>
      <c r="Q1709" s="159"/>
      <c r="R1709" s="154"/>
      <c r="T1709" s="128">
        <v>17</v>
      </c>
      <c r="U1709" s="155">
        <f t="shared" si="560"/>
        <v>0</v>
      </c>
      <c r="V1709" s="156">
        <f t="shared" si="561"/>
        <v>0</v>
      </c>
      <c r="W1709" s="157">
        <f t="shared" si="562"/>
        <v>0</v>
      </c>
      <c r="Y1709" s="128">
        <v>37</v>
      </c>
      <c r="Z1709" s="155">
        <f t="shared" si="563"/>
        <v>0</v>
      </c>
      <c r="AA1709" s="156">
        <f t="shared" si="564"/>
        <v>0</v>
      </c>
      <c r="AB1709" s="157">
        <f t="shared" si="565"/>
        <v>0</v>
      </c>
      <c r="AD1709" s="128">
        <v>17</v>
      </c>
      <c r="AE1709" s="120">
        <f t="shared" si="566"/>
        <v>0</v>
      </c>
      <c r="AF1709" s="131">
        <v>37</v>
      </c>
      <c r="AG1709" s="121">
        <f t="shared" si="567"/>
        <v>0</v>
      </c>
    </row>
    <row r="1710" spans="2:33" x14ac:dyDescent="0.25">
      <c r="B1710" s="128">
        <v>18</v>
      </c>
      <c r="C1710" s="151" t="str">
        <f>T(Contaminantes!C$23)</f>
        <v/>
      </c>
      <c r="D1710" s="152"/>
      <c r="E1710" s="153"/>
      <c r="F1710" s="152"/>
      <c r="G1710" s="153"/>
      <c r="H1710" s="152"/>
      <c r="I1710" s="154"/>
      <c r="K1710" s="128">
        <v>38</v>
      </c>
      <c r="L1710" s="151" t="str">
        <f>T(Contaminantes!C$43)</f>
        <v/>
      </c>
      <c r="M1710" s="152"/>
      <c r="N1710" s="153"/>
      <c r="O1710" s="152"/>
      <c r="P1710" s="153"/>
      <c r="Q1710" s="152"/>
      <c r="R1710" s="154"/>
      <c r="T1710" s="128">
        <v>18</v>
      </c>
      <c r="U1710" s="155">
        <f t="shared" si="560"/>
        <v>0</v>
      </c>
      <c r="V1710" s="156">
        <f t="shared" si="561"/>
        <v>0</v>
      </c>
      <c r="W1710" s="157">
        <f t="shared" si="562"/>
        <v>0</v>
      </c>
      <c r="Y1710" s="128">
        <v>38</v>
      </c>
      <c r="Z1710" s="155">
        <f t="shared" si="563"/>
        <v>0</v>
      </c>
      <c r="AA1710" s="156">
        <f t="shared" si="564"/>
        <v>0</v>
      </c>
      <c r="AB1710" s="157">
        <f t="shared" si="565"/>
        <v>0</v>
      </c>
      <c r="AD1710" s="128">
        <v>18</v>
      </c>
      <c r="AE1710" s="120">
        <f t="shared" si="566"/>
        <v>0</v>
      </c>
      <c r="AF1710" s="131">
        <v>38</v>
      </c>
      <c r="AG1710" s="121">
        <f t="shared" si="567"/>
        <v>0</v>
      </c>
    </row>
    <row r="1711" spans="2:33" x14ac:dyDescent="0.25">
      <c r="B1711" s="128">
        <v>19</v>
      </c>
      <c r="C1711" s="151" t="str">
        <f>T(Contaminantes!C$24)</f>
        <v/>
      </c>
      <c r="D1711" s="152"/>
      <c r="E1711" s="153"/>
      <c r="F1711" s="152"/>
      <c r="G1711" s="153"/>
      <c r="H1711" s="152"/>
      <c r="I1711" s="154"/>
      <c r="K1711" s="128">
        <v>39</v>
      </c>
      <c r="L1711" s="151" t="str">
        <f>T(Contaminantes!C$44)</f>
        <v/>
      </c>
      <c r="M1711" s="152"/>
      <c r="N1711" s="153"/>
      <c r="O1711" s="152"/>
      <c r="P1711" s="153"/>
      <c r="Q1711" s="152"/>
      <c r="R1711" s="154"/>
      <c r="T1711" s="128">
        <v>19</v>
      </c>
      <c r="U1711" s="155">
        <f t="shared" si="560"/>
        <v>0</v>
      </c>
      <c r="V1711" s="156">
        <f t="shared" si="561"/>
        <v>0</v>
      </c>
      <c r="W1711" s="157">
        <f t="shared" si="562"/>
        <v>0</v>
      </c>
      <c r="Y1711" s="128">
        <v>39</v>
      </c>
      <c r="Z1711" s="155">
        <f t="shared" si="563"/>
        <v>0</v>
      </c>
      <c r="AA1711" s="156">
        <f t="shared" si="564"/>
        <v>0</v>
      </c>
      <c r="AB1711" s="157">
        <f t="shared" si="565"/>
        <v>0</v>
      </c>
      <c r="AD1711" s="128">
        <v>19</v>
      </c>
      <c r="AE1711" s="120">
        <f t="shared" si="566"/>
        <v>0</v>
      </c>
      <c r="AF1711" s="131">
        <v>39</v>
      </c>
      <c r="AG1711" s="121">
        <f t="shared" si="567"/>
        <v>0</v>
      </c>
    </row>
    <row r="1712" spans="2:33" ht="15.75" thickBot="1" x14ac:dyDescent="0.3">
      <c r="B1712" s="129">
        <v>20</v>
      </c>
      <c r="C1712" s="160" t="str">
        <f>T(Contaminantes!C$25)</f>
        <v/>
      </c>
      <c r="D1712" s="162"/>
      <c r="E1712" s="163"/>
      <c r="F1712" s="162"/>
      <c r="G1712" s="163"/>
      <c r="H1712" s="162"/>
      <c r="I1712" s="164"/>
      <c r="K1712" s="129">
        <v>40</v>
      </c>
      <c r="L1712" s="160" t="str">
        <f>T(Contaminantes!C$45)</f>
        <v/>
      </c>
      <c r="M1712" s="162"/>
      <c r="N1712" s="163"/>
      <c r="O1712" s="162"/>
      <c r="P1712" s="163"/>
      <c r="Q1712" s="162"/>
      <c r="R1712" s="164"/>
      <c r="T1712" s="129">
        <v>20</v>
      </c>
      <c r="U1712" s="165">
        <f t="shared" si="560"/>
        <v>0</v>
      </c>
      <c r="V1712" s="166">
        <f t="shared" si="561"/>
        <v>0</v>
      </c>
      <c r="W1712" s="167">
        <f t="shared" si="562"/>
        <v>0</v>
      </c>
      <c r="Y1712" s="129">
        <v>40</v>
      </c>
      <c r="Z1712" s="165">
        <f t="shared" si="563"/>
        <v>0</v>
      </c>
      <c r="AA1712" s="166">
        <f t="shared" si="564"/>
        <v>0</v>
      </c>
      <c r="AB1712" s="167">
        <f t="shared" si="565"/>
        <v>0</v>
      </c>
      <c r="AD1712" s="129">
        <v>20</v>
      </c>
      <c r="AE1712" s="132">
        <f t="shared" si="566"/>
        <v>0</v>
      </c>
      <c r="AF1712" s="133">
        <v>40</v>
      </c>
      <c r="AG1712" s="122">
        <f t="shared" si="567"/>
        <v>0</v>
      </c>
    </row>
    <row r="1713" spans="2:33" ht="15.75" thickBot="1" x14ac:dyDescent="0.3"/>
    <row r="1714" spans="2:33" ht="15.75" customHeight="1" thickBot="1" x14ac:dyDescent="0.3">
      <c r="D1714" s="391" t="s">
        <v>139</v>
      </c>
      <c r="E1714" s="392"/>
      <c r="F1714" s="393" t="str">
        <f>T('Focos atmósfera'!B78)</f>
        <v/>
      </c>
      <c r="G1714" s="393"/>
      <c r="H1714" s="394" t="s">
        <v>141</v>
      </c>
      <c r="I1714" s="395"/>
      <c r="J1714" s="135"/>
      <c r="K1714" s="396" t="str">
        <f>T('Focos atmósfera'!C78)</f>
        <v/>
      </c>
      <c r="L1714" s="393"/>
      <c r="M1714" s="393"/>
      <c r="N1714" s="397" t="s">
        <v>140</v>
      </c>
      <c r="O1714" s="398"/>
      <c r="P1714" s="136">
        <f>'Focos atmósfera'!D78</f>
        <v>0</v>
      </c>
      <c r="Q1714" s="205" t="s">
        <v>210</v>
      </c>
      <c r="R1714" s="136">
        <f>'Focos atmósfera'!F78</f>
        <v>0</v>
      </c>
      <c r="V1714" s="399" t="s">
        <v>189</v>
      </c>
      <c r="W1714" s="400"/>
      <c r="X1714" s="137"/>
      <c r="AA1714" s="399" t="s">
        <v>189</v>
      </c>
      <c r="AB1714" s="400"/>
      <c r="AC1714" s="137"/>
      <c r="AE1714" s="399" t="s">
        <v>192</v>
      </c>
      <c r="AF1714" s="403"/>
      <c r="AG1714" s="400"/>
    </row>
    <row r="1715" spans="2:33" ht="15.75" thickBot="1" x14ac:dyDescent="0.3">
      <c r="B1715" s="407" t="s">
        <v>133</v>
      </c>
      <c r="C1715" s="408"/>
      <c r="D1715" s="411" t="s">
        <v>134</v>
      </c>
      <c r="E1715" s="411"/>
      <c r="F1715" s="411" t="s">
        <v>135</v>
      </c>
      <c r="G1715" s="411"/>
      <c r="H1715" s="411" t="s">
        <v>136</v>
      </c>
      <c r="I1715" s="412"/>
      <c r="J1715" s="138"/>
      <c r="K1715" s="409" t="s">
        <v>133</v>
      </c>
      <c r="L1715" s="410"/>
      <c r="M1715" s="413" t="s">
        <v>134</v>
      </c>
      <c r="N1715" s="411"/>
      <c r="O1715" s="411" t="s">
        <v>135</v>
      </c>
      <c r="P1715" s="411"/>
      <c r="Q1715" s="411" t="s">
        <v>136</v>
      </c>
      <c r="R1715" s="414"/>
      <c r="S1715" s="138"/>
      <c r="T1715" s="138"/>
      <c r="V1715" s="401"/>
      <c r="W1715" s="402"/>
      <c r="X1715" s="137"/>
      <c r="AA1715" s="401"/>
      <c r="AB1715" s="402"/>
      <c r="AC1715" s="137"/>
      <c r="AE1715" s="404"/>
      <c r="AF1715" s="405"/>
      <c r="AG1715" s="406"/>
    </row>
    <row r="1716" spans="2:33" ht="32.25" customHeight="1" thickBot="1" x14ac:dyDescent="0.3">
      <c r="B1716" s="409"/>
      <c r="C1716" s="410"/>
      <c r="D1716" s="139" t="s">
        <v>137</v>
      </c>
      <c r="E1716" s="139" t="s">
        <v>138</v>
      </c>
      <c r="F1716" s="139" t="s">
        <v>137</v>
      </c>
      <c r="G1716" s="139" t="s">
        <v>138</v>
      </c>
      <c r="H1716" s="139" t="s">
        <v>137</v>
      </c>
      <c r="I1716" s="140" t="s">
        <v>138</v>
      </c>
      <c r="J1716" s="141"/>
      <c r="K1716" s="409"/>
      <c r="L1716" s="410"/>
      <c r="M1716" s="139" t="s">
        <v>137</v>
      </c>
      <c r="N1716" s="139" t="s">
        <v>138</v>
      </c>
      <c r="O1716" s="139" t="s">
        <v>137</v>
      </c>
      <c r="P1716" s="139" t="s">
        <v>138</v>
      </c>
      <c r="Q1716" s="139" t="s">
        <v>137</v>
      </c>
      <c r="R1716" s="140" t="s">
        <v>138</v>
      </c>
      <c r="S1716" s="141"/>
      <c r="T1716" s="141"/>
      <c r="V1716" s="142" t="s">
        <v>190</v>
      </c>
      <c r="W1716" s="143" t="s">
        <v>191</v>
      </c>
      <c r="X1716" s="141"/>
      <c r="AA1716" s="142" t="s">
        <v>190</v>
      </c>
      <c r="AB1716" s="143" t="s">
        <v>191</v>
      </c>
      <c r="AC1716" s="141"/>
      <c r="AE1716" s="124" t="s">
        <v>193</v>
      </c>
      <c r="AG1716" s="125" t="s">
        <v>193</v>
      </c>
    </row>
    <row r="1717" spans="2:33" x14ac:dyDescent="0.25">
      <c r="B1717" s="126">
        <v>1</v>
      </c>
      <c r="C1717" s="151" t="str">
        <f>T(Contaminantes!C$6)</f>
        <v/>
      </c>
      <c r="D1717" s="145"/>
      <c r="E1717" s="146"/>
      <c r="F1717" s="145"/>
      <c r="G1717" s="146"/>
      <c r="H1717" s="145"/>
      <c r="I1717" s="147"/>
      <c r="K1717" s="126">
        <v>21</v>
      </c>
      <c r="L1717" s="144" t="str">
        <f>T(Contaminantes!C$26)</f>
        <v/>
      </c>
      <c r="M1717" s="145"/>
      <c r="N1717" s="146"/>
      <c r="O1717" s="145"/>
      <c r="P1717" s="146"/>
      <c r="Q1717" s="145"/>
      <c r="R1717" s="147"/>
      <c r="T1717" s="126">
        <v>1</v>
      </c>
      <c r="U1717" s="148">
        <f>IF(COUNT(E1717,G1717,I1717)=0,0,COUNT(E1717,G1717,I1717))</f>
        <v>0</v>
      </c>
      <c r="V1717" s="149">
        <f>IF(U1717&gt;0,((D1717*E1717)+(F1717*G1717)+(H1717*I1717))/(E1717+G1717+I1717),0)</f>
        <v>0</v>
      </c>
      <c r="W1717" s="150">
        <f>IF(U1717&lt;&gt;0,(E1717+G1717+I1717)/U1717,0)</f>
        <v>0</v>
      </c>
      <c r="Y1717" s="126">
        <v>21</v>
      </c>
      <c r="Z1717" s="148">
        <f>IF(COUNT(N1717,P1717,R1717)=0,0,COUNT(N1717,P1717,R1717))</f>
        <v>0</v>
      </c>
      <c r="AA1717" s="149">
        <f>IF(Z1717&gt;0,((M1717*N1717)+(O1717*P1717)+(Q1717*R1717))/(N1717+P1717+R1717),0)</f>
        <v>0</v>
      </c>
      <c r="AB1717" s="150">
        <f>IF(Z1717&lt;&gt;0,(N1717+P1717+R1717)/Z1717,0)</f>
        <v>0</v>
      </c>
      <c r="AD1717" s="126">
        <v>1</v>
      </c>
      <c r="AE1717" s="127">
        <f>(V1717*W1717*P$1714)/1000000</f>
        <v>0</v>
      </c>
      <c r="AF1717" s="130">
        <v>21</v>
      </c>
      <c r="AG1717" s="127">
        <f>(AA1717*AB1717*P$1714)/1000000</f>
        <v>0</v>
      </c>
    </row>
    <row r="1718" spans="2:33" x14ac:dyDescent="0.25">
      <c r="B1718" s="128">
        <v>2</v>
      </c>
      <c r="C1718" s="151" t="str">
        <f>T(Contaminantes!C$7)</f>
        <v/>
      </c>
      <c r="D1718" s="152"/>
      <c r="E1718" s="153"/>
      <c r="F1718" s="152"/>
      <c r="G1718" s="153"/>
      <c r="H1718" s="152"/>
      <c r="I1718" s="154"/>
      <c r="K1718" s="128">
        <v>22</v>
      </c>
      <c r="L1718" s="151" t="str">
        <f>T(Contaminantes!C$27)</f>
        <v/>
      </c>
      <c r="M1718" s="152"/>
      <c r="N1718" s="153"/>
      <c r="O1718" s="152"/>
      <c r="P1718" s="153"/>
      <c r="Q1718" s="152"/>
      <c r="R1718" s="154"/>
      <c r="T1718" s="128">
        <v>2</v>
      </c>
      <c r="U1718" s="155">
        <f t="shared" ref="U1718:U1736" si="568">IF(COUNT(E1718,G1718,I1718)=0,0,COUNT(E1718,G1718,I1718))</f>
        <v>0</v>
      </c>
      <c r="V1718" s="156">
        <f t="shared" ref="V1718:V1736" si="569">IF(U1718&gt;0,((D1718*E1718)+(F1718*G1718)+(H1718*I1718))/(E1718+G1718+I1718),0)</f>
        <v>0</v>
      </c>
      <c r="W1718" s="157">
        <f t="shared" ref="W1718:W1736" si="570">IF(U1718&lt;&gt;0,(E1718+G1718+I1718)/U1718,0)</f>
        <v>0</v>
      </c>
      <c r="Y1718" s="128">
        <v>22</v>
      </c>
      <c r="Z1718" s="155">
        <f t="shared" ref="Z1718:Z1736" si="571">IF(COUNT(N1718,P1718,R1718)=0,0,COUNT(N1718,P1718,R1718))</f>
        <v>0</v>
      </c>
      <c r="AA1718" s="156">
        <f t="shared" ref="AA1718:AA1736" si="572">IF(Z1718&gt;0,((M1718*N1718)+(O1718*P1718)+(Q1718*R1718))/(N1718+P1718+R1718),0)</f>
        <v>0</v>
      </c>
      <c r="AB1718" s="157">
        <f t="shared" ref="AB1718:AB1736" si="573">IF(Z1718&lt;&gt;0,(N1718+P1718+R1718)/Z1718,0)</f>
        <v>0</v>
      </c>
      <c r="AD1718" s="128">
        <v>2</v>
      </c>
      <c r="AE1718" s="120">
        <f t="shared" ref="AE1718:AE1736" si="574">(V1718*W1718*P$1714)/1000000</f>
        <v>0</v>
      </c>
      <c r="AF1718" s="131">
        <v>22</v>
      </c>
      <c r="AG1718" s="121">
        <f t="shared" ref="AG1718:AG1736" si="575">(AA1718*AB1718*P$1714)/1000000</f>
        <v>0</v>
      </c>
    </row>
    <row r="1719" spans="2:33" x14ac:dyDescent="0.25">
      <c r="B1719" s="128">
        <v>3</v>
      </c>
      <c r="C1719" s="151" t="str">
        <f>T(Contaminantes!C$8)</f>
        <v/>
      </c>
      <c r="D1719" s="158"/>
      <c r="E1719" s="153"/>
      <c r="F1719" s="158"/>
      <c r="G1719" s="153"/>
      <c r="H1719" s="158"/>
      <c r="I1719" s="154"/>
      <c r="K1719" s="128">
        <v>23</v>
      </c>
      <c r="L1719" s="151" t="str">
        <f>T(Contaminantes!C$28)</f>
        <v/>
      </c>
      <c r="M1719" s="158"/>
      <c r="N1719" s="153"/>
      <c r="O1719" s="158"/>
      <c r="P1719" s="153"/>
      <c r="Q1719" s="158"/>
      <c r="R1719" s="154"/>
      <c r="T1719" s="128">
        <v>3</v>
      </c>
      <c r="U1719" s="155">
        <f t="shared" si="568"/>
        <v>0</v>
      </c>
      <c r="V1719" s="156">
        <f t="shared" si="569"/>
        <v>0</v>
      </c>
      <c r="W1719" s="157">
        <f t="shared" si="570"/>
        <v>0</v>
      </c>
      <c r="Y1719" s="128">
        <v>23</v>
      </c>
      <c r="Z1719" s="155">
        <f t="shared" si="571"/>
        <v>0</v>
      </c>
      <c r="AA1719" s="156">
        <f t="shared" si="572"/>
        <v>0</v>
      </c>
      <c r="AB1719" s="157">
        <f t="shared" si="573"/>
        <v>0</v>
      </c>
      <c r="AD1719" s="128">
        <v>3</v>
      </c>
      <c r="AE1719" s="120">
        <f t="shared" si="574"/>
        <v>0</v>
      </c>
      <c r="AF1719" s="131">
        <v>23</v>
      </c>
      <c r="AG1719" s="121">
        <f t="shared" si="575"/>
        <v>0</v>
      </c>
    </row>
    <row r="1720" spans="2:33" x14ac:dyDescent="0.25">
      <c r="B1720" s="128">
        <v>4</v>
      </c>
      <c r="C1720" s="151" t="str">
        <f>T(Contaminantes!C$9)</f>
        <v/>
      </c>
      <c r="D1720" s="159"/>
      <c r="E1720" s="153"/>
      <c r="F1720" s="159"/>
      <c r="G1720" s="153"/>
      <c r="H1720" s="159"/>
      <c r="I1720" s="154"/>
      <c r="K1720" s="128">
        <v>24</v>
      </c>
      <c r="L1720" s="151" t="str">
        <f>T(Contaminantes!C$29)</f>
        <v/>
      </c>
      <c r="M1720" s="159"/>
      <c r="N1720" s="153"/>
      <c r="O1720" s="159"/>
      <c r="P1720" s="153"/>
      <c r="Q1720" s="159"/>
      <c r="R1720" s="154"/>
      <c r="T1720" s="128">
        <v>4</v>
      </c>
      <c r="U1720" s="155">
        <f t="shared" si="568"/>
        <v>0</v>
      </c>
      <c r="V1720" s="156">
        <f t="shared" si="569"/>
        <v>0</v>
      </c>
      <c r="W1720" s="157">
        <f t="shared" si="570"/>
        <v>0</v>
      </c>
      <c r="Y1720" s="128">
        <v>24</v>
      </c>
      <c r="Z1720" s="155">
        <f t="shared" si="571"/>
        <v>0</v>
      </c>
      <c r="AA1720" s="156">
        <f t="shared" si="572"/>
        <v>0</v>
      </c>
      <c r="AB1720" s="157">
        <f t="shared" si="573"/>
        <v>0</v>
      </c>
      <c r="AD1720" s="128">
        <v>4</v>
      </c>
      <c r="AE1720" s="120">
        <f t="shared" si="574"/>
        <v>0</v>
      </c>
      <c r="AF1720" s="131">
        <v>24</v>
      </c>
      <c r="AG1720" s="121">
        <f t="shared" si="575"/>
        <v>0</v>
      </c>
    </row>
    <row r="1721" spans="2:33" x14ac:dyDescent="0.25">
      <c r="B1721" s="128">
        <v>5</v>
      </c>
      <c r="C1721" s="151" t="str">
        <f>T(Contaminantes!C$10)</f>
        <v/>
      </c>
      <c r="D1721" s="159"/>
      <c r="E1721" s="153"/>
      <c r="F1721" s="159"/>
      <c r="G1721" s="153"/>
      <c r="H1721" s="159"/>
      <c r="I1721" s="154"/>
      <c r="K1721" s="128">
        <v>25</v>
      </c>
      <c r="L1721" s="151" t="str">
        <f>T(Contaminantes!C$30)</f>
        <v/>
      </c>
      <c r="M1721" s="159"/>
      <c r="N1721" s="153"/>
      <c r="O1721" s="159"/>
      <c r="P1721" s="153"/>
      <c r="Q1721" s="159"/>
      <c r="R1721" s="154"/>
      <c r="T1721" s="128">
        <v>5</v>
      </c>
      <c r="U1721" s="155">
        <f t="shared" si="568"/>
        <v>0</v>
      </c>
      <c r="V1721" s="156">
        <f t="shared" si="569"/>
        <v>0</v>
      </c>
      <c r="W1721" s="157">
        <f t="shared" si="570"/>
        <v>0</v>
      </c>
      <c r="Y1721" s="128">
        <v>25</v>
      </c>
      <c r="Z1721" s="155">
        <f t="shared" si="571"/>
        <v>0</v>
      </c>
      <c r="AA1721" s="156">
        <f t="shared" si="572"/>
        <v>0</v>
      </c>
      <c r="AB1721" s="157">
        <f t="shared" si="573"/>
        <v>0</v>
      </c>
      <c r="AD1721" s="128">
        <v>5</v>
      </c>
      <c r="AE1721" s="120">
        <f t="shared" si="574"/>
        <v>0</v>
      </c>
      <c r="AF1721" s="131">
        <v>25</v>
      </c>
      <c r="AG1721" s="121">
        <f t="shared" si="575"/>
        <v>0</v>
      </c>
    </row>
    <row r="1722" spans="2:33" x14ac:dyDescent="0.25">
      <c r="B1722" s="128">
        <v>6</v>
      </c>
      <c r="C1722" s="151" t="str">
        <f>T(Contaminantes!C$11)</f>
        <v/>
      </c>
      <c r="D1722" s="159"/>
      <c r="E1722" s="153"/>
      <c r="F1722" s="159"/>
      <c r="G1722" s="153"/>
      <c r="H1722" s="159"/>
      <c r="I1722" s="154"/>
      <c r="K1722" s="128">
        <v>26</v>
      </c>
      <c r="L1722" s="151" t="str">
        <f>T(Contaminantes!C$31)</f>
        <v/>
      </c>
      <c r="M1722" s="159"/>
      <c r="N1722" s="153"/>
      <c r="O1722" s="159"/>
      <c r="P1722" s="153"/>
      <c r="Q1722" s="159"/>
      <c r="R1722" s="154"/>
      <c r="T1722" s="128">
        <v>6</v>
      </c>
      <c r="U1722" s="155">
        <f t="shared" si="568"/>
        <v>0</v>
      </c>
      <c r="V1722" s="156">
        <f t="shared" si="569"/>
        <v>0</v>
      </c>
      <c r="W1722" s="157">
        <f t="shared" si="570"/>
        <v>0</v>
      </c>
      <c r="Y1722" s="128">
        <v>26</v>
      </c>
      <c r="Z1722" s="155">
        <f t="shared" si="571"/>
        <v>0</v>
      </c>
      <c r="AA1722" s="156">
        <f t="shared" si="572"/>
        <v>0</v>
      </c>
      <c r="AB1722" s="157">
        <f t="shared" si="573"/>
        <v>0</v>
      </c>
      <c r="AD1722" s="128">
        <v>6</v>
      </c>
      <c r="AE1722" s="120">
        <f t="shared" si="574"/>
        <v>0</v>
      </c>
      <c r="AF1722" s="131">
        <v>26</v>
      </c>
      <c r="AG1722" s="121">
        <f t="shared" si="575"/>
        <v>0</v>
      </c>
    </row>
    <row r="1723" spans="2:33" x14ac:dyDescent="0.25">
      <c r="B1723" s="128">
        <v>7</v>
      </c>
      <c r="C1723" s="151" t="str">
        <f>T(Contaminantes!C$12)</f>
        <v/>
      </c>
      <c r="D1723" s="159"/>
      <c r="E1723" s="153"/>
      <c r="F1723" s="159"/>
      <c r="G1723" s="153"/>
      <c r="H1723" s="159"/>
      <c r="I1723" s="154"/>
      <c r="K1723" s="128">
        <v>27</v>
      </c>
      <c r="L1723" s="151" t="str">
        <f>T(Contaminantes!C$32)</f>
        <v/>
      </c>
      <c r="M1723" s="159"/>
      <c r="N1723" s="153"/>
      <c r="O1723" s="159"/>
      <c r="P1723" s="153"/>
      <c r="Q1723" s="159"/>
      <c r="R1723" s="154"/>
      <c r="T1723" s="128">
        <v>7</v>
      </c>
      <c r="U1723" s="155">
        <f t="shared" si="568"/>
        <v>0</v>
      </c>
      <c r="V1723" s="156">
        <f t="shared" si="569"/>
        <v>0</v>
      </c>
      <c r="W1723" s="157">
        <f t="shared" si="570"/>
        <v>0</v>
      </c>
      <c r="Y1723" s="128">
        <v>27</v>
      </c>
      <c r="Z1723" s="155">
        <f t="shared" si="571"/>
        <v>0</v>
      </c>
      <c r="AA1723" s="156">
        <f t="shared" si="572"/>
        <v>0</v>
      </c>
      <c r="AB1723" s="157">
        <f t="shared" si="573"/>
        <v>0</v>
      </c>
      <c r="AD1723" s="128">
        <v>7</v>
      </c>
      <c r="AE1723" s="120">
        <f t="shared" si="574"/>
        <v>0</v>
      </c>
      <c r="AF1723" s="131">
        <v>27</v>
      </c>
      <c r="AG1723" s="121">
        <f t="shared" si="575"/>
        <v>0</v>
      </c>
    </row>
    <row r="1724" spans="2:33" x14ac:dyDescent="0.25">
      <c r="B1724" s="128">
        <v>8</v>
      </c>
      <c r="C1724" s="151" t="str">
        <f>T(Contaminantes!C$13)</f>
        <v/>
      </c>
      <c r="D1724" s="159"/>
      <c r="E1724" s="153"/>
      <c r="F1724" s="159"/>
      <c r="G1724" s="153"/>
      <c r="H1724" s="159"/>
      <c r="I1724" s="154"/>
      <c r="K1724" s="128">
        <v>28</v>
      </c>
      <c r="L1724" s="151" t="str">
        <f>T(Contaminantes!C$33)</f>
        <v/>
      </c>
      <c r="M1724" s="159"/>
      <c r="N1724" s="153"/>
      <c r="O1724" s="159"/>
      <c r="P1724" s="153"/>
      <c r="Q1724" s="159"/>
      <c r="R1724" s="154"/>
      <c r="T1724" s="128">
        <v>8</v>
      </c>
      <c r="U1724" s="155">
        <f t="shared" si="568"/>
        <v>0</v>
      </c>
      <c r="V1724" s="156">
        <f t="shared" si="569"/>
        <v>0</v>
      </c>
      <c r="W1724" s="157">
        <f t="shared" si="570"/>
        <v>0</v>
      </c>
      <c r="Y1724" s="128">
        <v>28</v>
      </c>
      <c r="Z1724" s="155">
        <f t="shared" si="571"/>
        <v>0</v>
      </c>
      <c r="AA1724" s="156">
        <f t="shared" si="572"/>
        <v>0</v>
      </c>
      <c r="AB1724" s="157">
        <f t="shared" si="573"/>
        <v>0</v>
      </c>
      <c r="AD1724" s="128">
        <v>8</v>
      </c>
      <c r="AE1724" s="120">
        <f t="shared" si="574"/>
        <v>0</v>
      </c>
      <c r="AF1724" s="131">
        <v>28</v>
      </c>
      <c r="AG1724" s="121">
        <f t="shared" si="575"/>
        <v>0</v>
      </c>
    </row>
    <row r="1725" spans="2:33" x14ac:dyDescent="0.25">
      <c r="B1725" s="128">
        <v>9</v>
      </c>
      <c r="C1725" s="151" t="str">
        <f>T(Contaminantes!C$14)</f>
        <v/>
      </c>
      <c r="D1725" s="152"/>
      <c r="E1725" s="153"/>
      <c r="F1725" s="152"/>
      <c r="G1725" s="153"/>
      <c r="H1725" s="152"/>
      <c r="I1725" s="154"/>
      <c r="K1725" s="128">
        <v>29</v>
      </c>
      <c r="L1725" s="151" t="str">
        <f>T(Contaminantes!C$34)</f>
        <v/>
      </c>
      <c r="M1725" s="152"/>
      <c r="N1725" s="153"/>
      <c r="O1725" s="152"/>
      <c r="P1725" s="153"/>
      <c r="Q1725" s="152"/>
      <c r="R1725" s="154"/>
      <c r="T1725" s="128">
        <v>9</v>
      </c>
      <c r="U1725" s="155">
        <f t="shared" si="568"/>
        <v>0</v>
      </c>
      <c r="V1725" s="156">
        <f t="shared" si="569"/>
        <v>0</v>
      </c>
      <c r="W1725" s="157">
        <f t="shared" si="570"/>
        <v>0</v>
      </c>
      <c r="Y1725" s="128">
        <v>29</v>
      </c>
      <c r="Z1725" s="155">
        <f t="shared" si="571"/>
        <v>0</v>
      </c>
      <c r="AA1725" s="156">
        <f t="shared" si="572"/>
        <v>0</v>
      </c>
      <c r="AB1725" s="157">
        <f t="shared" si="573"/>
        <v>0</v>
      </c>
      <c r="AD1725" s="128">
        <v>9</v>
      </c>
      <c r="AE1725" s="120">
        <f t="shared" si="574"/>
        <v>0</v>
      </c>
      <c r="AF1725" s="131">
        <v>29</v>
      </c>
      <c r="AG1725" s="121">
        <f t="shared" si="575"/>
        <v>0</v>
      </c>
    </row>
    <row r="1726" spans="2:33" x14ac:dyDescent="0.25">
      <c r="B1726" s="128">
        <v>10</v>
      </c>
      <c r="C1726" s="151" t="str">
        <f>T(Contaminantes!C$15)</f>
        <v/>
      </c>
      <c r="D1726" s="152"/>
      <c r="E1726" s="153"/>
      <c r="F1726" s="152"/>
      <c r="G1726" s="153"/>
      <c r="H1726" s="152"/>
      <c r="I1726" s="154"/>
      <c r="K1726" s="128">
        <v>30</v>
      </c>
      <c r="L1726" s="151" t="str">
        <f>T(Contaminantes!C$35)</f>
        <v/>
      </c>
      <c r="M1726" s="152"/>
      <c r="N1726" s="153"/>
      <c r="O1726" s="152"/>
      <c r="P1726" s="153"/>
      <c r="Q1726" s="152"/>
      <c r="R1726" s="154"/>
      <c r="T1726" s="128">
        <v>10</v>
      </c>
      <c r="U1726" s="155">
        <f t="shared" si="568"/>
        <v>0</v>
      </c>
      <c r="V1726" s="156">
        <f t="shared" si="569"/>
        <v>0</v>
      </c>
      <c r="W1726" s="157">
        <f t="shared" si="570"/>
        <v>0</v>
      </c>
      <c r="Y1726" s="128">
        <v>30</v>
      </c>
      <c r="Z1726" s="155">
        <f t="shared" si="571"/>
        <v>0</v>
      </c>
      <c r="AA1726" s="156">
        <f t="shared" si="572"/>
        <v>0</v>
      </c>
      <c r="AB1726" s="157">
        <f t="shared" si="573"/>
        <v>0</v>
      </c>
      <c r="AD1726" s="128">
        <v>10</v>
      </c>
      <c r="AE1726" s="120">
        <f t="shared" si="574"/>
        <v>0</v>
      </c>
      <c r="AF1726" s="131">
        <v>30</v>
      </c>
      <c r="AG1726" s="121">
        <f t="shared" si="575"/>
        <v>0</v>
      </c>
    </row>
    <row r="1727" spans="2:33" x14ac:dyDescent="0.25">
      <c r="B1727" s="128">
        <v>11</v>
      </c>
      <c r="C1727" s="151" t="str">
        <f>T(Contaminantes!C$16)</f>
        <v/>
      </c>
      <c r="D1727" s="158"/>
      <c r="E1727" s="153"/>
      <c r="F1727" s="158"/>
      <c r="G1727" s="153"/>
      <c r="H1727" s="158"/>
      <c r="I1727" s="154"/>
      <c r="K1727" s="128">
        <v>31</v>
      </c>
      <c r="L1727" s="151" t="str">
        <f>T(Contaminantes!C$36)</f>
        <v/>
      </c>
      <c r="M1727" s="158"/>
      <c r="N1727" s="153"/>
      <c r="O1727" s="158"/>
      <c r="P1727" s="153"/>
      <c r="Q1727" s="158"/>
      <c r="R1727" s="154"/>
      <c r="T1727" s="128">
        <v>11</v>
      </c>
      <c r="U1727" s="155">
        <f t="shared" si="568"/>
        <v>0</v>
      </c>
      <c r="V1727" s="156">
        <f t="shared" si="569"/>
        <v>0</v>
      </c>
      <c r="W1727" s="157">
        <f t="shared" si="570"/>
        <v>0</v>
      </c>
      <c r="Y1727" s="128">
        <v>31</v>
      </c>
      <c r="Z1727" s="155">
        <f t="shared" si="571"/>
        <v>0</v>
      </c>
      <c r="AA1727" s="156">
        <f t="shared" si="572"/>
        <v>0</v>
      </c>
      <c r="AB1727" s="157">
        <f t="shared" si="573"/>
        <v>0</v>
      </c>
      <c r="AD1727" s="128">
        <v>11</v>
      </c>
      <c r="AE1727" s="120">
        <f t="shared" si="574"/>
        <v>0</v>
      </c>
      <c r="AF1727" s="131">
        <v>31</v>
      </c>
      <c r="AG1727" s="121">
        <f t="shared" si="575"/>
        <v>0</v>
      </c>
    </row>
    <row r="1728" spans="2:33" x14ac:dyDescent="0.25">
      <c r="B1728" s="128">
        <v>12</v>
      </c>
      <c r="C1728" s="151" t="str">
        <f>T(Contaminantes!C$17)</f>
        <v/>
      </c>
      <c r="D1728" s="159"/>
      <c r="E1728" s="153"/>
      <c r="F1728" s="159"/>
      <c r="G1728" s="153"/>
      <c r="H1728" s="159"/>
      <c r="I1728" s="154"/>
      <c r="K1728" s="128">
        <v>32</v>
      </c>
      <c r="L1728" s="151" t="str">
        <f>T(Contaminantes!C$37)</f>
        <v/>
      </c>
      <c r="M1728" s="159"/>
      <c r="N1728" s="153"/>
      <c r="O1728" s="159"/>
      <c r="P1728" s="153"/>
      <c r="Q1728" s="159"/>
      <c r="R1728" s="154"/>
      <c r="T1728" s="128">
        <v>12</v>
      </c>
      <c r="U1728" s="155">
        <f t="shared" si="568"/>
        <v>0</v>
      </c>
      <c r="V1728" s="156">
        <f t="shared" si="569"/>
        <v>0</v>
      </c>
      <c r="W1728" s="157">
        <f t="shared" si="570"/>
        <v>0</v>
      </c>
      <c r="Y1728" s="128">
        <v>32</v>
      </c>
      <c r="Z1728" s="155">
        <f t="shared" si="571"/>
        <v>0</v>
      </c>
      <c r="AA1728" s="156">
        <f t="shared" si="572"/>
        <v>0</v>
      </c>
      <c r="AB1728" s="157">
        <f t="shared" si="573"/>
        <v>0</v>
      </c>
      <c r="AD1728" s="128">
        <v>12</v>
      </c>
      <c r="AE1728" s="120">
        <f t="shared" si="574"/>
        <v>0</v>
      </c>
      <c r="AF1728" s="131">
        <v>32</v>
      </c>
      <c r="AG1728" s="121">
        <f t="shared" si="575"/>
        <v>0</v>
      </c>
    </row>
    <row r="1729" spans="2:33" x14ac:dyDescent="0.25">
      <c r="B1729" s="128">
        <v>13</v>
      </c>
      <c r="C1729" s="151" t="str">
        <f>T(Contaminantes!C$18)</f>
        <v/>
      </c>
      <c r="D1729" s="159"/>
      <c r="E1729" s="153"/>
      <c r="F1729" s="159"/>
      <c r="G1729" s="153"/>
      <c r="H1729" s="159"/>
      <c r="I1729" s="154"/>
      <c r="K1729" s="128">
        <v>33</v>
      </c>
      <c r="L1729" s="151" t="str">
        <f>T(Contaminantes!C$38)</f>
        <v/>
      </c>
      <c r="M1729" s="159"/>
      <c r="N1729" s="153"/>
      <c r="O1729" s="159"/>
      <c r="P1729" s="153"/>
      <c r="Q1729" s="159"/>
      <c r="R1729" s="154"/>
      <c r="T1729" s="128">
        <v>13</v>
      </c>
      <c r="U1729" s="155">
        <f t="shared" si="568"/>
        <v>0</v>
      </c>
      <c r="V1729" s="156">
        <f t="shared" si="569"/>
        <v>0</v>
      </c>
      <c r="W1729" s="157">
        <f t="shared" si="570"/>
        <v>0</v>
      </c>
      <c r="Y1729" s="128">
        <v>33</v>
      </c>
      <c r="Z1729" s="155">
        <f t="shared" si="571"/>
        <v>0</v>
      </c>
      <c r="AA1729" s="156">
        <f t="shared" si="572"/>
        <v>0</v>
      </c>
      <c r="AB1729" s="157">
        <f t="shared" si="573"/>
        <v>0</v>
      </c>
      <c r="AD1729" s="128">
        <v>13</v>
      </c>
      <c r="AE1729" s="120">
        <f t="shared" si="574"/>
        <v>0</v>
      </c>
      <c r="AF1729" s="131">
        <v>33</v>
      </c>
      <c r="AG1729" s="121">
        <f t="shared" si="575"/>
        <v>0</v>
      </c>
    </row>
    <row r="1730" spans="2:33" x14ac:dyDescent="0.25">
      <c r="B1730" s="128">
        <v>14</v>
      </c>
      <c r="C1730" s="151" t="str">
        <f>T(Contaminantes!C$19)</f>
        <v/>
      </c>
      <c r="D1730" s="152"/>
      <c r="E1730" s="153"/>
      <c r="F1730" s="152"/>
      <c r="G1730" s="153"/>
      <c r="H1730" s="152"/>
      <c r="I1730" s="154"/>
      <c r="K1730" s="128">
        <v>34</v>
      </c>
      <c r="L1730" s="151" t="str">
        <f>T(Contaminantes!C$39)</f>
        <v/>
      </c>
      <c r="M1730" s="152"/>
      <c r="N1730" s="153"/>
      <c r="O1730" s="152"/>
      <c r="P1730" s="153"/>
      <c r="Q1730" s="152"/>
      <c r="R1730" s="154"/>
      <c r="T1730" s="128">
        <v>14</v>
      </c>
      <c r="U1730" s="155">
        <f t="shared" si="568"/>
        <v>0</v>
      </c>
      <c r="V1730" s="156">
        <f t="shared" si="569"/>
        <v>0</v>
      </c>
      <c r="W1730" s="157">
        <f t="shared" si="570"/>
        <v>0</v>
      </c>
      <c r="Y1730" s="128">
        <v>34</v>
      </c>
      <c r="Z1730" s="155">
        <f t="shared" si="571"/>
        <v>0</v>
      </c>
      <c r="AA1730" s="156">
        <f t="shared" si="572"/>
        <v>0</v>
      </c>
      <c r="AB1730" s="157">
        <f t="shared" si="573"/>
        <v>0</v>
      </c>
      <c r="AD1730" s="128">
        <v>14</v>
      </c>
      <c r="AE1730" s="120">
        <f t="shared" si="574"/>
        <v>0</v>
      </c>
      <c r="AF1730" s="131">
        <v>34</v>
      </c>
      <c r="AG1730" s="121">
        <f t="shared" si="575"/>
        <v>0</v>
      </c>
    </row>
    <row r="1731" spans="2:33" x14ac:dyDescent="0.25">
      <c r="B1731" s="128">
        <v>15</v>
      </c>
      <c r="C1731" s="151" t="str">
        <f>T(Contaminantes!C$20)</f>
        <v/>
      </c>
      <c r="D1731" s="158"/>
      <c r="E1731" s="153"/>
      <c r="F1731" s="158"/>
      <c r="G1731" s="153"/>
      <c r="H1731" s="158"/>
      <c r="I1731" s="154"/>
      <c r="K1731" s="128">
        <v>35</v>
      </c>
      <c r="L1731" s="151" t="str">
        <f>T(Contaminantes!C$40)</f>
        <v/>
      </c>
      <c r="M1731" s="158"/>
      <c r="N1731" s="153"/>
      <c r="O1731" s="158"/>
      <c r="P1731" s="153"/>
      <c r="Q1731" s="158"/>
      <c r="R1731" s="154"/>
      <c r="T1731" s="128">
        <v>15</v>
      </c>
      <c r="U1731" s="155">
        <f t="shared" si="568"/>
        <v>0</v>
      </c>
      <c r="V1731" s="156">
        <f t="shared" si="569"/>
        <v>0</v>
      </c>
      <c r="W1731" s="157">
        <f t="shared" si="570"/>
        <v>0</v>
      </c>
      <c r="Y1731" s="128">
        <v>35</v>
      </c>
      <c r="Z1731" s="155">
        <f t="shared" si="571"/>
        <v>0</v>
      </c>
      <c r="AA1731" s="156">
        <f t="shared" si="572"/>
        <v>0</v>
      </c>
      <c r="AB1731" s="157">
        <f t="shared" si="573"/>
        <v>0</v>
      </c>
      <c r="AD1731" s="128">
        <v>15</v>
      </c>
      <c r="AE1731" s="120">
        <f t="shared" si="574"/>
        <v>0</v>
      </c>
      <c r="AF1731" s="131">
        <v>35</v>
      </c>
      <c r="AG1731" s="121">
        <f t="shared" si="575"/>
        <v>0</v>
      </c>
    </row>
    <row r="1732" spans="2:33" x14ac:dyDescent="0.25">
      <c r="B1732" s="128">
        <v>16</v>
      </c>
      <c r="C1732" s="151" t="str">
        <f>T(Contaminantes!C$21)</f>
        <v/>
      </c>
      <c r="D1732" s="159"/>
      <c r="E1732" s="153"/>
      <c r="F1732" s="159"/>
      <c r="G1732" s="153"/>
      <c r="H1732" s="159"/>
      <c r="I1732" s="154"/>
      <c r="K1732" s="128">
        <v>36</v>
      </c>
      <c r="L1732" s="151" t="str">
        <f>T(Contaminantes!C$41)</f>
        <v/>
      </c>
      <c r="M1732" s="159"/>
      <c r="N1732" s="153"/>
      <c r="O1732" s="159"/>
      <c r="P1732" s="153"/>
      <c r="Q1732" s="159"/>
      <c r="R1732" s="154"/>
      <c r="T1732" s="128">
        <v>16</v>
      </c>
      <c r="U1732" s="155">
        <f t="shared" si="568"/>
        <v>0</v>
      </c>
      <c r="V1732" s="156">
        <f t="shared" si="569"/>
        <v>0</v>
      </c>
      <c r="W1732" s="157">
        <f t="shared" si="570"/>
        <v>0</v>
      </c>
      <c r="Y1732" s="128">
        <v>36</v>
      </c>
      <c r="Z1732" s="155">
        <f t="shared" si="571"/>
        <v>0</v>
      </c>
      <c r="AA1732" s="156">
        <f t="shared" si="572"/>
        <v>0</v>
      </c>
      <c r="AB1732" s="157">
        <f t="shared" si="573"/>
        <v>0</v>
      </c>
      <c r="AD1732" s="128">
        <v>16</v>
      </c>
      <c r="AE1732" s="120">
        <f t="shared" si="574"/>
        <v>0</v>
      </c>
      <c r="AF1732" s="131">
        <v>36</v>
      </c>
      <c r="AG1732" s="121">
        <f t="shared" si="575"/>
        <v>0</v>
      </c>
    </row>
    <row r="1733" spans="2:33" x14ac:dyDescent="0.25">
      <c r="B1733" s="128">
        <v>17</v>
      </c>
      <c r="C1733" s="151" t="str">
        <f>T(Contaminantes!C$22)</f>
        <v/>
      </c>
      <c r="D1733" s="159"/>
      <c r="E1733" s="153"/>
      <c r="F1733" s="159"/>
      <c r="G1733" s="153"/>
      <c r="H1733" s="159"/>
      <c r="I1733" s="154"/>
      <c r="K1733" s="128">
        <v>37</v>
      </c>
      <c r="L1733" s="151" t="str">
        <f>T(Contaminantes!C$42)</f>
        <v/>
      </c>
      <c r="M1733" s="159"/>
      <c r="N1733" s="153"/>
      <c r="O1733" s="159"/>
      <c r="P1733" s="153"/>
      <c r="Q1733" s="159"/>
      <c r="R1733" s="154"/>
      <c r="T1733" s="128">
        <v>17</v>
      </c>
      <c r="U1733" s="155">
        <f t="shared" si="568"/>
        <v>0</v>
      </c>
      <c r="V1733" s="156">
        <f t="shared" si="569"/>
        <v>0</v>
      </c>
      <c r="W1733" s="157">
        <f t="shared" si="570"/>
        <v>0</v>
      </c>
      <c r="Y1733" s="128">
        <v>37</v>
      </c>
      <c r="Z1733" s="155">
        <f t="shared" si="571"/>
        <v>0</v>
      </c>
      <c r="AA1733" s="156">
        <f t="shared" si="572"/>
        <v>0</v>
      </c>
      <c r="AB1733" s="157">
        <f t="shared" si="573"/>
        <v>0</v>
      </c>
      <c r="AD1733" s="128">
        <v>17</v>
      </c>
      <c r="AE1733" s="120">
        <f t="shared" si="574"/>
        <v>0</v>
      </c>
      <c r="AF1733" s="131">
        <v>37</v>
      </c>
      <c r="AG1733" s="121">
        <f t="shared" si="575"/>
        <v>0</v>
      </c>
    </row>
    <row r="1734" spans="2:33" x14ac:dyDescent="0.25">
      <c r="B1734" s="128">
        <v>18</v>
      </c>
      <c r="C1734" s="151" t="str">
        <f>T(Contaminantes!C$23)</f>
        <v/>
      </c>
      <c r="D1734" s="152"/>
      <c r="E1734" s="153"/>
      <c r="F1734" s="152"/>
      <c r="G1734" s="153"/>
      <c r="H1734" s="152"/>
      <c r="I1734" s="154"/>
      <c r="K1734" s="128">
        <v>38</v>
      </c>
      <c r="L1734" s="151" t="str">
        <f>T(Contaminantes!C$43)</f>
        <v/>
      </c>
      <c r="M1734" s="152"/>
      <c r="N1734" s="153"/>
      <c r="O1734" s="152"/>
      <c r="P1734" s="153"/>
      <c r="Q1734" s="152"/>
      <c r="R1734" s="154"/>
      <c r="T1734" s="128">
        <v>18</v>
      </c>
      <c r="U1734" s="155">
        <f t="shared" si="568"/>
        <v>0</v>
      </c>
      <c r="V1734" s="156">
        <f t="shared" si="569"/>
        <v>0</v>
      </c>
      <c r="W1734" s="157">
        <f t="shared" si="570"/>
        <v>0</v>
      </c>
      <c r="Y1734" s="128">
        <v>38</v>
      </c>
      <c r="Z1734" s="155">
        <f t="shared" si="571"/>
        <v>0</v>
      </c>
      <c r="AA1734" s="156">
        <f t="shared" si="572"/>
        <v>0</v>
      </c>
      <c r="AB1734" s="157">
        <f t="shared" si="573"/>
        <v>0</v>
      </c>
      <c r="AD1734" s="128">
        <v>18</v>
      </c>
      <c r="AE1734" s="120">
        <f t="shared" si="574"/>
        <v>0</v>
      </c>
      <c r="AF1734" s="131">
        <v>38</v>
      </c>
      <c r="AG1734" s="121">
        <f t="shared" si="575"/>
        <v>0</v>
      </c>
    </row>
    <row r="1735" spans="2:33" x14ac:dyDescent="0.25">
      <c r="B1735" s="128">
        <v>19</v>
      </c>
      <c r="C1735" s="151" t="str">
        <f>T(Contaminantes!C$24)</f>
        <v/>
      </c>
      <c r="D1735" s="152"/>
      <c r="E1735" s="153"/>
      <c r="F1735" s="152"/>
      <c r="G1735" s="153"/>
      <c r="H1735" s="152"/>
      <c r="I1735" s="154"/>
      <c r="K1735" s="128">
        <v>39</v>
      </c>
      <c r="L1735" s="151" t="str">
        <f>T(Contaminantes!C$44)</f>
        <v/>
      </c>
      <c r="M1735" s="152"/>
      <c r="N1735" s="153"/>
      <c r="O1735" s="152"/>
      <c r="P1735" s="153"/>
      <c r="Q1735" s="152"/>
      <c r="R1735" s="154"/>
      <c r="T1735" s="128">
        <v>19</v>
      </c>
      <c r="U1735" s="155">
        <f t="shared" si="568"/>
        <v>0</v>
      </c>
      <c r="V1735" s="156">
        <f t="shared" si="569"/>
        <v>0</v>
      </c>
      <c r="W1735" s="157">
        <f t="shared" si="570"/>
        <v>0</v>
      </c>
      <c r="Y1735" s="128">
        <v>39</v>
      </c>
      <c r="Z1735" s="155">
        <f t="shared" si="571"/>
        <v>0</v>
      </c>
      <c r="AA1735" s="156">
        <f t="shared" si="572"/>
        <v>0</v>
      </c>
      <c r="AB1735" s="157">
        <f t="shared" si="573"/>
        <v>0</v>
      </c>
      <c r="AD1735" s="128">
        <v>19</v>
      </c>
      <c r="AE1735" s="120">
        <f t="shared" si="574"/>
        <v>0</v>
      </c>
      <c r="AF1735" s="131">
        <v>39</v>
      </c>
      <c r="AG1735" s="121">
        <f t="shared" si="575"/>
        <v>0</v>
      </c>
    </row>
    <row r="1736" spans="2:33" ht="15.75" thickBot="1" x14ac:dyDescent="0.3">
      <c r="B1736" s="129">
        <v>20</v>
      </c>
      <c r="C1736" s="160" t="str">
        <f>T(Contaminantes!C$25)</f>
        <v/>
      </c>
      <c r="D1736" s="162"/>
      <c r="E1736" s="163"/>
      <c r="F1736" s="162"/>
      <c r="G1736" s="163"/>
      <c r="H1736" s="162"/>
      <c r="I1736" s="171"/>
      <c r="K1736" s="129">
        <v>40</v>
      </c>
      <c r="L1736" s="160" t="str">
        <f>T(Contaminantes!C$45)</f>
        <v/>
      </c>
      <c r="M1736" s="162"/>
      <c r="N1736" s="163"/>
      <c r="O1736" s="162"/>
      <c r="P1736" s="163"/>
      <c r="Q1736" s="162"/>
      <c r="R1736" s="164"/>
      <c r="T1736" s="129">
        <v>20</v>
      </c>
      <c r="U1736" s="165">
        <f t="shared" si="568"/>
        <v>0</v>
      </c>
      <c r="V1736" s="166">
        <f t="shared" si="569"/>
        <v>0</v>
      </c>
      <c r="W1736" s="167">
        <f t="shared" si="570"/>
        <v>0</v>
      </c>
      <c r="Y1736" s="129">
        <v>40</v>
      </c>
      <c r="Z1736" s="165">
        <f t="shared" si="571"/>
        <v>0</v>
      </c>
      <c r="AA1736" s="166">
        <f t="shared" si="572"/>
        <v>0</v>
      </c>
      <c r="AB1736" s="167">
        <f t="shared" si="573"/>
        <v>0</v>
      </c>
      <c r="AD1736" s="129">
        <v>20</v>
      </c>
      <c r="AE1736" s="132">
        <f t="shared" si="574"/>
        <v>0</v>
      </c>
      <c r="AF1736" s="133">
        <v>40</v>
      </c>
      <c r="AG1736" s="122">
        <f t="shared" si="575"/>
        <v>0</v>
      </c>
    </row>
    <row r="1737" spans="2:33" ht="15.75" thickBot="1" x14ac:dyDescent="0.3"/>
    <row r="1738" spans="2:33" ht="15.75" customHeight="1" thickBot="1" x14ac:dyDescent="0.3">
      <c r="D1738" s="391" t="s">
        <v>139</v>
      </c>
      <c r="E1738" s="392"/>
      <c r="F1738" s="393" t="str">
        <f>T('Focos atmósfera'!B79)</f>
        <v/>
      </c>
      <c r="G1738" s="393"/>
      <c r="H1738" s="394" t="s">
        <v>141</v>
      </c>
      <c r="I1738" s="395"/>
      <c r="J1738" s="135"/>
      <c r="K1738" s="396" t="str">
        <f>T('Focos atmósfera'!C79)</f>
        <v/>
      </c>
      <c r="L1738" s="393"/>
      <c r="M1738" s="393"/>
      <c r="N1738" s="397" t="s">
        <v>140</v>
      </c>
      <c r="O1738" s="398"/>
      <c r="P1738" s="136">
        <f>'Focos atmósfera'!D79</f>
        <v>0</v>
      </c>
      <c r="Q1738" s="205" t="s">
        <v>210</v>
      </c>
      <c r="R1738" s="136">
        <f>'Focos atmósfera'!F79</f>
        <v>0</v>
      </c>
      <c r="V1738" s="399" t="s">
        <v>189</v>
      </c>
      <c r="W1738" s="400"/>
      <c r="X1738" s="137"/>
      <c r="AA1738" s="399" t="s">
        <v>189</v>
      </c>
      <c r="AB1738" s="400"/>
      <c r="AC1738" s="137"/>
      <c r="AE1738" s="399" t="s">
        <v>192</v>
      </c>
      <c r="AF1738" s="403"/>
      <c r="AG1738" s="400"/>
    </row>
    <row r="1739" spans="2:33" ht="15.75" thickBot="1" x14ac:dyDescent="0.3">
      <c r="B1739" s="407" t="s">
        <v>133</v>
      </c>
      <c r="C1739" s="408"/>
      <c r="D1739" s="411" t="s">
        <v>134</v>
      </c>
      <c r="E1739" s="411"/>
      <c r="F1739" s="411" t="s">
        <v>135</v>
      </c>
      <c r="G1739" s="411"/>
      <c r="H1739" s="411" t="s">
        <v>136</v>
      </c>
      <c r="I1739" s="412"/>
      <c r="J1739" s="138"/>
      <c r="K1739" s="409" t="s">
        <v>133</v>
      </c>
      <c r="L1739" s="410"/>
      <c r="M1739" s="413" t="s">
        <v>134</v>
      </c>
      <c r="N1739" s="411"/>
      <c r="O1739" s="411" t="s">
        <v>135</v>
      </c>
      <c r="P1739" s="411"/>
      <c r="Q1739" s="411" t="s">
        <v>136</v>
      </c>
      <c r="R1739" s="414"/>
      <c r="S1739" s="138"/>
      <c r="T1739" s="138"/>
      <c r="V1739" s="401"/>
      <c r="W1739" s="402"/>
      <c r="X1739" s="137"/>
      <c r="AA1739" s="401"/>
      <c r="AB1739" s="402"/>
      <c r="AC1739" s="137"/>
      <c r="AE1739" s="404"/>
      <c r="AF1739" s="405"/>
      <c r="AG1739" s="406"/>
    </row>
    <row r="1740" spans="2:33" ht="32.25" customHeight="1" thickBot="1" x14ac:dyDescent="0.3">
      <c r="B1740" s="409"/>
      <c r="C1740" s="410"/>
      <c r="D1740" s="139" t="s">
        <v>137</v>
      </c>
      <c r="E1740" s="139" t="s">
        <v>138</v>
      </c>
      <c r="F1740" s="139" t="s">
        <v>137</v>
      </c>
      <c r="G1740" s="139" t="s">
        <v>138</v>
      </c>
      <c r="H1740" s="139" t="s">
        <v>137</v>
      </c>
      <c r="I1740" s="140" t="s">
        <v>138</v>
      </c>
      <c r="J1740" s="141"/>
      <c r="K1740" s="409"/>
      <c r="L1740" s="410"/>
      <c r="M1740" s="139" t="s">
        <v>137</v>
      </c>
      <c r="N1740" s="139" t="s">
        <v>138</v>
      </c>
      <c r="O1740" s="139" t="s">
        <v>137</v>
      </c>
      <c r="P1740" s="139" t="s">
        <v>138</v>
      </c>
      <c r="Q1740" s="139" t="s">
        <v>137</v>
      </c>
      <c r="R1740" s="140" t="s">
        <v>138</v>
      </c>
      <c r="S1740" s="141"/>
      <c r="T1740" s="141"/>
      <c r="V1740" s="142" t="s">
        <v>190</v>
      </c>
      <c r="W1740" s="143" t="s">
        <v>191</v>
      </c>
      <c r="X1740" s="141"/>
      <c r="AA1740" s="142" t="s">
        <v>190</v>
      </c>
      <c r="AB1740" s="143" t="s">
        <v>191</v>
      </c>
      <c r="AC1740" s="141"/>
      <c r="AE1740" s="124" t="s">
        <v>193</v>
      </c>
      <c r="AG1740" s="125" t="s">
        <v>193</v>
      </c>
    </row>
    <row r="1741" spans="2:33" x14ac:dyDescent="0.25">
      <c r="B1741" s="126">
        <v>1</v>
      </c>
      <c r="C1741" s="151" t="str">
        <f>T(Contaminantes!C$6)</f>
        <v/>
      </c>
      <c r="D1741" s="145"/>
      <c r="E1741" s="146"/>
      <c r="F1741" s="145"/>
      <c r="G1741" s="146"/>
      <c r="H1741" s="145"/>
      <c r="I1741" s="147"/>
      <c r="K1741" s="126">
        <v>21</v>
      </c>
      <c r="L1741" s="144" t="str">
        <f>T(Contaminantes!C$26)</f>
        <v/>
      </c>
      <c r="M1741" s="145"/>
      <c r="N1741" s="146"/>
      <c r="O1741" s="145"/>
      <c r="P1741" s="146"/>
      <c r="Q1741" s="145"/>
      <c r="R1741" s="147"/>
      <c r="T1741" s="126">
        <v>1</v>
      </c>
      <c r="U1741" s="148">
        <f>IF(COUNT(E1741,G1741,I1741)=0,0,COUNT(E1741,G1741,I1741))</f>
        <v>0</v>
      </c>
      <c r="V1741" s="149">
        <f>IF(U1741&gt;0,((D1741*E1741)+(F1741*G1741)+(H1741*I1741))/(E1741+G1741+I1741),0)</f>
        <v>0</v>
      </c>
      <c r="W1741" s="150">
        <f>IF(U1741&lt;&gt;0,(E1741+G1741+I1741)/U1741,0)</f>
        <v>0</v>
      </c>
      <c r="Y1741" s="126">
        <v>21</v>
      </c>
      <c r="Z1741" s="148">
        <f>IF(COUNT(N1741,P1741,R1741)=0,0,COUNT(N1741,P1741,R1741))</f>
        <v>0</v>
      </c>
      <c r="AA1741" s="149">
        <f>IF(Z1741&gt;0,((M1741*N1741)+(O1741*P1741)+(Q1741*R1741))/(N1741+P1741+R1741),0)</f>
        <v>0</v>
      </c>
      <c r="AB1741" s="150">
        <f>IF(Z1741&lt;&gt;0,(N1741+P1741+R1741)/Z1741,0)</f>
        <v>0</v>
      </c>
      <c r="AD1741" s="126">
        <v>1</v>
      </c>
      <c r="AE1741" s="127">
        <f>(V1741*W1741*P$1738)/1000000</f>
        <v>0</v>
      </c>
      <c r="AF1741" s="130">
        <v>21</v>
      </c>
      <c r="AG1741" s="127">
        <f>(AA1741*AB1741*P$1738)/1000000</f>
        <v>0</v>
      </c>
    </row>
    <row r="1742" spans="2:33" x14ac:dyDescent="0.25">
      <c r="B1742" s="128">
        <v>2</v>
      </c>
      <c r="C1742" s="151" t="str">
        <f>T(Contaminantes!C$7)</f>
        <v/>
      </c>
      <c r="D1742" s="152"/>
      <c r="E1742" s="153"/>
      <c r="F1742" s="152"/>
      <c r="G1742" s="153"/>
      <c r="H1742" s="152"/>
      <c r="I1742" s="154"/>
      <c r="K1742" s="128">
        <v>22</v>
      </c>
      <c r="L1742" s="151" t="str">
        <f>T(Contaminantes!C$27)</f>
        <v/>
      </c>
      <c r="M1742" s="152"/>
      <c r="N1742" s="153"/>
      <c r="O1742" s="152"/>
      <c r="P1742" s="153"/>
      <c r="Q1742" s="152"/>
      <c r="R1742" s="154"/>
      <c r="T1742" s="128">
        <v>2</v>
      </c>
      <c r="U1742" s="155">
        <f t="shared" ref="U1742:U1760" si="576">IF(COUNT(E1742,G1742,I1742)=0,0,COUNT(E1742,G1742,I1742))</f>
        <v>0</v>
      </c>
      <c r="V1742" s="156">
        <f t="shared" ref="V1742:V1760" si="577">IF(U1742&gt;0,((D1742*E1742)+(F1742*G1742)+(H1742*I1742))/(E1742+G1742+I1742),0)</f>
        <v>0</v>
      </c>
      <c r="W1742" s="157">
        <f t="shared" ref="W1742:W1760" si="578">IF(U1742&lt;&gt;0,(E1742+G1742+I1742)/U1742,0)</f>
        <v>0</v>
      </c>
      <c r="Y1742" s="128">
        <v>22</v>
      </c>
      <c r="Z1742" s="155">
        <f t="shared" ref="Z1742:Z1760" si="579">IF(COUNT(N1742,P1742,R1742)=0,0,COUNT(N1742,P1742,R1742))</f>
        <v>0</v>
      </c>
      <c r="AA1742" s="156">
        <f t="shared" ref="AA1742:AA1760" si="580">IF(Z1742&gt;0,((M1742*N1742)+(O1742*P1742)+(Q1742*R1742))/(N1742+P1742+R1742),0)</f>
        <v>0</v>
      </c>
      <c r="AB1742" s="157">
        <f t="shared" ref="AB1742:AB1760" si="581">IF(Z1742&lt;&gt;0,(N1742+P1742+R1742)/Z1742,0)</f>
        <v>0</v>
      </c>
      <c r="AD1742" s="128">
        <v>2</v>
      </c>
      <c r="AE1742" s="120">
        <f t="shared" ref="AE1742:AE1760" si="582">(V1742*W1742*P$1738)/1000000</f>
        <v>0</v>
      </c>
      <c r="AF1742" s="131">
        <v>22</v>
      </c>
      <c r="AG1742" s="121">
        <f t="shared" ref="AG1742:AG1760" si="583">(AA1742*AB1742*P$1738)/1000000</f>
        <v>0</v>
      </c>
    </row>
    <row r="1743" spans="2:33" x14ac:dyDescent="0.25">
      <c r="B1743" s="128">
        <v>3</v>
      </c>
      <c r="C1743" s="151" t="str">
        <f>T(Contaminantes!C$8)</f>
        <v/>
      </c>
      <c r="D1743" s="158"/>
      <c r="E1743" s="153"/>
      <c r="F1743" s="158"/>
      <c r="G1743" s="153"/>
      <c r="H1743" s="158"/>
      <c r="I1743" s="154"/>
      <c r="K1743" s="128">
        <v>23</v>
      </c>
      <c r="L1743" s="151" t="str">
        <f>T(Contaminantes!C$28)</f>
        <v/>
      </c>
      <c r="M1743" s="158"/>
      <c r="N1743" s="153"/>
      <c r="O1743" s="158"/>
      <c r="P1743" s="153"/>
      <c r="Q1743" s="158"/>
      <c r="R1743" s="154"/>
      <c r="T1743" s="128">
        <v>3</v>
      </c>
      <c r="U1743" s="155">
        <f t="shared" si="576"/>
        <v>0</v>
      </c>
      <c r="V1743" s="156">
        <f t="shared" si="577"/>
        <v>0</v>
      </c>
      <c r="W1743" s="157">
        <f t="shared" si="578"/>
        <v>0</v>
      </c>
      <c r="Y1743" s="128">
        <v>23</v>
      </c>
      <c r="Z1743" s="155">
        <f t="shared" si="579"/>
        <v>0</v>
      </c>
      <c r="AA1743" s="156">
        <f t="shared" si="580"/>
        <v>0</v>
      </c>
      <c r="AB1743" s="157">
        <f t="shared" si="581"/>
        <v>0</v>
      </c>
      <c r="AD1743" s="128">
        <v>3</v>
      </c>
      <c r="AE1743" s="120">
        <f t="shared" si="582"/>
        <v>0</v>
      </c>
      <c r="AF1743" s="131">
        <v>23</v>
      </c>
      <c r="AG1743" s="121">
        <f t="shared" si="583"/>
        <v>0</v>
      </c>
    </row>
    <row r="1744" spans="2:33" x14ac:dyDescent="0.25">
      <c r="B1744" s="128">
        <v>4</v>
      </c>
      <c r="C1744" s="151" t="str">
        <f>T(Contaminantes!C$9)</f>
        <v/>
      </c>
      <c r="D1744" s="159"/>
      <c r="E1744" s="153"/>
      <c r="F1744" s="159"/>
      <c r="G1744" s="153"/>
      <c r="H1744" s="159"/>
      <c r="I1744" s="154"/>
      <c r="K1744" s="128">
        <v>24</v>
      </c>
      <c r="L1744" s="151" t="str">
        <f>T(Contaminantes!C$29)</f>
        <v/>
      </c>
      <c r="M1744" s="159"/>
      <c r="N1744" s="153"/>
      <c r="O1744" s="159"/>
      <c r="P1744" s="153"/>
      <c r="Q1744" s="159"/>
      <c r="R1744" s="154"/>
      <c r="T1744" s="128">
        <v>4</v>
      </c>
      <c r="U1744" s="155">
        <f t="shared" si="576"/>
        <v>0</v>
      </c>
      <c r="V1744" s="156">
        <f t="shared" si="577"/>
        <v>0</v>
      </c>
      <c r="W1744" s="157">
        <f t="shared" si="578"/>
        <v>0</v>
      </c>
      <c r="Y1744" s="128">
        <v>24</v>
      </c>
      <c r="Z1744" s="155">
        <f t="shared" si="579"/>
        <v>0</v>
      </c>
      <c r="AA1744" s="156">
        <f t="shared" si="580"/>
        <v>0</v>
      </c>
      <c r="AB1744" s="157">
        <f t="shared" si="581"/>
        <v>0</v>
      </c>
      <c r="AD1744" s="128">
        <v>4</v>
      </c>
      <c r="AE1744" s="120">
        <f t="shared" si="582"/>
        <v>0</v>
      </c>
      <c r="AF1744" s="131">
        <v>24</v>
      </c>
      <c r="AG1744" s="121">
        <f t="shared" si="583"/>
        <v>0</v>
      </c>
    </row>
    <row r="1745" spans="2:33" x14ac:dyDescent="0.25">
      <c r="B1745" s="128">
        <v>5</v>
      </c>
      <c r="C1745" s="151" t="str">
        <f>T(Contaminantes!C$10)</f>
        <v/>
      </c>
      <c r="D1745" s="159"/>
      <c r="E1745" s="153"/>
      <c r="F1745" s="159"/>
      <c r="G1745" s="153"/>
      <c r="H1745" s="159"/>
      <c r="I1745" s="154"/>
      <c r="K1745" s="128">
        <v>25</v>
      </c>
      <c r="L1745" s="151" t="str">
        <f>T(Contaminantes!C$30)</f>
        <v/>
      </c>
      <c r="M1745" s="159"/>
      <c r="N1745" s="153"/>
      <c r="O1745" s="159"/>
      <c r="P1745" s="153"/>
      <c r="Q1745" s="159"/>
      <c r="R1745" s="154"/>
      <c r="T1745" s="128">
        <v>5</v>
      </c>
      <c r="U1745" s="155">
        <f t="shared" si="576"/>
        <v>0</v>
      </c>
      <c r="V1745" s="156">
        <f t="shared" si="577"/>
        <v>0</v>
      </c>
      <c r="W1745" s="157">
        <f t="shared" si="578"/>
        <v>0</v>
      </c>
      <c r="Y1745" s="128">
        <v>25</v>
      </c>
      <c r="Z1745" s="155">
        <f t="shared" si="579"/>
        <v>0</v>
      </c>
      <c r="AA1745" s="156">
        <f t="shared" si="580"/>
        <v>0</v>
      </c>
      <c r="AB1745" s="157">
        <f t="shared" si="581"/>
        <v>0</v>
      </c>
      <c r="AD1745" s="128">
        <v>5</v>
      </c>
      <c r="AE1745" s="120">
        <f t="shared" si="582"/>
        <v>0</v>
      </c>
      <c r="AF1745" s="131">
        <v>25</v>
      </c>
      <c r="AG1745" s="121">
        <f t="shared" si="583"/>
        <v>0</v>
      </c>
    </row>
    <row r="1746" spans="2:33" x14ac:dyDescent="0.25">
      <c r="B1746" s="128">
        <v>6</v>
      </c>
      <c r="C1746" s="151" t="str">
        <f>T(Contaminantes!C$11)</f>
        <v/>
      </c>
      <c r="D1746" s="159"/>
      <c r="E1746" s="153"/>
      <c r="F1746" s="159"/>
      <c r="G1746" s="153"/>
      <c r="H1746" s="159"/>
      <c r="I1746" s="154"/>
      <c r="K1746" s="128">
        <v>26</v>
      </c>
      <c r="L1746" s="151" t="str">
        <f>T(Contaminantes!C$31)</f>
        <v/>
      </c>
      <c r="M1746" s="159"/>
      <c r="N1746" s="153"/>
      <c r="O1746" s="159"/>
      <c r="P1746" s="153"/>
      <c r="Q1746" s="159"/>
      <c r="R1746" s="154"/>
      <c r="T1746" s="128">
        <v>6</v>
      </c>
      <c r="U1746" s="155">
        <f t="shared" si="576"/>
        <v>0</v>
      </c>
      <c r="V1746" s="156">
        <f t="shared" si="577"/>
        <v>0</v>
      </c>
      <c r="W1746" s="157">
        <f t="shared" si="578"/>
        <v>0</v>
      </c>
      <c r="Y1746" s="128">
        <v>26</v>
      </c>
      <c r="Z1746" s="155">
        <f t="shared" si="579"/>
        <v>0</v>
      </c>
      <c r="AA1746" s="156">
        <f t="shared" si="580"/>
        <v>0</v>
      </c>
      <c r="AB1746" s="157">
        <f t="shared" si="581"/>
        <v>0</v>
      </c>
      <c r="AD1746" s="128">
        <v>6</v>
      </c>
      <c r="AE1746" s="120">
        <f t="shared" si="582"/>
        <v>0</v>
      </c>
      <c r="AF1746" s="131">
        <v>26</v>
      </c>
      <c r="AG1746" s="121">
        <f t="shared" si="583"/>
        <v>0</v>
      </c>
    </row>
    <row r="1747" spans="2:33" x14ac:dyDescent="0.25">
      <c r="B1747" s="128">
        <v>7</v>
      </c>
      <c r="C1747" s="151" t="str">
        <f>T(Contaminantes!C$12)</f>
        <v/>
      </c>
      <c r="D1747" s="159"/>
      <c r="E1747" s="153"/>
      <c r="F1747" s="159"/>
      <c r="G1747" s="153"/>
      <c r="H1747" s="159"/>
      <c r="I1747" s="154"/>
      <c r="K1747" s="128">
        <v>27</v>
      </c>
      <c r="L1747" s="151" t="str">
        <f>T(Contaminantes!C$32)</f>
        <v/>
      </c>
      <c r="M1747" s="159"/>
      <c r="N1747" s="153"/>
      <c r="O1747" s="159"/>
      <c r="P1747" s="153"/>
      <c r="Q1747" s="159"/>
      <c r="R1747" s="154"/>
      <c r="T1747" s="128">
        <v>7</v>
      </c>
      <c r="U1747" s="155">
        <f t="shared" si="576"/>
        <v>0</v>
      </c>
      <c r="V1747" s="156">
        <f t="shared" si="577"/>
        <v>0</v>
      </c>
      <c r="W1747" s="157">
        <f t="shared" si="578"/>
        <v>0</v>
      </c>
      <c r="Y1747" s="128">
        <v>27</v>
      </c>
      <c r="Z1747" s="155">
        <f t="shared" si="579"/>
        <v>0</v>
      </c>
      <c r="AA1747" s="156">
        <f t="shared" si="580"/>
        <v>0</v>
      </c>
      <c r="AB1747" s="157">
        <f t="shared" si="581"/>
        <v>0</v>
      </c>
      <c r="AD1747" s="128">
        <v>7</v>
      </c>
      <c r="AE1747" s="120">
        <f t="shared" si="582"/>
        <v>0</v>
      </c>
      <c r="AF1747" s="131">
        <v>27</v>
      </c>
      <c r="AG1747" s="121">
        <f t="shared" si="583"/>
        <v>0</v>
      </c>
    </row>
    <row r="1748" spans="2:33" x14ac:dyDescent="0.25">
      <c r="B1748" s="128">
        <v>8</v>
      </c>
      <c r="C1748" s="151" t="str">
        <f>T(Contaminantes!C$13)</f>
        <v/>
      </c>
      <c r="D1748" s="159"/>
      <c r="E1748" s="153"/>
      <c r="F1748" s="159"/>
      <c r="G1748" s="153"/>
      <c r="H1748" s="159"/>
      <c r="I1748" s="154"/>
      <c r="K1748" s="128">
        <v>28</v>
      </c>
      <c r="L1748" s="151" t="str">
        <f>T(Contaminantes!C$33)</f>
        <v/>
      </c>
      <c r="M1748" s="159"/>
      <c r="N1748" s="153"/>
      <c r="O1748" s="159"/>
      <c r="P1748" s="153"/>
      <c r="Q1748" s="159"/>
      <c r="R1748" s="154"/>
      <c r="T1748" s="128">
        <v>8</v>
      </c>
      <c r="U1748" s="155">
        <f t="shared" si="576"/>
        <v>0</v>
      </c>
      <c r="V1748" s="156">
        <f t="shared" si="577"/>
        <v>0</v>
      </c>
      <c r="W1748" s="157">
        <f t="shared" si="578"/>
        <v>0</v>
      </c>
      <c r="Y1748" s="128">
        <v>28</v>
      </c>
      <c r="Z1748" s="155">
        <f t="shared" si="579"/>
        <v>0</v>
      </c>
      <c r="AA1748" s="156">
        <f t="shared" si="580"/>
        <v>0</v>
      </c>
      <c r="AB1748" s="157">
        <f t="shared" si="581"/>
        <v>0</v>
      </c>
      <c r="AD1748" s="128">
        <v>8</v>
      </c>
      <c r="AE1748" s="120">
        <f t="shared" si="582"/>
        <v>0</v>
      </c>
      <c r="AF1748" s="131">
        <v>28</v>
      </c>
      <c r="AG1748" s="121">
        <f t="shared" si="583"/>
        <v>0</v>
      </c>
    </row>
    <row r="1749" spans="2:33" x14ac:dyDescent="0.25">
      <c r="B1749" s="128">
        <v>9</v>
      </c>
      <c r="C1749" s="151" t="str">
        <f>T(Contaminantes!C$14)</f>
        <v/>
      </c>
      <c r="D1749" s="152"/>
      <c r="E1749" s="153"/>
      <c r="F1749" s="152"/>
      <c r="G1749" s="153"/>
      <c r="H1749" s="152"/>
      <c r="I1749" s="154"/>
      <c r="K1749" s="128">
        <v>29</v>
      </c>
      <c r="L1749" s="151" t="str">
        <f>T(Contaminantes!C$34)</f>
        <v/>
      </c>
      <c r="M1749" s="152"/>
      <c r="N1749" s="153"/>
      <c r="O1749" s="152"/>
      <c r="P1749" s="153"/>
      <c r="Q1749" s="152"/>
      <c r="R1749" s="154"/>
      <c r="T1749" s="128">
        <v>9</v>
      </c>
      <c r="U1749" s="155">
        <f t="shared" si="576"/>
        <v>0</v>
      </c>
      <c r="V1749" s="156">
        <f t="shared" si="577"/>
        <v>0</v>
      </c>
      <c r="W1749" s="157">
        <f t="shared" si="578"/>
        <v>0</v>
      </c>
      <c r="Y1749" s="128">
        <v>29</v>
      </c>
      <c r="Z1749" s="155">
        <f t="shared" si="579"/>
        <v>0</v>
      </c>
      <c r="AA1749" s="156">
        <f t="shared" si="580"/>
        <v>0</v>
      </c>
      <c r="AB1749" s="157">
        <f t="shared" si="581"/>
        <v>0</v>
      </c>
      <c r="AD1749" s="128">
        <v>9</v>
      </c>
      <c r="AE1749" s="120">
        <f t="shared" si="582"/>
        <v>0</v>
      </c>
      <c r="AF1749" s="131">
        <v>29</v>
      </c>
      <c r="AG1749" s="121">
        <f t="shared" si="583"/>
        <v>0</v>
      </c>
    </row>
    <row r="1750" spans="2:33" x14ac:dyDescent="0.25">
      <c r="B1750" s="128">
        <v>10</v>
      </c>
      <c r="C1750" s="151" t="str">
        <f>T(Contaminantes!C$15)</f>
        <v/>
      </c>
      <c r="D1750" s="152"/>
      <c r="E1750" s="153"/>
      <c r="F1750" s="152"/>
      <c r="G1750" s="153"/>
      <c r="H1750" s="152"/>
      <c r="I1750" s="154"/>
      <c r="K1750" s="128">
        <v>30</v>
      </c>
      <c r="L1750" s="151" t="str">
        <f>T(Contaminantes!C$35)</f>
        <v/>
      </c>
      <c r="M1750" s="152"/>
      <c r="N1750" s="153"/>
      <c r="O1750" s="152"/>
      <c r="P1750" s="153"/>
      <c r="Q1750" s="152"/>
      <c r="R1750" s="154"/>
      <c r="T1750" s="128">
        <v>10</v>
      </c>
      <c r="U1750" s="155">
        <f t="shared" si="576"/>
        <v>0</v>
      </c>
      <c r="V1750" s="156">
        <f t="shared" si="577"/>
        <v>0</v>
      </c>
      <c r="W1750" s="157">
        <f t="shared" si="578"/>
        <v>0</v>
      </c>
      <c r="Y1750" s="128">
        <v>30</v>
      </c>
      <c r="Z1750" s="155">
        <f t="shared" si="579"/>
        <v>0</v>
      </c>
      <c r="AA1750" s="156">
        <f t="shared" si="580"/>
        <v>0</v>
      </c>
      <c r="AB1750" s="157">
        <f t="shared" si="581"/>
        <v>0</v>
      </c>
      <c r="AD1750" s="128">
        <v>10</v>
      </c>
      <c r="AE1750" s="120">
        <f t="shared" si="582"/>
        <v>0</v>
      </c>
      <c r="AF1750" s="131">
        <v>30</v>
      </c>
      <c r="AG1750" s="121">
        <f t="shared" si="583"/>
        <v>0</v>
      </c>
    </row>
    <row r="1751" spans="2:33" x14ac:dyDescent="0.25">
      <c r="B1751" s="128">
        <v>11</v>
      </c>
      <c r="C1751" s="151" t="str">
        <f>T(Contaminantes!C$16)</f>
        <v/>
      </c>
      <c r="D1751" s="158"/>
      <c r="E1751" s="153"/>
      <c r="F1751" s="158"/>
      <c r="G1751" s="153"/>
      <c r="H1751" s="158"/>
      <c r="I1751" s="154"/>
      <c r="K1751" s="128">
        <v>31</v>
      </c>
      <c r="L1751" s="151" t="str">
        <f>T(Contaminantes!C$36)</f>
        <v/>
      </c>
      <c r="M1751" s="158"/>
      <c r="N1751" s="153"/>
      <c r="O1751" s="158"/>
      <c r="P1751" s="153"/>
      <c r="Q1751" s="158"/>
      <c r="R1751" s="154"/>
      <c r="T1751" s="128">
        <v>11</v>
      </c>
      <c r="U1751" s="155">
        <f t="shared" si="576"/>
        <v>0</v>
      </c>
      <c r="V1751" s="156">
        <f t="shared" si="577"/>
        <v>0</v>
      </c>
      <c r="W1751" s="157">
        <f t="shared" si="578"/>
        <v>0</v>
      </c>
      <c r="Y1751" s="128">
        <v>31</v>
      </c>
      <c r="Z1751" s="155">
        <f t="shared" si="579"/>
        <v>0</v>
      </c>
      <c r="AA1751" s="156">
        <f t="shared" si="580"/>
        <v>0</v>
      </c>
      <c r="AB1751" s="157">
        <f t="shared" si="581"/>
        <v>0</v>
      </c>
      <c r="AD1751" s="128">
        <v>11</v>
      </c>
      <c r="AE1751" s="120">
        <f t="shared" si="582"/>
        <v>0</v>
      </c>
      <c r="AF1751" s="131">
        <v>31</v>
      </c>
      <c r="AG1751" s="121">
        <f t="shared" si="583"/>
        <v>0</v>
      </c>
    </row>
    <row r="1752" spans="2:33" x14ac:dyDescent="0.25">
      <c r="B1752" s="128">
        <v>12</v>
      </c>
      <c r="C1752" s="151" t="str">
        <f>T(Contaminantes!C$17)</f>
        <v/>
      </c>
      <c r="D1752" s="159"/>
      <c r="E1752" s="153"/>
      <c r="F1752" s="159"/>
      <c r="G1752" s="153"/>
      <c r="H1752" s="159"/>
      <c r="I1752" s="154"/>
      <c r="K1752" s="128">
        <v>32</v>
      </c>
      <c r="L1752" s="151" t="str">
        <f>T(Contaminantes!C$37)</f>
        <v/>
      </c>
      <c r="M1752" s="159"/>
      <c r="N1752" s="153"/>
      <c r="O1752" s="159"/>
      <c r="P1752" s="153"/>
      <c r="Q1752" s="159"/>
      <c r="R1752" s="154"/>
      <c r="T1752" s="128">
        <v>12</v>
      </c>
      <c r="U1752" s="155">
        <f t="shared" si="576"/>
        <v>0</v>
      </c>
      <c r="V1752" s="156">
        <f t="shared" si="577"/>
        <v>0</v>
      </c>
      <c r="W1752" s="157">
        <f t="shared" si="578"/>
        <v>0</v>
      </c>
      <c r="Y1752" s="128">
        <v>32</v>
      </c>
      <c r="Z1752" s="155">
        <f t="shared" si="579"/>
        <v>0</v>
      </c>
      <c r="AA1752" s="156">
        <f t="shared" si="580"/>
        <v>0</v>
      </c>
      <c r="AB1752" s="157">
        <f t="shared" si="581"/>
        <v>0</v>
      </c>
      <c r="AD1752" s="128">
        <v>12</v>
      </c>
      <c r="AE1752" s="120">
        <f t="shared" si="582"/>
        <v>0</v>
      </c>
      <c r="AF1752" s="131">
        <v>32</v>
      </c>
      <c r="AG1752" s="121">
        <f t="shared" si="583"/>
        <v>0</v>
      </c>
    </row>
    <row r="1753" spans="2:33" x14ac:dyDescent="0.25">
      <c r="B1753" s="128">
        <v>13</v>
      </c>
      <c r="C1753" s="151" t="str">
        <f>T(Contaminantes!C$18)</f>
        <v/>
      </c>
      <c r="D1753" s="159"/>
      <c r="E1753" s="153"/>
      <c r="F1753" s="159"/>
      <c r="G1753" s="153"/>
      <c r="H1753" s="159"/>
      <c r="I1753" s="154"/>
      <c r="K1753" s="128">
        <v>33</v>
      </c>
      <c r="L1753" s="151" t="str">
        <f>T(Contaminantes!C$38)</f>
        <v/>
      </c>
      <c r="M1753" s="159"/>
      <c r="N1753" s="153"/>
      <c r="O1753" s="159"/>
      <c r="P1753" s="153"/>
      <c r="Q1753" s="159"/>
      <c r="R1753" s="154"/>
      <c r="T1753" s="128">
        <v>13</v>
      </c>
      <c r="U1753" s="155">
        <f t="shared" si="576"/>
        <v>0</v>
      </c>
      <c r="V1753" s="156">
        <f t="shared" si="577"/>
        <v>0</v>
      </c>
      <c r="W1753" s="157">
        <f t="shared" si="578"/>
        <v>0</v>
      </c>
      <c r="Y1753" s="128">
        <v>33</v>
      </c>
      <c r="Z1753" s="155">
        <f t="shared" si="579"/>
        <v>0</v>
      </c>
      <c r="AA1753" s="156">
        <f t="shared" si="580"/>
        <v>0</v>
      </c>
      <c r="AB1753" s="157">
        <f t="shared" si="581"/>
        <v>0</v>
      </c>
      <c r="AD1753" s="128">
        <v>13</v>
      </c>
      <c r="AE1753" s="120">
        <f t="shared" si="582"/>
        <v>0</v>
      </c>
      <c r="AF1753" s="131">
        <v>33</v>
      </c>
      <c r="AG1753" s="121">
        <f t="shared" si="583"/>
        <v>0</v>
      </c>
    </row>
    <row r="1754" spans="2:33" x14ac:dyDescent="0.25">
      <c r="B1754" s="128">
        <v>14</v>
      </c>
      <c r="C1754" s="151" t="str">
        <f>T(Contaminantes!C$19)</f>
        <v/>
      </c>
      <c r="D1754" s="152"/>
      <c r="E1754" s="153"/>
      <c r="F1754" s="152"/>
      <c r="G1754" s="153"/>
      <c r="H1754" s="152"/>
      <c r="I1754" s="154"/>
      <c r="K1754" s="128">
        <v>34</v>
      </c>
      <c r="L1754" s="151" t="str">
        <f>T(Contaminantes!C$39)</f>
        <v/>
      </c>
      <c r="M1754" s="152"/>
      <c r="N1754" s="153"/>
      <c r="O1754" s="152"/>
      <c r="P1754" s="153"/>
      <c r="Q1754" s="152"/>
      <c r="R1754" s="154"/>
      <c r="T1754" s="128">
        <v>14</v>
      </c>
      <c r="U1754" s="155">
        <f t="shared" si="576"/>
        <v>0</v>
      </c>
      <c r="V1754" s="156">
        <f t="shared" si="577"/>
        <v>0</v>
      </c>
      <c r="W1754" s="157">
        <f t="shared" si="578"/>
        <v>0</v>
      </c>
      <c r="Y1754" s="128">
        <v>34</v>
      </c>
      <c r="Z1754" s="155">
        <f t="shared" si="579"/>
        <v>0</v>
      </c>
      <c r="AA1754" s="156">
        <f t="shared" si="580"/>
        <v>0</v>
      </c>
      <c r="AB1754" s="157">
        <f t="shared" si="581"/>
        <v>0</v>
      </c>
      <c r="AD1754" s="128">
        <v>14</v>
      </c>
      <c r="AE1754" s="120">
        <f t="shared" si="582"/>
        <v>0</v>
      </c>
      <c r="AF1754" s="131">
        <v>34</v>
      </c>
      <c r="AG1754" s="121">
        <f t="shared" si="583"/>
        <v>0</v>
      </c>
    </row>
    <row r="1755" spans="2:33" x14ac:dyDescent="0.25">
      <c r="B1755" s="128">
        <v>15</v>
      </c>
      <c r="C1755" s="151" t="str">
        <f>T(Contaminantes!C$20)</f>
        <v/>
      </c>
      <c r="D1755" s="158"/>
      <c r="E1755" s="153"/>
      <c r="F1755" s="158"/>
      <c r="G1755" s="153"/>
      <c r="H1755" s="158"/>
      <c r="I1755" s="154"/>
      <c r="K1755" s="128">
        <v>35</v>
      </c>
      <c r="L1755" s="151" t="str">
        <f>T(Contaminantes!C$40)</f>
        <v/>
      </c>
      <c r="M1755" s="158"/>
      <c r="N1755" s="153"/>
      <c r="O1755" s="158"/>
      <c r="P1755" s="153"/>
      <c r="Q1755" s="158"/>
      <c r="R1755" s="154"/>
      <c r="T1755" s="128">
        <v>15</v>
      </c>
      <c r="U1755" s="155">
        <f t="shared" si="576"/>
        <v>0</v>
      </c>
      <c r="V1755" s="156">
        <f t="shared" si="577"/>
        <v>0</v>
      </c>
      <c r="W1755" s="157">
        <f t="shared" si="578"/>
        <v>0</v>
      </c>
      <c r="Y1755" s="128">
        <v>35</v>
      </c>
      <c r="Z1755" s="155">
        <f t="shared" si="579"/>
        <v>0</v>
      </c>
      <c r="AA1755" s="156">
        <f t="shared" si="580"/>
        <v>0</v>
      </c>
      <c r="AB1755" s="157">
        <f t="shared" si="581"/>
        <v>0</v>
      </c>
      <c r="AD1755" s="128">
        <v>15</v>
      </c>
      <c r="AE1755" s="120">
        <f t="shared" si="582"/>
        <v>0</v>
      </c>
      <c r="AF1755" s="131">
        <v>35</v>
      </c>
      <c r="AG1755" s="121">
        <f t="shared" si="583"/>
        <v>0</v>
      </c>
    </row>
    <row r="1756" spans="2:33" x14ac:dyDescent="0.25">
      <c r="B1756" s="128">
        <v>16</v>
      </c>
      <c r="C1756" s="151" t="str">
        <f>T(Contaminantes!C$21)</f>
        <v/>
      </c>
      <c r="D1756" s="159"/>
      <c r="E1756" s="153"/>
      <c r="F1756" s="159"/>
      <c r="G1756" s="153"/>
      <c r="H1756" s="159"/>
      <c r="I1756" s="154"/>
      <c r="K1756" s="128">
        <v>36</v>
      </c>
      <c r="L1756" s="151" t="str">
        <f>T(Contaminantes!C$41)</f>
        <v/>
      </c>
      <c r="M1756" s="159"/>
      <c r="N1756" s="153"/>
      <c r="O1756" s="159"/>
      <c r="P1756" s="153"/>
      <c r="Q1756" s="159"/>
      <c r="R1756" s="154"/>
      <c r="T1756" s="128">
        <v>16</v>
      </c>
      <c r="U1756" s="155">
        <f t="shared" si="576"/>
        <v>0</v>
      </c>
      <c r="V1756" s="156">
        <f t="shared" si="577"/>
        <v>0</v>
      </c>
      <c r="W1756" s="157">
        <f t="shared" si="578"/>
        <v>0</v>
      </c>
      <c r="Y1756" s="128">
        <v>36</v>
      </c>
      <c r="Z1756" s="155">
        <f t="shared" si="579"/>
        <v>0</v>
      </c>
      <c r="AA1756" s="156">
        <f t="shared" si="580"/>
        <v>0</v>
      </c>
      <c r="AB1756" s="157">
        <f t="shared" si="581"/>
        <v>0</v>
      </c>
      <c r="AD1756" s="128">
        <v>16</v>
      </c>
      <c r="AE1756" s="120">
        <f t="shared" si="582"/>
        <v>0</v>
      </c>
      <c r="AF1756" s="131">
        <v>36</v>
      </c>
      <c r="AG1756" s="121">
        <f t="shared" si="583"/>
        <v>0</v>
      </c>
    </row>
    <row r="1757" spans="2:33" x14ac:dyDescent="0.25">
      <c r="B1757" s="128">
        <v>17</v>
      </c>
      <c r="C1757" s="151" t="str">
        <f>T(Contaminantes!C$22)</f>
        <v/>
      </c>
      <c r="D1757" s="159"/>
      <c r="E1757" s="153"/>
      <c r="F1757" s="159"/>
      <c r="G1757" s="153"/>
      <c r="H1757" s="159"/>
      <c r="I1757" s="154"/>
      <c r="K1757" s="128">
        <v>37</v>
      </c>
      <c r="L1757" s="151" t="str">
        <f>T(Contaminantes!C$42)</f>
        <v/>
      </c>
      <c r="M1757" s="159"/>
      <c r="N1757" s="153"/>
      <c r="O1757" s="159"/>
      <c r="P1757" s="153"/>
      <c r="Q1757" s="159"/>
      <c r="R1757" s="154"/>
      <c r="T1757" s="128">
        <v>17</v>
      </c>
      <c r="U1757" s="155">
        <f t="shared" si="576"/>
        <v>0</v>
      </c>
      <c r="V1757" s="156">
        <f t="shared" si="577"/>
        <v>0</v>
      </c>
      <c r="W1757" s="157">
        <f t="shared" si="578"/>
        <v>0</v>
      </c>
      <c r="Y1757" s="128">
        <v>37</v>
      </c>
      <c r="Z1757" s="155">
        <f t="shared" si="579"/>
        <v>0</v>
      </c>
      <c r="AA1757" s="156">
        <f t="shared" si="580"/>
        <v>0</v>
      </c>
      <c r="AB1757" s="157">
        <f t="shared" si="581"/>
        <v>0</v>
      </c>
      <c r="AD1757" s="128">
        <v>17</v>
      </c>
      <c r="AE1757" s="120">
        <f t="shared" si="582"/>
        <v>0</v>
      </c>
      <c r="AF1757" s="131">
        <v>37</v>
      </c>
      <c r="AG1757" s="121">
        <f t="shared" si="583"/>
        <v>0</v>
      </c>
    </row>
    <row r="1758" spans="2:33" x14ac:dyDescent="0.25">
      <c r="B1758" s="128">
        <v>18</v>
      </c>
      <c r="C1758" s="151" t="str">
        <f>T(Contaminantes!C$23)</f>
        <v/>
      </c>
      <c r="D1758" s="152"/>
      <c r="E1758" s="153"/>
      <c r="F1758" s="152"/>
      <c r="G1758" s="153"/>
      <c r="H1758" s="152"/>
      <c r="I1758" s="154"/>
      <c r="K1758" s="128">
        <v>38</v>
      </c>
      <c r="L1758" s="151" t="str">
        <f>T(Contaminantes!C$43)</f>
        <v/>
      </c>
      <c r="M1758" s="152"/>
      <c r="N1758" s="153"/>
      <c r="O1758" s="152"/>
      <c r="P1758" s="153"/>
      <c r="Q1758" s="152"/>
      <c r="R1758" s="154"/>
      <c r="T1758" s="128">
        <v>18</v>
      </c>
      <c r="U1758" s="155">
        <f t="shared" si="576"/>
        <v>0</v>
      </c>
      <c r="V1758" s="156">
        <f t="shared" si="577"/>
        <v>0</v>
      </c>
      <c r="W1758" s="157">
        <f t="shared" si="578"/>
        <v>0</v>
      </c>
      <c r="Y1758" s="128">
        <v>38</v>
      </c>
      <c r="Z1758" s="155">
        <f t="shared" si="579"/>
        <v>0</v>
      </c>
      <c r="AA1758" s="156">
        <f t="shared" si="580"/>
        <v>0</v>
      </c>
      <c r="AB1758" s="157">
        <f t="shared" si="581"/>
        <v>0</v>
      </c>
      <c r="AD1758" s="128">
        <v>18</v>
      </c>
      <c r="AE1758" s="120">
        <f t="shared" si="582"/>
        <v>0</v>
      </c>
      <c r="AF1758" s="131">
        <v>38</v>
      </c>
      <c r="AG1758" s="121">
        <f t="shared" si="583"/>
        <v>0</v>
      </c>
    </row>
    <row r="1759" spans="2:33" x14ac:dyDescent="0.25">
      <c r="B1759" s="128">
        <v>19</v>
      </c>
      <c r="C1759" s="151" t="str">
        <f>T(Contaminantes!C$24)</f>
        <v/>
      </c>
      <c r="D1759" s="152"/>
      <c r="E1759" s="153"/>
      <c r="F1759" s="152"/>
      <c r="G1759" s="153"/>
      <c r="H1759" s="152"/>
      <c r="I1759" s="154"/>
      <c r="K1759" s="128">
        <v>39</v>
      </c>
      <c r="L1759" s="151" t="str">
        <f>T(Contaminantes!C$44)</f>
        <v/>
      </c>
      <c r="M1759" s="152"/>
      <c r="N1759" s="153"/>
      <c r="O1759" s="152"/>
      <c r="P1759" s="153"/>
      <c r="Q1759" s="152"/>
      <c r="R1759" s="154"/>
      <c r="T1759" s="128">
        <v>19</v>
      </c>
      <c r="U1759" s="155">
        <f t="shared" si="576"/>
        <v>0</v>
      </c>
      <c r="V1759" s="156">
        <f t="shared" si="577"/>
        <v>0</v>
      </c>
      <c r="W1759" s="157">
        <f t="shared" si="578"/>
        <v>0</v>
      </c>
      <c r="Y1759" s="128">
        <v>39</v>
      </c>
      <c r="Z1759" s="155">
        <f t="shared" si="579"/>
        <v>0</v>
      </c>
      <c r="AA1759" s="156">
        <f t="shared" si="580"/>
        <v>0</v>
      </c>
      <c r="AB1759" s="157">
        <f t="shared" si="581"/>
        <v>0</v>
      </c>
      <c r="AD1759" s="128">
        <v>19</v>
      </c>
      <c r="AE1759" s="120">
        <f t="shared" si="582"/>
        <v>0</v>
      </c>
      <c r="AF1759" s="131">
        <v>39</v>
      </c>
      <c r="AG1759" s="121">
        <f t="shared" si="583"/>
        <v>0</v>
      </c>
    </row>
    <row r="1760" spans="2:33" ht="15.75" thickBot="1" x14ac:dyDescent="0.3">
      <c r="B1760" s="129">
        <v>20</v>
      </c>
      <c r="C1760" s="160" t="str">
        <f>T(Contaminantes!C$25)</f>
        <v/>
      </c>
      <c r="D1760" s="162"/>
      <c r="E1760" s="163"/>
      <c r="F1760" s="162"/>
      <c r="G1760" s="163"/>
      <c r="H1760" s="162"/>
      <c r="I1760" s="164"/>
      <c r="K1760" s="129">
        <v>40</v>
      </c>
      <c r="L1760" s="160" t="str">
        <f>T(Contaminantes!C$45)</f>
        <v/>
      </c>
      <c r="M1760" s="162"/>
      <c r="N1760" s="163"/>
      <c r="O1760" s="162"/>
      <c r="P1760" s="163"/>
      <c r="Q1760" s="162"/>
      <c r="R1760" s="164"/>
      <c r="T1760" s="129">
        <v>20</v>
      </c>
      <c r="U1760" s="165">
        <f t="shared" si="576"/>
        <v>0</v>
      </c>
      <c r="V1760" s="166">
        <f t="shared" si="577"/>
        <v>0</v>
      </c>
      <c r="W1760" s="167">
        <f t="shared" si="578"/>
        <v>0</v>
      </c>
      <c r="Y1760" s="129">
        <v>40</v>
      </c>
      <c r="Z1760" s="165">
        <f t="shared" si="579"/>
        <v>0</v>
      </c>
      <c r="AA1760" s="166">
        <f t="shared" si="580"/>
        <v>0</v>
      </c>
      <c r="AB1760" s="167">
        <f t="shared" si="581"/>
        <v>0</v>
      </c>
      <c r="AD1760" s="129">
        <v>20</v>
      </c>
      <c r="AE1760" s="132">
        <f t="shared" si="582"/>
        <v>0</v>
      </c>
      <c r="AF1760" s="133">
        <v>40</v>
      </c>
      <c r="AG1760" s="122">
        <f t="shared" si="583"/>
        <v>0</v>
      </c>
    </row>
    <row r="1761" spans="2:33" ht="15.75" thickBot="1" x14ac:dyDescent="0.3"/>
    <row r="1762" spans="2:33" ht="15.75" customHeight="1" thickBot="1" x14ac:dyDescent="0.3">
      <c r="D1762" s="391" t="s">
        <v>139</v>
      </c>
      <c r="E1762" s="392"/>
      <c r="F1762" s="393" t="str">
        <f>T('Focos atmósfera'!B80)</f>
        <v/>
      </c>
      <c r="G1762" s="393"/>
      <c r="H1762" s="394" t="s">
        <v>141</v>
      </c>
      <c r="I1762" s="395"/>
      <c r="J1762" s="135"/>
      <c r="K1762" s="396" t="str">
        <f>T('Focos atmósfera'!C80)</f>
        <v/>
      </c>
      <c r="L1762" s="393"/>
      <c r="M1762" s="393"/>
      <c r="N1762" s="397" t="s">
        <v>140</v>
      </c>
      <c r="O1762" s="398"/>
      <c r="P1762" s="136">
        <f>'Focos atmósfera'!D80</f>
        <v>0</v>
      </c>
      <c r="Q1762" s="205" t="s">
        <v>210</v>
      </c>
      <c r="R1762" s="136">
        <f>'Focos atmósfera'!F80</f>
        <v>0</v>
      </c>
      <c r="V1762" s="399" t="s">
        <v>189</v>
      </c>
      <c r="W1762" s="400"/>
      <c r="X1762" s="137"/>
      <c r="AA1762" s="399" t="s">
        <v>189</v>
      </c>
      <c r="AB1762" s="400"/>
      <c r="AC1762" s="137"/>
      <c r="AE1762" s="399" t="s">
        <v>192</v>
      </c>
      <c r="AF1762" s="403"/>
      <c r="AG1762" s="400"/>
    </row>
    <row r="1763" spans="2:33" ht="15.75" thickBot="1" x14ac:dyDescent="0.3">
      <c r="B1763" s="407" t="s">
        <v>133</v>
      </c>
      <c r="C1763" s="408"/>
      <c r="D1763" s="411" t="s">
        <v>134</v>
      </c>
      <c r="E1763" s="411"/>
      <c r="F1763" s="411" t="s">
        <v>135</v>
      </c>
      <c r="G1763" s="411"/>
      <c r="H1763" s="411" t="s">
        <v>136</v>
      </c>
      <c r="I1763" s="412"/>
      <c r="J1763" s="138"/>
      <c r="K1763" s="409" t="s">
        <v>133</v>
      </c>
      <c r="L1763" s="410"/>
      <c r="M1763" s="413" t="s">
        <v>134</v>
      </c>
      <c r="N1763" s="411"/>
      <c r="O1763" s="411" t="s">
        <v>135</v>
      </c>
      <c r="P1763" s="411"/>
      <c r="Q1763" s="411" t="s">
        <v>136</v>
      </c>
      <c r="R1763" s="414"/>
      <c r="S1763" s="138"/>
      <c r="T1763" s="138"/>
      <c r="V1763" s="401"/>
      <c r="W1763" s="402"/>
      <c r="X1763" s="137"/>
      <c r="AA1763" s="401"/>
      <c r="AB1763" s="402"/>
      <c r="AC1763" s="137"/>
      <c r="AE1763" s="404"/>
      <c r="AF1763" s="405"/>
      <c r="AG1763" s="406"/>
    </row>
    <row r="1764" spans="2:33" ht="32.25" customHeight="1" thickBot="1" x14ac:dyDescent="0.3">
      <c r="B1764" s="409"/>
      <c r="C1764" s="410"/>
      <c r="D1764" s="139" t="s">
        <v>137</v>
      </c>
      <c r="E1764" s="139" t="s">
        <v>138</v>
      </c>
      <c r="F1764" s="139" t="s">
        <v>137</v>
      </c>
      <c r="G1764" s="139" t="s">
        <v>138</v>
      </c>
      <c r="H1764" s="139" t="s">
        <v>137</v>
      </c>
      <c r="I1764" s="140" t="s">
        <v>138</v>
      </c>
      <c r="J1764" s="141"/>
      <c r="K1764" s="409"/>
      <c r="L1764" s="410"/>
      <c r="M1764" s="139" t="s">
        <v>137</v>
      </c>
      <c r="N1764" s="139" t="s">
        <v>138</v>
      </c>
      <c r="O1764" s="139" t="s">
        <v>137</v>
      </c>
      <c r="P1764" s="139" t="s">
        <v>138</v>
      </c>
      <c r="Q1764" s="139" t="s">
        <v>137</v>
      </c>
      <c r="R1764" s="140" t="s">
        <v>138</v>
      </c>
      <c r="S1764" s="141"/>
      <c r="T1764" s="141"/>
      <c r="V1764" s="142" t="s">
        <v>190</v>
      </c>
      <c r="W1764" s="143" t="s">
        <v>191</v>
      </c>
      <c r="X1764" s="141"/>
      <c r="AA1764" s="142" t="s">
        <v>190</v>
      </c>
      <c r="AB1764" s="143" t="s">
        <v>191</v>
      </c>
      <c r="AC1764" s="141"/>
      <c r="AE1764" s="124" t="s">
        <v>193</v>
      </c>
      <c r="AG1764" s="125" t="s">
        <v>193</v>
      </c>
    </row>
    <row r="1765" spans="2:33" x14ac:dyDescent="0.25">
      <c r="B1765" s="126">
        <v>1</v>
      </c>
      <c r="C1765" s="151" t="str">
        <f>T(Contaminantes!C$6)</f>
        <v/>
      </c>
      <c r="D1765" s="145"/>
      <c r="E1765" s="146"/>
      <c r="F1765" s="145"/>
      <c r="G1765" s="146"/>
      <c r="H1765" s="145"/>
      <c r="I1765" s="147"/>
      <c r="K1765" s="126">
        <v>21</v>
      </c>
      <c r="L1765" s="144" t="str">
        <f>T(Contaminantes!C$26)</f>
        <v/>
      </c>
      <c r="M1765" s="145"/>
      <c r="N1765" s="146"/>
      <c r="O1765" s="145"/>
      <c r="P1765" s="146"/>
      <c r="Q1765" s="145"/>
      <c r="R1765" s="147"/>
      <c r="T1765" s="126">
        <v>1</v>
      </c>
      <c r="U1765" s="148">
        <f>IF(COUNT(E1765,G1765,I1765)=0,0,COUNT(E1765,G1765,I1765))</f>
        <v>0</v>
      </c>
      <c r="V1765" s="149">
        <f>IF(U1765&gt;0,((D1765*E1765)+(F1765*G1765)+(H1765*I1765))/(E1765+G1765+I1765),0)</f>
        <v>0</v>
      </c>
      <c r="W1765" s="150">
        <f>IF(U1765&lt;&gt;0,(E1765+G1765+I1765)/U1765,0)</f>
        <v>0</v>
      </c>
      <c r="Y1765" s="126">
        <v>21</v>
      </c>
      <c r="Z1765" s="148">
        <f>IF(COUNT(N1765,P1765,R1765)=0,0,COUNT(N1765,P1765,R1765))</f>
        <v>0</v>
      </c>
      <c r="AA1765" s="149">
        <f>IF(Z1765&gt;0,((M1765*N1765)+(O1765*P1765)+(Q1765*R1765))/(N1765+P1765+R1765),0)</f>
        <v>0</v>
      </c>
      <c r="AB1765" s="150">
        <f>IF(Z1765&lt;&gt;0,(N1765+P1765+R1765)/Z1765,0)</f>
        <v>0</v>
      </c>
      <c r="AD1765" s="126">
        <v>1</v>
      </c>
      <c r="AE1765" s="127">
        <f>(V1765*W1765*P$1762)/1000000</f>
        <v>0</v>
      </c>
      <c r="AF1765" s="130">
        <v>21</v>
      </c>
      <c r="AG1765" s="127">
        <f>(AA1765*AB1765*P$1762)/1000000</f>
        <v>0</v>
      </c>
    </row>
    <row r="1766" spans="2:33" x14ac:dyDescent="0.25">
      <c r="B1766" s="128">
        <v>2</v>
      </c>
      <c r="C1766" s="151" t="str">
        <f>T(Contaminantes!C$7)</f>
        <v/>
      </c>
      <c r="D1766" s="152"/>
      <c r="E1766" s="153"/>
      <c r="F1766" s="152"/>
      <c r="G1766" s="153"/>
      <c r="H1766" s="152"/>
      <c r="I1766" s="154"/>
      <c r="K1766" s="128">
        <v>22</v>
      </c>
      <c r="L1766" s="151" t="str">
        <f>T(Contaminantes!C$27)</f>
        <v/>
      </c>
      <c r="M1766" s="152"/>
      <c r="N1766" s="153"/>
      <c r="O1766" s="152"/>
      <c r="P1766" s="153"/>
      <c r="Q1766" s="152"/>
      <c r="R1766" s="154"/>
      <c r="T1766" s="128">
        <v>2</v>
      </c>
      <c r="U1766" s="155">
        <f t="shared" ref="U1766:U1784" si="584">IF(COUNT(E1766,G1766,I1766)=0,0,COUNT(E1766,G1766,I1766))</f>
        <v>0</v>
      </c>
      <c r="V1766" s="156">
        <f t="shared" ref="V1766:V1784" si="585">IF(U1766&gt;0,((D1766*E1766)+(F1766*G1766)+(H1766*I1766))/(E1766+G1766+I1766),0)</f>
        <v>0</v>
      </c>
      <c r="W1766" s="157">
        <f t="shared" ref="W1766:W1784" si="586">IF(U1766&lt;&gt;0,(E1766+G1766+I1766)/U1766,0)</f>
        <v>0</v>
      </c>
      <c r="Y1766" s="128">
        <v>22</v>
      </c>
      <c r="Z1766" s="155">
        <f t="shared" ref="Z1766:Z1784" si="587">IF(COUNT(N1766,P1766,R1766)=0,0,COUNT(N1766,P1766,R1766))</f>
        <v>0</v>
      </c>
      <c r="AA1766" s="156">
        <f t="shared" ref="AA1766:AA1784" si="588">IF(Z1766&gt;0,((M1766*N1766)+(O1766*P1766)+(Q1766*R1766))/(N1766+P1766+R1766),0)</f>
        <v>0</v>
      </c>
      <c r="AB1766" s="157">
        <f t="shared" ref="AB1766:AB1784" si="589">IF(Z1766&lt;&gt;0,(N1766+P1766+R1766)/Z1766,0)</f>
        <v>0</v>
      </c>
      <c r="AD1766" s="128">
        <v>2</v>
      </c>
      <c r="AE1766" s="120">
        <f t="shared" ref="AE1766:AE1784" si="590">(V1766*W1766*P$1762)/1000000</f>
        <v>0</v>
      </c>
      <c r="AF1766" s="131">
        <v>22</v>
      </c>
      <c r="AG1766" s="121">
        <f t="shared" ref="AG1766:AG1784" si="591">(AA1766*AB1766*P$1762)/1000000</f>
        <v>0</v>
      </c>
    </row>
    <row r="1767" spans="2:33" x14ac:dyDescent="0.25">
      <c r="B1767" s="128">
        <v>3</v>
      </c>
      <c r="C1767" s="151" t="str">
        <f>T(Contaminantes!C$8)</f>
        <v/>
      </c>
      <c r="D1767" s="158"/>
      <c r="E1767" s="153"/>
      <c r="F1767" s="158"/>
      <c r="G1767" s="153"/>
      <c r="H1767" s="158"/>
      <c r="I1767" s="154"/>
      <c r="K1767" s="128">
        <v>23</v>
      </c>
      <c r="L1767" s="151" t="str">
        <f>T(Contaminantes!C$28)</f>
        <v/>
      </c>
      <c r="M1767" s="158"/>
      <c r="N1767" s="153"/>
      <c r="O1767" s="158"/>
      <c r="P1767" s="153"/>
      <c r="Q1767" s="158"/>
      <c r="R1767" s="154"/>
      <c r="T1767" s="128">
        <v>3</v>
      </c>
      <c r="U1767" s="155">
        <f t="shared" si="584"/>
        <v>0</v>
      </c>
      <c r="V1767" s="156">
        <f t="shared" si="585"/>
        <v>0</v>
      </c>
      <c r="W1767" s="157">
        <f t="shared" si="586"/>
        <v>0</v>
      </c>
      <c r="Y1767" s="128">
        <v>23</v>
      </c>
      <c r="Z1767" s="155">
        <f t="shared" si="587"/>
        <v>0</v>
      </c>
      <c r="AA1767" s="156">
        <f t="shared" si="588"/>
        <v>0</v>
      </c>
      <c r="AB1767" s="157">
        <f t="shared" si="589"/>
        <v>0</v>
      </c>
      <c r="AD1767" s="128">
        <v>3</v>
      </c>
      <c r="AE1767" s="120">
        <f t="shared" si="590"/>
        <v>0</v>
      </c>
      <c r="AF1767" s="131">
        <v>23</v>
      </c>
      <c r="AG1767" s="121">
        <f t="shared" si="591"/>
        <v>0</v>
      </c>
    </row>
    <row r="1768" spans="2:33" x14ac:dyDescent="0.25">
      <c r="B1768" s="128">
        <v>4</v>
      </c>
      <c r="C1768" s="151" t="str">
        <f>T(Contaminantes!C$9)</f>
        <v/>
      </c>
      <c r="D1768" s="159"/>
      <c r="E1768" s="153"/>
      <c r="F1768" s="159"/>
      <c r="G1768" s="153"/>
      <c r="H1768" s="159"/>
      <c r="I1768" s="154"/>
      <c r="K1768" s="128">
        <v>24</v>
      </c>
      <c r="L1768" s="151" t="str">
        <f>T(Contaminantes!C$29)</f>
        <v/>
      </c>
      <c r="M1768" s="159"/>
      <c r="N1768" s="153"/>
      <c r="O1768" s="159"/>
      <c r="P1768" s="153"/>
      <c r="Q1768" s="159"/>
      <c r="R1768" s="154"/>
      <c r="T1768" s="128">
        <v>4</v>
      </c>
      <c r="U1768" s="155">
        <f t="shared" si="584"/>
        <v>0</v>
      </c>
      <c r="V1768" s="156">
        <f t="shared" si="585"/>
        <v>0</v>
      </c>
      <c r="W1768" s="157">
        <f t="shared" si="586"/>
        <v>0</v>
      </c>
      <c r="Y1768" s="128">
        <v>24</v>
      </c>
      <c r="Z1768" s="155">
        <f t="shared" si="587"/>
        <v>0</v>
      </c>
      <c r="AA1768" s="156">
        <f t="shared" si="588"/>
        <v>0</v>
      </c>
      <c r="AB1768" s="157">
        <f t="shared" si="589"/>
        <v>0</v>
      </c>
      <c r="AD1768" s="128">
        <v>4</v>
      </c>
      <c r="AE1768" s="120">
        <f t="shared" si="590"/>
        <v>0</v>
      </c>
      <c r="AF1768" s="131">
        <v>24</v>
      </c>
      <c r="AG1768" s="121">
        <f t="shared" si="591"/>
        <v>0</v>
      </c>
    </row>
    <row r="1769" spans="2:33" x14ac:dyDescent="0.25">
      <c r="B1769" s="128">
        <v>5</v>
      </c>
      <c r="C1769" s="151" t="str">
        <f>T(Contaminantes!C$10)</f>
        <v/>
      </c>
      <c r="D1769" s="159"/>
      <c r="E1769" s="153"/>
      <c r="F1769" s="159"/>
      <c r="G1769" s="153"/>
      <c r="H1769" s="159"/>
      <c r="I1769" s="154"/>
      <c r="K1769" s="128">
        <v>25</v>
      </c>
      <c r="L1769" s="151" t="str">
        <f>T(Contaminantes!C$30)</f>
        <v/>
      </c>
      <c r="M1769" s="159"/>
      <c r="N1769" s="153"/>
      <c r="O1769" s="159"/>
      <c r="P1769" s="153"/>
      <c r="Q1769" s="159"/>
      <c r="R1769" s="154"/>
      <c r="T1769" s="128">
        <v>5</v>
      </c>
      <c r="U1769" s="155">
        <f t="shared" si="584"/>
        <v>0</v>
      </c>
      <c r="V1769" s="156">
        <f t="shared" si="585"/>
        <v>0</v>
      </c>
      <c r="W1769" s="157">
        <f t="shared" si="586"/>
        <v>0</v>
      </c>
      <c r="Y1769" s="128">
        <v>25</v>
      </c>
      <c r="Z1769" s="155">
        <f t="shared" si="587"/>
        <v>0</v>
      </c>
      <c r="AA1769" s="156">
        <f t="shared" si="588"/>
        <v>0</v>
      </c>
      <c r="AB1769" s="157">
        <f t="shared" si="589"/>
        <v>0</v>
      </c>
      <c r="AD1769" s="128">
        <v>5</v>
      </c>
      <c r="AE1769" s="120">
        <f t="shared" si="590"/>
        <v>0</v>
      </c>
      <c r="AF1769" s="131">
        <v>25</v>
      </c>
      <c r="AG1769" s="121">
        <f t="shared" si="591"/>
        <v>0</v>
      </c>
    </row>
    <row r="1770" spans="2:33" x14ac:dyDescent="0.25">
      <c r="B1770" s="128">
        <v>6</v>
      </c>
      <c r="C1770" s="151" t="str">
        <f>T(Contaminantes!C$11)</f>
        <v/>
      </c>
      <c r="D1770" s="159"/>
      <c r="E1770" s="153"/>
      <c r="F1770" s="159"/>
      <c r="G1770" s="153"/>
      <c r="H1770" s="159"/>
      <c r="I1770" s="154"/>
      <c r="K1770" s="128">
        <v>26</v>
      </c>
      <c r="L1770" s="151" t="str">
        <f>T(Contaminantes!C$31)</f>
        <v/>
      </c>
      <c r="M1770" s="159"/>
      <c r="N1770" s="153"/>
      <c r="O1770" s="159"/>
      <c r="P1770" s="153"/>
      <c r="Q1770" s="159"/>
      <c r="R1770" s="154"/>
      <c r="T1770" s="128">
        <v>6</v>
      </c>
      <c r="U1770" s="155">
        <f t="shared" si="584"/>
        <v>0</v>
      </c>
      <c r="V1770" s="156">
        <f t="shared" si="585"/>
        <v>0</v>
      </c>
      <c r="W1770" s="157">
        <f t="shared" si="586"/>
        <v>0</v>
      </c>
      <c r="Y1770" s="128">
        <v>26</v>
      </c>
      <c r="Z1770" s="155">
        <f t="shared" si="587"/>
        <v>0</v>
      </c>
      <c r="AA1770" s="156">
        <f t="shared" si="588"/>
        <v>0</v>
      </c>
      <c r="AB1770" s="157">
        <f t="shared" si="589"/>
        <v>0</v>
      </c>
      <c r="AD1770" s="128">
        <v>6</v>
      </c>
      <c r="AE1770" s="120">
        <f t="shared" si="590"/>
        <v>0</v>
      </c>
      <c r="AF1770" s="131">
        <v>26</v>
      </c>
      <c r="AG1770" s="121">
        <f t="shared" si="591"/>
        <v>0</v>
      </c>
    </row>
    <row r="1771" spans="2:33" x14ac:dyDescent="0.25">
      <c r="B1771" s="128">
        <v>7</v>
      </c>
      <c r="C1771" s="151" t="str">
        <f>T(Contaminantes!C$12)</f>
        <v/>
      </c>
      <c r="D1771" s="159"/>
      <c r="E1771" s="153"/>
      <c r="F1771" s="159"/>
      <c r="G1771" s="153"/>
      <c r="H1771" s="159"/>
      <c r="I1771" s="154"/>
      <c r="K1771" s="128">
        <v>27</v>
      </c>
      <c r="L1771" s="151" t="str">
        <f>T(Contaminantes!C$32)</f>
        <v/>
      </c>
      <c r="M1771" s="159"/>
      <c r="N1771" s="153"/>
      <c r="O1771" s="159"/>
      <c r="P1771" s="153"/>
      <c r="Q1771" s="159"/>
      <c r="R1771" s="154"/>
      <c r="T1771" s="128">
        <v>7</v>
      </c>
      <c r="U1771" s="155">
        <f t="shared" si="584"/>
        <v>0</v>
      </c>
      <c r="V1771" s="156">
        <f t="shared" si="585"/>
        <v>0</v>
      </c>
      <c r="W1771" s="157">
        <f t="shared" si="586"/>
        <v>0</v>
      </c>
      <c r="Y1771" s="128">
        <v>27</v>
      </c>
      <c r="Z1771" s="155">
        <f t="shared" si="587"/>
        <v>0</v>
      </c>
      <c r="AA1771" s="156">
        <f t="shared" si="588"/>
        <v>0</v>
      </c>
      <c r="AB1771" s="157">
        <f t="shared" si="589"/>
        <v>0</v>
      </c>
      <c r="AD1771" s="128">
        <v>7</v>
      </c>
      <c r="AE1771" s="120">
        <f t="shared" si="590"/>
        <v>0</v>
      </c>
      <c r="AF1771" s="131">
        <v>27</v>
      </c>
      <c r="AG1771" s="121">
        <f t="shared" si="591"/>
        <v>0</v>
      </c>
    </row>
    <row r="1772" spans="2:33" x14ac:dyDescent="0.25">
      <c r="B1772" s="128">
        <v>8</v>
      </c>
      <c r="C1772" s="151" t="str">
        <f>T(Contaminantes!C$13)</f>
        <v/>
      </c>
      <c r="D1772" s="159"/>
      <c r="E1772" s="153"/>
      <c r="F1772" s="159"/>
      <c r="G1772" s="153"/>
      <c r="H1772" s="159"/>
      <c r="I1772" s="154"/>
      <c r="K1772" s="128">
        <v>28</v>
      </c>
      <c r="L1772" s="151" t="str">
        <f>T(Contaminantes!C$33)</f>
        <v/>
      </c>
      <c r="M1772" s="159"/>
      <c r="N1772" s="153"/>
      <c r="O1772" s="159"/>
      <c r="P1772" s="153"/>
      <c r="Q1772" s="159"/>
      <c r="R1772" s="154"/>
      <c r="T1772" s="128">
        <v>8</v>
      </c>
      <c r="U1772" s="155">
        <f t="shared" si="584"/>
        <v>0</v>
      </c>
      <c r="V1772" s="156">
        <f t="shared" si="585"/>
        <v>0</v>
      </c>
      <c r="W1772" s="157">
        <f t="shared" si="586"/>
        <v>0</v>
      </c>
      <c r="Y1772" s="128">
        <v>28</v>
      </c>
      <c r="Z1772" s="155">
        <f t="shared" si="587"/>
        <v>0</v>
      </c>
      <c r="AA1772" s="156">
        <f t="shared" si="588"/>
        <v>0</v>
      </c>
      <c r="AB1772" s="157">
        <f t="shared" si="589"/>
        <v>0</v>
      </c>
      <c r="AD1772" s="128">
        <v>8</v>
      </c>
      <c r="AE1772" s="120">
        <f t="shared" si="590"/>
        <v>0</v>
      </c>
      <c r="AF1772" s="131">
        <v>28</v>
      </c>
      <c r="AG1772" s="121">
        <f t="shared" si="591"/>
        <v>0</v>
      </c>
    </row>
    <row r="1773" spans="2:33" x14ac:dyDescent="0.25">
      <c r="B1773" s="128">
        <v>9</v>
      </c>
      <c r="C1773" s="151" t="str">
        <f>T(Contaminantes!C$14)</f>
        <v/>
      </c>
      <c r="D1773" s="152"/>
      <c r="E1773" s="153"/>
      <c r="F1773" s="152"/>
      <c r="G1773" s="153"/>
      <c r="H1773" s="152"/>
      <c r="I1773" s="154"/>
      <c r="K1773" s="128">
        <v>29</v>
      </c>
      <c r="L1773" s="151" t="str">
        <f>T(Contaminantes!C$34)</f>
        <v/>
      </c>
      <c r="M1773" s="152"/>
      <c r="N1773" s="153"/>
      <c r="O1773" s="152"/>
      <c r="P1773" s="153"/>
      <c r="Q1773" s="152"/>
      <c r="R1773" s="154"/>
      <c r="T1773" s="128">
        <v>9</v>
      </c>
      <c r="U1773" s="155">
        <f t="shared" si="584"/>
        <v>0</v>
      </c>
      <c r="V1773" s="156">
        <f t="shared" si="585"/>
        <v>0</v>
      </c>
      <c r="W1773" s="157">
        <f t="shared" si="586"/>
        <v>0</v>
      </c>
      <c r="Y1773" s="128">
        <v>29</v>
      </c>
      <c r="Z1773" s="155">
        <f t="shared" si="587"/>
        <v>0</v>
      </c>
      <c r="AA1773" s="156">
        <f t="shared" si="588"/>
        <v>0</v>
      </c>
      <c r="AB1773" s="157">
        <f t="shared" si="589"/>
        <v>0</v>
      </c>
      <c r="AD1773" s="128">
        <v>9</v>
      </c>
      <c r="AE1773" s="120">
        <f t="shared" si="590"/>
        <v>0</v>
      </c>
      <c r="AF1773" s="131">
        <v>29</v>
      </c>
      <c r="AG1773" s="121">
        <f t="shared" si="591"/>
        <v>0</v>
      </c>
    </row>
    <row r="1774" spans="2:33" x14ac:dyDescent="0.25">
      <c r="B1774" s="128">
        <v>10</v>
      </c>
      <c r="C1774" s="151" t="str">
        <f>T(Contaminantes!C$15)</f>
        <v/>
      </c>
      <c r="D1774" s="152"/>
      <c r="E1774" s="153"/>
      <c r="F1774" s="152"/>
      <c r="G1774" s="153"/>
      <c r="H1774" s="152"/>
      <c r="I1774" s="154"/>
      <c r="K1774" s="128">
        <v>30</v>
      </c>
      <c r="L1774" s="151" t="str">
        <f>T(Contaminantes!C$35)</f>
        <v/>
      </c>
      <c r="M1774" s="152"/>
      <c r="N1774" s="153"/>
      <c r="O1774" s="152"/>
      <c r="P1774" s="153"/>
      <c r="Q1774" s="152"/>
      <c r="R1774" s="154"/>
      <c r="T1774" s="128">
        <v>10</v>
      </c>
      <c r="U1774" s="155">
        <f t="shared" si="584"/>
        <v>0</v>
      </c>
      <c r="V1774" s="156">
        <f t="shared" si="585"/>
        <v>0</v>
      </c>
      <c r="W1774" s="157">
        <f t="shared" si="586"/>
        <v>0</v>
      </c>
      <c r="Y1774" s="128">
        <v>30</v>
      </c>
      <c r="Z1774" s="155">
        <f t="shared" si="587"/>
        <v>0</v>
      </c>
      <c r="AA1774" s="156">
        <f t="shared" si="588"/>
        <v>0</v>
      </c>
      <c r="AB1774" s="157">
        <f t="shared" si="589"/>
        <v>0</v>
      </c>
      <c r="AD1774" s="128">
        <v>10</v>
      </c>
      <c r="AE1774" s="120">
        <f t="shared" si="590"/>
        <v>0</v>
      </c>
      <c r="AF1774" s="131">
        <v>30</v>
      </c>
      <c r="AG1774" s="121">
        <f t="shared" si="591"/>
        <v>0</v>
      </c>
    </row>
    <row r="1775" spans="2:33" x14ac:dyDescent="0.25">
      <c r="B1775" s="128">
        <v>11</v>
      </c>
      <c r="C1775" s="151" t="str">
        <f>T(Contaminantes!C$16)</f>
        <v/>
      </c>
      <c r="D1775" s="158"/>
      <c r="E1775" s="153"/>
      <c r="F1775" s="158"/>
      <c r="G1775" s="153"/>
      <c r="H1775" s="158"/>
      <c r="I1775" s="154"/>
      <c r="K1775" s="128">
        <v>31</v>
      </c>
      <c r="L1775" s="151" t="str">
        <f>T(Contaminantes!C$36)</f>
        <v/>
      </c>
      <c r="M1775" s="158"/>
      <c r="N1775" s="153"/>
      <c r="O1775" s="158"/>
      <c r="P1775" s="153"/>
      <c r="Q1775" s="158"/>
      <c r="R1775" s="154"/>
      <c r="T1775" s="128">
        <v>11</v>
      </c>
      <c r="U1775" s="155">
        <f t="shared" si="584"/>
        <v>0</v>
      </c>
      <c r="V1775" s="156">
        <f t="shared" si="585"/>
        <v>0</v>
      </c>
      <c r="W1775" s="157">
        <f t="shared" si="586"/>
        <v>0</v>
      </c>
      <c r="Y1775" s="128">
        <v>31</v>
      </c>
      <c r="Z1775" s="155">
        <f t="shared" si="587"/>
        <v>0</v>
      </c>
      <c r="AA1775" s="156">
        <f t="shared" si="588"/>
        <v>0</v>
      </c>
      <c r="AB1775" s="157">
        <f t="shared" si="589"/>
        <v>0</v>
      </c>
      <c r="AD1775" s="128">
        <v>11</v>
      </c>
      <c r="AE1775" s="120">
        <f t="shared" si="590"/>
        <v>0</v>
      </c>
      <c r="AF1775" s="131">
        <v>31</v>
      </c>
      <c r="AG1775" s="121">
        <f t="shared" si="591"/>
        <v>0</v>
      </c>
    </row>
    <row r="1776" spans="2:33" x14ac:dyDescent="0.25">
      <c r="B1776" s="128">
        <v>12</v>
      </c>
      <c r="C1776" s="151" t="str">
        <f>T(Contaminantes!C$17)</f>
        <v/>
      </c>
      <c r="D1776" s="159"/>
      <c r="E1776" s="153"/>
      <c r="F1776" s="159"/>
      <c r="G1776" s="153"/>
      <c r="H1776" s="159"/>
      <c r="I1776" s="154"/>
      <c r="K1776" s="128">
        <v>32</v>
      </c>
      <c r="L1776" s="151" t="str">
        <f>T(Contaminantes!C$37)</f>
        <v/>
      </c>
      <c r="M1776" s="159"/>
      <c r="N1776" s="153"/>
      <c r="O1776" s="159"/>
      <c r="P1776" s="153"/>
      <c r="Q1776" s="159"/>
      <c r="R1776" s="154"/>
      <c r="T1776" s="128">
        <v>12</v>
      </c>
      <c r="U1776" s="155">
        <f t="shared" si="584"/>
        <v>0</v>
      </c>
      <c r="V1776" s="156">
        <f t="shared" si="585"/>
        <v>0</v>
      </c>
      <c r="W1776" s="157">
        <f t="shared" si="586"/>
        <v>0</v>
      </c>
      <c r="Y1776" s="128">
        <v>32</v>
      </c>
      <c r="Z1776" s="155">
        <f t="shared" si="587"/>
        <v>0</v>
      </c>
      <c r="AA1776" s="156">
        <f t="shared" si="588"/>
        <v>0</v>
      </c>
      <c r="AB1776" s="157">
        <f t="shared" si="589"/>
        <v>0</v>
      </c>
      <c r="AD1776" s="128">
        <v>12</v>
      </c>
      <c r="AE1776" s="120">
        <f t="shared" si="590"/>
        <v>0</v>
      </c>
      <c r="AF1776" s="131">
        <v>32</v>
      </c>
      <c r="AG1776" s="121">
        <f t="shared" si="591"/>
        <v>0</v>
      </c>
    </row>
    <row r="1777" spans="2:33" x14ac:dyDescent="0.25">
      <c r="B1777" s="128">
        <v>13</v>
      </c>
      <c r="C1777" s="151" t="str">
        <f>T(Contaminantes!C$18)</f>
        <v/>
      </c>
      <c r="D1777" s="159"/>
      <c r="E1777" s="153"/>
      <c r="F1777" s="159"/>
      <c r="G1777" s="153"/>
      <c r="H1777" s="159"/>
      <c r="I1777" s="154"/>
      <c r="K1777" s="128">
        <v>33</v>
      </c>
      <c r="L1777" s="151" t="str">
        <f>T(Contaminantes!C$38)</f>
        <v/>
      </c>
      <c r="M1777" s="159"/>
      <c r="N1777" s="153"/>
      <c r="O1777" s="159"/>
      <c r="P1777" s="153"/>
      <c r="Q1777" s="159"/>
      <c r="R1777" s="154"/>
      <c r="T1777" s="128">
        <v>13</v>
      </c>
      <c r="U1777" s="155">
        <f t="shared" si="584"/>
        <v>0</v>
      </c>
      <c r="V1777" s="156">
        <f t="shared" si="585"/>
        <v>0</v>
      </c>
      <c r="W1777" s="157">
        <f t="shared" si="586"/>
        <v>0</v>
      </c>
      <c r="Y1777" s="128">
        <v>33</v>
      </c>
      <c r="Z1777" s="155">
        <f t="shared" si="587"/>
        <v>0</v>
      </c>
      <c r="AA1777" s="156">
        <f t="shared" si="588"/>
        <v>0</v>
      </c>
      <c r="AB1777" s="157">
        <f t="shared" si="589"/>
        <v>0</v>
      </c>
      <c r="AD1777" s="128">
        <v>13</v>
      </c>
      <c r="AE1777" s="120">
        <f t="shared" si="590"/>
        <v>0</v>
      </c>
      <c r="AF1777" s="131">
        <v>33</v>
      </c>
      <c r="AG1777" s="121">
        <f t="shared" si="591"/>
        <v>0</v>
      </c>
    </row>
    <row r="1778" spans="2:33" x14ac:dyDescent="0.25">
      <c r="B1778" s="128">
        <v>14</v>
      </c>
      <c r="C1778" s="151" t="str">
        <f>T(Contaminantes!C$19)</f>
        <v/>
      </c>
      <c r="D1778" s="152"/>
      <c r="E1778" s="153"/>
      <c r="F1778" s="152"/>
      <c r="G1778" s="153"/>
      <c r="H1778" s="152"/>
      <c r="I1778" s="154"/>
      <c r="K1778" s="128">
        <v>34</v>
      </c>
      <c r="L1778" s="151" t="str">
        <f>T(Contaminantes!C$39)</f>
        <v/>
      </c>
      <c r="M1778" s="152"/>
      <c r="N1778" s="153"/>
      <c r="O1778" s="152"/>
      <c r="P1778" s="153"/>
      <c r="Q1778" s="152"/>
      <c r="R1778" s="154"/>
      <c r="T1778" s="128">
        <v>14</v>
      </c>
      <c r="U1778" s="155">
        <f t="shared" si="584"/>
        <v>0</v>
      </c>
      <c r="V1778" s="156">
        <f t="shared" si="585"/>
        <v>0</v>
      </c>
      <c r="W1778" s="157">
        <f t="shared" si="586"/>
        <v>0</v>
      </c>
      <c r="Y1778" s="128">
        <v>34</v>
      </c>
      <c r="Z1778" s="155">
        <f t="shared" si="587"/>
        <v>0</v>
      </c>
      <c r="AA1778" s="156">
        <f t="shared" si="588"/>
        <v>0</v>
      </c>
      <c r="AB1778" s="157">
        <f t="shared" si="589"/>
        <v>0</v>
      </c>
      <c r="AD1778" s="128">
        <v>14</v>
      </c>
      <c r="AE1778" s="120">
        <f t="shared" si="590"/>
        <v>0</v>
      </c>
      <c r="AF1778" s="131">
        <v>34</v>
      </c>
      <c r="AG1778" s="121">
        <f t="shared" si="591"/>
        <v>0</v>
      </c>
    </row>
    <row r="1779" spans="2:33" x14ac:dyDescent="0.25">
      <c r="B1779" s="128">
        <v>15</v>
      </c>
      <c r="C1779" s="151" t="str">
        <f>T(Contaminantes!C$20)</f>
        <v/>
      </c>
      <c r="D1779" s="158"/>
      <c r="E1779" s="153"/>
      <c r="F1779" s="158"/>
      <c r="G1779" s="153"/>
      <c r="H1779" s="158"/>
      <c r="I1779" s="154"/>
      <c r="K1779" s="128">
        <v>35</v>
      </c>
      <c r="L1779" s="151" t="str">
        <f>T(Contaminantes!C$40)</f>
        <v/>
      </c>
      <c r="M1779" s="158"/>
      <c r="N1779" s="153"/>
      <c r="O1779" s="158"/>
      <c r="P1779" s="153"/>
      <c r="Q1779" s="158"/>
      <c r="R1779" s="154"/>
      <c r="T1779" s="128">
        <v>15</v>
      </c>
      <c r="U1779" s="155">
        <f t="shared" si="584"/>
        <v>0</v>
      </c>
      <c r="V1779" s="156">
        <f t="shared" si="585"/>
        <v>0</v>
      </c>
      <c r="W1779" s="157">
        <f t="shared" si="586"/>
        <v>0</v>
      </c>
      <c r="Y1779" s="128">
        <v>35</v>
      </c>
      <c r="Z1779" s="155">
        <f t="shared" si="587"/>
        <v>0</v>
      </c>
      <c r="AA1779" s="156">
        <f t="shared" si="588"/>
        <v>0</v>
      </c>
      <c r="AB1779" s="157">
        <f t="shared" si="589"/>
        <v>0</v>
      </c>
      <c r="AD1779" s="128">
        <v>15</v>
      </c>
      <c r="AE1779" s="120">
        <f t="shared" si="590"/>
        <v>0</v>
      </c>
      <c r="AF1779" s="131">
        <v>35</v>
      </c>
      <c r="AG1779" s="121">
        <f t="shared" si="591"/>
        <v>0</v>
      </c>
    </row>
    <row r="1780" spans="2:33" x14ac:dyDescent="0.25">
      <c r="B1780" s="128">
        <v>16</v>
      </c>
      <c r="C1780" s="151" t="str">
        <f>T(Contaminantes!C$21)</f>
        <v/>
      </c>
      <c r="D1780" s="159"/>
      <c r="E1780" s="153"/>
      <c r="F1780" s="159"/>
      <c r="G1780" s="153"/>
      <c r="H1780" s="159"/>
      <c r="I1780" s="154"/>
      <c r="K1780" s="128">
        <v>36</v>
      </c>
      <c r="L1780" s="151" t="str">
        <f>T(Contaminantes!C$41)</f>
        <v/>
      </c>
      <c r="M1780" s="159"/>
      <c r="N1780" s="153"/>
      <c r="O1780" s="159"/>
      <c r="P1780" s="153"/>
      <c r="Q1780" s="159"/>
      <c r="R1780" s="154"/>
      <c r="T1780" s="128">
        <v>16</v>
      </c>
      <c r="U1780" s="155">
        <f t="shared" si="584"/>
        <v>0</v>
      </c>
      <c r="V1780" s="156">
        <f t="shared" si="585"/>
        <v>0</v>
      </c>
      <c r="W1780" s="157">
        <f t="shared" si="586"/>
        <v>0</v>
      </c>
      <c r="Y1780" s="128">
        <v>36</v>
      </c>
      <c r="Z1780" s="155">
        <f t="shared" si="587"/>
        <v>0</v>
      </c>
      <c r="AA1780" s="156">
        <f t="shared" si="588"/>
        <v>0</v>
      </c>
      <c r="AB1780" s="157">
        <f t="shared" si="589"/>
        <v>0</v>
      </c>
      <c r="AD1780" s="128">
        <v>16</v>
      </c>
      <c r="AE1780" s="120">
        <f t="shared" si="590"/>
        <v>0</v>
      </c>
      <c r="AF1780" s="131">
        <v>36</v>
      </c>
      <c r="AG1780" s="121">
        <f t="shared" si="591"/>
        <v>0</v>
      </c>
    </row>
    <row r="1781" spans="2:33" x14ac:dyDescent="0.25">
      <c r="B1781" s="128">
        <v>17</v>
      </c>
      <c r="C1781" s="151" t="str">
        <f>T(Contaminantes!C$22)</f>
        <v/>
      </c>
      <c r="D1781" s="159"/>
      <c r="E1781" s="153"/>
      <c r="F1781" s="159"/>
      <c r="G1781" s="153"/>
      <c r="H1781" s="159"/>
      <c r="I1781" s="154"/>
      <c r="K1781" s="128">
        <v>37</v>
      </c>
      <c r="L1781" s="151" t="str">
        <f>T(Contaminantes!C$42)</f>
        <v/>
      </c>
      <c r="M1781" s="159"/>
      <c r="N1781" s="153"/>
      <c r="O1781" s="159"/>
      <c r="P1781" s="153"/>
      <c r="Q1781" s="159"/>
      <c r="R1781" s="154"/>
      <c r="T1781" s="128">
        <v>17</v>
      </c>
      <c r="U1781" s="155">
        <f t="shared" si="584"/>
        <v>0</v>
      </c>
      <c r="V1781" s="156">
        <f t="shared" si="585"/>
        <v>0</v>
      </c>
      <c r="W1781" s="157">
        <f t="shared" si="586"/>
        <v>0</v>
      </c>
      <c r="Y1781" s="128">
        <v>37</v>
      </c>
      <c r="Z1781" s="155">
        <f t="shared" si="587"/>
        <v>0</v>
      </c>
      <c r="AA1781" s="156">
        <f t="shared" si="588"/>
        <v>0</v>
      </c>
      <c r="AB1781" s="157">
        <f t="shared" si="589"/>
        <v>0</v>
      </c>
      <c r="AD1781" s="128">
        <v>17</v>
      </c>
      <c r="AE1781" s="120">
        <f t="shared" si="590"/>
        <v>0</v>
      </c>
      <c r="AF1781" s="131">
        <v>37</v>
      </c>
      <c r="AG1781" s="121">
        <f t="shared" si="591"/>
        <v>0</v>
      </c>
    </row>
    <row r="1782" spans="2:33" x14ac:dyDescent="0.25">
      <c r="B1782" s="128">
        <v>18</v>
      </c>
      <c r="C1782" s="151" t="str">
        <f>T(Contaminantes!C$23)</f>
        <v/>
      </c>
      <c r="D1782" s="152"/>
      <c r="E1782" s="153"/>
      <c r="F1782" s="152"/>
      <c r="G1782" s="153"/>
      <c r="H1782" s="152"/>
      <c r="I1782" s="154"/>
      <c r="K1782" s="128">
        <v>38</v>
      </c>
      <c r="L1782" s="151" t="str">
        <f>T(Contaminantes!C$43)</f>
        <v/>
      </c>
      <c r="M1782" s="152"/>
      <c r="N1782" s="153"/>
      <c r="O1782" s="152"/>
      <c r="P1782" s="153"/>
      <c r="Q1782" s="152"/>
      <c r="R1782" s="154"/>
      <c r="T1782" s="128">
        <v>18</v>
      </c>
      <c r="U1782" s="155">
        <f t="shared" si="584"/>
        <v>0</v>
      </c>
      <c r="V1782" s="156">
        <f t="shared" si="585"/>
        <v>0</v>
      </c>
      <c r="W1782" s="157">
        <f t="shared" si="586"/>
        <v>0</v>
      </c>
      <c r="Y1782" s="128">
        <v>38</v>
      </c>
      <c r="Z1782" s="155">
        <f t="shared" si="587"/>
        <v>0</v>
      </c>
      <c r="AA1782" s="156">
        <f t="shared" si="588"/>
        <v>0</v>
      </c>
      <c r="AB1782" s="157">
        <f t="shared" si="589"/>
        <v>0</v>
      </c>
      <c r="AD1782" s="128">
        <v>18</v>
      </c>
      <c r="AE1782" s="120">
        <f t="shared" si="590"/>
        <v>0</v>
      </c>
      <c r="AF1782" s="131">
        <v>38</v>
      </c>
      <c r="AG1782" s="121">
        <f t="shared" si="591"/>
        <v>0</v>
      </c>
    </row>
    <row r="1783" spans="2:33" x14ac:dyDescent="0.25">
      <c r="B1783" s="128">
        <v>19</v>
      </c>
      <c r="C1783" s="151" t="str">
        <f>T(Contaminantes!C$24)</f>
        <v/>
      </c>
      <c r="D1783" s="152"/>
      <c r="E1783" s="153"/>
      <c r="F1783" s="152"/>
      <c r="G1783" s="153"/>
      <c r="H1783" s="152"/>
      <c r="I1783" s="154"/>
      <c r="K1783" s="128">
        <v>39</v>
      </c>
      <c r="L1783" s="151" t="str">
        <f>T(Contaminantes!C$44)</f>
        <v/>
      </c>
      <c r="M1783" s="152"/>
      <c r="N1783" s="153"/>
      <c r="O1783" s="152"/>
      <c r="P1783" s="153"/>
      <c r="Q1783" s="152"/>
      <c r="R1783" s="154"/>
      <c r="T1783" s="128">
        <v>19</v>
      </c>
      <c r="U1783" s="155">
        <f t="shared" si="584"/>
        <v>0</v>
      </c>
      <c r="V1783" s="156">
        <f t="shared" si="585"/>
        <v>0</v>
      </c>
      <c r="W1783" s="157">
        <f t="shared" si="586"/>
        <v>0</v>
      </c>
      <c r="Y1783" s="128">
        <v>39</v>
      </c>
      <c r="Z1783" s="155">
        <f t="shared" si="587"/>
        <v>0</v>
      </c>
      <c r="AA1783" s="156">
        <f t="shared" si="588"/>
        <v>0</v>
      </c>
      <c r="AB1783" s="157">
        <f t="shared" si="589"/>
        <v>0</v>
      </c>
      <c r="AD1783" s="128">
        <v>19</v>
      </c>
      <c r="AE1783" s="120">
        <f t="shared" si="590"/>
        <v>0</v>
      </c>
      <c r="AF1783" s="131">
        <v>39</v>
      </c>
      <c r="AG1783" s="121">
        <f t="shared" si="591"/>
        <v>0</v>
      </c>
    </row>
    <row r="1784" spans="2:33" ht="15.75" thickBot="1" x14ac:dyDescent="0.3">
      <c r="B1784" s="129">
        <v>20</v>
      </c>
      <c r="C1784" s="160" t="str">
        <f>T(Contaminantes!C$25)</f>
        <v/>
      </c>
      <c r="D1784" s="162"/>
      <c r="E1784" s="163"/>
      <c r="F1784" s="162"/>
      <c r="G1784" s="163"/>
      <c r="H1784" s="162"/>
      <c r="I1784" s="164"/>
      <c r="K1784" s="129">
        <v>40</v>
      </c>
      <c r="L1784" s="160" t="str">
        <f>T(Contaminantes!C$45)</f>
        <v/>
      </c>
      <c r="M1784" s="162"/>
      <c r="N1784" s="163"/>
      <c r="O1784" s="162"/>
      <c r="P1784" s="163"/>
      <c r="Q1784" s="162"/>
      <c r="R1784" s="164"/>
      <c r="T1784" s="129">
        <v>20</v>
      </c>
      <c r="U1784" s="165">
        <f t="shared" si="584"/>
        <v>0</v>
      </c>
      <c r="V1784" s="166">
        <f t="shared" si="585"/>
        <v>0</v>
      </c>
      <c r="W1784" s="167">
        <f t="shared" si="586"/>
        <v>0</v>
      </c>
      <c r="Y1784" s="129">
        <v>40</v>
      </c>
      <c r="Z1784" s="165">
        <f t="shared" si="587"/>
        <v>0</v>
      </c>
      <c r="AA1784" s="166">
        <f t="shared" si="588"/>
        <v>0</v>
      </c>
      <c r="AB1784" s="167">
        <f t="shared" si="589"/>
        <v>0</v>
      </c>
      <c r="AD1784" s="129">
        <v>20</v>
      </c>
      <c r="AE1784" s="132">
        <f t="shared" si="590"/>
        <v>0</v>
      </c>
      <c r="AF1784" s="133">
        <v>40</v>
      </c>
      <c r="AG1784" s="122">
        <f t="shared" si="591"/>
        <v>0</v>
      </c>
    </row>
    <row r="1785" spans="2:33" ht="15.75" thickBot="1" x14ac:dyDescent="0.3"/>
    <row r="1786" spans="2:33" ht="15.75" customHeight="1" thickBot="1" x14ac:dyDescent="0.3">
      <c r="D1786" s="391" t="s">
        <v>139</v>
      </c>
      <c r="E1786" s="392"/>
      <c r="F1786" s="393" t="str">
        <f>T('Focos atmósfera'!B81)</f>
        <v/>
      </c>
      <c r="G1786" s="393"/>
      <c r="H1786" s="394" t="s">
        <v>141</v>
      </c>
      <c r="I1786" s="395"/>
      <c r="J1786" s="135"/>
      <c r="K1786" s="396" t="str">
        <f>T('Focos atmósfera'!C81)</f>
        <v/>
      </c>
      <c r="L1786" s="393"/>
      <c r="M1786" s="393"/>
      <c r="N1786" s="397" t="s">
        <v>140</v>
      </c>
      <c r="O1786" s="398"/>
      <c r="P1786" s="136">
        <f>'Focos atmósfera'!D81</f>
        <v>0</v>
      </c>
      <c r="Q1786" s="205" t="s">
        <v>210</v>
      </c>
      <c r="R1786" s="136">
        <f>'Focos atmósfera'!F81</f>
        <v>0</v>
      </c>
      <c r="V1786" s="399" t="s">
        <v>189</v>
      </c>
      <c r="W1786" s="400"/>
      <c r="X1786" s="137"/>
      <c r="AA1786" s="399" t="s">
        <v>189</v>
      </c>
      <c r="AB1786" s="400"/>
      <c r="AC1786" s="137"/>
      <c r="AE1786" s="399" t="s">
        <v>192</v>
      </c>
      <c r="AF1786" s="403"/>
      <c r="AG1786" s="400"/>
    </row>
    <row r="1787" spans="2:33" ht="15.75" thickBot="1" x14ac:dyDescent="0.3">
      <c r="B1787" s="407" t="s">
        <v>133</v>
      </c>
      <c r="C1787" s="408"/>
      <c r="D1787" s="411" t="s">
        <v>134</v>
      </c>
      <c r="E1787" s="411"/>
      <c r="F1787" s="411" t="s">
        <v>135</v>
      </c>
      <c r="G1787" s="411"/>
      <c r="H1787" s="411" t="s">
        <v>136</v>
      </c>
      <c r="I1787" s="412"/>
      <c r="J1787" s="138"/>
      <c r="K1787" s="409" t="s">
        <v>133</v>
      </c>
      <c r="L1787" s="410"/>
      <c r="M1787" s="413" t="s">
        <v>134</v>
      </c>
      <c r="N1787" s="411"/>
      <c r="O1787" s="411" t="s">
        <v>135</v>
      </c>
      <c r="P1787" s="411"/>
      <c r="Q1787" s="411" t="s">
        <v>136</v>
      </c>
      <c r="R1787" s="414"/>
      <c r="S1787" s="138"/>
      <c r="T1787" s="138"/>
      <c r="V1787" s="401"/>
      <c r="W1787" s="402"/>
      <c r="X1787" s="137"/>
      <c r="AA1787" s="401"/>
      <c r="AB1787" s="402"/>
      <c r="AC1787" s="137"/>
      <c r="AE1787" s="404"/>
      <c r="AF1787" s="405"/>
      <c r="AG1787" s="406"/>
    </row>
    <row r="1788" spans="2:33" ht="32.25" customHeight="1" thickBot="1" x14ac:dyDescent="0.3">
      <c r="B1788" s="409"/>
      <c r="C1788" s="410"/>
      <c r="D1788" s="139" t="s">
        <v>137</v>
      </c>
      <c r="E1788" s="139" t="s">
        <v>138</v>
      </c>
      <c r="F1788" s="139" t="s">
        <v>137</v>
      </c>
      <c r="G1788" s="139" t="s">
        <v>138</v>
      </c>
      <c r="H1788" s="139" t="s">
        <v>137</v>
      </c>
      <c r="I1788" s="140" t="s">
        <v>138</v>
      </c>
      <c r="J1788" s="141"/>
      <c r="K1788" s="409"/>
      <c r="L1788" s="410"/>
      <c r="M1788" s="139" t="s">
        <v>137</v>
      </c>
      <c r="N1788" s="139" t="s">
        <v>138</v>
      </c>
      <c r="O1788" s="139" t="s">
        <v>137</v>
      </c>
      <c r="P1788" s="139" t="s">
        <v>138</v>
      </c>
      <c r="Q1788" s="139" t="s">
        <v>137</v>
      </c>
      <c r="R1788" s="140" t="s">
        <v>138</v>
      </c>
      <c r="S1788" s="141"/>
      <c r="T1788" s="141"/>
      <c r="V1788" s="142" t="s">
        <v>190</v>
      </c>
      <c r="W1788" s="143" t="s">
        <v>191</v>
      </c>
      <c r="X1788" s="141"/>
      <c r="AA1788" s="142" t="s">
        <v>190</v>
      </c>
      <c r="AB1788" s="143" t="s">
        <v>191</v>
      </c>
      <c r="AC1788" s="141"/>
      <c r="AE1788" s="124" t="s">
        <v>193</v>
      </c>
      <c r="AG1788" s="125" t="s">
        <v>193</v>
      </c>
    </row>
    <row r="1789" spans="2:33" x14ac:dyDescent="0.25">
      <c r="B1789" s="126">
        <v>1</v>
      </c>
      <c r="C1789" s="151" t="str">
        <f>T(Contaminantes!C$6)</f>
        <v/>
      </c>
      <c r="D1789" s="145"/>
      <c r="E1789" s="146"/>
      <c r="F1789" s="145"/>
      <c r="G1789" s="146"/>
      <c r="H1789" s="145"/>
      <c r="I1789" s="147"/>
      <c r="K1789" s="126">
        <v>21</v>
      </c>
      <c r="L1789" s="144" t="str">
        <f>T(Contaminantes!C$26)</f>
        <v/>
      </c>
      <c r="M1789" s="145"/>
      <c r="N1789" s="146"/>
      <c r="O1789" s="145"/>
      <c r="P1789" s="146"/>
      <c r="Q1789" s="145"/>
      <c r="R1789" s="147"/>
      <c r="T1789" s="126">
        <v>1</v>
      </c>
      <c r="U1789" s="148">
        <f>IF(COUNT(E1789,G1789,I1789)=0,0,COUNT(E1789,G1789,I1789))</f>
        <v>0</v>
      </c>
      <c r="V1789" s="149">
        <f>IF(U1789&gt;0,((D1789*E1789)+(F1789*G1789)+(H1789*I1789))/(E1789+G1789+I1789),0)</f>
        <v>0</v>
      </c>
      <c r="W1789" s="150">
        <f>IF(U1789&lt;&gt;0,(E1789+G1789+I1789)/U1789,0)</f>
        <v>0</v>
      </c>
      <c r="Y1789" s="126">
        <v>21</v>
      </c>
      <c r="Z1789" s="148">
        <f>IF(COUNT(N1789,P1789,R1789)=0,0,COUNT(N1789,P1789,R1789))</f>
        <v>0</v>
      </c>
      <c r="AA1789" s="149">
        <f>IF(Z1789&gt;0,((M1789*N1789)+(O1789*P1789)+(Q1789*R1789))/(N1789+P1789+R1789),0)</f>
        <v>0</v>
      </c>
      <c r="AB1789" s="150">
        <f>IF(Z1789&lt;&gt;0,(N1789+P1789+R1789)/Z1789,0)</f>
        <v>0</v>
      </c>
      <c r="AD1789" s="126">
        <v>1</v>
      </c>
      <c r="AE1789" s="127">
        <f>(V1789*W1789*P$1786)/1000000</f>
        <v>0</v>
      </c>
      <c r="AF1789" s="130">
        <v>21</v>
      </c>
      <c r="AG1789" s="127">
        <f>(AA1789*AB1789*P$1786)/1000000</f>
        <v>0</v>
      </c>
    </row>
    <row r="1790" spans="2:33" x14ac:dyDescent="0.25">
      <c r="B1790" s="128">
        <v>2</v>
      </c>
      <c r="C1790" s="151" t="str">
        <f>T(Contaminantes!C$7)</f>
        <v/>
      </c>
      <c r="D1790" s="152"/>
      <c r="E1790" s="153"/>
      <c r="F1790" s="152"/>
      <c r="G1790" s="153"/>
      <c r="H1790" s="152"/>
      <c r="I1790" s="154"/>
      <c r="K1790" s="128">
        <v>22</v>
      </c>
      <c r="L1790" s="151" t="str">
        <f>T(Contaminantes!C$27)</f>
        <v/>
      </c>
      <c r="M1790" s="152"/>
      <c r="N1790" s="153"/>
      <c r="O1790" s="152"/>
      <c r="P1790" s="153"/>
      <c r="Q1790" s="152"/>
      <c r="R1790" s="154"/>
      <c r="T1790" s="128">
        <v>2</v>
      </c>
      <c r="U1790" s="155">
        <f t="shared" ref="U1790:U1808" si="592">IF(COUNT(E1790,G1790,I1790)=0,0,COUNT(E1790,G1790,I1790))</f>
        <v>0</v>
      </c>
      <c r="V1790" s="156">
        <f t="shared" ref="V1790:V1808" si="593">IF(U1790&gt;0,((D1790*E1790)+(F1790*G1790)+(H1790*I1790))/(E1790+G1790+I1790),0)</f>
        <v>0</v>
      </c>
      <c r="W1790" s="157">
        <f t="shared" ref="W1790:W1808" si="594">IF(U1790&lt;&gt;0,(E1790+G1790+I1790)/U1790,0)</f>
        <v>0</v>
      </c>
      <c r="Y1790" s="128">
        <v>22</v>
      </c>
      <c r="Z1790" s="155">
        <f t="shared" ref="Z1790:Z1808" si="595">IF(COUNT(N1790,P1790,R1790)=0,0,COUNT(N1790,P1790,R1790))</f>
        <v>0</v>
      </c>
      <c r="AA1790" s="156">
        <f t="shared" ref="AA1790:AA1808" si="596">IF(Z1790&gt;0,((M1790*N1790)+(O1790*P1790)+(Q1790*R1790))/(N1790+P1790+R1790),0)</f>
        <v>0</v>
      </c>
      <c r="AB1790" s="157">
        <f t="shared" ref="AB1790:AB1808" si="597">IF(Z1790&lt;&gt;0,(N1790+P1790+R1790)/Z1790,0)</f>
        <v>0</v>
      </c>
      <c r="AD1790" s="128">
        <v>2</v>
      </c>
      <c r="AE1790" s="120">
        <f t="shared" ref="AE1790:AE1808" si="598">(V1790*W1790*P$1786)/1000000</f>
        <v>0</v>
      </c>
      <c r="AF1790" s="131">
        <v>22</v>
      </c>
      <c r="AG1790" s="121">
        <f t="shared" ref="AG1790:AG1808" si="599">(AA1790*AB1790*P$1786)/1000000</f>
        <v>0</v>
      </c>
    </row>
    <row r="1791" spans="2:33" x14ac:dyDescent="0.25">
      <c r="B1791" s="128">
        <v>3</v>
      </c>
      <c r="C1791" s="151" t="str">
        <f>T(Contaminantes!C$8)</f>
        <v/>
      </c>
      <c r="D1791" s="158"/>
      <c r="E1791" s="153"/>
      <c r="F1791" s="158"/>
      <c r="G1791" s="153"/>
      <c r="H1791" s="158"/>
      <c r="I1791" s="154"/>
      <c r="K1791" s="128">
        <v>23</v>
      </c>
      <c r="L1791" s="151" t="str">
        <f>T(Contaminantes!C$28)</f>
        <v/>
      </c>
      <c r="M1791" s="158"/>
      <c r="N1791" s="153"/>
      <c r="O1791" s="158"/>
      <c r="P1791" s="153"/>
      <c r="Q1791" s="158"/>
      <c r="R1791" s="154"/>
      <c r="T1791" s="128">
        <v>3</v>
      </c>
      <c r="U1791" s="155">
        <f t="shared" si="592"/>
        <v>0</v>
      </c>
      <c r="V1791" s="156">
        <f t="shared" si="593"/>
        <v>0</v>
      </c>
      <c r="W1791" s="157">
        <f t="shared" si="594"/>
        <v>0</v>
      </c>
      <c r="Y1791" s="128">
        <v>23</v>
      </c>
      <c r="Z1791" s="155">
        <f t="shared" si="595"/>
        <v>0</v>
      </c>
      <c r="AA1791" s="156">
        <f t="shared" si="596"/>
        <v>0</v>
      </c>
      <c r="AB1791" s="157">
        <f t="shared" si="597"/>
        <v>0</v>
      </c>
      <c r="AD1791" s="128">
        <v>3</v>
      </c>
      <c r="AE1791" s="120">
        <f t="shared" si="598"/>
        <v>0</v>
      </c>
      <c r="AF1791" s="131">
        <v>23</v>
      </c>
      <c r="AG1791" s="121">
        <f t="shared" si="599"/>
        <v>0</v>
      </c>
    </row>
    <row r="1792" spans="2:33" x14ac:dyDescent="0.25">
      <c r="B1792" s="128">
        <v>4</v>
      </c>
      <c r="C1792" s="151" t="str">
        <f>T(Contaminantes!C$9)</f>
        <v/>
      </c>
      <c r="D1792" s="159"/>
      <c r="E1792" s="153"/>
      <c r="F1792" s="159"/>
      <c r="G1792" s="153"/>
      <c r="H1792" s="159"/>
      <c r="I1792" s="154"/>
      <c r="K1792" s="128">
        <v>24</v>
      </c>
      <c r="L1792" s="151" t="str">
        <f>T(Contaminantes!C$29)</f>
        <v/>
      </c>
      <c r="M1792" s="159"/>
      <c r="N1792" s="153"/>
      <c r="O1792" s="159"/>
      <c r="P1792" s="153"/>
      <c r="Q1792" s="159"/>
      <c r="R1792" s="154"/>
      <c r="T1792" s="128">
        <v>4</v>
      </c>
      <c r="U1792" s="155">
        <f t="shared" si="592"/>
        <v>0</v>
      </c>
      <c r="V1792" s="156">
        <f t="shared" si="593"/>
        <v>0</v>
      </c>
      <c r="W1792" s="157">
        <f t="shared" si="594"/>
        <v>0</v>
      </c>
      <c r="Y1792" s="128">
        <v>24</v>
      </c>
      <c r="Z1792" s="155">
        <f t="shared" si="595"/>
        <v>0</v>
      </c>
      <c r="AA1792" s="156">
        <f t="shared" si="596"/>
        <v>0</v>
      </c>
      <c r="AB1792" s="157">
        <f t="shared" si="597"/>
        <v>0</v>
      </c>
      <c r="AD1792" s="128">
        <v>4</v>
      </c>
      <c r="AE1792" s="120">
        <f t="shared" si="598"/>
        <v>0</v>
      </c>
      <c r="AF1792" s="131">
        <v>24</v>
      </c>
      <c r="AG1792" s="121">
        <f t="shared" si="599"/>
        <v>0</v>
      </c>
    </row>
    <row r="1793" spans="2:33" x14ac:dyDescent="0.25">
      <c r="B1793" s="128">
        <v>5</v>
      </c>
      <c r="C1793" s="151" t="str">
        <f>T(Contaminantes!C$10)</f>
        <v/>
      </c>
      <c r="D1793" s="159"/>
      <c r="E1793" s="153"/>
      <c r="F1793" s="159"/>
      <c r="G1793" s="153"/>
      <c r="H1793" s="159"/>
      <c r="I1793" s="154"/>
      <c r="K1793" s="128">
        <v>25</v>
      </c>
      <c r="L1793" s="151" t="str">
        <f>T(Contaminantes!C$30)</f>
        <v/>
      </c>
      <c r="M1793" s="159"/>
      <c r="N1793" s="153"/>
      <c r="O1793" s="159"/>
      <c r="P1793" s="153"/>
      <c r="Q1793" s="159"/>
      <c r="R1793" s="154"/>
      <c r="T1793" s="128">
        <v>5</v>
      </c>
      <c r="U1793" s="155">
        <f t="shared" si="592"/>
        <v>0</v>
      </c>
      <c r="V1793" s="156">
        <f t="shared" si="593"/>
        <v>0</v>
      </c>
      <c r="W1793" s="157">
        <f t="shared" si="594"/>
        <v>0</v>
      </c>
      <c r="Y1793" s="128">
        <v>25</v>
      </c>
      <c r="Z1793" s="155">
        <f t="shared" si="595"/>
        <v>0</v>
      </c>
      <c r="AA1793" s="156">
        <f t="shared" si="596"/>
        <v>0</v>
      </c>
      <c r="AB1793" s="157">
        <f t="shared" si="597"/>
        <v>0</v>
      </c>
      <c r="AD1793" s="128">
        <v>5</v>
      </c>
      <c r="AE1793" s="120">
        <f t="shared" si="598"/>
        <v>0</v>
      </c>
      <c r="AF1793" s="131">
        <v>25</v>
      </c>
      <c r="AG1793" s="121">
        <f t="shared" si="599"/>
        <v>0</v>
      </c>
    </row>
    <row r="1794" spans="2:33" x14ac:dyDescent="0.25">
      <c r="B1794" s="128">
        <v>6</v>
      </c>
      <c r="C1794" s="151" t="str">
        <f>T(Contaminantes!C$11)</f>
        <v/>
      </c>
      <c r="D1794" s="159"/>
      <c r="E1794" s="153"/>
      <c r="F1794" s="159"/>
      <c r="G1794" s="153"/>
      <c r="H1794" s="159"/>
      <c r="I1794" s="154"/>
      <c r="K1794" s="128">
        <v>26</v>
      </c>
      <c r="L1794" s="151" t="str">
        <f>T(Contaminantes!C$31)</f>
        <v/>
      </c>
      <c r="M1794" s="159"/>
      <c r="N1794" s="153"/>
      <c r="O1794" s="159"/>
      <c r="P1794" s="153"/>
      <c r="Q1794" s="159"/>
      <c r="R1794" s="154"/>
      <c r="T1794" s="128">
        <v>6</v>
      </c>
      <c r="U1794" s="155">
        <f t="shared" si="592"/>
        <v>0</v>
      </c>
      <c r="V1794" s="156">
        <f t="shared" si="593"/>
        <v>0</v>
      </c>
      <c r="W1794" s="157">
        <f t="shared" si="594"/>
        <v>0</v>
      </c>
      <c r="Y1794" s="128">
        <v>26</v>
      </c>
      <c r="Z1794" s="155">
        <f t="shared" si="595"/>
        <v>0</v>
      </c>
      <c r="AA1794" s="156">
        <f t="shared" si="596"/>
        <v>0</v>
      </c>
      <c r="AB1794" s="157">
        <f t="shared" si="597"/>
        <v>0</v>
      </c>
      <c r="AD1794" s="128">
        <v>6</v>
      </c>
      <c r="AE1794" s="120">
        <f t="shared" si="598"/>
        <v>0</v>
      </c>
      <c r="AF1794" s="131">
        <v>26</v>
      </c>
      <c r="AG1794" s="121">
        <f t="shared" si="599"/>
        <v>0</v>
      </c>
    </row>
    <row r="1795" spans="2:33" x14ac:dyDescent="0.25">
      <c r="B1795" s="128">
        <v>7</v>
      </c>
      <c r="C1795" s="151" t="str">
        <f>T(Contaminantes!C$12)</f>
        <v/>
      </c>
      <c r="D1795" s="159"/>
      <c r="E1795" s="153"/>
      <c r="F1795" s="159"/>
      <c r="G1795" s="153"/>
      <c r="H1795" s="159"/>
      <c r="I1795" s="154"/>
      <c r="K1795" s="128">
        <v>27</v>
      </c>
      <c r="L1795" s="151" t="str">
        <f>T(Contaminantes!C$32)</f>
        <v/>
      </c>
      <c r="M1795" s="159"/>
      <c r="N1795" s="153"/>
      <c r="O1795" s="159"/>
      <c r="P1795" s="153"/>
      <c r="Q1795" s="159"/>
      <c r="R1795" s="154"/>
      <c r="T1795" s="128">
        <v>7</v>
      </c>
      <c r="U1795" s="155">
        <f t="shared" si="592"/>
        <v>0</v>
      </c>
      <c r="V1795" s="156">
        <f t="shared" si="593"/>
        <v>0</v>
      </c>
      <c r="W1795" s="157">
        <f t="shared" si="594"/>
        <v>0</v>
      </c>
      <c r="Y1795" s="128">
        <v>27</v>
      </c>
      <c r="Z1795" s="155">
        <f t="shared" si="595"/>
        <v>0</v>
      </c>
      <c r="AA1795" s="156">
        <f t="shared" si="596"/>
        <v>0</v>
      </c>
      <c r="AB1795" s="157">
        <f t="shared" si="597"/>
        <v>0</v>
      </c>
      <c r="AD1795" s="128">
        <v>7</v>
      </c>
      <c r="AE1795" s="120">
        <f t="shared" si="598"/>
        <v>0</v>
      </c>
      <c r="AF1795" s="131">
        <v>27</v>
      </c>
      <c r="AG1795" s="121">
        <f t="shared" si="599"/>
        <v>0</v>
      </c>
    </row>
    <row r="1796" spans="2:33" x14ac:dyDescent="0.25">
      <c r="B1796" s="128">
        <v>8</v>
      </c>
      <c r="C1796" s="151" t="str">
        <f>T(Contaminantes!C$13)</f>
        <v/>
      </c>
      <c r="D1796" s="159"/>
      <c r="E1796" s="153"/>
      <c r="F1796" s="159"/>
      <c r="G1796" s="153"/>
      <c r="H1796" s="159"/>
      <c r="I1796" s="154"/>
      <c r="K1796" s="128">
        <v>28</v>
      </c>
      <c r="L1796" s="151" t="str">
        <f>T(Contaminantes!C$33)</f>
        <v/>
      </c>
      <c r="M1796" s="159"/>
      <c r="N1796" s="153"/>
      <c r="O1796" s="159"/>
      <c r="P1796" s="153"/>
      <c r="Q1796" s="159"/>
      <c r="R1796" s="154"/>
      <c r="T1796" s="128">
        <v>8</v>
      </c>
      <c r="U1796" s="155">
        <f t="shared" si="592"/>
        <v>0</v>
      </c>
      <c r="V1796" s="156">
        <f t="shared" si="593"/>
        <v>0</v>
      </c>
      <c r="W1796" s="157">
        <f t="shared" si="594"/>
        <v>0</v>
      </c>
      <c r="Y1796" s="128">
        <v>28</v>
      </c>
      <c r="Z1796" s="155">
        <f t="shared" si="595"/>
        <v>0</v>
      </c>
      <c r="AA1796" s="156">
        <f t="shared" si="596"/>
        <v>0</v>
      </c>
      <c r="AB1796" s="157">
        <f t="shared" si="597"/>
        <v>0</v>
      </c>
      <c r="AD1796" s="128">
        <v>8</v>
      </c>
      <c r="AE1796" s="120">
        <f t="shared" si="598"/>
        <v>0</v>
      </c>
      <c r="AF1796" s="131">
        <v>28</v>
      </c>
      <c r="AG1796" s="121">
        <f t="shared" si="599"/>
        <v>0</v>
      </c>
    </row>
    <row r="1797" spans="2:33" x14ac:dyDescent="0.25">
      <c r="B1797" s="128">
        <v>9</v>
      </c>
      <c r="C1797" s="151" t="str">
        <f>T(Contaminantes!C$14)</f>
        <v/>
      </c>
      <c r="D1797" s="152"/>
      <c r="E1797" s="153"/>
      <c r="F1797" s="152"/>
      <c r="G1797" s="153"/>
      <c r="H1797" s="152"/>
      <c r="I1797" s="154"/>
      <c r="K1797" s="128">
        <v>29</v>
      </c>
      <c r="L1797" s="151" t="str">
        <f>T(Contaminantes!C$34)</f>
        <v/>
      </c>
      <c r="M1797" s="152"/>
      <c r="N1797" s="153"/>
      <c r="O1797" s="152"/>
      <c r="P1797" s="153"/>
      <c r="Q1797" s="152"/>
      <c r="R1797" s="154"/>
      <c r="T1797" s="128">
        <v>9</v>
      </c>
      <c r="U1797" s="155">
        <f t="shared" si="592"/>
        <v>0</v>
      </c>
      <c r="V1797" s="156">
        <f t="shared" si="593"/>
        <v>0</v>
      </c>
      <c r="W1797" s="157">
        <f t="shared" si="594"/>
        <v>0</v>
      </c>
      <c r="Y1797" s="128">
        <v>29</v>
      </c>
      <c r="Z1797" s="155">
        <f t="shared" si="595"/>
        <v>0</v>
      </c>
      <c r="AA1797" s="156">
        <f t="shared" si="596"/>
        <v>0</v>
      </c>
      <c r="AB1797" s="157">
        <f t="shared" si="597"/>
        <v>0</v>
      </c>
      <c r="AD1797" s="128">
        <v>9</v>
      </c>
      <c r="AE1797" s="120">
        <f t="shared" si="598"/>
        <v>0</v>
      </c>
      <c r="AF1797" s="131">
        <v>29</v>
      </c>
      <c r="AG1797" s="121">
        <f t="shared" si="599"/>
        <v>0</v>
      </c>
    </row>
    <row r="1798" spans="2:33" x14ac:dyDescent="0.25">
      <c r="B1798" s="128">
        <v>10</v>
      </c>
      <c r="C1798" s="151" t="str">
        <f>T(Contaminantes!C$15)</f>
        <v/>
      </c>
      <c r="D1798" s="152"/>
      <c r="E1798" s="153"/>
      <c r="F1798" s="152"/>
      <c r="G1798" s="153"/>
      <c r="H1798" s="152"/>
      <c r="I1798" s="154"/>
      <c r="K1798" s="128">
        <v>30</v>
      </c>
      <c r="L1798" s="151" t="str">
        <f>T(Contaminantes!C$35)</f>
        <v/>
      </c>
      <c r="M1798" s="152"/>
      <c r="N1798" s="153"/>
      <c r="O1798" s="152"/>
      <c r="P1798" s="153"/>
      <c r="Q1798" s="152"/>
      <c r="R1798" s="154"/>
      <c r="T1798" s="128">
        <v>10</v>
      </c>
      <c r="U1798" s="155">
        <f t="shared" si="592"/>
        <v>0</v>
      </c>
      <c r="V1798" s="156">
        <f t="shared" si="593"/>
        <v>0</v>
      </c>
      <c r="W1798" s="157">
        <f t="shared" si="594"/>
        <v>0</v>
      </c>
      <c r="Y1798" s="128">
        <v>30</v>
      </c>
      <c r="Z1798" s="155">
        <f t="shared" si="595"/>
        <v>0</v>
      </c>
      <c r="AA1798" s="156">
        <f t="shared" si="596"/>
        <v>0</v>
      </c>
      <c r="AB1798" s="157">
        <f t="shared" si="597"/>
        <v>0</v>
      </c>
      <c r="AD1798" s="128">
        <v>10</v>
      </c>
      <c r="AE1798" s="120">
        <f t="shared" si="598"/>
        <v>0</v>
      </c>
      <c r="AF1798" s="131">
        <v>30</v>
      </c>
      <c r="AG1798" s="121">
        <f t="shared" si="599"/>
        <v>0</v>
      </c>
    </row>
    <row r="1799" spans="2:33" x14ac:dyDescent="0.25">
      <c r="B1799" s="128">
        <v>11</v>
      </c>
      <c r="C1799" s="151" t="str">
        <f>T(Contaminantes!C$16)</f>
        <v/>
      </c>
      <c r="D1799" s="158"/>
      <c r="E1799" s="153"/>
      <c r="F1799" s="158"/>
      <c r="G1799" s="153"/>
      <c r="H1799" s="158"/>
      <c r="I1799" s="154"/>
      <c r="K1799" s="128">
        <v>31</v>
      </c>
      <c r="L1799" s="151" t="str">
        <f>T(Contaminantes!C$36)</f>
        <v/>
      </c>
      <c r="M1799" s="158"/>
      <c r="N1799" s="153"/>
      <c r="O1799" s="158"/>
      <c r="P1799" s="153"/>
      <c r="Q1799" s="158"/>
      <c r="R1799" s="154"/>
      <c r="T1799" s="128">
        <v>11</v>
      </c>
      <c r="U1799" s="155">
        <f t="shared" si="592"/>
        <v>0</v>
      </c>
      <c r="V1799" s="156">
        <f t="shared" si="593"/>
        <v>0</v>
      </c>
      <c r="W1799" s="157">
        <f t="shared" si="594"/>
        <v>0</v>
      </c>
      <c r="Y1799" s="128">
        <v>31</v>
      </c>
      <c r="Z1799" s="155">
        <f t="shared" si="595"/>
        <v>0</v>
      </c>
      <c r="AA1799" s="156">
        <f t="shared" si="596"/>
        <v>0</v>
      </c>
      <c r="AB1799" s="157">
        <f t="shared" si="597"/>
        <v>0</v>
      </c>
      <c r="AD1799" s="128">
        <v>11</v>
      </c>
      <c r="AE1799" s="120">
        <f t="shared" si="598"/>
        <v>0</v>
      </c>
      <c r="AF1799" s="131">
        <v>31</v>
      </c>
      <c r="AG1799" s="121">
        <f t="shared" si="599"/>
        <v>0</v>
      </c>
    </row>
    <row r="1800" spans="2:33" x14ac:dyDescent="0.25">
      <c r="B1800" s="128">
        <v>12</v>
      </c>
      <c r="C1800" s="151" t="str">
        <f>T(Contaminantes!C$17)</f>
        <v/>
      </c>
      <c r="D1800" s="159"/>
      <c r="E1800" s="153"/>
      <c r="F1800" s="159"/>
      <c r="G1800" s="153"/>
      <c r="H1800" s="159"/>
      <c r="I1800" s="154"/>
      <c r="K1800" s="128">
        <v>32</v>
      </c>
      <c r="L1800" s="151" t="str">
        <f>T(Contaminantes!C$37)</f>
        <v/>
      </c>
      <c r="M1800" s="159"/>
      <c r="N1800" s="153"/>
      <c r="O1800" s="159"/>
      <c r="P1800" s="153"/>
      <c r="Q1800" s="159"/>
      <c r="R1800" s="154"/>
      <c r="T1800" s="128">
        <v>12</v>
      </c>
      <c r="U1800" s="155">
        <f t="shared" si="592"/>
        <v>0</v>
      </c>
      <c r="V1800" s="156">
        <f t="shared" si="593"/>
        <v>0</v>
      </c>
      <c r="W1800" s="157">
        <f t="shared" si="594"/>
        <v>0</v>
      </c>
      <c r="Y1800" s="128">
        <v>32</v>
      </c>
      <c r="Z1800" s="155">
        <f t="shared" si="595"/>
        <v>0</v>
      </c>
      <c r="AA1800" s="156">
        <f t="shared" si="596"/>
        <v>0</v>
      </c>
      <c r="AB1800" s="157">
        <f t="shared" si="597"/>
        <v>0</v>
      </c>
      <c r="AD1800" s="128">
        <v>12</v>
      </c>
      <c r="AE1800" s="120">
        <f t="shared" si="598"/>
        <v>0</v>
      </c>
      <c r="AF1800" s="131">
        <v>32</v>
      </c>
      <c r="AG1800" s="121">
        <f t="shared" si="599"/>
        <v>0</v>
      </c>
    </row>
    <row r="1801" spans="2:33" x14ac:dyDescent="0.25">
      <c r="B1801" s="128">
        <v>13</v>
      </c>
      <c r="C1801" s="151" t="str">
        <f>T(Contaminantes!C$18)</f>
        <v/>
      </c>
      <c r="D1801" s="159"/>
      <c r="E1801" s="153"/>
      <c r="F1801" s="159"/>
      <c r="G1801" s="153"/>
      <c r="H1801" s="159"/>
      <c r="I1801" s="154"/>
      <c r="K1801" s="128">
        <v>33</v>
      </c>
      <c r="L1801" s="151" t="str">
        <f>T(Contaminantes!C$38)</f>
        <v/>
      </c>
      <c r="M1801" s="159"/>
      <c r="N1801" s="153"/>
      <c r="O1801" s="159"/>
      <c r="P1801" s="153"/>
      <c r="Q1801" s="159"/>
      <c r="R1801" s="154"/>
      <c r="T1801" s="128">
        <v>13</v>
      </c>
      <c r="U1801" s="155">
        <f t="shared" si="592"/>
        <v>0</v>
      </c>
      <c r="V1801" s="156">
        <f t="shared" si="593"/>
        <v>0</v>
      </c>
      <c r="W1801" s="157">
        <f t="shared" si="594"/>
        <v>0</v>
      </c>
      <c r="Y1801" s="128">
        <v>33</v>
      </c>
      <c r="Z1801" s="155">
        <f t="shared" si="595"/>
        <v>0</v>
      </c>
      <c r="AA1801" s="156">
        <f t="shared" si="596"/>
        <v>0</v>
      </c>
      <c r="AB1801" s="157">
        <f t="shared" si="597"/>
        <v>0</v>
      </c>
      <c r="AD1801" s="128">
        <v>13</v>
      </c>
      <c r="AE1801" s="120">
        <f t="shared" si="598"/>
        <v>0</v>
      </c>
      <c r="AF1801" s="131">
        <v>33</v>
      </c>
      <c r="AG1801" s="121">
        <f t="shared" si="599"/>
        <v>0</v>
      </c>
    </row>
    <row r="1802" spans="2:33" x14ac:dyDescent="0.25">
      <c r="B1802" s="128">
        <v>14</v>
      </c>
      <c r="C1802" s="151" t="str">
        <f>T(Contaminantes!C$19)</f>
        <v/>
      </c>
      <c r="D1802" s="152"/>
      <c r="E1802" s="153"/>
      <c r="F1802" s="152"/>
      <c r="G1802" s="153"/>
      <c r="H1802" s="152"/>
      <c r="I1802" s="154"/>
      <c r="K1802" s="128">
        <v>34</v>
      </c>
      <c r="L1802" s="151" t="str">
        <f>T(Contaminantes!C$39)</f>
        <v/>
      </c>
      <c r="M1802" s="152"/>
      <c r="N1802" s="153"/>
      <c r="O1802" s="152"/>
      <c r="P1802" s="153"/>
      <c r="Q1802" s="152"/>
      <c r="R1802" s="154"/>
      <c r="T1802" s="128">
        <v>14</v>
      </c>
      <c r="U1802" s="155">
        <f t="shared" si="592"/>
        <v>0</v>
      </c>
      <c r="V1802" s="156">
        <f t="shared" si="593"/>
        <v>0</v>
      </c>
      <c r="W1802" s="157">
        <f t="shared" si="594"/>
        <v>0</v>
      </c>
      <c r="Y1802" s="128">
        <v>34</v>
      </c>
      <c r="Z1802" s="155">
        <f t="shared" si="595"/>
        <v>0</v>
      </c>
      <c r="AA1802" s="156">
        <f t="shared" si="596"/>
        <v>0</v>
      </c>
      <c r="AB1802" s="157">
        <f t="shared" si="597"/>
        <v>0</v>
      </c>
      <c r="AD1802" s="128">
        <v>14</v>
      </c>
      <c r="AE1802" s="120">
        <f t="shared" si="598"/>
        <v>0</v>
      </c>
      <c r="AF1802" s="131">
        <v>34</v>
      </c>
      <c r="AG1802" s="121">
        <f t="shared" si="599"/>
        <v>0</v>
      </c>
    </row>
    <row r="1803" spans="2:33" x14ac:dyDescent="0.25">
      <c r="B1803" s="128">
        <v>15</v>
      </c>
      <c r="C1803" s="151" t="str">
        <f>T(Contaminantes!C$20)</f>
        <v/>
      </c>
      <c r="D1803" s="158"/>
      <c r="E1803" s="153"/>
      <c r="F1803" s="158"/>
      <c r="G1803" s="153"/>
      <c r="H1803" s="158"/>
      <c r="I1803" s="154"/>
      <c r="K1803" s="128">
        <v>35</v>
      </c>
      <c r="L1803" s="151" t="str">
        <f>T(Contaminantes!C$40)</f>
        <v/>
      </c>
      <c r="M1803" s="158"/>
      <c r="N1803" s="153"/>
      <c r="O1803" s="158"/>
      <c r="P1803" s="153"/>
      <c r="Q1803" s="158"/>
      <c r="R1803" s="154"/>
      <c r="T1803" s="128">
        <v>15</v>
      </c>
      <c r="U1803" s="155">
        <f t="shared" si="592"/>
        <v>0</v>
      </c>
      <c r="V1803" s="156">
        <f t="shared" si="593"/>
        <v>0</v>
      </c>
      <c r="W1803" s="157">
        <f t="shared" si="594"/>
        <v>0</v>
      </c>
      <c r="Y1803" s="128">
        <v>35</v>
      </c>
      <c r="Z1803" s="155">
        <f t="shared" si="595"/>
        <v>0</v>
      </c>
      <c r="AA1803" s="156">
        <f t="shared" si="596"/>
        <v>0</v>
      </c>
      <c r="AB1803" s="157">
        <f t="shared" si="597"/>
        <v>0</v>
      </c>
      <c r="AD1803" s="128">
        <v>15</v>
      </c>
      <c r="AE1803" s="120">
        <f t="shared" si="598"/>
        <v>0</v>
      </c>
      <c r="AF1803" s="131">
        <v>35</v>
      </c>
      <c r="AG1803" s="121">
        <f t="shared" si="599"/>
        <v>0</v>
      </c>
    </row>
    <row r="1804" spans="2:33" x14ac:dyDescent="0.25">
      <c r="B1804" s="128">
        <v>16</v>
      </c>
      <c r="C1804" s="151" t="str">
        <f>T(Contaminantes!C$21)</f>
        <v/>
      </c>
      <c r="D1804" s="159"/>
      <c r="E1804" s="153"/>
      <c r="F1804" s="159"/>
      <c r="G1804" s="153"/>
      <c r="H1804" s="159"/>
      <c r="I1804" s="154"/>
      <c r="K1804" s="128">
        <v>36</v>
      </c>
      <c r="L1804" s="151" t="str">
        <f>T(Contaminantes!C$41)</f>
        <v/>
      </c>
      <c r="M1804" s="159"/>
      <c r="N1804" s="153"/>
      <c r="O1804" s="159"/>
      <c r="P1804" s="153"/>
      <c r="Q1804" s="159"/>
      <c r="R1804" s="154"/>
      <c r="T1804" s="128">
        <v>16</v>
      </c>
      <c r="U1804" s="155">
        <f t="shared" si="592"/>
        <v>0</v>
      </c>
      <c r="V1804" s="156">
        <f t="shared" si="593"/>
        <v>0</v>
      </c>
      <c r="W1804" s="157">
        <f t="shared" si="594"/>
        <v>0</v>
      </c>
      <c r="Y1804" s="128">
        <v>36</v>
      </c>
      <c r="Z1804" s="155">
        <f t="shared" si="595"/>
        <v>0</v>
      </c>
      <c r="AA1804" s="156">
        <f t="shared" si="596"/>
        <v>0</v>
      </c>
      <c r="AB1804" s="157">
        <f t="shared" si="597"/>
        <v>0</v>
      </c>
      <c r="AD1804" s="128">
        <v>16</v>
      </c>
      <c r="AE1804" s="120">
        <f t="shared" si="598"/>
        <v>0</v>
      </c>
      <c r="AF1804" s="131">
        <v>36</v>
      </c>
      <c r="AG1804" s="121">
        <f t="shared" si="599"/>
        <v>0</v>
      </c>
    </row>
    <row r="1805" spans="2:33" x14ac:dyDescent="0.25">
      <c r="B1805" s="128">
        <v>17</v>
      </c>
      <c r="C1805" s="151" t="str">
        <f>T(Contaminantes!C$22)</f>
        <v/>
      </c>
      <c r="D1805" s="159"/>
      <c r="E1805" s="153"/>
      <c r="F1805" s="159"/>
      <c r="G1805" s="153"/>
      <c r="H1805" s="159"/>
      <c r="I1805" s="154"/>
      <c r="K1805" s="128">
        <v>37</v>
      </c>
      <c r="L1805" s="151" t="str">
        <f>T(Contaminantes!C$42)</f>
        <v/>
      </c>
      <c r="M1805" s="159"/>
      <c r="N1805" s="153"/>
      <c r="O1805" s="159"/>
      <c r="P1805" s="153"/>
      <c r="Q1805" s="159"/>
      <c r="R1805" s="154"/>
      <c r="T1805" s="128">
        <v>17</v>
      </c>
      <c r="U1805" s="155">
        <f t="shared" si="592"/>
        <v>0</v>
      </c>
      <c r="V1805" s="156">
        <f t="shared" si="593"/>
        <v>0</v>
      </c>
      <c r="W1805" s="157">
        <f t="shared" si="594"/>
        <v>0</v>
      </c>
      <c r="Y1805" s="128">
        <v>37</v>
      </c>
      <c r="Z1805" s="155">
        <f t="shared" si="595"/>
        <v>0</v>
      </c>
      <c r="AA1805" s="156">
        <f t="shared" si="596"/>
        <v>0</v>
      </c>
      <c r="AB1805" s="157">
        <f t="shared" si="597"/>
        <v>0</v>
      </c>
      <c r="AD1805" s="128">
        <v>17</v>
      </c>
      <c r="AE1805" s="120">
        <f t="shared" si="598"/>
        <v>0</v>
      </c>
      <c r="AF1805" s="131">
        <v>37</v>
      </c>
      <c r="AG1805" s="121">
        <f t="shared" si="599"/>
        <v>0</v>
      </c>
    </row>
    <row r="1806" spans="2:33" x14ac:dyDescent="0.25">
      <c r="B1806" s="128">
        <v>18</v>
      </c>
      <c r="C1806" s="151" t="str">
        <f>T(Contaminantes!C$23)</f>
        <v/>
      </c>
      <c r="D1806" s="152"/>
      <c r="E1806" s="153"/>
      <c r="F1806" s="152"/>
      <c r="G1806" s="153"/>
      <c r="H1806" s="152"/>
      <c r="I1806" s="154"/>
      <c r="K1806" s="128">
        <v>38</v>
      </c>
      <c r="L1806" s="151" t="str">
        <f>T(Contaminantes!C$43)</f>
        <v/>
      </c>
      <c r="M1806" s="152"/>
      <c r="N1806" s="153"/>
      <c r="O1806" s="152"/>
      <c r="P1806" s="153"/>
      <c r="Q1806" s="152"/>
      <c r="R1806" s="154"/>
      <c r="T1806" s="128">
        <v>18</v>
      </c>
      <c r="U1806" s="155">
        <f t="shared" si="592"/>
        <v>0</v>
      </c>
      <c r="V1806" s="156">
        <f t="shared" si="593"/>
        <v>0</v>
      </c>
      <c r="W1806" s="157">
        <f t="shared" si="594"/>
        <v>0</v>
      </c>
      <c r="Y1806" s="128">
        <v>38</v>
      </c>
      <c r="Z1806" s="155">
        <f t="shared" si="595"/>
        <v>0</v>
      </c>
      <c r="AA1806" s="156">
        <f t="shared" si="596"/>
        <v>0</v>
      </c>
      <c r="AB1806" s="157">
        <f t="shared" si="597"/>
        <v>0</v>
      </c>
      <c r="AD1806" s="128">
        <v>18</v>
      </c>
      <c r="AE1806" s="120">
        <f t="shared" si="598"/>
        <v>0</v>
      </c>
      <c r="AF1806" s="131">
        <v>38</v>
      </c>
      <c r="AG1806" s="121">
        <f t="shared" si="599"/>
        <v>0</v>
      </c>
    </row>
    <row r="1807" spans="2:33" x14ac:dyDescent="0.25">
      <c r="B1807" s="128">
        <v>19</v>
      </c>
      <c r="C1807" s="151" t="str">
        <f>T(Contaminantes!C$24)</f>
        <v/>
      </c>
      <c r="D1807" s="152"/>
      <c r="E1807" s="153"/>
      <c r="F1807" s="152"/>
      <c r="G1807" s="153"/>
      <c r="H1807" s="152"/>
      <c r="I1807" s="154"/>
      <c r="K1807" s="128">
        <v>39</v>
      </c>
      <c r="L1807" s="151" t="str">
        <f>T(Contaminantes!C$44)</f>
        <v/>
      </c>
      <c r="M1807" s="152"/>
      <c r="N1807" s="153"/>
      <c r="O1807" s="152"/>
      <c r="P1807" s="153"/>
      <c r="Q1807" s="152"/>
      <c r="R1807" s="154"/>
      <c r="T1807" s="128">
        <v>19</v>
      </c>
      <c r="U1807" s="155">
        <f t="shared" si="592"/>
        <v>0</v>
      </c>
      <c r="V1807" s="156">
        <f t="shared" si="593"/>
        <v>0</v>
      </c>
      <c r="W1807" s="157">
        <f t="shared" si="594"/>
        <v>0</v>
      </c>
      <c r="Y1807" s="128">
        <v>39</v>
      </c>
      <c r="Z1807" s="155">
        <f t="shared" si="595"/>
        <v>0</v>
      </c>
      <c r="AA1807" s="156">
        <f t="shared" si="596"/>
        <v>0</v>
      </c>
      <c r="AB1807" s="157">
        <f t="shared" si="597"/>
        <v>0</v>
      </c>
      <c r="AD1807" s="128">
        <v>19</v>
      </c>
      <c r="AE1807" s="120">
        <f t="shared" si="598"/>
        <v>0</v>
      </c>
      <c r="AF1807" s="131">
        <v>39</v>
      </c>
      <c r="AG1807" s="121">
        <f t="shared" si="599"/>
        <v>0</v>
      </c>
    </row>
    <row r="1808" spans="2:33" ht="15.75" thickBot="1" x14ac:dyDescent="0.3">
      <c r="B1808" s="129">
        <v>20</v>
      </c>
      <c r="C1808" s="160" t="str">
        <f>T(Contaminantes!C$25)</f>
        <v/>
      </c>
      <c r="D1808" s="162"/>
      <c r="E1808" s="163"/>
      <c r="F1808" s="162"/>
      <c r="G1808" s="163"/>
      <c r="H1808" s="162"/>
      <c r="I1808" s="164"/>
      <c r="K1808" s="129">
        <v>40</v>
      </c>
      <c r="L1808" s="160" t="str">
        <f>T(Contaminantes!C$45)</f>
        <v/>
      </c>
      <c r="M1808" s="162"/>
      <c r="N1808" s="163"/>
      <c r="O1808" s="162"/>
      <c r="P1808" s="163"/>
      <c r="Q1808" s="162"/>
      <c r="R1808" s="164"/>
      <c r="T1808" s="129">
        <v>20</v>
      </c>
      <c r="U1808" s="165">
        <f t="shared" si="592"/>
        <v>0</v>
      </c>
      <c r="V1808" s="166">
        <f t="shared" si="593"/>
        <v>0</v>
      </c>
      <c r="W1808" s="167">
        <f t="shared" si="594"/>
        <v>0</v>
      </c>
      <c r="Y1808" s="129">
        <v>40</v>
      </c>
      <c r="Z1808" s="165">
        <f t="shared" si="595"/>
        <v>0</v>
      </c>
      <c r="AA1808" s="166">
        <f t="shared" si="596"/>
        <v>0</v>
      </c>
      <c r="AB1808" s="167">
        <f t="shared" si="597"/>
        <v>0</v>
      </c>
      <c r="AD1808" s="129">
        <v>20</v>
      </c>
      <c r="AE1808" s="132">
        <f t="shared" si="598"/>
        <v>0</v>
      </c>
      <c r="AF1808" s="133">
        <v>40</v>
      </c>
      <c r="AG1808" s="122">
        <f t="shared" si="599"/>
        <v>0</v>
      </c>
    </row>
    <row r="1809" spans="2:33" ht="15.75" thickBot="1" x14ac:dyDescent="0.3"/>
    <row r="1810" spans="2:33" ht="15.75" customHeight="1" thickBot="1" x14ac:dyDescent="0.3">
      <c r="D1810" s="391" t="s">
        <v>139</v>
      </c>
      <c r="E1810" s="392"/>
      <c r="F1810" s="393" t="str">
        <f>T('Focos atmósfera'!B82)</f>
        <v/>
      </c>
      <c r="G1810" s="393"/>
      <c r="H1810" s="394" t="s">
        <v>141</v>
      </c>
      <c r="I1810" s="395"/>
      <c r="J1810" s="135"/>
      <c r="K1810" s="396" t="str">
        <f>T('Focos atmósfera'!C82)</f>
        <v/>
      </c>
      <c r="L1810" s="393"/>
      <c r="M1810" s="393"/>
      <c r="N1810" s="397" t="s">
        <v>140</v>
      </c>
      <c r="O1810" s="398"/>
      <c r="P1810" s="136">
        <f>'Focos atmósfera'!D82</f>
        <v>0</v>
      </c>
      <c r="Q1810" s="205" t="s">
        <v>210</v>
      </c>
      <c r="R1810" s="136">
        <f>'Focos atmósfera'!F82</f>
        <v>0</v>
      </c>
      <c r="V1810" s="399" t="s">
        <v>189</v>
      </c>
      <c r="W1810" s="400"/>
      <c r="X1810" s="137"/>
      <c r="AA1810" s="399" t="s">
        <v>189</v>
      </c>
      <c r="AB1810" s="400"/>
      <c r="AC1810" s="137"/>
      <c r="AE1810" s="399" t="s">
        <v>192</v>
      </c>
      <c r="AF1810" s="403"/>
      <c r="AG1810" s="400"/>
    </row>
    <row r="1811" spans="2:33" ht="15.75" thickBot="1" x14ac:dyDescent="0.3">
      <c r="B1811" s="407" t="s">
        <v>133</v>
      </c>
      <c r="C1811" s="408"/>
      <c r="D1811" s="411" t="s">
        <v>134</v>
      </c>
      <c r="E1811" s="411"/>
      <c r="F1811" s="411" t="s">
        <v>135</v>
      </c>
      <c r="G1811" s="411"/>
      <c r="H1811" s="411" t="s">
        <v>136</v>
      </c>
      <c r="I1811" s="412"/>
      <c r="J1811" s="138"/>
      <c r="K1811" s="409" t="s">
        <v>133</v>
      </c>
      <c r="L1811" s="410"/>
      <c r="M1811" s="413" t="s">
        <v>134</v>
      </c>
      <c r="N1811" s="411"/>
      <c r="O1811" s="411" t="s">
        <v>135</v>
      </c>
      <c r="P1811" s="411"/>
      <c r="Q1811" s="411" t="s">
        <v>136</v>
      </c>
      <c r="R1811" s="414"/>
      <c r="S1811" s="138"/>
      <c r="T1811" s="138"/>
      <c r="V1811" s="401"/>
      <c r="W1811" s="402"/>
      <c r="X1811" s="137"/>
      <c r="AA1811" s="401"/>
      <c r="AB1811" s="402"/>
      <c r="AC1811" s="137"/>
      <c r="AE1811" s="404"/>
      <c r="AF1811" s="405"/>
      <c r="AG1811" s="406"/>
    </row>
    <row r="1812" spans="2:33" ht="32.25" customHeight="1" thickBot="1" x14ac:dyDescent="0.3">
      <c r="B1812" s="409"/>
      <c r="C1812" s="410"/>
      <c r="D1812" s="139" t="s">
        <v>137</v>
      </c>
      <c r="E1812" s="139" t="s">
        <v>138</v>
      </c>
      <c r="F1812" s="139" t="s">
        <v>137</v>
      </c>
      <c r="G1812" s="139" t="s">
        <v>138</v>
      </c>
      <c r="H1812" s="139" t="s">
        <v>137</v>
      </c>
      <c r="I1812" s="140" t="s">
        <v>138</v>
      </c>
      <c r="J1812" s="141"/>
      <c r="K1812" s="409"/>
      <c r="L1812" s="410"/>
      <c r="M1812" s="139" t="s">
        <v>137</v>
      </c>
      <c r="N1812" s="139" t="s">
        <v>138</v>
      </c>
      <c r="O1812" s="139" t="s">
        <v>137</v>
      </c>
      <c r="P1812" s="139" t="s">
        <v>138</v>
      </c>
      <c r="Q1812" s="139" t="s">
        <v>137</v>
      </c>
      <c r="R1812" s="140" t="s">
        <v>138</v>
      </c>
      <c r="S1812" s="141"/>
      <c r="T1812" s="141"/>
      <c r="V1812" s="142" t="s">
        <v>190</v>
      </c>
      <c r="W1812" s="143" t="s">
        <v>191</v>
      </c>
      <c r="X1812" s="141"/>
      <c r="AA1812" s="142" t="s">
        <v>190</v>
      </c>
      <c r="AB1812" s="143" t="s">
        <v>191</v>
      </c>
      <c r="AC1812" s="141"/>
      <c r="AE1812" s="124" t="s">
        <v>193</v>
      </c>
      <c r="AG1812" s="125" t="s">
        <v>193</v>
      </c>
    </row>
    <row r="1813" spans="2:33" x14ac:dyDescent="0.25">
      <c r="B1813" s="126">
        <v>1</v>
      </c>
      <c r="C1813" s="151" t="str">
        <f>T(Contaminantes!C$6)</f>
        <v/>
      </c>
      <c r="D1813" s="145"/>
      <c r="E1813" s="146"/>
      <c r="F1813" s="145"/>
      <c r="G1813" s="146"/>
      <c r="H1813" s="145"/>
      <c r="I1813" s="147"/>
      <c r="K1813" s="126">
        <v>21</v>
      </c>
      <c r="L1813" s="144" t="str">
        <f>T(Contaminantes!C$26)</f>
        <v/>
      </c>
      <c r="M1813" s="145"/>
      <c r="N1813" s="146"/>
      <c r="O1813" s="145"/>
      <c r="P1813" s="146"/>
      <c r="Q1813" s="145"/>
      <c r="R1813" s="147"/>
      <c r="T1813" s="126">
        <v>1</v>
      </c>
      <c r="U1813" s="148">
        <f>IF(COUNT(E1813,G1813,I1813)=0,0,COUNT(E1813,G1813,I1813))</f>
        <v>0</v>
      </c>
      <c r="V1813" s="149">
        <f>IF(U1813&gt;0,((D1813*E1813)+(F1813*G1813)+(H1813*I1813))/(E1813+G1813+I1813),0)</f>
        <v>0</v>
      </c>
      <c r="W1813" s="150">
        <f>IF(U1813&lt;&gt;0,(E1813+G1813+I1813)/U1813,0)</f>
        <v>0</v>
      </c>
      <c r="Y1813" s="126">
        <v>21</v>
      </c>
      <c r="Z1813" s="148">
        <f>IF(COUNT(N1813,P1813,R1813)=0,0,COUNT(N1813,P1813,R1813))</f>
        <v>0</v>
      </c>
      <c r="AA1813" s="149">
        <f>IF(Z1813&gt;0,((M1813*N1813)+(O1813*P1813)+(Q1813*R1813))/(N1813+P1813+R1813),0)</f>
        <v>0</v>
      </c>
      <c r="AB1813" s="150">
        <f>IF(Z1813&lt;&gt;0,(N1813+P1813+R1813)/Z1813,0)</f>
        <v>0</v>
      </c>
      <c r="AD1813" s="126">
        <v>1</v>
      </c>
      <c r="AE1813" s="127">
        <f>(V1813*W1813*P$1810)/1000000</f>
        <v>0</v>
      </c>
      <c r="AF1813" s="130">
        <v>21</v>
      </c>
      <c r="AG1813" s="127">
        <f>(AA1813*AB1813*P$1810)/1000000</f>
        <v>0</v>
      </c>
    </row>
    <row r="1814" spans="2:33" x14ac:dyDescent="0.25">
      <c r="B1814" s="128">
        <v>2</v>
      </c>
      <c r="C1814" s="151" t="str">
        <f>T(Contaminantes!C$7)</f>
        <v/>
      </c>
      <c r="D1814" s="152"/>
      <c r="E1814" s="153"/>
      <c r="F1814" s="152"/>
      <c r="G1814" s="153"/>
      <c r="H1814" s="152"/>
      <c r="I1814" s="154"/>
      <c r="K1814" s="128">
        <v>22</v>
      </c>
      <c r="L1814" s="151" t="str">
        <f>T(Contaminantes!C$27)</f>
        <v/>
      </c>
      <c r="M1814" s="152"/>
      <c r="N1814" s="153"/>
      <c r="O1814" s="152"/>
      <c r="P1814" s="153"/>
      <c r="Q1814" s="152"/>
      <c r="R1814" s="154"/>
      <c r="T1814" s="128">
        <v>2</v>
      </c>
      <c r="U1814" s="155">
        <f t="shared" ref="U1814:U1832" si="600">IF(COUNT(E1814,G1814,I1814)=0,0,COUNT(E1814,G1814,I1814))</f>
        <v>0</v>
      </c>
      <c r="V1814" s="156">
        <f t="shared" ref="V1814:V1832" si="601">IF(U1814&gt;0,((D1814*E1814)+(F1814*G1814)+(H1814*I1814))/(E1814+G1814+I1814),0)</f>
        <v>0</v>
      </c>
      <c r="W1814" s="157">
        <f t="shared" ref="W1814:W1832" si="602">IF(U1814&lt;&gt;0,(E1814+G1814+I1814)/U1814,0)</f>
        <v>0</v>
      </c>
      <c r="Y1814" s="128">
        <v>22</v>
      </c>
      <c r="Z1814" s="155">
        <f t="shared" ref="Z1814:Z1832" si="603">IF(COUNT(N1814,P1814,R1814)=0,0,COUNT(N1814,P1814,R1814))</f>
        <v>0</v>
      </c>
      <c r="AA1814" s="156">
        <f t="shared" ref="AA1814:AA1832" si="604">IF(Z1814&gt;0,((M1814*N1814)+(O1814*P1814)+(Q1814*R1814))/(N1814+P1814+R1814),0)</f>
        <v>0</v>
      </c>
      <c r="AB1814" s="157">
        <f t="shared" ref="AB1814:AB1832" si="605">IF(Z1814&lt;&gt;0,(N1814+P1814+R1814)/Z1814,0)</f>
        <v>0</v>
      </c>
      <c r="AD1814" s="128">
        <v>2</v>
      </c>
      <c r="AE1814" s="120">
        <f t="shared" ref="AE1814:AE1832" si="606">(V1814*W1814*P$1810)/1000000</f>
        <v>0</v>
      </c>
      <c r="AF1814" s="131">
        <v>22</v>
      </c>
      <c r="AG1814" s="121">
        <f t="shared" ref="AG1814:AG1832" si="607">(AA1814*AB1814*P$1810)/1000000</f>
        <v>0</v>
      </c>
    </row>
    <row r="1815" spans="2:33" x14ac:dyDescent="0.25">
      <c r="B1815" s="128">
        <v>3</v>
      </c>
      <c r="C1815" s="151" t="str">
        <f>T(Contaminantes!C$8)</f>
        <v/>
      </c>
      <c r="D1815" s="158"/>
      <c r="E1815" s="153"/>
      <c r="F1815" s="158"/>
      <c r="G1815" s="153"/>
      <c r="H1815" s="158"/>
      <c r="I1815" s="154"/>
      <c r="K1815" s="128">
        <v>23</v>
      </c>
      <c r="L1815" s="151" t="str">
        <f>T(Contaminantes!C$28)</f>
        <v/>
      </c>
      <c r="M1815" s="158"/>
      <c r="N1815" s="153"/>
      <c r="O1815" s="158"/>
      <c r="P1815" s="153"/>
      <c r="Q1815" s="158"/>
      <c r="R1815" s="154"/>
      <c r="T1815" s="128">
        <v>3</v>
      </c>
      <c r="U1815" s="155">
        <f t="shared" si="600"/>
        <v>0</v>
      </c>
      <c r="V1815" s="156">
        <f t="shared" si="601"/>
        <v>0</v>
      </c>
      <c r="W1815" s="157">
        <f t="shared" si="602"/>
        <v>0</v>
      </c>
      <c r="Y1815" s="128">
        <v>23</v>
      </c>
      <c r="Z1815" s="155">
        <f t="shared" si="603"/>
        <v>0</v>
      </c>
      <c r="AA1815" s="156">
        <f t="shared" si="604"/>
        <v>0</v>
      </c>
      <c r="AB1815" s="157">
        <f t="shared" si="605"/>
        <v>0</v>
      </c>
      <c r="AD1815" s="128">
        <v>3</v>
      </c>
      <c r="AE1815" s="120">
        <f t="shared" si="606"/>
        <v>0</v>
      </c>
      <c r="AF1815" s="131">
        <v>23</v>
      </c>
      <c r="AG1815" s="121">
        <f t="shared" si="607"/>
        <v>0</v>
      </c>
    </row>
    <row r="1816" spans="2:33" x14ac:dyDescent="0.25">
      <c r="B1816" s="128">
        <v>4</v>
      </c>
      <c r="C1816" s="151" t="str">
        <f>T(Contaminantes!C$9)</f>
        <v/>
      </c>
      <c r="D1816" s="159"/>
      <c r="E1816" s="153"/>
      <c r="F1816" s="159"/>
      <c r="G1816" s="153"/>
      <c r="H1816" s="159"/>
      <c r="I1816" s="154"/>
      <c r="K1816" s="128">
        <v>24</v>
      </c>
      <c r="L1816" s="151" t="str">
        <f>T(Contaminantes!C$29)</f>
        <v/>
      </c>
      <c r="M1816" s="159"/>
      <c r="N1816" s="153"/>
      <c r="O1816" s="159"/>
      <c r="P1816" s="153"/>
      <c r="Q1816" s="159"/>
      <c r="R1816" s="154"/>
      <c r="T1816" s="128">
        <v>4</v>
      </c>
      <c r="U1816" s="155">
        <f t="shared" si="600"/>
        <v>0</v>
      </c>
      <c r="V1816" s="156">
        <f t="shared" si="601"/>
        <v>0</v>
      </c>
      <c r="W1816" s="157">
        <f t="shared" si="602"/>
        <v>0</v>
      </c>
      <c r="Y1816" s="128">
        <v>24</v>
      </c>
      <c r="Z1816" s="155">
        <f t="shared" si="603"/>
        <v>0</v>
      </c>
      <c r="AA1816" s="156">
        <f t="shared" si="604"/>
        <v>0</v>
      </c>
      <c r="AB1816" s="157">
        <f t="shared" si="605"/>
        <v>0</v>
      </c>
      <c r="AD1816" s="128">
        <v>4</v>
      </c>
      <c r="AE1816" s="120">
        <f t="shared" si="606"/>
        <v>0</v>
      </c>
      <c r="AF1816" s="131">
        <v>24</v>
      </c>
      <c r="AG1816" s="121">
        <f t="shared" si="607"/>
        <v>0</v>
      </c>
    </row>
    <row r="1817" spans="2:33" x14ac:dyDescent="0.25">
      <c r="B1817" s="128">
        <v>5</v>
      </c>
      <c r="C1817" s="151" t="str">
        <f>T(Contaminantes!C$10)</f>
        <v/>
      </c>
      <c r="D1817" s="159"/>
      <c r="E1817" s="153"/>
      <c r="F1817" s="159"/>
      <c r="G1817" s="153"/>
      <c r="H1817" s="159"/>
      <c r="I1817" s="154"/>
      <c r="K1817" s="128">
        <v>25</v>
      </c>
      <c r="L1817" s="151" t="str">
        <f>T(Contaminantes!C$30)</f>
        <v/>
      </c>
      <c r="M1817" s="159"/>
      <c r="N1817" s="153"/>
      <c r="O1817" s="159"/>
      <c r="P1817" s="153"/>
      <c r="Q1817" s="159"/>
      <c r="R1817" s="154"/>
      <c r="T1817" s="128">
        <v>5</v>
      </c>
      <c r="U1817" s="155">
        <f t="shared" si="600"/>
        <v>0</v>
      </c>
      <c r="V1817" s="156">
        <f t="shared" si="601"/>
        <v>0</v>
      </c>
      <c r="W1817" s="157">
        <f t="shared" si="602"/>
        <v>0</v>
      </c>
      <c r="Y1817" s="128">
        <v>25</v>
      </c>
      <c r="Z1817" s="155">
        <f t="shared" si="603"/>
        <v>0</v>
      </c>
      <c r="AA1817" s="156">
        <f t="shared" si="604"/>
        <v>0</v>
      </c>
      <c r="AB1817" s="157">
        <f t="shared" si="605"/>
        <v>0</v>
      </c>
      <c r="AD1817" s="128">
        <v>5</v>
      </c>
      <c r="AE1817" s="120">
        <f t="shared" si="606"/>
        <v>0</v>
      </c>
      <c r="AF1817" s="131">
        <v>25</v>
      </c>
      <c r="AG1817" s="121">
        <f t="shared" si="607"/>
        <v>0</v>
      </c>
    </row>
    <row r="1818" spans="2:33" x14ac:dyDescent="0.25">
      <c r="B1818" s="128">
        <v>6</v>
      </c>
      <c r="C1818" s="151" t="str">
        <f>T(Contaminantes!C$11)</f>
        <v/>
      </c>
      <c r="D1818" s="159"/>
      <c r="E1818" s="153"/>
      <c r="F1818" s="159"/>
      <c r="G1818" s="153"/>
      <c r="H1818" s="159"/>
      <c r="I1818" s="154"/>
      <c r="K1818" s="128">
        <v>26</v>
      </c>
      <c r="L1818" s="151" t="str">
        <f>T(Contaminantes!C$31)</f>
        <v/>
      </c>
      <c r="M1818" s="159"/>
      <c r="N1818" s="153"/>
      <c r="O1818" s="159"/>
      <c r="P1818" s="153"/>
      <c r="Q1818" s="159"/>
      <c r="R1818" s="154"/>
      <c r="T1818" s="128">
        <v>6</v>
      </c>
      <c r="U1818" s="155">
        <f t="shared" si="600"/>
        <v>0</v>
      </c>
      <c r="V1818" s="156">
        <f t="shared" si="601"/>
        <v>0</v>
      </c>
      <c r="W1818" s="157">
        <f t="shared" si="602"/>
        <v>0</v>
      </c>
      <c r="Y1818" s="128">
        <v>26</v>
      </c>
      <c r="Z1818" s="155">
        <f t="shared" si="603"/>
        <v>0</v>
      </c>
      <c r="AA1818" s="156">
        <f t="shared" si="604"/>
        <v>0</v>
      </c>
      <c r="AB1818" s="157">
        <f t="shared" si="605"/>
        <v>0</v>
      </c>
      <c r="AD1818" s="128">
        <v>6</v>
      </c>
      <c r="AE1818" s="120">
        <f t="shared" si="606"/>
        <v>0</v>
      </c>
      <c r="AF1818" s="131">
        <v>26</v>
      </c>
      <c r="AG1818" s="121">
        <f t="shared" si="607"/>
        <v>0</v>
      </c>
    </row>
    <row r="1819" spans="2:33" x14ac:dyDescent="0.25">
      <c r="B1819" s="128">
        <v>7</v>
      </c>
      <c r="C1819" s="151" t="str">
        <f>T(Contaminantes!C$12)</f>
        <v/>
      </c>
      <c r="D1819" s="159"/>
      <c r="E1819" s="153"/>
      <c r="F1819" s="159"/>
      <c r="G1819" s="153"/>
      <c r="H1819" s="159"/>
      <c r="I1819" s="154"/>
      <c r="K1819" s="128">
        <v>27</v>
      </c>
      <c r="L1819" s="151" t="str">
        <f>T(Contaminantes!C$32)</f>
        <v/>
      </c>
      <c r="M1819" s="159"/>
      <c r="N1819" s="153"/>
      <c r="O1819" s="159"/>
      <c r="P1819" s="153"/>
      <c r="Q1819" s="159"/>
      <c r="R1819" s="154"/>
      <c r="T1819" s="128">
        <v>7</v>
      </c>
      <c r="U1819" s="155">
        <f t="shared" si="600"/>
        <v>0</v>
      </c>
      <c r="V1819" s="156">
        <f t="shared" si="601"/>
        <v>0</v>
      </c>
      <c r="W1819" s="157">
        <f t="shared" si="602"/>
        <v>0</v>
      </c>
      <c r="Y1819" s="128">
        <v>27</v>
      </c>
      <c r="Z1819" s="155">
        <f t="shared" si="603"/>
        <v>0</v>
      </c>
      <c r="AA1819" s="156">
        <f t="shared" si="604"/>
        <v>0</v>
      </c>
      <c r="AB1819" s="157">
        <f t="shared" si="605"/>
        <v>0</v>
      </c>
      <c r="AD1819" s="128">
        <v>7</v>
      </c>
      <c r="AE1819" s="120">
        <f t="shared" si="606"/>
        <v>0</v>
      </c>
      <c r="AF1819" s="131">
        <v>27</v>
      </c>
      <c r="AG1819" s="121">
        <f t="shared" si="607"/>
        <v>0</v>
      </c>
    </row>
    <row r="1820" spans="2:33" x14ac:dyDescent="0.25">
      <c r="B1820" s="128">
        <v>8</v>
      </c>
      <c r="C1820" s="151" t="str">
        <f>T(Contaminantes!C$13)</f>
        <v/>
      </c>
      <c r="D1820" s="159"/>
      <c r="E1820" s="153"/>
      <c r="F1820" s="159"/>
      <c r="G1820" s="153"/>
      <c r="H1820" s="159"/>
      <c r="I1820" s="154"/>
      <c r="K1820" s="128">
        <v>28</v>
      </c>
      <c r="L1820" s="151" t="str">
        <f>T(Contaminantes!C$33)</f>
        <v/>
      </c>
      <c r="M1820" s="159"/>
      <c r="N1820" s="153"/>
      <c r="O1820" s="159"/>
      <c r="P1820" s="153"/>
      <c r="Q1820" s="159"/>
      <c r="R1820" s="154"/>
      <c r="T1820" s="128">
        <v>8</v>
      </c>
      <c r="U1820" s="155">
        <f t="shared" si="600"/>
        <v>0</v>
      </c>
      <c r="V1820" s="156">
        <f t="shared" si="601"/>
        <v>0</v>
      </c>
      <c r="W1820" s="157">
        <f t="shared" si="602"/>
        <v>0</v>
      </c>
      <c r="Y1820" s="128">
        <v>28</v>
      </c>
      <c r="Z1820" s="155">
        <f t="shared" si="603"/>
        <v>0</v>
      </c>
      <c r="AA1820" s="156">
        <f t="shared" si="604"/>
        <v>0</v>
      </c>
      <c r="AB1820" s="157">
        <f t="shared" si="605"/>
        <v>0</v>
      </c>
      <c r="AD1820" s="128">
        <v>8</v>
      </c>
      <c r="AE1820" s="120">
        <f t="shared" si="606"/>
        <v>0</v>
      </c>
      <c r="AF1820" s="131">
        <v>28</v>
      </c>
      <c r="AG1820" s="121">
        <f t="shared" si="607"/>
        <v>0</v>
      </c>
    </row>
    <row r="1821" spans="2:33" x14ac:dyDescent="0.25">
      <c r="B1821" s="128">
        <v>9</v>
      </c>
      <c r="C1821" s="151" t="str">
        <f>T(Contaminantes!C$14)</f>
        <v/>
      </c>
      <c r="D1821" s="152"/>
      <c r="E1821" s="153"/>
      <c r="F1821" s="152"/>
      <c r="G1821" s="153"/>
      <c r="H1821" s="152"/>
      <c r="I1821" s="154"/>
      <c r="K1821" s="128">
        <v>29</v>
      </c>
      <c r="L1821" s="151" t="str">
        <f>T(Contaminantes!C$34)</f>
        <v/>
      </c>
      <c r="M1821" s="152"/>
      <c r="N1821" s="153"/>
      <c r="O1821" s="152"/>
      <c r="P1821" s="153"/>
      <c r="Q1821" s="152"/>
      <c r="R1821" s="154"/>
      <c r="T1821" s="128">
        <v>9</v>
      </c>
      <c r="U1821" s="155">
        <f t="shared" si="600"/>
        <v>0</v>
      </c>
      <c r="V1821" s="156">
        <f t="shared" si="601"/>
        <v>0</v>
      </c>
      <c r="W1821" s="157">
        <f t="shared" si="602"/>
        <v>0</v>
      </c>
      <c r="Y1821" s="128">
        <v>29</v>
      </c>
      <c r="Z1821" s="155">
        <f t="shared" si="603"/>
        <v>0</v>
      </c>
      <c r="AA1821" s="156">
        <f t="shared" si="604"/>
        <v>0</v>
      </c>
      <c r="AB1821" s="157">
        <f t="shared" si="605"/>
        <v>0</v>
      </c>
      <c r="AD1821" s="128">
        <v>9</v>
      </c>
      <c r="AE1821" s="120">
        <f t="shared" si="606"/>
        <v>0</v>
      </c>
      <c r="AF1821" s="131">
        <v>29</v>
      </c>
      <c r="AG1821" s="121">
        <f t="shared" si="607"/>
        <v>0</v>
      </c>
    </row>
    <row r="1822" spans="2:33" x14ac:dyDescent="0.25">
      <c r="B1822" s="128">
        <v>10</v>
      </c>
      <c r="C1822" s="151" t="str">
        <f>T(Contaminantes!C$15)</f>
        <v/>
      </c>
      <c r="D1822" s="152"/>
      <c r="E1822" s="153"/>
      <c r="F1822" s="152"/>
      <c r="G1822" s="153"/>
      <c r="H1822" s="152"/>
      <c r="I1822" s="154"/>
      <c r="K1822" s="128">
        <v>30</v>
      </c>
      <c r="L1822" s="151" t="str">
        <f>T(Contaminantes!C$35)</f>
        <v/>
      </c>
      <c r="M1822" s="152"/>
      <c r="N1822" s="153"/>
      <c r="O1822" s="152"/>
      <c r="P1822" s="153"/>
      <c r="Q1822" s="152"/>
      <c r="R1822" s="154"/>
      <c r="T1822" s="128">
        <v>10</v>
      </c>
      <c r="U1822" s="155">
        <f t="shared" si="600"/>
        <v>0</v>
      </c>
      <c r="V1822" s="156">
        <f t="shared" si="601"/>
        <v>0</v>
      </c>
      <c r="W1822" s="157">
        <f t="shared" si="602"/>
        <v>0</v>
      </c>
      <c r="Y1822" s="128">
        <v>30</v>
      </c>
      <c r="Z1822" s="155">
        <f t="shared" si="603"/>
        <v>0</v>
      </c>
      <c r="AA1822" s="156">
        <f t="shared" si="604"/>
        <v>0</v>
      </c>
      <c r="AB1822" s="157">
        <f t="shared" si="605"/>
        <v>0</v>
      </c>
      <c r="AD1822" s="128">
        <v>10</v>
      </c>
      <c r="AE1822" s="120">
        <f t="shared" si="606"/>
        <v>0</v>
      </c>
      <c r="AF1822" s="131">
        <v>30</v>
      </c>
      <c r="AG1822" s="121">
        <f t="shared" si="607"/>
        <v>0</v>
      </c>
    </row>
    <row r="1823" spans="2:33" x14ac:dyDescent="0.25">
      <c r="B1823" s="128">
        <v>11</v>
      </c>
      <c r="C1823" s="151" t="str">
        <f>T(Contaminantes!C$16)</f>
        <v/>
      </c>
      <c r="D1823" s="158"/>
      <c r="E1823" s="153"/>
      <c r="F1823" s="158"/>
      <c r="G1823" s="153"/>
      <c r="H1823" s="158"/>
      <c r="I1823" s="154"/>
      <c r="K1823" s="128">
        <v>31</v>
      </c>
      <c r="L1823" s="151" t="str">
        <f>T(Contaminantes!C$36)</f>
        <v/>
      </c>
      <c r="M1823" s="158"/>
      <c r="N1823" s="153"/>
      <c r="O1823" s="158"/>
      <c r="P1823" s="153"/>
      <c r="Q1823" s="158"/>
      <c r="R1823" s="154"/>
      <c r="T1823" s="128">
        <v>11</v>
      </c>
      <c r="U1823" s="155">
        <f t="shared" si="600"/>
        <v>0</v>
      </c>
      <c r="V1823" s="156">
        <f t="shared" si="601"/>
        <v>0</v>
      </c>
      <c r="W1823" s="157">
        <f t="shared" si="602"/>
        <v>0</v>
      </c>
      <c r="Y1823" s="128">
        <v>31</v>
      </c>
      <c r="Z1823" s="155">
        <f t="shared" si="603"/>
        <v>0</v>
      </c>
      <c r="AA1823" s="156">
        <f t="shared" si="604"/>
        <v>0</v>
      </c>
      <c r="AB1823" s="157">
        <f t="shared" si="605"/>
        <v>0</v>
      </c>
      <c r="AD1823" s="128">
        <v>11</v>
      </c>
      <c r="AE1823" s="120">
        <f t="shared" si="606"/>
        <v>0</v>
      </c>
      <c r="AF1823" s="131">
        <v>31</v>
      </c>
      <c r="AG1823" s="121">
        <f t="shared" si="607"/>
        <v>0</v>
      </c>
    </row>
    <row r="1824" spans="2:33" x14ac:dyDescent="0.25">
      <c r="B1824" s="128">
        <v>12</v>
      </c>
      <c r="C1824" s="151" t="str">
        <f>T(Contaminantes!C$17)</f>
        <v/>
      </c>
      <c r="D1824" s="159"/>
      <c r="E1824" s="153"/>
      <c r="F1824" s="159"/>
      <c r="G1824" s="153"/>
      <c r="H1824" s="159"/>
      <c r="I1824" s="154"/>
      <c r="K1824" s="128">
        <v>32</v>
      </c>
      <c r="L1824" s="151" t="str">
        <f>T(Contaminantes!C$37)</f>
        <v/>
      </c>
      <c r="M1824" s="159"/>
      <c r="N1824" s="153"/>
      <c r="O1824" s="159"/>
      <c r="P1824" s="153"/>
      <c r="Q1824" s="159"/>
      <c r="R1824" s="154"/>
      <c r="T1824" s="128">
        <v>12</v>
      </c>
      <c r="U1824" s="155">
        <f t="shared" si="600"/>
        <v>0</v>
      </c>
      <c r="V1824" s="156">
        <f t="shared" si="601"/>
        <v>0</v>
      </c>
      <c r="W1824" s="157">
        <f t="shared" si="602"/>
        <v>0</v>
      </c>
      <c r="Y1824" s="128">
        <v>32</v>
      </c>
      <c r="Z1824" s="155">
        <f t="shared" si="603"/>
        <v>0</v>
      </c>
      <c r="AA1824" s="156">
        <f t="shared" si="604"/>
        <v>0</v>
      </c>
      <c r="AB1824" s="157">
        <f t="shared" si="605"/>
        <v>0</v>
      </c>
      <c r="AD1824" s="128">
        <v>12</v>
      </c>
      <c r="AE1824" s="120">
        <f t="shared" si="606"/>
        <v>0</v>
      </c>
      <c r="AF1824" s="131">
        <v>32</v>
      </c>
      <c r="AG1824" s="121">
        <f t="shared" si="607"/>
        <v>0</v>
      </c>
    </row>
    <row r="1825" spans="2:33" x14ac:dyDescent="0.25">
      <c r="B1825" s="128">
        <v>13</v>
      </c>
      <c r="C1825" s="151" t="str">
        <f>T(Contaminantes!C$18)</f>
        <v/>
      </c>
      <c r="D1825" s="159"/>
      <c r="E1825" s="153"/>
      <c r="F1825" s="159"/>
      <c r="G1825" s="153"/>
      <c r="H1825" s="159"/>
      <c r="I1825" s="154"/>
      <c r="K1825" s="128">
        <v>33</v>
      </c>
      <c r="L1825" s="151" t="str">
        <f>T(Contaminantes!C$38)</f>
        <v/>
      </c>
      <c r="M1825" s="159"/>
      <c r="N1825" s="153"/>
      <c r="O1825" s="159"/>
      <c r="P1825" s="153"/>
      <c r="Q1825" s="159"/>
      <c r="R1825" s="154"/>
      <c r="T1825" s="128">
        <v>13</v>
      </c>
      <c r="U1825" s="155">
        <f t="shared" si="600"/>
        <v>0</v>
      </c>
      <c r="V1825" s="156">
        <f t="shared" si="601"/>
        <v>0</v>
      </c>
      <c r="W1825" s="157">
        <f t="shared" si="602"/>
        <v>0</v>
      </c>
      <c r="Y1825" s="128">
        <v>33</v>
      </c>
      <c r="Z1825" s="155">
        <f t="shared" si="603"/>
        <v>0</v>
      </c>
      <c r="AA1825" s="156">
        <f t="shared" si="604"/>
        <v>0</v>
      </c>
      <c r="AB1825" s="157">
        <f t="shared" si="605"/>
        <v>0</v>
      </c>
      <c r="AD1825" s="128">
        <v>13</v>
      </c>
      <c r="AE1825" s="120">
        <f t="shared" si="606"/>
        <v>0</v>
      </c>
      <c r="AF1825" s="131">
        <v>33</v>
      </c>
      <c r="AG1825" s="121">
        <f t="shared" si="607"/>
        <v>0</v>
      </c>
    </row>
    <row r="1826" spans="2:33" x14ac:dyDescent="0.25">
      <c r="B1826" s="128">
        <v>14</v>
      </c>
      <c r="C1826" s="151" t="str">
        <f>T(Contaminantes!C$19)</f>
        <v/>
      </c>
      <c r="D1826" s="152"/>
      <c r="E1826" s="153"/>
      <c r="F1826" s="152"/>
      <c r="G1826" s="153"/>
      <c r="H1826" s="152"/>
      <c r="I1826" s="154"/>
      <c r="K1826" s="128">
        <v>34</v>
      </c>
      <c r="L1826" s="151" t="str">
        <f>T(Contaminantes!C$39)</f>
        <v/>
      </c>
      <c r="M1826" s="152"/>
      <c r="N1826" s="153"/>
      <c r="O1826" s="152"/>
      <c r="P1826" s="153"/>
      <c r="Q1826" s="152"/>
      <c r="R1826" s="154"/>
      <c r="T1826" s="128">
        <v>14</v>
      </c>
      <c r="U1826" s="155">
        <f t="shared" si="600"/>
        <v>0</v>
      </c>
      <c r="V1826" s="156">
        <f t="shared" si="601"/>
        <v>0</v>
      </c>
      <c r="W1826" s="157">
        <f t="shared" si="602"/>
        <v>0</v>
      </c>
      <c r="Y1826" s="128">
        <v>34</v>
      </c>
      <c r="Z1826" s="155">
        <f t="shared" si="603"/>
        <v>0</v>
      </c>
      <c r="AA1826" s="156">
        <f t="shared" si="604"/>
        <v>0</v>
      </c>
      <c r="AB1826" s="157">
        <f t="shared" si="605"/>
        <v>0</v>
      </c>
      <c r="AD1826" s="128">
        <v>14</v>
      </c>
      <c r="AE1826" s="120">
        <f t="shared" si="606"/>
        <v>0</v>
      </c>
      <c r="AF1826" s="131">
        <v>34</v>
      </c>
      <c r="AG1826" s="121">
        <f t="shared" si="607"/>
        <v>0</v>
      </c>
    </row>
    <row r="1827" spans="2:33" x14ac:dyDescent="0.25">
      <c r="B1827" s="128">
        <v>15</v>
      </c>
      <c r="C1827" s="151" t="str">
        <f>T(Contaminantes!C$20)</f>
        <v/>
      </c>
      <c r="D1827" s="158"/>
      <c r="E1827" s="153"/>
      <c r="F1827" s="158"/>
      <c r="G1827" s="153"/>
      <c r="H1827" s="158"/>
      <c r="I1827" s="154"/>
      <c r="K1827" s="128">
        <v>35</v>
      </c>
      <c r="L1827" s="151" t="str">
        <f>T(Contaminantes!C$40)</f>
        <v/>
      </c>
      <c r="M1827" s="158"/>
      <c r="N1827" s="153"/>
      <c r="O1827" s="158"/>
      <c r="P1827" s="153"/>
      <c r="Q1827" s="158"/>
      <c r="R1827" s="154"/>
      <c r="T1827" s="128">
        <v>15</v>
      </c>
      <c r="U1827" s="155">
        <f t="shared" si="600"/>
        <v>0</v>
      </c>
      <c r="V1827" s="156">
        <f t="shared" si="601"/>
        <v>0</v>
      </c>
      <c r="W1827" s="157">
        <f t="shared" si="602"/>
        <v>0</v>
      </c>
      <c r="Y1827" s="128">
        <v>35</v>
      </c>
      <c r="Z1827" s="155">
        <f t="shared" si="603"/>
        <v>0</v>
      </c>
      <c r="AA1827" s="156">
        <f t="shared" si="604"/>
        <v>0</v>
      </c>
      <c r="AB1827" s="157">
        <f t="shared" si="605"/>
        <v>0</v>
      </c>
      <c r="AD1827" s="128">
        <v>15</v>
      </c>
      <c r="AE1827" s="120">
        <f t="shared" si="606"/>
        <v>0</v>
      </c>
      <c r="AF1827" s="131">
        <v>35</v>
      </c>
      <c r="AG1827" s="121">
        <f t="shared" si="607"/>
        <v>0</v>
      </c>
    </row>
    <row r="1828" spans="2:33" x14ac:dyDescent="0.25">
      <c r="B1828" s="128">
        <v>16</v>
      </c>
      <c r="C1828" s="151" t="str">
        <f>T(Contaminantes!C$21)</f>
        <v/>
      </c>
      <c r="D1828" s="159"/>
      <c r="E1828" s="153"/>
      <c r="F1828" s="159"/>
      <c r="G1828" s="153"/>
      <c r="H1828" s="159"/>
      <c r="I1828" s="154"/>
      <c r="K1828" s="128">
        <v>36</v>
      </c>
      <c r="L1828" s="151" t="str">
        <f>T(Contaminantes!C$41)</f>
        <v/>
      </c>
      <c r="M1828" s="159"/>
      <c r="N1828" s="153"/>
      <c r="O1828" s="159"/>
      <c r="P1828" s="153"/>
      <c r="Q1828" s="159"/>
      <c r="R1828" s="154"/>
      <c r="T1828" s="128">
        <v>16</v>
      </c>
      <c r="U1828" s="155">
        <f t="shared" si="600"/>
        <v>0</v>
      </c>
      <c r="V1828" s="156">
        <f t="shared" si="601"/>
        <v>0</v>
      </c>
      <c r="W1828" s="157">
        <f t="shared" si="602"/>
        <v>0</v>
      </c>
      <c r="Y1828" s="128">
        <v>36</v>
      </c>
      <c r="Z1828" s="155">
        <f t="shared" si="603"/>
        <v>0</v>
      </c>
      <c r="AA1828" s="156">
        <f t="shared" si="604"/>
        <v>0</v>
      </c>
      <c r="AB1828" s="157">
        <f t="shared" si="605"/>
        <v>0</v>
      </c>
      <c r="AD1828" s="128">
        <v>16</v>
      </c>
      <c r="AE1828" s="120">
        <f t="shared" si="606"/>
        <v>0</v>
      </c>
      <c r="AF1828" s="131">
        <v>36</v>
      </c>
      <c r="AG1828" s="121">
        <f t="shared" si="607"/>
        <v>0</v>
      </c>
    </row>
    <row r="1829" spans="2:33" x14ac:dyDescent="0.25">
      <c r="B1829" s="128">
        <v>17</v>
      </c>
      <c r="C1829" s="151" t="str">
        <f>T(Contaminantes!C$22)</f>
        <v/>
      </c>
      <c r="D1829" s="159"/>
      <c r="E1829" s="153"/>
      <c r="F1829" s="159"/>
      <c r="G1829" s="153"/>
      <c r="H1829" s="159"/>
      <c r="I1829" s="154"/>
      <c r="K1829" s="128">
        <v>37</v>
      </c>
      <c r="L1829" s="151" t="str">
        <f>T(Contaminantes!C$42)</f>
        <v/>
      </c>
      <c r="M1829" s="159"/>
      <c r="N1829" s="153"/>
      <c r="O1829" s="159"/>
      <c r="P1829" s="153"/>
      <c r="Q1829" s="159"/>
      <c r="R1829" s="154"/>
      <c r="T1829" s="128">
        <v>17</v>
      </c>
      <c r="U1829" s="155">
        <f t="shared" si="600"/>
        <v>0</v>
      </c>
      <c r="V1829" s="156">
        <f t="shared" si="601"/>
        <v>0</v>
      </c>
      <c r="W1829" s="157">
        <f t="shared" si="602"/>
        <v>0</v>
      </c>
      <c r="Y1829" s="128">
        <v>37</v>
      </c>
      <c r="Z1829" s="155">
        <f t="shared" si="603"/>
        <v>0</v>
      </c>
      <c r="AA1829" s="156">
        <f t="shared" si="604"/>
        <v>0</v>
      </c>
      <c r="AB1829" s="157">
        <f t="shared" si="605"/>
        <v>0</v>
      </c>
      <c r="AD1829" s="128">
        <v>17</v>
      </c>
      <c r="AE1829" s="120">
        <f t="shared" si="606"/>
        <v>0</v>
      </c>
      <c r="AF1829" s="131">
        <v>37</v>
      </c>
      <c r="AG1829" s="121">
        <f t="shared" si="607"/>
        <v>0</v>
      </c>
    </row>
    <row r="1830" spans="2:33" x14ac:dyDescent="0.25">
      <c r="B1830" s="128">
        <v>18</v>
      </c>
      <c r="C1830" s="151" t="str">
        <f>T(Contaminantes!C$23)</f>
        <v/>
      </c>
      <c r="D1830" s="152"/>
      <c r="E1830" s="153"/>
      <c r="F1830" s="152"/>
      <c r="G1830" s="153"/>
      <c r="H1830" s="152"/>
      <c r="I1830" s="154"/>
      <c r="K1830" s="128">
        <v>38</v>
      </c>
      <c r="L1830" s="151" t="str">
        <f>T(Contaminantes!C$43)</f>
        <v/>
      </c>
      <c r="M1830" s="152"/>
      <c r="N1830" s="153"/>
      <c r="O1830" s="152"/>
      <c r="P1830" s="153"/>
      <c r="Q1830" s="152"/>
      <c r="R1830" s="154"/>
      <c r="T1830" s="128">
        <v>18</v>
      </c>
      <c r="U1830" s="155">
        <f t="shared" si="600"/>
        <v>0</v>
      </c>
      <c r="V1830" s="156">
        <f t="shared" si="601"/>
        <v>0</v>
      </c>
      <c r="W1830" s="157">
        <f t="shared" si="602"/>
        <v>0</v>
      </c>
      <c r="Y1830" s="128">
        <v>38</v>
      </c>
      <c r="Z1830" s="155">
        <f t="shared" si="603"/>
        <v>0</v>
      </c>
      <c r="AA1830" s="156">
        <f t="shared" si="604"/>
        <v>0</v>
      </c>
      <c r="AB1830" s="157">
        <f t="shared" si="605"/>
        <v>0</v>
      </c>
      <c r="AD1830" s="128">
        <v>18</v>
      </c>
      <c r="AE1830" s="120">
        <f t="shared" si="606"/>
        <v>0</v>
      </c>
      <c r="AF1830" s="131">
        <v>38</v>
      </c>
      <c r="AG1830" s="121">
        <f t="shared" si="607"/>
        <v>0</v>
      </c>
    </row>
    <row r="1831" spans="2:33" x14ac:dyDescent="0.25">
      <c r="B1831" s="128">
        <v>19</v>
      </c>
      <c r="C1831" s="151" t="str">
        <f>T(Contaminantes!C$24)</f>
        <v/>
      </c>
      <c r="D1831" s="152"/>
      <c r="E1831" s="153"/>
      <c r="F1831" s="152"/>
      <c r="G1831" s="153"/>
      <c r="H1831" s="152"/>
      <c r="I1831" s="154"/>
      <c r="K1831" s="128">
        <v>39</v>
      </c>
      <c r="L1831" s="151" t="str">
        <f>T(Contaminantes!C$44)</f>
        <v/>
      </c>
      <c r="M1831" s="152"/>
      <c r="N1831" s="153"/>
      <c r="O1831" s="152"/>
      <c r="P1831" s="153"/>
      <c r="Q1831" s="152"/>
      <c r="R1831" s="154"/>
      <c r="T1831" s="128">
        <v>19</v>
      </c>
      <c r="U1831" s="155">
        <f t="shared" si="600"/>
        <v>0</v>
      </c>
      <c r="V1831" s="156">
        <f t="shared" si="601"/>
        <v>0</v>
      </c>
      <c r="W1831" s="157">
        <f t="shared" si="602"/>
        <v>0</v>
      </c>
      <c r="Y1831" s="128">
        <v>39</v>
      </c>
      <c r="Z1831" s="155">
        <f t="shared" si="603"/>
        <v>0</v>
      </c>
      <c r="AA1831" s="156">
        <f t="shared" si="604"/>
        <v>0</v>
      </c>
      <c r="AB1831" s="157">
        <f t="shared" si="605"/>
        <v>0</v>
      </c>
      <c r="AD1831" s="128">
        <v>19</v>
      </c>
      <c r="AE1831" s="120">
        <f t="shared" si="606"/>
        <v>0</v>
      </c>
      <c r="AF1831" s="131">
        <v>39</v>
      </c>
      <c r="AG1831" s="121">
        <f t="shared" si="607"/>
        <v>0</v>
      </c>
    </row>
    <row r="1832" spans="2:33" ht="15.75" thickBot="1" x14ac:dyDescent="0.3">
      <c r="B1832" s="129">
        <v>20</v>
      </c>
      <c r="C1832" s="160" t="str">
        <f>T(Contaminantes!C$25)</f>
        <v/>
      </c>
      <c r="D1832" s="162"/>
      <c r="E1832" s="163"/>
      <c r="F1832" s="162"/>
      <c r="G1832" s="163"/>
      <c r="H1832" s="162"/>
      <c r="I1832" s="164"/>
      <c r="K1832" s="129">
        <v>40</v>
      </c>
      <c r="L1832" s="160" t="str">
        <f>T(Contaminantes!C$45)</f>
        <v/>
      </c>
      <c r="M1832" s="162"/>
      <c r="N1832" s="163"/>
      <c r="O1832" s="162"/>
      <c r="P1832" s="163"/>
      <c r="Q1832" s="162"/>
      <c r="R1832" s="164"/>
      <c r="T1832" s="129">
        <v>20</v>
      </c>
      <c r="U1832" s="165">
        <f t="shared" si="600"/>
        <v>0</v>
      </c>
      <c r="V1832" s="166">
        <f t="shared" si="601"/>
        <v>0</v>
      </c>
      <c r="W1832" s="167">
        <f t="shared" si="602"/>
        <v>0</v>
      </c>
      <c r="Y1832" s="129">
        <v>40</v>
      </c>
      <c r="Z1832" s="165">
        <f t="shared" si="603"/>
        <v>0</v>
      </c>
      <c r="AA1832" s="166">
        <f t="shared" si="604"/>
        <v>0</v>
      </c>
      <c r="AB1832" s="167">
        <f t="shared" si="605"/>
        <v>0</v>
      </c>
      <c r="AD1832" s="129">
        <v>20</v>
      </c>
      <c r="AE1832" s="132">
        <f t="shared" si="606"/>
        <v>0</v>
      </c>
      <c r="AF1832" s="133">
        <v>40</v>
      </c>
      <c r="AG1832" s="122">
        <f t="shared" si="607"/>
        <v>0</v>
      </c>
    </row>
    <row r="1833" spans="2:33" ht="15.75" thickBot="1" x14ac:dyDescent="0.3"/>
    <row r="1834" spans="2:33" ht="15.75" customHeight="1" thickBot="1" x14ac:dyDescent="0.3">
      <c r="D1834" s="391" t="s">
        <v>139</v>
      </c>
      <c r="E1834" s="392"/>
      <c r="F1834" s="393" t="str">
        <f>T('Focos atmósfera'!B83)</f>
        <v/>
      </c>
      <c r="G1834" s="393"/>
      <c r="H1834" s="394" t="s">
        <v>141</v>
      </c>
      <c r="I1834" s="395"/>
      <c r="J1834" s="135"/>
      <c r="K1834" s="396" t="str">
        <f>T('Focos atmósfera'!C83)</f>
        <v/>
      </c>
      <c r="L1834" s="393"/>
      <c r="M1834" s="393"/>
      <c r="N1834" s="397" t="s">
        <v>140</v>
      </c>
      <c r="O1834" s="398"/>
      <c r="P1834" s="136">
        <f>'Focos atmósfera'!D83</f>
        <v>0</v>
      </c>
      <c r="Q1834" s="205" t="s">
        <v>210</v>
      </c>
      <c r="R1834" s="136">
        <f>'Focos atmósfera'!F83</f>
        <v>0</v>
      </c>
      <c r="V1834" s="399" t="s">
        <v>189</v>
      </c>
      <c r="W1834" s="400"/>
      <c r="X1834" s="137"/>
      <c r="AA1834" s="399" t="s">
        <v>189</v>
      </c>
      <c r="AB1834" s="400"/>
      <c r="AC1834" s="137"/>
      <c r="AE1834" s="399" t="s">
        <v>192</v>
      </c>
      <c r="AF1834" s="403"/>
      <c r="AG1834" s="400"/>
    </row>
    <row r="1835" spans="2:33" ht="15.75" thickBot="1" x14ac:dyDescent="0.3">
      <c r="B1835" s="407" t="s">
        <v>133</v>
      </c>
      <c r="C1835" s="408"/>
      <c r="D1835" s="411" t="s">
        <v>134</v>
      </c>
      <c r="E1835" s="411"/>
      <c r="F1835" s="411" t="s">
        <v>135</v>
      </c>
      <c r="G1835" s="411"/>
      <c r="H1835" s="411" t="s">
        <v>136</v>
      </c>
      <c r="I1835" s="412"/>
      <c r="J1835" s="138"/>
      <c r="K1835" s="409" t="s">
        <v>133</v>
      </c>
      <c r="L1835" s="410"/>
      <c r="M1835" s="413" t="s">
        <v>134</v>
      </c>
      <c r="N1835" s="411"/>
      <c r="O1835" s="411" t="s">
        <v>135</v>
      </c>
      <c r="P1835" s="411"/>
      <c r="Q1835" s="411" t="s">
        <v>136</v>
      </c>
      <c r="R1835" s="414"/>
      <c r="S1835" s="138"/>
      <c r="T1835" s="138"/>
      <c r="V1835" s="401"/>
      <c r="W1835" s="402"/>
      <c r="X1835" s="137"/>
      <c r="AA1835" s="401"/>
      <c r="AB1835" s="402"/>
      <c r="AC1835" s="137"/>
      <c r="AE1835" s="404"/>
      <c r="AF1835" s="405"/>
      <c r="AG1835" s="406"/>
    </row>
    <row r="1836" spans="2:33" ht="32.25" customHeight="1" thickBot="1" x14ac:dyDescent="0.3">
      <c r="B1836" s="409"/>
      <c r="C1836" s="410"/>
      <c r="D1836" s="139" t="s">
        <v>137</v>
      </c>
      <c r="E1836" s="139" t="s">
        <v>138</v>
      </c>
      <c r="F1836" s="139" t="s">
        <v>137</v>
      </c>
      <c r="G1836" s="139" t="s">
        <v>138</v>
      </c>
      <c r="H1836" s="139" t="s">
        <v>137</v>
      </c>
      <c r="I1836" s="140" t="s">
        <v>138</v>
      </c>
      <c r="J1836" s="141"/>
      <c r="K1836" s="409"/>
      <c r="L1836" s="410"/>
      <c r="M1836" s="139" t="s">
        <v>137</v>
      </c>
      <c r="N1836" s="139" t="s">
        <v>138</v>
      </c>
      <c r="O1836" s="139" t="s">
        <v>137</v>
      </c>
      <c r="P1836" s="139" t="s">
        <v>138</v>
      </c>
      <c r="Q1836" s="139" t="s">
        <v>137</v>
      </c>
      <c r="R1836" s="140" t="s">
        <v>138</v>
      </c>
      <c r="S1836" s="141"/>
      <c r="T1836" s="141"/>
      <c r="V1836" s="142" t="s">
        <v>190</v>
      </c>
      <c r="W1836" s="143" t="s">
        <v>191</v>
      </c>
      <c r="X1836" s="141"/>
      <c r="AA1836" s="142" t="s">
        <v>190</v>
      </c>
      <c r="AB1836" s="143" t="s">
        <v>191</v>
      </c>
      <c r="AC1836" s="141"/>
      <c r="AE1836" s="124" t="s">
        <v>193</v>
      </c>
      <c r="AG1836" s="125" t="s">
        <v>193</v>
      </c>
    </row>
    <row r="1837" spans="2:33" x14ac:dyDescent="0.25">
      <c r="B1837" s="126">
        <v>1</v>
      </c>
      <c r="C1837" s="151" t="str">
        <f>T(Contaminantes!C$6)</f>
        <v/>
      </c>
      <c r="D1837" s="145"/>
      <c r="E1837" s="146"/>
      <c r="F1837" s="145"/>
      <c r="G1837" s="146"/>
      <c r="H1837" s="145"/>
      <c r="I1837" s="147"/>
      <c r="K1837" s="126">
        <v>21</v>
      </c>
      <c r="L1837" s="144" t="str">
        <f>T(Contaminantes!C$26)</f>
        <v/>
      </c>
      <c r="M1837" s="145"/>
      <c r="N1837" s="146"/>
      <c r="O1837" s="145"/>
      <c r="P1837" s="146"/>
      <c r="Q1837" s="145"/>
      <c r="R1837" s="147"/>
      <c r="T1837" s="126">
        <v>1</v>
      </c>
      <c r="U1837" s="148">
        <f>IF(COUNT(E1837,G1837,I1837)=0,0,COUNT(E1837,G1837,I1837))</f>
        <v>0</v>
      </c>
      <c r="V1837" s="149">
        <f>IF(U1837&gt;0,((D1837*E1837)+(F1837*G1837)+(H1837*I1837))/(E1837+G1837+I1837),0)</f>
        <v>0</v>
      </c>
      <c r="W1837" s="150">
        <f>IF(U1837&lt;&gt;0,(E1837+G1837+I1837)/U1837,0)</f>
        <v>0</v>
      </c>
      <c r="Y1837" s="126">
        <v>21</v>
      </c>
      <c r="Z1837" s="148">
        <f>IF(COUNT(N1837,P1837,R1837)=0,0,COUNT(N1837,P1837,R1837))</f>
        <v>0</v>
      </c>
      <c r="AA1837" s="149">
        <f>IF(Z1837&gt;0,((M1837*N1837)+(O1837*P1837)+(Q1837*R1837))/(N1837+P1837+R1837),0)</f>
        <v>0</v>
      </c>
      <c r="AB1837" s="150">
        <f>IF(Z1837&lt;&gt;0,(N1837+P1837+R1837)/Z1837,0)</f>
        <v>0</v>
      </c>
      <c r="AD1837" s="126">
        <v>1</v>
      </c>
      <c r="AE1837" s="127">
        <f>(V1837*W1837*P$1834)/1000000</f>
        <v>0</v>
      </c>
      <c r="AF1837" s="130">
        <v>21</v>
      </c>
      <c r="AG1837" s="127">
        <f>(AA1837*AB1837*P$1834)/1000000</f>
        <v>0</v>
      </c>
    </row>
    <row r="1838" spans="2:33" x14ac:dyDescent="0.25">
      <c r="B1838" s="128">
        <v>2</v>
      </c>
      <c r="C1838" s="151" t="str">
        <f>T(Contaminantes!C$7)</f>
        <v/>
      </c>
      <c r="D1838" s="152"/>
      <c r="E1838" s="153"/>
      <c r="F1838" s="152"/>
      <c r="G1838" s="153"/>
      <c r="H1838" s="152"/>
      <c r="I1838" s="154"/>
      <c r="K1838" s="128">
        <v>22</v>
      </c>
      <c r="L1838" s="151" t="str">
        <f>T(Contaminantes!C$27)</f>
        <v/>
      </c>
      <c r="M1838" s="152"/>
      <c r="N1838" s="153"/>
      <c r="O1838" s="152"/>
      <c r="P1838" s="153"/>
      <c r="Q1838" s="152"/>
      <c r="R1838" s="154"/>
      <c r="T1838" s="128">
        <v>2</v>
      </c>
      <c r="U1838" s="155">
        <f t="shared" ref="U1838:U1856" si="608">IF(COUNT(E1838,G1838,I1838)=0,0,COUNT(E1838,G1838,I1838))</f>
        <v>0</v>
      </c>
      <c r="V1838" s="156">
        <f t="shared" ref="V1838:V1856" si="609">IF(U1838&gt;0,((D1838*E1838)+(F1838*G1838)+(H1838*I1838))/(E1838+G1838+I1838),0)</f>
        <v>0</v>
      </c>
      <c r="W1838" s="157">
        <f t="shared" ref="W1838:W1856" si="610">IF(U1838&lt;&gt;0,(E1838+G1838+I1838)/U1838,0)</f>
        <v>0</v>
      </c>
      <c r="Y1838" s="128">
        <v>22</v>
      </c>
      <c r="Z1838" s="155">
        <f t="shared" ref="Z1838:Z1856" si="611">IF(COUNT(N1838,P1838,R1838)=0,0,COUNT(N1838,P1838,R1838))</f>
        <v>0</v>
      </c>
      <c r="AA1838" s="156">
        <f t="shared" ref="AA1838:AA1856" si="612">IF(Z1838&gt;0,((M1838*N1838)+(O1838*P1838)+(Q1838*R1838))/(N1838+P1838+R1838),0)</f>
        <v>0</v>
      </c>
      <c r="AB1838" s="157">
        <f t="shared" ref="AB1838:AB1856" si="613">IF(Z1838&lt;&gt;0,(N1838+P1838+R1838)/Z1838,0)</f>
        <v>0</v>
      </c>
      <c r="AD1838" s="128">
        <v>2</v>
      </c>
      <c r="AE1838" s="120">
        <f t="shared" ref="AE1838:AE1856" si="614">(V1838*W1838*P$1834)/1000000</f>
        <v>0</v>
      </c>
      <c r="AF1838" s="131">
        <v>22</v>
      </c>
      <c r="AG1838" s="121">
        <f t="shared" ref="AG1838:AG1856" si="615">(AA1838*AB1838*P$1834)/1000000</f>
        <v>0</v>
      </c>
    </row>
    <row r="1839" spans="2:33" x14ac:dyDescent="0.25">
      <c r="B1839" s="128">
        <v>3</v>
      </c>
      <c r="C1839" s="151" t="str">
        <f>T(Contaminantes!C$8)</f>
        <v/>
      </c>
      <c r="D1839" s="158"/>
      <c r="E1839" s="153"/>
      <c r="F1839" s="158"/>
      <c r="G1839" s="153"/>
      <c r="H1839" s="158"/>
      <c r="I1839" s="154"/>
      <c r="K1839" s="128">
        <v>23</v>
      </c>
      <c r="L1839" s="151" t="str">
        <f>T(Contaminantes!C$28)</f>
        <v/>
      </c>
      <c r="M1839" s="158"/>
      <c r="N1839" s="153"/>
      <c r="O1839" s="158"/>
      <c r="P1839" s="153"/>
      <c r="Q1839" s="158"/>
      <c r="R1839" s="154"/>
      <c r="T1839" s="128">
        <v>3</v>
      </c>
      <c r="U1839" s="155">
        <f t="shared" si="608"/>
        <v>0</v>
      </c>
      <c r="V1839" s="156">
        <f t="shared" si="609"/>
        <v>0</v>
      </c>
      <c r="W1839" s="157">
        <f t="shared" si="610"/>
        <v>0</v>
      </c>
      <c r="Y1839" s="128">
        <v>23</v>
      </c>
      <c r="Z1839" s="155">
        <f t="shared" si="611"/>
        <v>0</v>
      </c>
      <c r="AA1839" s="156">
        <f t="shared" si="612"/>
        <v>0</v>
      </c>
      <c r="AB1839" s="157">
        <f t="shared" si="613"/>
        <v>0</v>
      </c>
      <c r="AD1839" s="128">
        <v>3</v>
      </c>
      <c r="AE1839" s="120">
        <f t="shared" si="614"/>
        <v>0</v>
      </c>
      <c r="AF1839" s="131">
        <v>23</v>
      </c>
      <c r="AG1839" s="121">
        <f t="shared" si="615"/>
        <v>0</v>
      </c>
    </row>
    <row r="1840" spans="2:33" x14ac:dyDescent="0.25">
      <c r="B1840" s="128">
        <v>4</v>
      </c>
      <c r="C1840" s="151" t="str">
        <f>T(Contaminantes!C$9)</f>
        <v/>
      </c>
      <c r="D1840" s="159"/>
      <c r="E1840" s="153"/>
      <c r="F1840" s="159"/>
      <c r="G1840" s="153"/>
      <c r="H1840" s="159"/>
      <c r="I1840" s="154"/>
      <c r="K1840" s="128">
        <v>24</v>
      </c>
      <c r="L1840" s="151" t="str">
        <f>T(Contaminantes!C$29)</f>
        <v/>
      </c>
      <c r="M1840" s="159"/>
      <c r="N1840" s="153"/>
      <c r="O1840" s="159"/>
      <c r="P1840" s="153"/>
      <c r="Q1840" s="159"/>
      <c r="R1840" s="154"/>
      <c r="T1840" s="128">
        <v>4</v>
      </c>
      <c r="U1840" s="155">
        <f t="shared" si="608"/>
        <v>0</v>
      </c>
      <c r="V1840" s="156">
        <f t="shared" si="609"/>
        <v>0</v>
      </c>
      <c r="W1840" s="157">
        <f t="shared" si="610"/>
        <v>0</v>
      </c>
      <c r="Y1840" s="128">
        <v>24</v>
      </c>
      <c r="Z1840" s="155">
        <f t="shared" si="611"/>
        <v>0</v>
      </c>
      <c r="AA1840" s="156">
        <f t="shared" si="612"/>
        <v>0</v>
      </c>
      <c r="AB1840" s="157">
        <f t="shared" si="613"/>
        <v>0</v>
      </c>
      <c r="AD1840" s="128">
        <v>4</v>
      </c>
      <c r="AE1840" s="120">
        <f t="shared" si="614"/>
        <v>0</v>
      </c>
      <c r="AF1840" s="131">
        <v>24</v>
      </c>
      <c r="AG1840" s="121">
        <f t="shared" si="615"/>
        <v>0</v>
      </c>
    </row>
    <row r="1841" spans="2:33" x14ac:dyDescent="0.25">
      <c r="B1841" s="128">
        <v>5</v>
      </c>
      <c r="C1841" s="151" t="str">
        <f>T(Contaminantes!C$10)</f>
        <v/>
      </c>
      <c r="D1841" s="159"/>
      <c r="E1841" s="153"/>
      <c r="F1841" s="159"/>
      <c r="G1841" s="153"/>
      <c r="H1841" s="159"/>
      <c r="I1841" s="154"/>
      <c r="K1841" s="128">
        <v>25</v>
      </c>
      <c r="L1841" s="151" t="str">
        <f>T(Contaminantes!C$30)</f>
        <v/>
      </c>
      <c r="M1841" s="159"/>
      <c r="N1841" s="153"/>
      <c r="O1841" s="159"/>
      <c r="P1841" s="153"/>
      <c r="Q1841" s="159"/>
      <c r="R1841" s="154"/>
      <c r="T1841" s="128">
        <v>5</v>
      </c>
      <c r="U1841" s="155">
        <f t="shared" si="608"/>
        <v>0</v>
      </c>
      <c r="V1841" s="156">
        <f t="shared" si="609"/>
        <v>0</v>
      </c>
      <c r="W1841" s="157">
        <f t="shared" si="610"/>
        <v>0</v>
      </c>
      <c r="Y1841" s="128">
        <v>25</v>
      </c>
      <c r="Z1841" s="155">
        <f t="shared" si="611"/>
        <v>0</v>
      </c>
      <c r="AA1841" s="156">
        <f t="shared" si="612"/>
        <v>0</v>
      </c>
      <c r="AB1841" s="157">
        <f t="shared" si="613"/>
        <v>0</v>
      </c>
      <c r="AD1841" s="128">
        <v>5</v>
      </c>
      <c r="AE1841" s="120">
        <f t="shared" si="614"/>
        <v>0</v>
      </c>
      <c r="AF1841" s="131">
        <v>25</v>
      </c>
      <c r="AG1841" s="121">
        <f t="shared" si="615"/>
        <v>0</v>
      </c>
    </row>
    <row r="1842" spans="2:33" x14ac:dyDescent="0.25">
      <c r="B1842" s="128">
        <v>6</v>
      </c>
      <c r="C1842" s="151" t="str">
        <f>T(Contaminantes!C$11)</f>
        <v/>
      </c>
      <c r="D1842" s="159"/>
      <c r="E1842" s="153"/>
      <c r="F1842" s="159"/>
      <c r="G1842" s="153"/>
      <c r="H1842" s="159"/>
      <c r="I1842" s="154"/>
      <c r="K1842" s="128">
        <v>26</v>
      </c>
      <c r="L1842" s="151" t="str">
        <f>T(Contaminantes!C$31)</f>
        <v/>
      </c>
      <c r="M1842" s="159"/>
      <c r="N1842" s="153"/>
      <c r="O1842" s="159"/>
      <c r="P1842" s="153"/>
      <c r="Q1842" s="159"/>
      <c r="R1842" s="154"/>
      <c r="T1842" s="128">
        <v>6</v>
      </c>
      <c r="U1842" s="155">
        <f t="shared" si="608"/>
        <v>0</v>
      </c>
      <c r="V1842" s="156">
        <f t="shared" si="609"/>
        <v>0</v>
      </c>
      <c r="W1842" s="157">
        <f t="shared" si="610"/>
        <v>0</v>
      </c>
      <c r="Y1842" s="128">
        <v>26</v>
      </c>
      <c r="Z1842" s="155">
        <f t="shared" si="611"/>
        <v>0</v>
      </c>
      <c r="AA1842" s="156">
        <f t="shared" si="612"/>
        <v>0</v>
      </c>
      <c r="AB1842" s="157">
        <f t="shared" si="613"/>
        <v>0</v>
      </c>
      <c r="AD1842" s="128">
        <v>6</v>
      </c>
      <c r="AE1842" s="120">
        <f t="shared" si="614"/>
        <v>0</v>
      </c>
      <c r="AF1842" s="131">
        <v>26</v>
      </c>
      <c r="AG1842" s="121">
        <f t="shared" si="615"/>
        <v>0</v>
      </c>
    </row>
    <row r="1843" spans="2:33" x14ac:dyDescent="0.25">
      <c r="B1843" s="128">
        <v>7</v>
      </c>
      <c r="C1843" s="151" t="str">
        <f>T(Contaminantes!C$12)</f>
        <v/>
      </c>
      <c r="D1843" s="159"/>
      <c r="E1843" s="153"/>
      <c r="F1843" s="159"/>
      <c r="G1843" s="153"/>
      <c r="H1843" s="159"/>
      <c r="I1843" s="154"/>
      <c r="K1843" s="128">
        <v>27</v>
      </c>
      <c r="L1843" s="151" t="str">
        <f>T(Contaminantes!C$32)</f>
        <v/>
      </c>
      <c r="M1843" s="159"/>
      <c r="N1843" s="153"/>
      <c r="O1843" s="159"/>
      <c r="P1843" s="153"/>
      <c r="Q1843" s="159"/>
      <c r="R1843" s="154"/>
      <c r="T1843" s="128">
        <v>7</v>
      </c>
      <c r="U1843" s="155">
        <f t="shared" si="608"/>
        <v>0</v>
      </c>
      <c r="V1843" s="156">
        <f t="shared" si="609"/>
        <v>0</v>
      </c>
      <c r="W1843" s="157">
        <f t="shared" si="610"/>
        <v>0</v>
      </c>
      <c r="Y1843" s="128">
        <v>27</v>
      </c>
      <c r="Z1843" s="155">
        <f t="shared" si="611"/>
        <v>0</v>
      </c>
      <c r="AA1843" s="156">
        <f t="shared" si="612"/>
        <v>0</v>
      </c>
      <c r="AB1843" s="157">
        <f t="shared" si="613"/>
        <v>0</v>
      </c>
      <c r="AD1843" s="128">
        <v>7</v>
      </c>
      <c r="AE1843" s="120">
        <f t="shared" si="614"/>
        <v>0</v>
      </c>
      <c r="AF1843" s="131">
        <v>27</v>
      </c>
      <c r="AG1843" s="121">
        <f t="shared" si="615"/>
        <v>0</v>
      </c>
    </row>
    <row r="1844" spans="2:33" x14ac:dyDescent="0.25">
      <c r="B1844" s="128">
        <v>8</v>
      </c>
      <c r="C1844" s="151" t="str">
        <f>T(Contaminantes!C$13)</f>
        <v/>
      </c>
      <c r="D1844" s="159"/>
      <c r="E1844" s="153"/>
      <c r="F1844" s="159"/>
      <c r="G1844" s="153"/>
      <c r="H1844" s="159"/>
      <c r="I1844" s="154"/>
      <c r="K1844" s="128">
        <v>28</v>
      </c>
      <c r="L1844" s="151" t="str">
        <f>T(Contaminantes!C$33)</f>
        <v/>
      </c>
      <c r="M1844" s="159"/>
      <c r="N1844" s="153"/>
      <c r="O1844" s="159"/>
      <c r="P1844" s="153"/>
      <c r="Q1844" s="159"/>
      <c r="R1844" s="154"/>
      <c r="T1844" s="128">
        <v>8</v>
      </c>
      <c r="U1844" s="155">
        <f t="shared" si="608"/>
        <v>0</v>
      </c>
      <c r="V1844" s="156">
        <f t="shared" si="609"/>
        <v>0</v>
      </c>
      <c r="W1844" s="157">
        <f t="shared" si="610"/>
        <v>0</v>
      </c>
      <c r="Y1844" s="128">
        <v>28</v>
      </c>
      <c r="Z1844" s="155">
        <f t="shared" si="611"/>
        <v>0</v>
      </c>
      <c r="AA1844" s="156">
        <f t="shared" si="612"/>
        <v>0</v>
      </c>
      <c r="AB1844" s="157">
        <f t="shared" si="613"/>
        <v>0</v>
      </c>
      <c r="AD1844" s="128">
        <v>8</v>
      </c>
      <c r="AE1844" s="120">
        <f t="shared" si="614"/>
        <v>0</v>
      </c>
      <c r="AF1844" s="131">
        <v>28</v>
      </c>
      <c r="AG1844" s="121">
        <f t="shared" si="615"/>
        <v>0</v>
      </c>
    </row>
    <row r="1845" spans="2:33" x14ac:dyDescent="0.25">
      <c r="B1845" s="128">
        <v>9</v>
      </c>
      <c r="C1845" s="151" t="str">
        <f>T(Contaminantes!C$14)</f>
        <v/>
      </c>
      <c r="D1845" s="152"/>
      <c r="E1845" s="153"/>
      <c r="F1845" s="152"/>
      <c r="G1845" s="153"/>
      <c r="H1845" s="152"/>
      <c r="I1845" s="154"/>
      <c r="K1845" s="128">
        <v>29</v>
      </c>
      <c r="L1845" s="151" t="str">
        <f>T(Contaminantes!C$34)</f>
        <v/>
      </c>
      <c r="M1845" s="152"/>
      <c r="N1845" s="153"/>
      <c r="O1845" s="152"/>
      <c r="P1845" s="153"/>
      <c r="Q1845" s="152"/>
      <c r="R1845" s="154"/>
      <c r="T1845" s="128">
        <v>9</v>
      </c>
      <c r="U1845" s="155">
        <f t="shared" si="608"/>
        <v>0</v>
      </c>
      <c r="V1845" s="156">
        <f t="shared" si="609"/>
        <v>0</v>
      </c>
      <c r="W1845" s="157">
        <f t="shared" si="610"/>
        <v>0</v>
      </c>
      <c r="Y1845" s="128">
        <v>29</v>
      </c>
      <c r="Z1845" s="155">
        <f t="shared" si="611"/>
        <v>0</v>
      </c>
      <c r="AA1845" s="156">
        <f t="shared" si="612"/>
        <v>0</v>
      </c>
      <c r="AB1845" s="157">
        <f t="shared" si="613"/>
        <v>0</v>
      </c>
      <c r="AD1845" s="128">
        <v>9</v>
      </c>
      <c r="AE1845" s="120">
        <f t="shared" si="614"/>
        <v>0</v>
      </c>
      <c r="AF1845" s="131">
        <v>29</v>
      </c>
      <c r="AG1845" s="121">
        <f t="shared" si="615"/>
        <v>0</v>
      </c>
    </row>
    <row r="1846" spans="2:33" x14ac:dyDescent="0.25">
      <c r="B1846" s="128">
        <v>10</v>
      </c>
      <c r="C1846" s="151" t="str">
        <f>T(Contaminantes!C$15)</f>
        <v/>
      </c>
      <c r="D1846" s="152"/>
      <c r="E1846" s="153"/>
      <c r="F1846" s="152"/>
      <c r="G1846" s="153"/>
      <c r="H1846" s="152"/>
      <c r="I1846" s="154"/>
      <c r="K1846" s="128">
        <v>30</v>
      </c>
      <c r="L1846" s="151" t="str">
        <f>T(Contaminantes!C$35)</f>
        <v/>
      </c>
      <c r="M1846" s="152"/>
      <c r="N1846" s="153"/>
      <c r="O1846" s="152"/>
      <c r="P1846" s="153"/>
      <c r="Q1846" s="152"/>
      <c r="R1846" s="154"/>
      <c r="T1846" s="128">
        <v>10</v>
      </c>
      <c r="U1846" s="155">
        <f t="shared" si="608"/>
        <v>0</v>
      </c>
      <c r="V1846" s="156">
        <f t="shared" si="609"/>
        <v>0</v>
      </c>
      <c r="W1846" s="157">
        <f t="shared" si="610"/>
        <v>0</v>
      </c>
      <c r="Y1846" s="128">
        <v>30</v>
      </c>
      <c r="Z1846" s="155">
        <f t="shared" si="611"/>
        <v>0</v>
      </c>
      <c r="AA1846" s="156">
        <f t="shared" si="612"/>
        <v>0</v>
      </c>
      <c r="AB1846" s="157">
        <f t="shared" si="613"/>
        <v>0</v>
      </c>
      <c r="AD1846" s="128">
        <v>10</v>
      </c>
      <c r="AE1846" s="120">
        <f t="shared" si="614"/>
        <v>0</v>
      </c>
      <c r="AF1846" s="131">
        <v>30</v>
      </c>
      <c r="AG1846" s="121">
        <f t="shared" si="615"/>
        <v>0</v>
      </c>
    </row>
    <row r="1847" spans="2:33" x14ac:dyDescent="0.25">
      <c r="B1847" s="128">
        <v>11</v>
      </c>
      <c r="C1847" s="151" t="str">
        <f>T(Contaminantes!C$16)</f>
        <v/>
      </c>
      <c r="D1847" s="158"/>
      <c r="E1847" s="153"/>
      <c r="F1847" s="158"/>
      <c r="G1847" s="153"/>
      <c r="H1847" s="158"/>
      <c r="I1847" s="154"/>
      <c r="K1847" s="128">
        <v>31</v>
      </c>
      <c r="L1847" s="151" t="str">
        <f>T(Contaminantes!C$36)</f>
        <v/>
      </c>
      <c r="M1847" s="158"/>
      <c r="N1847" s="153"/>
      <c r="O1847" s="158"/>
      <c r="P1847" s="153"/>
      <c r="Q1847" s="158"/>
      <c r="R1847" s="154"/>
      <c r="T1847" s="128">
        <v>11</v>
      </c>
      <c r="U1847" s="155">
        <f t="shared" si="608"/>
        <v>0</v>
      </c>
      <c r="V1847" s="156">
        <f t="shared" si="609"/>
        <v>0</v>
      </c>
      <c r="W1847" s="157">
        <f t="shared" si="610"/>
        <v>0</v>
      </c>
      <c r="Y1847" s="128">
        <v>31</v>
      </c>
      <c r="Z1847" s="155">
        <f t="shared" si="611"/>
        <v>0</v>
      </c>
      <c r="AA1847" s="156">
        <f t="shared" si="612"/>
        <v>0</v>
      </c>
      <c r="AB1847" s="157">
        <f t="shared" si="613"/>
        <v>0</v>
      </c>
      <c r="AD1847" s="128">
        <v>11</v>
      </c>
      <c r="AE1847" s="120">
        <f t="shared" si="614"/>
        <v>0</v>
      </c>
      <c r="AF1847" s="131">
        <v>31</v>
      </c>
      <c r="AG1847" s="121">
        <f t="shared" si="615"/>
        <v>0</v>
      </c>
    </row>
    <row r="1848" spans="2:33" x14ac:dyDescent="0.25">
      <c r="B1848" s="128">
        <v>12</v>
      </c>
      <c r="C1848" s="151" t="str">
        <f>T(Contaminantes!C$17)</f>
        <v/>
      </c>
      <c r="D1848" s="159"/>
      <c r="E1848" s="153"/>
      <c r="F1848" s="159"/>
      <c r="G1848" s="153"/>
      <c r="H1848" s="159"/>
      <c r="I1848" s="154"/>
      <c r="K1848" s="128">
        <v>32</v>
      </c>
      <c r="L1848" s="151" t="str">
        <f>T(Contaminantes!C$37)</f>
        <v/>
      </c>
      <c r="M1848" s="159"/>
      <c r="N1848" s="153"/>
      <c r="O1848" s="159"/>
      <c r="P1848" s="153"/>
      <c r="Q1848" s="159"/>
      <c r="R1848" s="154"/>
      <c r="T1848" s="128">
        <v>12</v>
      </c>
      <c r="U1848" s="155">
        <f t="shared" si="608"/>
        <v>0</v>
      </c>
      <c r="V1848" s="156">
        <f t="shared" si="609"/>
        <v>0</v>
      </c>
      <c r="W1848" s="157">
        <f t="shared" si="610"/>
        <v>0</v>
      </c>
      <c r="Y1848" s="128">
        <v>32</v>
      </c>
      <c r="Z1848" s="155">
        <f t="shared" si="611"/>
        <v>0</v>
      </c>
      <c r="AA1848" s="156">
        <f t="shared" si="612"/>
        <v>0</v>
      </c>
      <c r="AB1848" s="157">
        <f t="shared" si="613"/>
        <v>0</v>
      </c>
      <c r="AD1848" s="128">
        <v>12</v>
      </c>
      <c r="AE1848" s="120">
        <f t="shared" si="614"/>
        <v>0</v>
      </c>
      <c r="AF1848" s="131">
        <v>32</v>
      </c>
      <c r="AG1848" s="121">
        <f t="shared" si="615"/>
        <v>0</v>
      </c>
    </row>
    <row r="1849" spans="2:33" x14ac:dyDescent="0.25">
      <c r="B1849" s="128">
        <v>13</v>
      </c>
      <c r="C1849" s="151" t="str">
        <f>T(Contaminantes!C$18)</f>
        <v/>
      </c>
      <c r="D1849" s="159"/>
      <c r="E1849" s="153"/>
      <c r="F1849" s="159"/>
      <c r="G1849" s="153"/>
      <c r="H1849" s="159"/>
      <c r="I1849" s="154"/>
      <c r="K1849" s="128">
        <v>33</v>
      </c>
      <c r="L1849" s="151" t="str">
        <f>T(Contaminantes!C$38)</f>
        <v/>
      </c>
      <c r="M1849" s="159"/>
      <c r="N1849" s="153"/>
      <c r="O1849" s="159"/>
      <c r="P1849" s="153"/>
      <c r="Q1849" s="159"/>
      <c r="R1849" s="154"/>
      <c r="T1849" s="128">
        <v>13</v>
      </c>
      <c r="U1849" s="155">
        <f t="shared" si="608"/>
        <v>0</v>
      </c>
      <c r="V1849" s="156">
        <f t="shared" si="609"/>
        <v>0</v>
      </c>
      <c r="W1849" s="157">
        <f t="shared" si="610"/>
        <v>0</v>
      </c>
      <c r="Y1849" s="128">
        <v>33</v>
      </c>
      <c r="Z1849" s="155">
        <f t="shared" si="611"/>
        <v>0</v>
      </c>
      <c r="AA1849" s="156">
        <f t="shared" si="612"/>
        <v>0</v>
      </c>
      <c r="AB1849" s="157">
        <f t="shared" si="613"/>
        <v>0</v>
      </c>
      <c r="AD1849" s="128">
        <v>13</v>
      </c>
      <c r="AE1849" s="120">
        <f t="shared" si="614"/>
        <v>0</v>
      </c>
      <c r="AF1849" s="131">
        <v>33</v>
      </c>
      <c r="AG1849" s="121">
        <f t="shared" si="615"/>
        <v>0</v>
      </c>
    </row>
    <row r="1850" spans="2:33" x14ac:dyDescent="0.25">
      <c r="B1850" s="128">
        <v>14</v>
      </c>
      <c r="C1850" s="151" t="str">
        <f>T(Contaminantes!C$19)</f>
        <v/>
      </c>
      <c r="D1850" s="152"/>
      <c r="E1850" s="153"/>
      <c r="F1850" s="152"/>
      <c r="G1850" s="153"/>
      <c r="H1850" s="152"/>
      <c r="I1850" s="154"/>
      <c r="K1850" s="128">
        <v>34</v>
      </c>
      <c r="L1850" s="151" t="str">
        <f>T(Contaminantes!C$39)</f>
        <v/>
      </c>
      <c r="M1850" s="152"/>
      <c r="N1850" s="153"/>
      <c r="O1850" s="152"/>
      <c r="P1850" s="153"/>
      <c r="Q1850" s="152"/>
      <c r="R1850" s="154"/>
      <c r="T1850" s="128">
        <v>14</v>
      </c>
      <c r="U1850" s="155">
        <f t="shared" si="608"/>
        <v>0</v>
      </c>
      <c r="V1850" s="156">
        <f t="shared" si="609"/>
        <v>0</v>
      </c>
      <c r="W1850" s="157">
        <f t="shared" si="610"/>
        <v>0</v>
      </c>
      <c r="Y1850" s="128">
        <v>34</v>
      </c>
      <c r="Z1850" s="155">
        <f t="shared" si="611"/>
        <v>0</v>
      </c>
      <c r="AA1850" s="156">
        <f t="shared" si="612"/>
        <v>0</v>
      </c>
      <c r="AB1850" s="157">
        <f t="shared" si="613"/>
        <v>0</v>
      </c>
      <c r="AD1850" s="128">
        <v>14</v>
      </c>
      <c r="AE1850" s="120">
        <f t="shared" si="614"/>
        <v>0</v>
      </c>
      <c r="AF1850" s="131">
        <v>34</v>
      </c>
      <c r="AG1850" s="121">
        <f t="shared" si="615"/>
        <v>0</v>
      </c>
    </row>
    <row r="1851" spans="2:33" x14ac:dyDescent="0.25">
      <c r="B1851" s="128">
        <v>15</v>
      </c>
      <c r="C1851" s="151" t="str">
        <f>T(Contaminantes!C$20)</f>
        <v/>
      </c>
      <c r="D1851" s="158"/>
      <c r="E1851" s="153"/>
      <c r="F1851" s="158"/>
      <c r="G1851" s="153"/>
      <c r="H1851" s="158"/>
      <c r="I1851" s="154"/>
      <c r="K1851" s="128">
        <v>35</v>
      </c>
      <c r="L1851" s="151" t="str">
        <f>T(Contaminantes!C$40)</f>
        <v/>
      </c>
      <c r="M1851" s="158"/>
      <c r="N1851" s="153"/>
      <c r="O1851" s="158"/>
      <c r="P1851" s="153"/>
      <c r="Q1851" s="158"/>
      <c r="R1851" s="154"/>
      <c r="T1851" s="128">
        <v>15</v>
      </c>
      <c r="U1851" s="155">
        <f t="shared" si="608"/>
        <v>0</v>
      </c>
      <c r="V1851" s="156">
        <f t="shared" si="609"/>
        <v>0</v>
      </c>
      <c r="W1851" s="157">
        <f t="shared" si="610"/>
        <v>0</v>
      </c>
      <c r="Y1851" s="128">
        <v>35</v>
      </c>
      <c r="Z1851" s="155">
        <f t="shared" si="611"/>
        <v>0</v>
      </c>
      <c r="AA1851" s="156">
        <f t="shared" si="612"/>
        <v>0</v>
      </c>
      <c r="AB1851" s="157">
        <f t="shared" si="613"/>
        <v>0</v>
      </c>
      <c r="AD1851" s="128">
        <v>15</v>
      </c>
      <c r="AE1851" s="120">
        <f t="shared" si="614"/>
        <v>0</v>
      </c>
      <c r="AF1851" s="131">
        <v>35</v>
      </c>
      <c r="AG1851" s="121">
        <f t="shared" si="615"/>
        <v>0</v>
      </c>
    </row>
    <row r="1852" spans="2:33" x14ac:dyDescent="0.25">
      <c r="B1852" s="128">
        <v>16</v>
      </c>
      <c r="C1852" s="151" t="str">
        <f>T(Contaminantes!C$21)</f>
        <v/>
      </c>
      <c r="D1852" s="159"/>
      <c r="E1852" s="153"/>
      <c r="F1852" s="159"/>
      <c r="G1852" s="153"/>
      <c r="H1852" s="159"/>
      <c r="I1852" s="154"/>
      <c r="K1852" s="128">
        <v>36</v>
      </c>
      <c r="L1852" s="151" t="str">
        <f>T(Contaminantes!C$41)</f>
        <v/>
      </c>
      <c r="M1852" s="159"/>
      <c r="N1852" s="153"/>
      <c r="O1852" s="159"/>
      <c r="P1852" s="153"/>
      <c r="Q1852" s="159"/>
      <c r="R1852" s="154"/>
      <c r="T1852" s="128">
        <v>16</v>
      </c>
      <c r="U1852" s="155">
        <f t="shared" si="608"/>
        <v>0</v>
      </c>
      <c r="V1852" s="156">
        <f t="shared" si="609"/>
        <v>0</v>
      </c>
      <c r="W1852" s="157">
        <f t="shared" si="610"/>
        <v>0</v>
      </c>
      <c r="Y1852" s="128">
        <v>36</v>
      </c>
      <c r="Z1852" s="155">
        <f t="shared" si="611"/>
        <v>0</v>
      </c>
      <c r="AA1852" s="156">
        <f t="shared" si="612"/>
        <v>0</v>
      </c>
      <c r="AB1852" s="157">
        <f t="shared" si="613"/>
        <v>0</v>
      </c>
      <c r="AD1852" s="128">
        <v>16</v>
      </c>
      <c r="AE1852" s="120">
        <f t="shared" si="614"/>
        <v>0</v>
      </c>
      <c r="AF1852" s="131">
        <v>36</v>
      </c>
      <c r="AG1852" s="121">
        <f t="shared" si="615"/>
        <v>0</v>
      </c>
    </row>
    <row r="1853" spans="2:33" x14ac:dyDescent="0.25">
      <c r="B1853" s="128">
        <v>17</v>
      </c>
      <c r="C1853" s="151" t="str">
        <f>T(Contaminantes!C$22)</f>
        <v/>
      </c>
      <c r="D1853" s="159"/>
      <c r="E1853" s="153"/>
      <c r="F1853" s="159"/>
      <c r="G1853" s="153"/>
      <c r="H1853" s="159"/>
      <c r="I1853" s="154"/>
      <c r="K1853" s="128">
        <v>37</v>
      </c>
      <c r="L1853" s="151" t="str">
        <f>T(Contaminantes!C$42)</f>
        <v/>
      </c>
      <c r="M1853" s="159"/>
      <c r="N1853" s="153"/>
      <c r="O1853" s="159"/>
      <c r="P1853" s="153"/>
      <c r="Q1853" s="159"/>
      <c r="R1853" s="154"/>
      <c r="T1853" s="128">
        <v>17</v>
      </c>
      <c r="U1853" s="155">
        <f t="shared" si="608"/>
        <v>0</v>
      </c>
      <c r="V1853" s="156">
        <f t="shared" si="609"/>
        <v>0</v>
      </c>
      <c r="W1853" s="157">
        <f t="shared" si="610"/>
        <v>0</v>
      </c>
      <c r="Y1853" s="128">
        <v>37</v>
      </c>
      <c r="Z1853" s="155">
        <f t="shared" si="611"/>
        <v>0</v>
      </c>
      <c r="AA1853" s="156">
        <f t="shared" si="612"/>
        <v>0</v>
      </c>
      <c r="AB1853" s="157">
        <f t="shared" si="613"/>
        <v>0</v>
      </c>
      <c r="AD1853" s="128">
        <v>17</v>
      </c>
      <c r="AE1853" s="120">
        <f t="shared" si="614"/>
        <v>0</v>
      </c>
      <c r="AF1853" s="131">
        <v>37</v>
      </c>
      <c r="AG1853" s="121">
        <f t="shared" si="615"/>
        <v>0</v>
      </c>
    </row>
    <row r="1854" spans="2:33" x14ac:dyDescent="0.25">
      <c r="B1854" s="128">
        <v>18</v>
      </c>
      <c r="C1854" s="151" t="str">
        <f>T(Contaminantes!C$23)</f>
        <v/>
      </c>
      <c r="D1854" s="152"/>
      <c r="E1854" s="153"/>
      <c r="F1854" s="152"/>
      <c r="G1854" s="153"/>
      <c r="H1854" s="152"/>
      <c r="I1854" s="154"/>
      <c r="K1854" s="128">
        <v>38</v>
      </c>
      <c r="L1854" s="151" t="str">
        <f>T(Contaminantes!C$43)</f>
        <v/>
      </c>
      <c r="M1854" s="152"/>
      <c r="N1854" s="153"/>
      <c r="O1854" s="152"/>
      <c r="P1854" s="153"/>
      <c r="Q1854" s="152"/>
      <c r="R1854" s="154"/>
      <c r="T1854" s="128">
        <v>18</v>
      </c>
      <c r="U1854" s="155">
        <f t="shared" si="608"/>
        <v>0</v>
      </c>
      <c r="V1854" s="156">
        <f t="shared" si="609"/>
        <v>0</v>
      </c>
      <c r="W1854" s="157">
        <f t="shared" si="610"/>
        <v>0</v>
      </c>
      <c r="Y1854" s="128">
        <v>38</v>
      </c>
      <c r="Z1854" s="155">
        <f t="shared" si="611"/>
        <v>0</v>
      </c>
      <c r="AA1854" s="156">
        <f t="shared" si="612"/>
        <v>0</v>
      </c>
      <c r="AB1854" s="157">
        <f t="shared" si="613"/>
        <v>0</v>
      </c>
      <c r="AD1854" s="128">
        <v>18</v>
      </c>
      <c r="AE1854" s="120">
        <f t="shared" si="614"/>
        <v>0</v>
      </c>
      <c r="AF1854" s="131">
        <v>38</v>
      </c>
      <c r="AG1854" s="121">
        <f t="shared" si="615"/>
        <v>0</v>
      </c>
    </row>
    <row r="1855" spans="2:33" x14ac:dyDescent="0.25">
      <c r="B1855" s="128">
        <v>19</v>
      </c>
      <c r="C1855" s="151" t="str">
        <f>T(Contaminantes!C$24)</f>
        <v/>
      </c>
      <c r="D1855" s="152"/>
      <c r="E1855" s="153"/>
      <c r="F1855" s="152"/>
      <c r="G1855" s="153"/>
      <c r="H1855" s="152"/>
      <c r="I1855" s="154"/>
      <c r="K1855" s="128">
        <v>39</v>
      </c>
      <c r="L1855" s="151" t="str">
        <f>T(Contaminantes!C$44)</f>
        <v/>
      </c>
      <c r="M1855" s="152"/>
      <c r="N1855" s="153"/>
      <c r="O1855" s="152"/>
      <c r="P1855" s="153"/>
      <c r="Q1855" s="152"/>
      <c r="R1855" s="154"/>
      <c r="T1855" s="128">
        <v>19</v>
      </c>
      <c r="U1855" s="155">
        <f t="shared" si="608"/>
        <v>0</v>
      </c>
      <c r="V1855" s="156">
        <f t="shared" si="609"/>
        <v>0</v>
      </c>
      <c r="W1855" s="157">
        <f t="shared" si="610"/>
        <v>0</v>
      </c>
      <c r="Y1855" s="128">
        <v>39</v>
      </c>
      <c r="Z1855" s="155">
        <f t="shared" si="611"/>
        <v>0</v>
      </c>
      <c r="AA1855" s="156">
        <f t="shared" si="612"/>
        <v>0</v>
      </c>
      <c r="AB1855" s="157">
        <f t="shared" si="613"/>
        <v>0</v>
      </c>
      <c r="AD1855" s="128">
        <v>19</v>
      </c>
      <c r="AE1855" s="120">
        <f t="shared" si="614"/>
        <v>0</v>
      </c>
      <c r="AF1855" s="131">
        <v>39</v>
      </c>
      <c r="AG1855" s="121">
        <f t="shared" si="615"/>
        <v>0</v>
      </c>
    </row>
    <row r="1856" spans="2:33" ht="15.75" thickBot="1" x14ac:dyDescent="0.3">
      <c r="B1856" s="129">
        <v>20</v>
      </c>
      <c r="C1856" s="160" t="str">
        <f>T(Contaminantes!C$25)</f>
        <v/>
      </c>
      <c r="D1856" s="162"/>
      <c r="E1856" s="163"/>
      <c r="F1856" s="162"/>
      <c r="G1856" s="163"/>
      <c r="H1856" s="162"/>
      <c r="I1856" s="164"/>
      <c r="K1856" s="129">
        <v>40</v>
      </c>
      <c r="L1856" s="160" t="str">
        <f>T(Contaminantes!C$45)</f>
        <v/>
      </c>
      <c r="M1856" s="162"/>
      <c r="N1856" s="163"/>
      <c r="O1856" s="162"/>
      <c r="P1856" s="163"/>
      <c r="Q1856" s="162"/>
      <c r="R1856" s="164"/>
      <c r="T1856" s="129">
        <v>20</v>
      </c>
      <c r="U1856" s="165">
        <f t="shared" si="608"/>
        <v>0</v>
      </c>
      <c r="V1856" s="166">
        <f t="shared" si="609"/>
        <v>0</v>
      </c>
      <c r="W1856" s="167">
        <f t="shared" si="610"/>
        <v>0</v>
      </c>
      <c r="Y1856" s="129">
        <v>40</v>
      </c>
      <c r="Z1856" s="165">
        <f t="shared" si="611"/>
        <v>0</v>
      </c>
      <c r="AA1856" s="166">
        <f t="shared" si="612"/>
        <v>0</v>
      </c>
      <c r="AB1856" s="167">
        <f t="shared" si="613"/>
        <v>0</v>
      </c>
      <c r="AD1856" s="129">
        <v>20</v>
      </c>
      <c r="AE1856" s="132">
        <f t="shared" si="614"/>
        <v>0</v>
      </c>
      <c r="AF1856" s="133">
        <v>40</v>
      </c>
      <c r="AG1856" s="122">
        <f t="shared" si="615"/>
        <v>0</v>
      </c>
    </row>
    <row r="1857" spans="2:33" ht="15.75" thickBot="1" x14ac:dyDescent="0.3"/>
    <row r="1858" spans="2:33" ht="15.75" customHeight="1" thickBot="1" x14ac:dyDescent="0.3">
      <c r="D1858" s="391" t="s">
        <v>139</v>
      </c>
      <c r="E1858" s="392"/>
      <c r="F1858" s="393" t="str">
        <f>T('Focos atmósfera'!B84)</f>
        <v/>
      </c>
      <c r="G1858" s="393"/>
      <c r="H1858" s="394" t="s">
        <v>141</v>
      </c>
      <c r="I1858" s="395"/>
      <c r="J1858" s="135"/>
      <c r="K1858" s="396" t="str">
        <f>T('Focos atmósfera'!C84)</f>
        <v/>
      </c>
      <c r="L1858" s="393"/>
      <c r="M1858" s="393"/>
      <c r="N1858" s="397" t="s">
        <v>140</v>
      </c>
      <c r="O1858" s="398"/>
      <c r="P1858" s="136">
        <f>'Focos atmósfera'!D84</f>
        <v>0</v>
      </c>
      <c r="Q1858" s="205" t="s">
        <v>210</v>
      </c>
      <c r="R1858" s="136">
        <f>'Focos atmósfera'!F84</f>
        <v>0</v>
      </c>
      <c r="V1858" s="399" t="s">
        <v>189</v>
      </c>
      <c r="W1858" s="400"/>
      <c r="X1858" s="137"/>
      <c r="AA1858" s="399" t="s">
        <v>189</v>
      </c>
      <c r="AB1858" s="400"/>
      <c r="AC1858" s="137"/>
      <c r="AE1858" s="399" t="s">
        <v>192</v>
      </c>
      <c r="AF1858" s="403"/>
      <c r="AG1858" s="400"/>
    </row>
    <row r="1859" spans="2:33" ht="15.75" thickBot="1" x14ac:dyDescent="0.3">
      <c r="B1859" s="407" t="s">
        <v>133</v>
      </c>
      <c r="C1859" s="408"/>
      <c r="D1859" s="411" t="s">
        <v>134</v>
      </c>
      <c r="E1859" s="411"/>
      <c r="F1859" s="411" t="s">
        <v>135</v>
      </c>
      <c r="G1859" s="411"/>
      <c r="H1859" s="411" t="s">
        <v>136</v>
      </c>
      <c r="I1859" s="412"/>
      <c r="J1859" s="138"/>
      <c r="K1859" s="409" t="s">
        <v>133</v>
      </c>
      <c r="L1859" s="410"/>
      <c r="M1859" s="413" t="s">
        <v>134</v>
      </c>
      <c r="N1859" s="411"/>
      <c r="O1859" s="411" t="s">
        <v>135</v>
      </c>
      <c r="P1859" s="411"/>
      <c r="Q1859" s="411" t="s">
        <v>136</v>
      </c>
      <c r="R1859" s="414"/>
      <c r="S1859" s="138"/>
      <c r="T1859" s="138"/>
      <c r="V1859" s="401"/>
      <c r="W1859" s="402"/>
      <c r="X1859" s="137"/>
      <c r="AA1859" s="401"/>
      <c r="AB1859" s="402"/>
      <c r="AC1859" s="137"/>
      <c r="AE1859" s="404"/>
      <c r="AF1859" s="405"/>
      <c r="AG1859" s="406"/>
    </row>
    <row r="1860" spans="2:33" ht="32.25" customHeight="1" thickBot="1" x14ac:dyDescent="0.3">
      <c r="B1860" s="409"/>
      <c r="C1860" s="410"/>
      <c r="D1860" s="139" t="s">
        <v>137</v>
      </c>
      <c r="E1860" s="139" t="s">
        <v>138</v>
      </c>
      <c r="F1860" s="139" t="s">
        <v>137</v>
      </c>
      <c r="G1860" s="139" t="s">
        <v>138</v>
      </c>
      <c r="H1860" s="139" t="s">
        <v>137</v>
      </c>
      <c r="I1860" s="140" t="s">
        <v>138</v>
      </c>
      <c r="J1860" s="141"/>
      <c r="K1860" s="409"/>
      <c r="L1860" s="410"/>
      <c r="M1860" s="139" t="s">
        <v>137</v>
      </c>
      <c r="N1860" s="139" t="s">
        <v>138</v>
      </c>
      <c r="O1860" s="139" t="s">
        <v>137</v>
      </c>
      <c r="P1860" s="139" t="s">
        <v>138</v>
      </c>
      <c r="Q1860" s="139" t="s">
        <v>137</v>
      </c>
      <c r="R1860" s="140" t="s">
        <v>138</v>
      </c>
      <c r="S1860" s="141"/>
      <c r="T1860" s="141"/>
      <c r="V1860" s="142" t="s">
        <v>190</v>
      </c>
      <c r="W1860" s="143" t="s">
        <v>191</v>
      </c>
      <c r="X1860" s="141"/>
      <c r="AA1860" s="142" t="s">
        <v>190</v>
      </c>
      <c r="AB1860" s="143" t="s">
        <v>191</v>
      </c>
      <c r="AC1860" s="141"/>
      <c r="AE1860" s="124" t="s">
        <v>193</v>
      </c>
      <c r="AG1860" s="125" t="s">
        <v>193</v>
      </c>
    </row>
    <row r="1861" spans="2:33" x14ac:dyDescent="0.25">
      <c r="B1861" s="126">
        <v>1</v>
      </c>
      <c r="C1861" s="151" t="str">
        <f>T(Contaminantes!C$6)</f>
        <v/>
      </c>
      <c r="D1861" s="145"/>
      <c r="E1861" s="146"/>
      <c r="F1861" s="145"/>
      <c r="G1861" s="146"/>
      <c r="H1861" s="145"/>
      <c r="I1861" s="147"/>
      <c r="K1861" s="126">
        <v>21</v>
      </c>
      <c r="L1861" s="144" t="str">
        <f>T(Contaminantes!C$26)</f>
        <v/>
      </c>
      <c r="M1861" s="145"/>
      <c r="N1861" s="146"/>
      <c r="O1861" s="145"/>
      <c r="P1861" s="146"/>
      <c r="Q1861" s="145"/>
      <c r="R1861" s="147"/>
      <c r="T1861" s="126">
        <v>1</v>
      </c>
      <c r="U1861" s="148">
        <f>IF(COUNT(E1861,G1861,I1861)=0,0,COUNT(E1861,G1861,I1861))</f>
        <v>0</v>
      </c>
      <c r="V1861" s="149">
        <f>IF(U1861&gt;0,((D1861*E1861)+(F1861*G1861)+(H1861*I1861))/(E1861+G1861+I1861),0)</f>
        <v>0</v>
      </c>
      <c r="W1861" s="150">
        <f>IF(U1861&lt;&gt;0,(E1861+G1861+I1861)/U1861,0)</f>
        <v>0</v>
      </c>
      <c r="Y1861" s="126">
        <v>21</v>
      </c>
      <c r="Z1861" s="148">
        <f>IF(COUNT(N1861,P1861,R1861)=0,0,COUNT(N1861,P1861,R1861))</f>
        <v>0</v>
      </c>
      <c r="AA1861" s="149">
        <f>IF(Z1861&gt;0,((M1861*N1861)+(O1861*P1861)+(Q1861*R1861))/(N1861+P1861+R1861),0)</f>
        <v>0</v>
      </c>
      <c r="AB1861" s="150">
        <f>IF(Z1861&lt;&gt;0,(N1861+P1861+R1861)/Z1861,0)</f>
        <v>0</v>
      </c>
      <c r="AD1861" s="126">
        <v>1</v>
      </c>
      <c r="AE1861" s="127">
        <f>(V1861*W1861*P$1858)/1000000</f>
        <v>0</v>
      </c>
      <c r="AF1861" s="130">
        <v>21</v>
      </c>
      <c r="AG1861" s="127">
        <f>(AA1861*AB1861*P$1858)/1000000</f>
        <v>0</v>
      </c>
    </row>
    <row r="1862" spans="2:33" x14ac:dyDescent="0.25">
      <c r="B1862" s="128">
        <v>2</v>
      </c>
      <c r="C1862" s="151" t="str">
        <f>T(Contaminantes!C$7)</f>
        <v/>
      </c>
      <c r="D1862" s="152"/>
      <c r="E1862" s="153"/>
      <c r="F1862" s="152"/>
      <c r="G1862" s="153"/>
      <c r="H1862" s="152"/>
      <c r="I1862" s="154"/>
      <c r="K1862" s="128">
        <v>22</v>
      </c>
      <c r="L1862" s="151" t="str">
        <f>T(Contaminantes!C$27)</f>
        <v/>
      </c>
      <c r="M1862" s="152"/>
      <c r="N1862" s="153"/>
      <c r="O1862" s="152"/>
      <c r="P1862" s="153"/>
      <c r="Q1862" s="152"/>
      <c r="R1862" s="154"/>
      <c r="T1862" s="128">
        <v>2</v>
      </c>
      <c r="U1862" s="155">
        <f t="shared" ref="U1862:U1880" si="616">IF(COUNT(E1862,G1862,I1862)=0,0,COUNT(E1862,G1862,I1862))</f>
        <v>0</v>
      </c>
      <c r="V1862" s="156">
        <f t="shared" ref="V1862:V1880" si="617">IF(U1862&gt;0,((D1862*E1862)+(F1862*G1862)+(H1862*I1862))/(E1862+G1862+I1862),0)</f>
        <v>0</v>
      </c>
      <c r="W1862" s="157">
        <f t="shared" ref="W1862:W1880" si="618">IF(U1862&lt;&gt;0,(E1862+G1862+I1862)/U1862,0)</f>
        <v>0</v>
      </c>
      <c r="Y1862" s="128">
        <v>22</v>
      </c>
      <c r="Z1862" s="155">
        <f t="shared" ref="Z1862:Z1880" si="619">IF(COUNT(N1862,P1862,R1862)=0,0,COUNT(N1862,P1862,R1862))</f>
        <v>0</v>
      </c>
      <c r="AA1862" s="156">
        <f t="shared" ref="AA1862:AA1880" si="620">IF(Z1862&gt;0,((M1862*N1862)+(O1862*P1862)+(Q1862*R1862))/(N1862+P1862+R1862),0)</f>
        <v>0</v>
      </c>
      <c r="AB1862" s="157">
        <f t="shared" ref="AB1862:AB1880" si="621">IF(Z1862&lt;&gt;0,(N1862+P1862+R1862)/Z1862,0)</f>
        <v>0</v>
      </c>
      <c r="AD1862" s="128">
        <v>2</v>
      </c>
      <c r="AE1862" s="120">
        <f t="shared" ref="AE1862:AE1880" si="622">(V1862*W1862*P$1858)/1000000</f>
        <v>0</v>
      </c>
      <c r="AF1862" s="131">
        <v>22</v>
      </c>
      <c r="AG1862" s="121">
        <f t="shared" ref="AG1862:AG1880" si="623">(AA1862*AB1862*P$1858)/1000000</f>
        <v>0</v>
      </c>
    </row>
    <row r="1863" spans="2:33" x14ac:dyDescent="0.25">
      <c r="B1863" s="128">
        <v>3</v>
      </c>
      <c r="C1863" s="151" t="str">
        <f>T(Contaminantes!C$8)</f>
        <v/>
      </c>
      <c r="D1863" s="158"/>
      <c r="E1863" s="153"/>
      <c r="F1863" s="158"/>
      <c r="G1863" s="153"/>
      <c r="H1863" s="158"/>
      <c r="I1863" s="154"/>
      <c r="K1863" s="128">
        <v>23</v>
      </c>
      <c r="L1863" s="151" t="str">
        <f>T(Contaminantes!C$28)</f>
        <v/>
      </c>
      <c r="M1863" s="158"/>
      <c r="N1863" s="153"/>
      <c r="O1863" s="158"/>
      <c r="P1863" s="153"/>
      <c r="Q1863" s="158"/>
      <c r="R1863" s="154"/>
      <c r="T1863" s="128">
        <v>3</v>
      </c>
      <c r="U1863" s="155">
        <f t="shared" si="616"/>
        <v>0</v>
      </c>
      <c r="V1863" s="156">
        <f t="shared" si="617"/>
        <v>0</v>
      </c>
      <c r="W1863" s="157">
        <f t="shared" si="618"/>
        <v>0</v>
      </c>
      <c r="Y1863" s="128">
        <v>23</v>
      </c>
      <c r="Z1863" s="155">
        <f t="shared" si="619"/>
        <v>0</v>
      </c>
      <c r="AA1863" s="156">
        <f t="shared" si="620"/>
        <v>0</v>
      </c>
      <c r="AB1863" s="157">
        <f t="shared" si="621"/>
        <v>0</v>
      </c>
      <c r="AD1863" s="128">
        <v>3</v>
      </c>
      <c r="AE1863" s="120">
        <f t="shared" si="622"/>
        <v>0</v>
      </c>
      <c r="AF1863" s="131">
        <v>23</v>
      </c>
      <c r="AG1863" s="121">
        <f t="shared" si="623"/>
        <v>0</v>
      </c>
    </row>
    <row r="1864" spans="2:33" x14ac:dyDescent="0.25">
      <c r="B1864" s="128">
        <v>4</v>
      </c>
      <c r="C1864" s="151" t="str">
        <f>T(Contaminantes!C$9)</f>
        <v/>
      </c>
      <c r="D1864" s="159"/>
      <c r="E1864" s="153"/>
      <c r="F1864" s="159"/>
      <c r="G1864" s="153"/>
      <c r="H1864" s="159"/>
      <c r="I1864" s="154"/>
      <c r="K1864" s="128">
        <v>24</v>
      </c>
      <c r="L1864" s="151" t="str">
        <f>T(Contaminantes!C$29)</f>
        <v/>
      </c>
      <c r="M1864" s="159"/>
      <c r="N1864" s="153"/>
      <c r="O1864" s="159"/>
      <c r="P1864" s="153"/>
      <c r="Q1864" s="159"/>
      <c r="R1864" s="154"/>
      <c r="T1864" s="128">
        <v>4</v>
      </c>
      <c r="U1864" s="155">
        <f t="shared" si="616"/>
        <v>0</v>
      </c>
      <c r="V1864" s="156">
        <f t="shared" si="617"/>
        <v>0</v>
      </c>
      <c r="W1864" s="157">
        <f t="shared" si="618"/>
        <v>0</v>
      </c>
      <c r="Y1864" s="128">
        <v>24</v>
      </c>
      <c r="Z1864" s="155">
        <f t="shared" si="619"/>
        <v>0</v>
      </c>
      <c r="AA1864" s="156">
        <f t="shared" si="620"/>
        <v>0</v>
      </c>
      <c r="AB1864" s="157">
        <f t="shared" si="621"/>
        <v>0</v>
      </c>
      <c r="AD1864" s="128">
        <v>4</v>
      </c>
      <c r="AE1864" s="120">
        <f t="shared" si="622"/>
        <v>0</v>
      </c>
      <c r="AF1864" s="131">
        <v>24</v>
      </c>
      <c r="AG1864" s="121">
        <f t="shared" si="623"/>
        <v>0</v>
      </c>
    </row>
    <row r="1865" spans="2:33" x14ac:dyDescent="0.25">
      <c r="B1865" s="128">
        <v>5</v>
      </c>
      <c r="C1865" s="151" t="str">
        <f>T(Contaminantes!C$10)</f>
        <v/>
      </c>
      <c r="D1865" s="159"/>
      <c r="E1865" s="153"/>
      <c r="F1865" s="159"/>
      <c r="G1865" s="153"/>
      <c r="H1865" s="159"/>
      <c r="I1865" s="154"/>
      <c r="K1865" s="128">
        <v>25</v>
      </c>
      <c r="L1865" s="151" t="str">
        <f>T(Contaminantes!C$30)</f>
        <v/>
      </c>
      <c r="M1865" s="159"/>
      <c r="N1865" s="153"/>
      <c r="O1865" s="159"/>
      <c r="P1865" s="153"/>
      <c r="Q1865" s="159"/>
      <c r="R1865" s="154"/>
      <c r="T1865" s="128">
        <v>5</v>
      </c>
      <c r="U1865" s="155">
        <f t="shared" si="616"/>
        <v>0</v>
      </c>
      <c r="V1865" s="156">
        <f t="shared" si="617"/>
        <v>0</v>
      </c>
      <c r="W1865" s="157">
        <f t="shared" si="618"/>
        <v>0</v>
      </c>
      <c r="Y1865" s="128">
        <v>25</v>
      </c>
      <c r="Z1865" s="155">
        <f t="shared" si="619"/>
        <v>0</v>
      </c>
      <c r="AA1865" s="156">
        <f t="shared" si="620"/>
        <v>0</v>
      </c>
      <c r="AB1865" s="157">
        <f t="shared" si="621"/>
        <v>0</v>
      </c>
      <c r="AD1865" s="128">
        <v>5</v>
      </c>
      <c r="AE1865" s="120">
        <f t="shared" si="622"/>
        <v>0</v>
      </c>
      <c r="AF1865" s="131">
        <v>25</v>
      </c>
      <c r="AG1865" s="121">
        <f t="shared" si="623"/>
        <v>0</v>
      </c>
    </row>
    <row r="1866" spans="2:33" x14ac:dyDescent="0.25">
      <c r="B1866" s="128">
        <v>6</v>
      </c>
      <c r="C1866" s="151" t="str">
        <f>T(Contaminantes!C$11)</f>
        <v/>
      </c>
      <c r="D1866" s="159"/>
      <c r="E1866" s="153"/>
      <c r="F1866" s="159"/>
      <c r="G1866" s="153"/>
      <c r="H1866" s="159"/>
      <c r="I1866" s="154"/>
      <c r="K1866" s="128">
        <v>26</v>
      </c>
      <c r="L1866" s="151" t="str">
        <f>T(Contaminantes!C$31)</f>
        <v/>
      </c>
      <c r="M1866" s="159"/>
      <c r="N1866" s="153"/>
      <c r="O1866" s="159"/>
      <c r="P1866" s="153"/>
      <c r="Q1866" s="159"/>
      <c r="R1866" s="154"/>
      <c r="T1866" s="128">
        <v>6</v>
      </c>
      <c r="U1866" s="155">
        <f t="shared" si="616"/>
        <v>0</v>
      </c>
      <c r="V1866" s="156">
        <f t="shared" si="617"/>
        <v>0</v>
      </c>
      <c r="W1866" s="157">
        <f t="shared" si="618"/>
        <v>0</v>
      </c>
      <c r="Y1866" s="128">
        <v>26</v>
      </c>
      <c r="Z1866" s="155">
        <f t="shared" si="619"/>
        <v>0</v>
      </c>
      <c r="AA1866" s="156">
        <f t="shared" si="620"/>
        <v>0</v>
      </c>
      <c r="AB1866" s="157">
        <f t="shared" si="621"/>
        <v>0</v>
      </c>
      <c r="AD1866" s="128">
        <v>6</v>
      </c>
      <c r="AE1866" s="120">
        <f t="shared" si="622"/>
        <v>0</v>
      </c>
      <c r="AF1866" s="131">
        <v>26</v>
      </c>
      <c r="AG1866" s="121">
        <f t="shared" si="623"/>
        <v>0</v>
      </c>
    </row>
    <row r="1867" spans="2:33" x14ac:dyDescent="0.25">
      <c r="B1867" s="128">
        <v>7</v>
      </c>
      <c r="C1867" s="151" t="str">
        <f>T(Contaminantes!C$12)</f>
        <v/>
      </c>
      <c r="D1867" s="159"/>
      <c r="E1867" s="153"/>
      <c r="F1867" s="159"/>
      <c r="G1867" s="153"/>
      <c r="H1867" s="159"/>
      <c r="I1867" s="154"/>
      <c r="K1867" s="128">
        <v>27</v>
      </c>
      <c r="L1867" s="151" t="str">
        <f>T(Contaminantes!C$32)</f>
        <v/>
      </c>
      <c r="M1867" s="159"/>
      <c r="N1867" s="153"/>
      <c r="O1867" s="159"/>
      <c r="P1867" s="153"/>
      <c r="Q1867" s="159"/>
      <c r="R1867" s="154"/>
      <c r="T1867" s="128">
        <v>7</v>
      </c>
      <c r="U1867" s="155">
        <f t="shared" si="616"/>
        <v>0</v>
      </c>
      <c r="V1867" s="156">
        <f t="shared" si="617"/>
        <v>0</v>
      </c>
      <c r="W1867" s="157">
        <f t="shared" si="618"/>
        <v>0</v>
      </c>
      <c r="Y1867" s="128">
        <v>27</v>
      </c>
      <c r="Z1867" s="155">
        <f t="shared" si="619"/>
        <v>0</v>
      </c>
      <c r="AA1867" s="156">
        <f t="shared" si="620"/>
        <v>0</v>
      </c>
      <c r="AB1867" s="157">
        <f t="shared" si="621"/>
        <v>0</v>
      </c>
      <c r="AD1867" s="128">
        <v>7</v>
      </c>
      <c r="AE1867" s="120">
        <f t="shared" si="622"/>
        <v>0</v>
      </c>
      <c r="AF1867" s="131">
        <v>27</v>
      </c>
      <c r="AG1867" s="121">
        <f t="shared" si="623"/>
        <v>0</v>
      </c>
    </row>
    <row r="1868" spans="2:33" x14ac:dyDescent="0.25">
      <c r="B1868" s="128">
        <v>8</v>
      </c>
      <c r="C1868" s="151" t="str">
        <f>T(Contaminantes!C$13)</f>
        <v/>
      </c>
      <c r="D1868" s="159"/>
      <c r="E1868" s="153"/>
      <c r="F1868" s="159"/>
      <c r="G1868" s="153"/>
      <c r="H1868" s="159"/>
      <c r="I1868" s="154"/>
      <c r="K1868" s="128">
        <v>28</v>
      </c>
      <c r="L1868" s="151" t="str">
        <f>T(Contaminantes!C$33)</f>
        <v/>
      </c>
      <c r="M1868" s="159"/>
      <c r="N1868" s="153"/>
      <c r="O1868" s="159"/>
      <c r="P1868" s="153"/>
      <c r="Q1868" s="159"/>
      <c r="R1868" s="154"/>
      <c r="T1868" s="128">
        <v>8</v>
      </c>
      <c r="U1868" s="155">
        <f t="shared" si="616"/>
        <v>0</v>
      </c>
      <c r="V1868" s="156">
        <f t="shared" si="617"/>
        <v>0</v>
      </c>
      <c r="W1868" s="157">
        <f t="shared" si="618"/>
        <v>0</v>
      </c>
      <c r="Y1868" s="128">
        <v>28</v>
      </c>
      <c r="Z1868" s="155">
        <f t="shared" si="619"/>
        <v>0</v>
      </c>
      <c r="AA1868" s="156">
        <f t="shared" si="620"/>
        <v>0</v>
      </c>
      <c r="AB1868" s="157">
        <f t="shared" si="621"/>
        <v>0</v>
      </c>
      <c r="AD1868" s="128">
        <v>8</v>
      </c>
      <c r="AE1868" s="120">
        <f t="shared" si="622"/>
        <v>0</v>
      </c>
      <c r="AF1868" s="131">
        <v>28</v>
      </c>
      <c r="AG1868" s="121">
        <f t="shared" si="623"/>
        <v>0</v>
      </c>
    </row>
    <row r="1869" spans="2:33" x14ac:dyDescent="0.25">
      <c r="B1869" s="128">
        <v>9</v>
      </c>
      <c r="C1869" s="151" t="str">
        <f>T(Contaminantes!C$14)</f>
        <v/>
      </c>
      <c r="D1869" s="152"/>
      <c r="E1869" s="153"/>
      <c r="F1869" s="152"/>
      <c r="G1869" s="153"/>
      <c r="H1869" s="152"/>
      <c r="I1869" s="154"/>
      <c r="K1869" s="128">
        <v>29</v>
      </c>
      <c r="L1869" s="151" t="str">
        <f>T(Contaminantes!C$34)</f>
        <v/>
      </c>
      <c r="M1869" s="152"/>
      <c r="N1869" s="153"/>
      <c r="O1869" s="152"/>
      <c r="P1869" s="153"/>
      <c r="Q1869" s="152"/>
      <c r="R1869" s="154"/>
      <c r="T1869" s="128">
        <v>9</v>
      </c>
      <c r="U1869" s="155">
        <f t="shared" si="616"/>
        <v>0</v>
      </c>
      <c r="V1869" s="156">
        <f t="shared" si="617"/>
        <v>0</v>
      </c>
      <c r="W1869" s="157">
        <f t="shared" si="618"/>
        <v>0</v>
      </c>
      <c r="Y1869" s="128">
        <v>29</v>
      </c>
      <c r="Z1869" s="155">
        <f t="shared" si="619"/>
        <v>0</v>
      </c>
      <c r="AA1869" s="156">
        <f t="shared" si="620"/>
        <v>0</v>
      </c>
      <c r="AB1869" s="157">
        <f t="shared" si="621"/>
        <v>0</v>
      </c>
      <c r="AD1869" s="128">
        <v>9</v>
      </c>
      <c r="AE1869" s="120">
        <f t="shared" si="622"/>
        <v>0</v>
      </c>
      <c r="AF1869" s="131">
        <v>29</v>
      </c>
      <c r="AG1869" s="121">
        <f t="shared" si="623"/>
        <v>0</v>
      </c>
    </row>
    <row r="1870" spans="2:33" x14ac:dyDescent="0.25">
      <c r="B1870" s="128">
        <v>10</v>
      </c>
      <c r="C1870" s="151" t="str">
        <f>T(Contaminantes!C$15)</f>
        <v/>
      </c>
      <c r="D1870" s="152"/>
      <c r="E1870" s="153"/>
      <c r="F1870" s="152"/>
      <c r="G1870" s="153"/>
      <c r="H1870" s="152"/>
      <c r="I1870" s="154"/>
      <c r="K1870" s="128">
        <v>30</v>
      </c>
      <c r="L1870" s="151" t="str">
        <f>T(Contaminantes!C$35)</f>
        <v/>
      </c>
      <c r="M1870" s="152"/>
      <c r="N1870" s="153"/>
      <c r="O1870" s="152"/>
      <c r="P1870" s="153"/>
      <c r="Q1870" s="152"/>
      <c r="R1870" s="154"/>
      <c r="T1870" s="128">
        <v>10</v>
      </c>
      <c r="U1870" s="155">
        <f t="shared" si="616"/>
        <v>0</v>
      </c>
      <c r="V1870" s="156">
        <f t="shared" si="617"/>
        <v>0</v>
      </c>
      <c r="W1870" s="157">
        <f t="shared" si="618"/>
        <v>0</v>
      </c>
      <c r="Y1870" s="128">
        <v>30</v>
      </c>
      <c r="Z1870" s="155">
        <f t="shared" si="619"/>
        <v>0</v>
      </c>
      <c r="AA1870" s="156">
        <f t="shared" si="620"/>
        <v>0</v>
      </c>
      <c r="AB1870" s="157">
        <f t="shared" si="621"/>
        <v>0</v>
      </c>
      <c r="AD1870" s="128">
        <v>10</v>
      </c>
      <c r="AE1870" s="120">
        <f t="shared" si="622"/>
        <v>0</v>
      </c>
      <c r="AF1870" s="131">
        <v>30</v>
      </c>
      <c r="AG1870" s="121">
        <f t="shared" si="623"/>
        <v>0</v>
      </c>
    </row>
    <row r="1871" spans="2:33" x14ac:dyDescent="0.25">
      <c r="B1871" s="128">
        <v>11</v>
      </c>
      <c r="C1871" s="151" t="str">
        <f>T(Contaminantes!C$16)</f>
        <v/>
      </c>
      <c r="D1871" s="158"/>
      <c r="E1871" s="153"/>
      <c r="F1871" s="158"/>
      <c r="G1871" s="153"/>
      <c r="H1871" s="158"/>
      <c r="I1871" s="154"/>
      <c r="K1871" s="128">
        <v>31</v>
      </c>
      <c r="L1871" s="151" t="str">
        <f>T(Contaminantes!C$36)</f>
        <v/>
      </c>
      <c r="M1871" s="158"/>
      <c r="N1871" s="153"/>
      <c r="O1871" s="158"/>
      <c r="P1871" s="153"/>
      <c r="Q1871" s="158"/>
      <c r="R1871" s="154"/>
      <c r="T1871" s="128">
        <v>11</v>
      </c>
      <c r="U1871" s="155">
        <f t="shared" si="616"/>
        <v>0</v>
      </c>
      <c r="V1871" s="156">
        <f t="shared" si="617"/>
        <v>0</v>
      </c>
      <c r="W1871" s="157">
        <f t="shared" si="618"/>
        <v>0</v>
      </c>
      <c r="Y1871" s="128">
        <v>31</v>
      </c>
      <c r="Z1871" s="155">
        <f t="shared" si="619"/>
        <v>0</v>
      </c>
      <c r="AA1871" s="156">
        <f t="shared" si="620"/>
        <v>0</v>
      </c>
      <c r="AB1871" s="157">
        <f t="shared" si="621"/>
        <v>0</v>
      </c>
      <c r="AD1871" s="128">
        <v>11</v>
      </c>
      <c r="AE1871" s="120">
        <f t="shared" si="622"/>
        <v>0</v>
      </c>
      <c r="AF1871" s="131">
        <v>31</v>
      </c>
      <c r="AG1871" s="121">
        <f t="shared" si="623"/>
        <v>0</v>
      </c>
    </row>
    <row r="1872" spans="2:33" x14ac:dyDescent="0.25">
      <c r="B1872" s="128">
        <v>12</v>
      </c>
      <c r="C1872" s="151" t="str">
        <f>T(Contaminantes!C$17)</f>
        <v/>
      </c>
      <c r="D1872" s="159"/>
      <c r="E1872" s="153"/>
      <c r="F1872" s="159"/>
      <c r="G1872" s="153"/>
      <c r="H1872" s="159"/>
      <c r="I1872" s="154"/>
      <c r="K1872" s="128">
        <v>32</v>
      </c>
      <c r="L1872" s="151" t="str">
        <f>T(Contaminantes!C$37)</f>
        <v/>
      </c>
      <c r="M1872" s="159"/>
      <c r="N1872" s="153"/>
      <c r="O1872" s="159"/>
      <c r="P1872" s="153"/>
      <c r="Q1872" s="159"/>
      <c r="R1872" s="154"/>
      <c r="T1872" s="128">
        <v>12</v>
      </c>
      <c r="U1872" s="155">
        <f t="shared" si="616"/>
        <v>0</v>
      </c>
      <c r="V1872" s="156">
        <f t="shared" si="617"/>
        <v>0</v>
      </c>
      <c r="W1872" s="157">
        <f t="shared" si="618"/>
        <v>0</v>
      </c>
      <c r="Y1872" s="128">
        <v>32</v>
      </c>
      <c r="Z1872" s="155">
        <f t="shared" si="619"/>
        <v>0</v>
      </c>
      <c r="AA1872" s="156">
        <f t="shared" si="620"/>
        <v>0</v>
      </c>
      <c r="AB1872" s="157">
        <f t="shared" si="621"/>
        <v>0</v>
      </c>
      <c r="AD1872" s="128">
        <v>12</v>
      </c>
      <c r="AE1872" s="120">
        <f t="shared" si="622"/>
        <v>0</v>
      </c>
      <c r="AF1872" s="131">
        <v>32</v>
      </c>
      <c r="AG1872" s="121">
        <f t="shared" si="623"/>
        <v>0</v>
      </c>
    </row>
    <row r="1873" spans="2:33" x14ac:dyDescent="0.25">
      <c r="B1873" s="128">
        <v>13</v>
      </c>
      <c r="C1873" s="151" t="str">
        <f>T(Contaminantes!C$18)</f>
        <v/>
      </c>
      <c r="D1873" s="159"/>
      <c r="E1873" s="153"/>
      <c r="F1873" s="159"/>
      <c r="G1873" s="153"/>
      <c r="H1873" s="159"/>
      <c r="I1873" s="154"/>
      <c r="K1873" s="128">
        <v>33</v>
      </c>
      <c r="L1873" s="151" t="str">
        <f>T(Contaminantes!C$38)</f>
        <v/>
      </c>
      <c r="M1873" s="159"/>
      <c r="N1873" s="153"/>
      <c r="O1873" s="159"/>
      <c r="P1873" s="153"/>
      <c r="Q1873" s="159"/>
      <c r="R1873" s="154"/>
      <c r="T1873" s="128">
        <v>13</v>
      </c>
      <c r="U1873" s="155">
        <f t="shared" si="616"/>
        <v>0</v>
      </c>
      <c r="V1873" s="156">
        <f t="shared" si="617"/>
        <v>0</v>
      </c>
      <c r="W1873" s="157">
        <f t="shared" si="618"/>
        <v>0</v>
      </c>
      <c r="Y1873" s="128">
        <v>33</v>
      </c>
      <c r="Z1873" s="155">
        <f t="shared" si="619"/>
        <v>0</v>
      </c>
      <c r="AA1873" s="156">
        <f t="shared" si="620"/>
        <v>0</v>
      </c>
      <c r="AB1873" s="157">
        <f t="shared" si="621"/>
        <v>0</v>
      </c>
      <c r="AD1873" s="128">
        <v>13</v>
      </c>
      <c r="AE1873" s="120">
        <f t="shared" si="622"/>
        <v>0</v>
      </c>
      <c r="AF1873" s="131">
        <v>33</v>
      </c>
      <c r="AG1873" s="121">
        <f t="shared" si="623"/>
        <v>0</v>
      </c>
    </row>
    <row r="1874" spans="2:33" x14ac:dyDescent="0.25">
      <c r="B1874" s="128">
        <v>14</v>
      </c>
      <c r="C1874" s="151" t="str">
        <f>T(Contaminantes!C$19)</f>
        <v/>
      </c>
      <c r="D1874" s="152"/>
      <c r="E1874" s="153"/>
      <c r="F1874" s="152"/>
      <c r="G1874" s="153"/>
      <c r="H1874" s="152"/>
      <c r="I1874" s="154"/>
      <c r="K1874" s="128">
        <v>34</v>
      </c>
      <c r="L1874" s="151" t="str">
        <f>T(Contaminantes!C$39)</f>
        <v/>
      </c>
      <c r="M1874" s="152"/>
      <c r="N1874" s="153"/>
      <c r="O1874" s="152"/>
      <c r="P1874" s="153"/>
      <c r="Q1874" s="152"/>
      <c r="R1874" s="154"/>
      <c r="T1874" s="128">
        <v>14</v>
      </c>
      <c r="U1874" s="155">
        <f t="shared" si="616"/>
        <v>0</v>
      </c>
      <c r="V1874" s="156">
        <f t="shared" si="617"/>
        <v>0</v>
      </c>
      <c r="W1874" s="157">
        <f t="shared" si="618"/>
        <v>0</v>
      </c>
      <c r="Y1874" s="128">
        <v>34</v>
      </c>
      <c r="Z1874" s="155">
        <f t="shared" si="619"/>
        <v>0</v>
      </c>
      <c r="AA1874" s="156">
        <f t="shared" si="620"/>
        <v>0</v>
      </c>
      <c r="AB1874" s="157">
        <f t="shared" si="621"/>
        <v>0</v>
      </c>
      <c r="AD1874" s="128">
        <v>14</v>
      </c>
      <c r="AE1874" s="120">
        <f t="shared" si="622"/>
        <v>0</v>
      </c>
      <c r="AF1874" s="131">
        <v>34</v>
      </c>
      <c r="AG1874" s="121">
        <f t="shared" si="623"/>
        <v>0</v>
      </c>
    </row>
    <row r="1875" spans="2:33" x14ac:dyDescent="0.25">
      <c r="B1875" s="128">
        <v>15</v>
      </c>
      <c r="C1875" s="151" t="str">
        <f>T(Contaminantes!C$20)</f>
        <v/>
      </c>
      <c r="D1875" s="158"/>
      <c r="E1875" s="153"/>
      <c r="F1875" s="158"/>
      <c r="G1875" s="153"/>
      <c r="H1875" s="158"/>
      <c r="I1875" s="154"/>
      <c r="K1875" s="128">
        <v>35</v>
      </c>
      <c r="L1875" s="151" t="str">
        <f>T(Contaminantes!C$40)</f>
        <v/>
      </c>
      <c r="M1875" s="158"/>
      <c r="N1875" s="153"/>
      <c r="O1875" s="158"/>
      <c r="P1875" s="153"/>
      <c r="Q1875" s="158"/>
      <c r="R1875" s="154"/>
      <c r="T1875" s="128">
        <v>15</v>
      </c>
      <c r="U1875" s="155">
        <f t="shared" si="616"/>
        <v>0</v>
      </c>
      <c r="V1875" s="156">
        <f t="shared" si="617"/>
        <v>0</v>
      </c>
      <c r="W1875" s="157">
        <f t="shared" si="618"/>
        <v>0</v>
      </c>
      <c r="Y1875" s="128">
        <v>35</v>
      </c>
      <c r="Z1875" s="155">
        <f t="shared" si="619"/>
        <v>0</v>
      </c>
      <c r="AA1875" s="156">
        <f t="shared" si="620"/>
        <v>0</v>
      </c>
      <c r="AB1875" s="157">
        <f t="shared" si="621"/>
        <v>0</v>
      </c>
      <c r="AD1875" s="128">
        <v>15</v>
      </c>
      <c r="AE1875" s="120">
        <f t="shared" si="622"/>
        <v>0</v>
      </c>
      <c r="AF1875" s="131">
        <v>35</v>
      </c>
      <c r="AG1875" s="121">
        <f t="shared" si="623"/>
        <v>0</v>
      </c>
    </row>
    <row r="1876" spans="2:33" x14ac:dyDescent="0.25">
      <c r="B1876" s="128">
        <v>16</v>
      </c>
      <c r="C1876" s="151" t="str">
        <f>T(Contaminantes!C$21)</f>
        <v/>
      </c>
      <c r="D1876" s="159"/>
      <c r="E1876" s="153"/>
      <c r="F1876" s="159"/>
      <c r="G1876" s="153"/>
      <c r="H1876" s="159"/>
      <c r="I1876" s="154"/>
      <c r="K1876" s="128">
        <v>36</v>
      </c>
      <c r="L1876" s="151" t="str">
        <f>T(Contaminantes!C$41)</f>
        <v/>
      </c>
      <c r="M1876" s="159"/>
      <c r="N1876" s="153"/>
      <c r="O1876" s="159"/>
      <c r="P1876" s="153"/>
      <c r="Q1876" s="159"/>
      <c r="R1876" s="154"/>
      <c r="T1876" s="128">
        <v>16</v>
      </c>
      <c r="U1876" s="155">
        <f t="shared" si="616"/>
        <v>0</v>
      </c>
      <c r="V1876" s="156">
        <f t="shared" si="617"/>
        <v>0</v>
      </c>
      <c r="W1876" s="157">
        <f t="shared" si="618"/>
        <v>0</v>
      </c>
      <c r="Y1876" s="128">
        <v>36</v>
      </c>
      <c r="Z1876" s="155">
        <f t="shared" si="619"/>
        <v>0</v>
      </c>
      <c r="AA1876" s="156">
        <f t="shared" si="620"/>
        <v>0</v>
      </c>
      <c r="AB1876" s="157">
        <f t="shared" si="621"/>
        <v>0</v>
      </c>
      <c r="AD1876" s="128">
        <v>16</v>
      </c>
      <c r="AE1876" s="120">
        <f t="shared" si="622"/>
        <v>0</v>
      </c>
      <c r="AF1876" s="131">
        <v>36</v>
      </c>
      <c r="AG1876" s="121">
        <f t="shared" si="623"/>
        <v>0</v>
      </c>
    </row>
    <row r="1877" spans="2:33" x14ac:dyDescent="0.25">
      <c r="B1877" s="128">
        <v>17</v>
      </c>
      <c r="C1877" s="151" t="str">
        <f>T(Contaminantes!C$22)</f>
        <v/>
      </c>
      <c r="D1877" s="159"/>
      <c r="E1877" s="153"/>
      <c r="F1877" s="159"/>
      <c r="G1877" s="153"/>
      <c r="H1877" s="159"/>
      <c r="I1877" s="154"/>
      <c r="K1877" s="128">
        <v>37</v>
      </c>
      <c r="L1877" s="151" t="str">
        <f>T(Contaminantes!C$42)</f>
        <v/>
      </c>
      <c r="M1877" s="159"/>
      <c r="N1877" s="153"/>
      <c r="O1877" s="159"/>
      <c r="P1877" s="153"/>
      <c r="Q1877" s="159"/>
      <c r="R1877" s="154"/>
      <c r="T1877" s="128">
        <v>17</v>
      </c>
      <c r="U1877" s="155">
        <f t="shared" si="616"/>
        <v>0</v>
      </c>
      <c r="V1877" s="156">
        <f t="shared" si="617"/>
        <v>0</v>
      </c>
      <c r="W1877" s="157">
        <f t="shared" si="618"/>
        <v>0</v>
      </c>
      <c r="Y1877" s="128">
        <v>37</v>
      </c>
      <c r="Z1877" s="155">
        <f t="shared" si="619"/>
        <v>0</v>
      </c>
      <c r="AA1877" s="156">
        <f t="shared" si="620"/>
        <v>0</v>
      </c>
      <c r="AB1877" s="157">
        <f t="shared" si="621"/>
        <v>0</v>
      </c>
      <c r="AD1877" s="128">
        <v>17</v>
      </c>
      <c r="AE1877" s="120">
        <f t="shared" si="622"/>
        <v>0</v>
      </c>
      <c r="AF1877" s="131">
        <v>37</v>
      </c>
      <c r="AG1877" s="121">
        <f t="shared" si="623"/>
        <v>0</v>
      </c>
    </row>
    <row r="1878" spans="2:33" x14ac:dyDescent="0.25">
      <c r="B1878" s="128">
        <v>18</v>
      </c>
      <c r="C1878" s="151" t="str">
        <f>T(Contaminantes!C$23)</f>
        <v/>
      </c>
      <c r="D1878" s="152"/>
      <c r="E1878" s="153"/>
      <c r="F1878" s="152"/>
      <c r="G1878" s="153"/>
      <c r="H1878" s="152"/>
      <c r="I1878" s="154"/>
      <c r="K1878" s="128">
        <v>38</v>
      </c>
      <c r="L1878" s="151" t="str">
        <f>T(Contaminantes!C$43)</f>
        <v/>
      </c>
      <c r="M1878" s="152"/>
      <c r="N1878" s="153"/>
      <c r="O1878" s="152"/>
      <c r="P1878" s="153"/>
      <c r="Q1878" s="152"/>
      <c r="R1878" s="154"/>
      <c r="T1878" s="128">
        <v>18</v>
      </c>
      <c r="U1878" s="155">
        <f t="shared" si="616"/>
        <v>0</v>
      </c>
      <c r="V1878" s="156">
        <f t="shared" si="617"/>
        <v>0</v>
      </c>
      <c r="W1878" s="157">
        <f t="shared" si="618"/>
        <v>0</v>
      </c>
      <c r="Y1878" s="128">
        <v>38</v>
      </c>
      <c r="Z1878" s="155">
        <f t="shared" si="619"/>
        <v>0</v>
      </c>
      <c r="AA1878" s="156">
        <f t="shared" si="620"/>
        <v>0</v>
      </c>
      <c r="AB1878" s="157">
        <f t="shared" si="621"/>
        <v>0</v>
      </c>
      <c r="AD1878" s="128">
        <v>18</v>
      </c>
      <c r="AE1878" s="120">
        <f t="shared" si="622"/>
        <v>0</v>
      </c>
      <c r="AF1878" s="131">
        <v>38</v>
      </c>
      <c r="AG1878" s="121">
        <f t="shared" si="623"/>
        <v>0</v>
      </c>
    </row>
    <row r="1879" spans="2:33" x14ac:dyDescent="0.25">
      <c r="B1879" s="128">
        <v>19</v>
      </c>
      <c r="C1879" s="151" t="str">
        <f>T(Contaminantes!C$24)</f>
        <v/>
      </c>
      <c r="D1879" s="152"/>
      <c r="E1879" s="153"/>
      <c r="F1879" s="152"/>
      <c r="G1879" s="153"/>
      <c r="H1879" s="152"/>
      <c r="I1879" s="154"/>
      <c r="K1879" s="128">
        <v>39</v>
      </c>
      <c r="L1879" s="151" t="str">
        <f>T(Contaminantes!C$44)</f>
        <v/>
      </c>
      <c r="M1879" s="152"/>
      <c r="N1879" s="153"/>
      <c r="O1879" s="152"/>
      <c r="P1879" s="153"/>
      <c r="Q1879" s="152"/>
      <c r="R1879" s="154"/>
      <c r="T1879" s="128">
        <v>19</v>
      </c>
      <c r="U1879" s="155">
        <f t="shared" si="616"/>
        <v>0</v>
      </c>
      <c r="V1879" s="156">
        <f t="shared" si="617"/>
        <v>0</v>
      </c>
      <c r="W1879" s="157">
        <f t="shared" si="618"/>
        <v>0</v>
      </c>
      <c r="Y1879" s="128">
        <v>39</v>
      </c>
      <c r="Z1879" s="155">
        <f t="shared" si="619"/>
        <v>0</v>
      </c>
      <c r="AA1879" s="156">
        <f t="shared" si="620"/>
        <v>0</v>
      </c>
      <c r="AB1879" s="157">
        <f t="shared" si="621"/>
        <v>0</v>
      </c>
      <c r="AD1879" s="128">
        <v>19</v>
      </c>
      <c r="AE1879" s="120">
        <f t="shared" si="622"/>
        <v>0</v>
      </c>
      <c r="AF1879" s="131">
        <v>39</v>
      </c>
      <c r="AG1879" s="121">
        <f t="shared" si="623"/>
        <v>0</v>
      </c>
    </row>
    <row r="1880" spans="2:33" ht="15.75" thickBot="1" x14ac:dyDescent="0.3">
      <c r="B1880" s="129">
        <v>20</v>
      </c>
      <c r="C1880" s="160" t="str">
        <f>T(Contaminantes!C$25)</f>
        <v/>
      </c>
      <c r="D1880" s="162"/>
      <c r="E1880" s="163"/>
      <c r="F1880" s="162"/>
      <c r="G1880" s="163"/>
      <c r="H1880" s="162"/>
      <c r="I1880" s="164"/>
      <c r="K1880" s="129">
        <v>40</v>
      </c>
      <c r="L1880" s="160" t="str">
        <f>T(Contaminantes!C$45)</f>
        <v/>
      </c>
      <c r="M1880" s="162"/>
      <c r="N1880" s="163"/>
      <c r="O1880" s="162"/>
      <c r="P1880" s="163"/>
      <c r="Q1880" s="162"/>
      <c r="R1880" s="171"/>
      <c r="T1880" s="129">
        <v>20</v>
      </c>
      <c r="U1880" s="165">
        <f t="shared" si="616"/>
        <v>0</v>
      </c>
      <c r="V1880" s="166">
        <f t="shared" si="617"/>
        <v>0</v>
      </c>
      <c r="W1880" s="167">
        <f t="shared" si="618"/>
        <v>0</v>
      </c>
      <c r="Y1880" s="129">
        <v>40</v>
      </c>
      <c r="Z1880" s="165">
        <f t="shared" si="619"/>
        <v>0</v>
      </c>
      <c r="AA1880" s="166">
        <f t="shared" si="620"/>
        <v>0</v>
      </c>
      <c r="AB1880" s="167">
        <f t="shared" si="621"/>
        <v>0</v>
      </c>
      <c r="AD1880" s="129">
        <v>20</v>
      </c>
      <c r="AE1880" s="132">
        <f t="shared" si="622"/>
        <v>0</v>
      </c>
      <c r="AF1880" s="133">
        <v>40</v>
      </c>
      <c r="AG1880" s="122">
        <f t="shared" si="623"/>
        <v>0</v>
      </c>
    </row>
    <row r="1881" spans="2:33" ht="15.75" thickBot="1" x14ac:dyDescent="0.3"/>
    <row r="1882" spans="2:33" ht="15.75" customHeight="1" thickBot="1" x14ac:dyDescent="0.3">
      <c r="D1882" s="391" t="s">
        <v>139</v>
      </c>
      <c r="E1882" s="392"/>
      <c r="F1882" s="393" t="str">
        <f>T('Focos atmósfera'!B85)</f>
        <v/>
      </c>
      <c r="G1882" s="393"/>
      <c r="H1882" s="394" t="s">
        <v>141</v>
      </c>
      <c r="I1882" s="395"/>
      <c r="J1882" s="135"/>
      <c r="K1882" s="396" t="str">
        <f>T('Focos atmósfera'!C85)</f>
        <v/>
      </c>
      <c r="L1882" s="393"/>
      <c r="M1882" s="393"/>
      <c r="N1882" s="397" t="s">
        <v>140</v>
      </c>
      <c r="O1882" s="398"/>
      <c r="P1882" s="136">
        <f>'Focos atmósfera'!D85</f>
        <v>0</v>
      </c>
      <c r="Q1882" s="205" t="s">
        <v>210</v>
      </c>
      <c r="R1882" s="136">
        <f>'Focos atmósfera'!F85</f>
        <v>0</v>
      </c>
      <c r="V1882" s="399" t="s">
        <v>189</v>
      </c>
      <c r="W1882" s="400"/>
      <c r="X1882" s="137"/>
      <c r="AA1882" s="399" t="s">
        <v>189</v>
      </c>
      <c r="AB1882" s="400"/>
      <c r="AC1882" s="137"/>
      <c r="AE1882" s="399" t="s">
        <v>192</v>
      </c>
      <c r="AF1882" s="403"/>
      <c r="AG1882" s="400"/>
    </row>
    <row r="1883" spans="2:33" ht="15.75" thickBot="1" x14ac:dyDescent="0.3">
      <c r="B1883" s="407" t="s">
        <v>133</v>
      </c>
      <c r="C1883" s="408"/>
      <c r="D1883" s="411" t="s">
        <v>134</v>
      </c>
      <c r="E1883" s="411"/>
      <c r="F1883" s="411" t="s">
        <v>135</v>
      </c>
      <c r="G1883" s="411"/>
      <c r="H1883" s="411" t="s">
        <v>136</v>
      </c>
      <c r="I1883" s="412"/>
      <c r="J1883" s="138"/>
      <c r="K1883" s="409" t="s">
        <v>133</v>
      </c>
      <c r="L1883" s="410"/>
      <c r="M1883" s="413" t="s">
        <v>134</v>
      </c>
      <c r="N1883" s="411"/>
      <c r="O1883" s="411" t="s">
        <v>135</v>
      </c>
      <c r="P1883" s="411"/>
      <c r="Q1883" s="411" t="s">
        <v>136</v>
      </c>
      <c r="R1883" s="414"/>
      <c r="S1883" s="138"/>
      <c r="T1883" s="138"/>
      <c r="V1883" s="401"/>
      <c r="W1883" s="402"/>
      <c r="X1883" s="137"/>
      <c r="AA1883" s="401"/>
      <c r="AB1883" s="402"/>
      <c r="AC1883" s="137"/>
      <c r="AE1883" s="404"/>
      <c r="AF1883" s="405"/>
      <c r="AG1883" s="406"/>
    </row>
    <row r="1884" spans="2:33" ht="32.25" customHeight="1" thickBot="1" x14ac:dyDescent="0.3">
      <c r="B1884" s="409"/>
      <c r="C1884" s="410"/>
      <c r="D1884" s="139" t="s">
        <v>137</v>
      </c>
      <c r="E1884" s="139" t="s">
        <v>138</v>
      </c>
      <c r="F1884" s="139" t="s">
        <v>137</v>
      </c>
      <c r="G1884" s="139" t="s">
        <v>138</v>
      </c>
      <c r="H1884" s="139" t="s">
        <v>137</v>
      </c>
      <c r="I1884" s="140" t="s">
        <v>138</v>
      </c>
      <c r="J1884" s="141"/>
      <c r="K1884" s="409"/>
      <c r="L1884" s="410"/>
      <c r="M1884" s="139" t="s">
        <v>137</v>
      </c>
      <c r="N1884" s="139" t="s">
        <v>138</v>
      </c>
      <c r="O1884" s="139" t="s">
        <v>137</v>
      </c>
      <c r="P1884" s="139" t="s">
        <v>138</v>
      </c>
      <c r="Q1884" s="139" t="s">
        <v>137</v>
      </c>
      <c r="R1884" s="140" t="s">
        <v>138</v>
      </c>
      <c r="S1884" s="141"/>
      <c r="T1884" s="141"/>
      <c r="V1884" s="142" t="s">
        <v>190</v>
      </c>
      <c r="W1884" s="143" t="s">
        <v>191</v>
      </c>
      <c r="X1884" s="141"/>
      <c r="AA1884" s="142" t="s">
        <v>190</v>
      </c>
      <c r="AB1884" s="143" t="s">
        <v>191</v>
      </c>
      <c r="AC1884" s="141"/>
      <c r="AE1884" s="124" t="s">
        <v>193</v>
      </c>
      <c r="AG1884" s="125" t="s">
        <v>193</v>
      </c>
    </row>
    <row r="1885" spans="2:33" x14ac:dyDescent="0.25">
      <c r="B1885" s="126">
        <v>1</v>
      </c>
      <c r="C1885" s="151" t="str">
        <f>T(Contaminantes!C$6)</f>
        <v/>
      </c>
      <c r="D1885" s="145"/>
      <c r="E1885" s="146"/>
      <c r="F1885" s="145"/>
      <c r="G1885" s="146"/>
      <c r="H1885" s="145"/>
      <c r="I1885" s="147"/>
      <c r="K1885" s="126">
        <v>21</v>
      </c>
      <c r="L1885" s="144" t="str">
        <f>T(Contaminantes!C$26)</f>
        <v/>
      </c>
      <c r="M1885" s="145"/>
      <c r="N1885" s="146"/>
      <c r="O1885" s="145"/>
      <c r="P1885" s="146"/>
      <c r="Q1885" s="145"/>
      <c r="R1885" s="147"/>
      <c r="T1885" s="126">
        <v>1</v>
      </c>
      <c r="U1885" s="148">
        <f>IF(COUNT(E1885,G1885,I1885)=0,0,COUNT(E1885,G1885,I1885))</f>
        <v>0</v>
      </c>
      <c r="V1885" s="149">
        <f>IF(U1885&gt;0,((D1885*E1885)+(F1885*G1885)+(H1885*I1885))/(E1885+G1885+I1885),0)</f>
        <v>0</v>
      </c>
      <c r="W1885" s="150">
        <f>IF(U1885&lt;&gt;0,(E1885+G1885+I1885)/U1885,0)</f>
        <v>0</v>
      </c>
      <c r="Y1885" s="126">
        <v>21</v>
      </c>
      <c r="Z1885" s="148">
        <f>IF(COUNT(N1885,P1885,R1885)=0,0,COUNT(N1885,P1885,R1885))</f>
        <v>0</v>
      </c>
      <c r="AA1885" s="149">
        <f>IF(Z1885&gt;0,((M1885*N1885)+(O1885*P1885)+(Q1885*R1885))/(N1885+P1885+R1885),0)</f>
        <v>0</v>
      </c>
      <c r="AB1885" s="150">
        <f>IF(Z1885&lt;&gt;0,(N1885+P1885+R1885)/Z1885,0)</f>
        <v>0</v>
      </c>
      <c r="AD1885" s="126">
        <v>1</v>
      </c>
      <c r="AE1885" s="127">
        <f>(V1885*W1885*P$1882)/1000000</f>
        <v>0</v>
      </c>
      <c r="AF1885" s="130">
        <v>21</v>
      </c>
      <c r="AG1885" s="127">
        <f>(AA1885*AB1885*P$1882)/1000000</f>
        <v>0</v>
      </c>
    </row>
    <row r="1886" spans="2:33" x14ac:dyDescent="0.25">
      <c r="B1886" s="128">
        <v>2</v>
      </c>
      <c r="C1886" s="151" t="str">
        <f>T(Contaminantes!C$7)</f>
        <v/>
      </c>
      <c r="D1886" s="152"/>
      <c r="E1886" s="153"/>
      <c r="F1886" s="152"/>
      <c r="G1886" s="153"/>
      <c r="H1886" s="152"/>
      <c r="I1886" s="154"/>
      <c r="K1886" s="128">
        <v>22</v>
      </c>
      <c r="L1886" s="151" t="str">
        <f>T(Contaminantes!C$27)</f>
        <v/>
      </c>
      <c r="M1886" s="152"/>
      <c r="N1886" s="153"/>
      <c r="O1886" s="152"/>
      <c r="P1886" s="153"/>
      <c r="Q1886" s="152"/>
      <c r="R1886" s="154"/>
      <c r="T1886" s="128">
        <v>2</v>
      </c>
      <c r="U1886" s="155">
        <f t="shared" ref="U1886:U1904" si="624">IF(COUNT(E1886,G1886,I1886)=0,0,COUNT(E1886,G1886,I1886))</f>
        <v>0</v>
      </c>
      <c r="V1886" s="156">
        <f t="shared" ref="V1886:V1904" si="625">IF(U1886&gt;0,((D1886*E1886)+(F1886*G1886)+(H1886*I1886))/(E1886+G1886+I1886),0)</f>
        <v>0</v>
      </c>
      <c r="W1886" s="157">
        <f t="shared" ref="W1886:W1904" si="626">IF(U1886&lt;&gt;0,(E1886+G1886+I1886)/U1886,0)</f>
        <v>0</v>
      </c>
      <c r="Y1886" s="128">
        <v>22</v>
      </c>
      <c r="Z1886" s="155">
        <f t="shared" ref="Z1886:Z1904" si="627">IF(COUNT(N1886,P1886,R1886)=0,0,COUNT(N1886,P1886,R1886))</f>
        <v>0</v>
      </c>
      <c r="AA1886" s="156">
        <f t="shared" ref="AA1886:AA1904" si="628">IF(Z1886&gt;0,((M1886*N1886)+(O1886*P1886)+(Q1886*R1886))/(N1886+P1886+R1886),0)</f>
        <v>0</v>
      </c>
      <c r="AB1886" s="157">
        <f t="shared" ref="AB1886:AB1904" si="629">IF(Z1886&lt;&gt;0,(N1886+P1886+R1886)/Z1886,0)</f>
        <v>0</v>
      </c>
      <c r="AD1886" s="128">
        <v>2</v>
      </c>
      <c r="AE1886" s="120">
        <f t="shared" ref="AE1886:AE1904" si="630">(V1886*W1886*P$1882)/1000000</f>
        <v>0</v>
      </c>
      <c r="AF1886" s="131">
        <v>22</v>
      </c>
      <c r="AG1886" s="121">
        <f t="shared" ref="AG1886:AG1904" si="631">(AA1886*AB1886*P$1882)/1000000</f>
        <v>0</v>
      </c>
    </row>
    <row r="1887" spans="2:33" x14ac:dyDescent="0.25">
      <c r="B1887" s="128">
        <v>3</v>
      </c>
      <c r="C1887" s="151" t="str">
        <f>T(Contaminantes!C$8)</f>
        <v/>
      </c>
      <c r="D1887" s="158"/>
      <c r="E1887" s="153"/>
      <c r="F1887" s="158"/>
      <c r="G1887" s="153"/>
      <c r="H1887" s="158"/>
      <c r="I1887" s="154"/>
      <c r="K1887" s="128">
        <v>23</v>
      </c>
      <c r="L1887" s="151" t="str">
        <f>T(Contaminantes!C$28)</f>
        <v/>
      </c>
      <c r="M1887" s="158"/>
      <c r="N1887" s="153"/>
      <c r="O1887" s="158"/>
      <c r="P1887" s="153"/>
      <c r="Q1887" s="158"/>
      <c r="R1887" s="154"/>
      <c r="T1887" s="128">
        <v>3</v>
      </c>
      <c r="U1887" s="155">
        <f t="shared" si="624"/>
        <v>0</v>
      </c>
      <c r="V1887" s="156">
        <f t="shared" si="625"/>
        <v>0</v>
      </c>
      <c r="W1887" s="157">
        <f t="shared" si="626"/>
        <v>0</v>
      </c>
      <c r="Y1887" s="128">
        <v>23</v>
      </c>
      <c r="Z1887" s="155">
        <f t="shared" si="627"/>
        <v>0</v>
      </c>
      <c r="AA1887" s="156">
        <f t="shared" si="628"/>
        <v>0</v>
      </c>
      <c r="AB1887" s="157">
        <f t="shared" si="629"/>
        <v>0</v>
      </c>
      <c r="AD1887" s="128">
        <v>3</v>
      </c>
      <c r="AE1887" s="120">
        <f t="shared" si="630"/>
        <v>0</v>
      </c>
      <c r="AF1887" s="131">
        <v>23</v>
      </c>
      <c r="AG1887" s="121">
        <f t="shared" si="631"/>
        <v>0</v>
      </c>
    </row>
    <row r="1888" spans="2:33" x14ac:dyDescent="0.25">
      <c r="B1888" s="128">
        <v>4</v>
      </c>
      <c r="C1888" s="151" t="str">
        <f>T(Contaminantes!C$9)</f>
        <v/>
      </c>
      <c r="D1888" s="159"/>
      <c r="E1888" s="153"/>
      <c r="F1888" s="159"/>
      <c r="G1888" s="153"/>
      <c r="H1888" s="159"/>
      <c r="I1888" s="154"/>
      <c r="K1888" s="128">
        <v>24</v>
      </c>
      <c r="L1888" s="151" t="str">
        <f>T(Contaminantes!C$29)</f>
        <v/>
      </c>
      <c r="M1888" s="159"/>
      <c r="N1888" s="153"/>
      <c r="O1888" s="159"/>
      <c r="P1888" s="153"/>
      <c r="Q1888" s="159"/>
      <c r="R1888" s="154"/>
      <c r="T1888" s="128">
        <v>4</v>
      </c>
      <c r="U1888" s="155">
        <f t="shared" si="624"/>
        <v>0</v>
      </c>
      <c r="V1888" s="156">
        <f t="shared" si="625"/>
        <v>0</v>
      </c>
      <c r="W1888" s="157">
        <f t="shared" si="626"/>
        <v>0</v>
      </c>
      <c r="Y1888" s="128">
        <v>24</v>
      </c>
      <c r="Z1888" s="155">
        <f t="shared" si="627"/>
        <v>0</v>
      </c>
      <c r="AA1888" s="156">
        <f t="shared" si="628"/>
        <v>0</v>
      </c>
      <c r="AB1888" s="157">
        <f t="shared" si="629"/>
        <v>0</v>
      </c>
      <c r="AD1888" s="128">
        <v>4</v>
      </c>
      <c r="AE1888" s="120">
        <f t="shared" si="630"/>
        <v>0</v>
      </c>
      <c r="AF1888" s="131">
        <v>24</v>
      </c>
      <c r="AG1888" s="121">
        <f t="shared" si="631"/>
        <v>0</v>
      </c>
    </row>
    <row r="1889" spans="2:33" x14ac:dyDescent="0.25">
      <c r="B1889" s="128">
        <v>5</v>
      </c>
      <c r="C1889" s="151" t="str">
        <f>T(Contaminantes!C$10)</f>
        <v/>
      </c>
      <c r="D1889" s="159"/>
      <c r="E1889" s="153"/>
      <c r="F1889" s="159"/>
      <c r="G1889" s="153"/>
      <c r="H1889" s="159"/>
      <c r="I1889" s="154"/>
      <c r="K1889" s="128">
        <v>25</v>
      </c>
      <c r="L1889" s="151" t="str">
        <f>T(Contaminantes!C$30)</f>
        <v/>
      </c>
      <c r="M1889" s="159"/>
      <c r="N1889" s="153"/>
      <c r="O1889" s="159"/>
      <c r="P1889" s="153"/>
      <c r="Q1889" s="159"/>
      <c r="R1889" s="154"/>
      <c r="T1889" s="128">
        <v>5</v>
      </c>
      <c r="U1889" s="155">
        <f t="shared" si="624"/>
        <v>0</v>
      </c>
      <c r="V1889" s="156">
        <f t="shared" si="625"/>
        <v>0</v>
      </c>
      <c r="W1889" s="157">
        <f t="shared" si="626"/>
        <v>0</v>
      </c>
      <c r="Y1889" s="128">
        <v>25</v>
      </c>
      <c r="Z1889" s="155">
        <f t="shared" si="627"/>
        <v>0</v>
      </c>
      <c r="AA1889" s="156">
        <f t="shared" si="628"/>
        <v>0</v>
      </c>
      <c r="AB1889" s="157">
        <f t="shared" si="629"/>
        <v>0</v>
      </c>
      <c r="AD1889" s="128">
        <v>5</v>
      </c>
      <c r="AE1889" s="120">
        <f t="shared" si="630"/>
        <v>0</v>
      </c>
      <c r="AF1889" s="131">
        <v>25</v>
      </c>
      <c r="AG1889" s="121">
        <f t="shared" si="631"/>
        <v>0</v>
      </c>
    </row>
    <row r="1890" spans="2:33" x14ac:dyDescent="0.25">
      <c r="B1890" s="128">
        <v>6</v>
      </c>
      <c r="C1890" s="151" t="str">
        <f>T(Contaminantes!C$11)</f>
        <v/>
      </c>
      <c r="D1890" s="159"/>
      <c r="E1890" s="153"/>
      <c r="F1890" s="159"/>
      <c r="G1890" s="153"/>
      <c r="H1890" s="159"/>
      <c r="I1890" s="154"/>
      <c r="K1890" s="128">
        <v>26</v>
      </c>
      <c r="L1890" s="151" t="str">
        <f>T(Contaminantes!C$31)</f>
        <v/>
      </c>
      <c r="M1890" s="159"/>
      <c r="N1890" s="153"/>
      <c r="O1890" s="159"/>
      <c r="P1890" s="153"/>
      <c r="Q1890" s="159"/>
      <c r="R1890" s="154"/>
      <c r="T1890" s="128">
        <v>6</v>
      </c>
      <c r="U1890" s="155">
        <f t="shared" si="624"/>
        <v>0</v>
      </c>
      <c r="V1890" s="156">
        <f t="shared" si="625"/>
        <v>0</v>
      </c>
      <c r="W1890" s="157">
        <f t="shared" si="626"/>
        <v>0</v>
      </c>
      <c r="Y1890" s="128">
        <v>26</v>
      </c>
      <c r="Z1890" s="155">
        <f t="shared" si="627"/>
        <v>0</v>
      </c>
      <c r="AA1890" s="156">
        <f t="shared" si="628"/>
        <v>0</v>
      </c>
      <c r="AB1890" s="157">
        <f t="shared" si="629"/>
        <v>0</v>
      </c>
      <c r="AD1890" s="128">
        <v>6</v>
      </c>
      <c r="AE1890" s="120">
        <f t="shared" si="630"/>
        <v>0</v>
      </c>
      <c r="AF1890" s="131">
        <v>26</v>
      </c>
      <c r="AG1890" s="121">
        <f t="shared" si="631"/>
        <v>0</v>
      </c>
    </row>
    <row r="1891" spans="2:33" x14ac:dyDescent="0.25">
      <c r="B1891" s="128">
        <v>7</v>
      </c>
      <c r="C1891" s="151" t="str">
        <f>T(Contaminantes!C$12)</f>
        <v/>
      </c>
      <c r="D1891" s="159"/>
      <c r="E1891" s="153"/>
      <c r="F1891" s="159"/>
      <c r="G1891" s="153"/>
      <c r="H1891" s="159"/>
      <c r="I1891" s="154"/>
      <c r="K1891" s="128">
        <v>27</v>
      </c>
      <c r="L1891" s="151" t="str">
        <f>T(Contaminantes!C$32)</f>
        <v/>
      </c>
      <c r="M1891" s="159"/>
      <c r="N1891" s="153"/>
      <c r="O1891" s="159"/>
      <c r="P1891" s="153"/>
      <c r="Q1891" s="159"/>
      <c r="R1891" s="154"/>
      <c r="T1891" s="128">
        <v>7</v>
      </c>
      <c r="U1891" s="155">
        <f t="shared" si="624"/>
        <v>0</v>
      </c>
      <c r="V1891" s="156">
        <f t="shared" si="625"/>
        <v>0</v>
      </c>
      <c r="W1891" s="157">
        <f t="shared" si="626"/>
        <v>0</v>
      </c>
      <c r="Y1891" s="128">
        <v>27</v>
      </c>
      <c r="Z1891" s="155">
        <f t="shared" si="627"/>
        <v>0</v>
      </c>
      <c r="AA1891" s="156">
        <f t="shared" si="628"/>
        <v>0</v>
      </c>
      <c r="AB1891" s="157">
        <f t="shared" si="629"/>
        <v>0</v>
      </c>
      <c r="AD1891" s="128">
        <v>7</v>
      </c>
      <c r="AE1891" s="120">
        <f t="shared" si="630"/>
        <v>0</v>
      </c>
      <c r="AF1891" s="131">
        <v>27</v>
      </c>
      <c r="AG1891" s="121">
        <f t="shared" si="631"/>
        <v>0</v>
      </c>
    </row>
    <row r="1892" spans="2:33" x14ac:dyDescent="0.25">
      <c r="B1892" s="128">
        <v>8</v>
      </c>
      <c r="C1892" s="151" t="str">
        <f>T(Contaminantes!C$13)</f>
        <v/>
      </c>
      <c r="D1892" s="159"/>
      <c r="E1892" s="153"/>
      <c r="F1892" s="159"/>
      <c r="G1892" s="153"/>
      <c r="H1892" s="159"/>
      <c r="I1892" s="154"/>
      <c r="K1892" s="128">
        <v>28</v>
      </c>
      <c r="L1892" s="151" t="str">
        <f>T(Contaminantes!C$33)</f>
        <v/>
      </c>
      <c r="M1892" s="159"/>
      <c r="N1892" s="153"/>
      <c r="O1892" s="159"/>
      <c r="P1892" s="153"/>
      <c r="Q1892" s="159"/>
      <c r="R1892" s="154"/>
      <c r="T1892" s="128">
        <v>8</v>
      </c>
      <c r="U1892" s="155">
        <f t="shared" si="624"/>
        <v>0</v>
      </c>
      <c r="V1892" s="156">
        <f t="shared" si="625"/>
        <v>0</v>
      </c>
      <c r="W1892" s="157">
        <f t="shared" si="626"/>
        <v>0</v>
      </c>
      <c r="Y1892" s="128">
        <v>28</v>
      </c>
      <c r="Z1892" s="155">
        <f t="shared" si="627"/>
        <v>0</v>
      </c>
      <c r="AA1892" s="156">
        <f t="shared" si="628"/>
        <v>0</v>
      </c>
      <c r="AB1892" s="157">
        <f t="shared" si="629"/>
        <v>0</v>
      </c>
      <c r="AD1892" s="128">
        <v>8</v>
      </c>
      <c r="AE1892" s="120">
        <f t="shared" si="630"/>
        <v>0</v>
      </c>
      <c r="AF1892" s="131">
        <v>28</v>
      </c>
      <c r="AG1892" s="121">
        <f t="shared" si="631"/>
        <v>0</v>
      </c>
    </row>
    <row r="1893" spans="2:33" x14ac:dyDescent="0.25">
      <c r="B1893" s="128">
        <v>9</v>
      </c>
      <c r="C1893" s="151" t="str">
        <f>T(Contaminantes!C$14)</f>
        <v/>
      </c>
      <c r="D1893" s="152"/>
      <c r="E1893" s="153"/>
      <c r="F1893" s="152"/>
      <c r="G1893" s="153"/>
      <c r="H1893" s="152"/>
      <c r="I1893" s="154"/>
      <c r="K1893" s="128">
        <v>29</v>
      </c>
      <c r="L1893" s="151" t="str">
        <f>T(Contaminantes!C$34)</f>
        <v/>
      </c>
      <c r="M1893" s="152"/>
      <c r="N1893" s="153"/>
      <c r="O1893" s="152"/>
      <c r="P1893" s="153"/>
      <c r="Q1893" s="152"/>
      <c r="R1893" s="154"/>
      <c r="T1893" s="128">
        <v>9</v>
      </c>
      <c r="U1893" s="155">
        <f t="shared" si="624"/>
        <v>0</v>
      </c>
      <c r="V1893" s="156">
        <f t="shared" si="625"/>
        <v>0</v>
      </c>
      <c r="W1893" s="157">
        <f t="shared" si="626"/>
        <v>0</v>
      </c>
      <c r="Y1893" s="128">
        <v>29</v>
      </c>
      <c r="Z1893" s="155">
        <f t="shared" si="627"/>
        <v>0</v>
      </c>
      <c r="AA1893" s="156">
        <f t="shared" si="628"/>
        <v>0</v>
      </c>
      <c r="AB1893" s="157">
        <f t="shared" si="629"/>
        <v>0</v>
      </c>
      <c r="AD1893" s="128">
        <v>9</v>
      </c>
      <c r="AE1893" s="120">
        <f t="shared" si="630"/>
        <v>0</v>
      </c>
      <c r="AF1893" s="131">
        <v>29</v>
      </c>
      <c r="AG1893" s="121">
        <f t="shared" si="631"/>
        <v>0</v>
      </c>
    </row>
    <row r="1894" spans="2:33" x14ac:dyDescent="0.25">
      <c r="B1894" s="128">
        <v>10</v>
      </c>
      <c r="C1894" s="151" t="str">
        <f>T(Contaminantes!C$15)</f>
        <v/>
      </c>
      <c r="D1894" s="152"/>
      <c r="E1894" s="153"/>
      <c r="F1894" s="152"/>
      <c r="G1894" s="153"/>
      <c r="H1894" s="152"/>
      <c r="I1894" s="154"/>
      <c r="K1894" s="128">
        <v>30</v>
      </c>
      <c r="L1894" s="151" t="str">
        <f>T(Contaminantes!C$35)</f>
        <v/>
      </c>
      <c r="M1894" s="152"/>
      <c r="N1894" s="153"/>
      <c r="O1894" s="152"/>
      <c r="P1894" s="153"/>
      <c r="Q1894" s="152"/>
      <c r="R1894" s="154"/>
      <c r="T1894" s="128">
        <v>10</v>
      </c>
      <c r="U1894" s="155">
        <f t="shared" si="624"/>
        <v>0</v>
      </c>
      <c r="V1894" s="156">
        <f t="shared" si="625"/>
        <v>0</v>
      </c>
      <c r="W1894" s="157">
        <f t="shared" si="626"/>
        <v>0</v>
      </c>
      <c r="Y1894" s="128">
        <v>30</v>
      </c>
      <c r="Z1894" s="155">
        <f t="shared" si="627"/>
        <v>0</v>
      </c>
      <c r="AA1894" s="156">
        <f t="shared" si="628"/>
        <v>0</v>
      </c>
      <c r="AB1894" s="157">
        <f t="shared" si="629"/>
        <v>0</v>
      </c>
      <c r="AD1894" s="128">
        <v>10</v>
      </c>
      <c r="AE1894" s="120">
        <f t="shared" si="630"/>
        <v>0</v>
      </c>
      <c r="AF1894" s="131">
        <v>30</v>
      </c>
      <c r="AG1894" s="121">
        <f t="shared" si="631"/>
        <v>0</v>
      </c>
    </row>
    <row r="1895" spans="2:33" x14ac:dyDescent="0.25">
      <c r="B1895" s="128">
        <v>11</v>
      </c>
      <c r="C1895" s="151" t="str">
        <f>T(Contaminantes!C$16)</f>
        <v/>
      </c>
      <c r="D1895" s="158"/>
      <c r="E1895" s="153"/>
      <c r="F1895" s="158"/>
      <c r="G1895" s="153"/>
      <c r="H1895" s="158"/>
      <c r="I1895" s="154"/>
      <c r="K1895" s="128">
        <v>31</v>
      </c>
      <c r="L1895" s="151" t="str">
        <f>T(Contaminantes!C$36)</f>
        <v/>
      </c>
      <c r="M1895" s="158"/>
      <c r="N1895" s="153"/>
      <c r="O1895" s="158"/>
      <c r="P1895" s="153"/>
      <c r="Q1895" s="158"/>
      <c r="R1895" s="154"/>
      <c r="T1895" s="128">
        <v>11</v>
      </c>
      <c r="U1895" s="155">
        <f t="shared" si="624"/>
        <v>0</v>
      </c>
      <c r="V1895" s="156">
        <f t="shared" si="625"/>
        <v>0</v>
      </c>
      <c r="W1895" s="157">
        <f t="shared" si="626"/>
        <v>0</v>
      </c>
      <c r="Y1895" s="128">
        <v>31</v>
      </c>
      <c r="Z1895" s="155">
        <f t="shared" si="627"/>
        <v>0</v>
      </c>
      <c r="AA1895" s="156">
        <f t="shared" si="628"/>
        <v>0</v>
      </c>
      <c r="AB1895" s="157">
        <f t="shared" si="629"/>
        <v>0</v>
      </c>
      <c r="AD1895" s="128">
        <v>11</v>
      </c>
      <c r="AE1895" s="120">
        <f t="shared" si="630"/>
        <v>0</v>
      </c>
      <c r="AF1895" s="131">
        <v>31</v>
      </c>
      <c r="AG1895" s="121">
        <f t="shared" si="631"/>
        <v>0</v>
      </c>
    </row>
    <row r="1896" spans="2:33" x14ac:dyDescent="0.25">
      <c r="B1896" s="128">
        <v>12</v>
      </c>
      <c r="C1896" s="151" t="str">
        <f>T(Contaminantes!C$17)</f>
        <v/>
      </c>
      <c r="D1896" s="159"/>
      <c r="E1896" s="153"/>
      <c r="F1896" s="159"/>
      <c r="G1896" s="153"/>
      <c r="H1896" s="159"/>
      <c r="I1896" s="154"/>
      <c r="K1896" s="128">
        <v>32</v>
      </c>
      <c r="L1896" s="151" t="str">
        <f>T(Contaminantes!C$37)</f>
        <v/>
      </c>
      <c r="M1896" s="159"/>
      <c r="N1896" s="153"/>
      <c r="O1896" s="159"/>
      <c r="P1896" s="153"/>
      <c r="Q1896" s="159"/>
      <c r="R1896" s="154"/>
      <c r="T1896" s="128">
        <v>12</v>
      </c>
      <c r="U1896" s="155">
        <f t="shared" si="624"/>
        <v>0</v>
      </c>
      <c r="V1896" s="156">
        <f t="shared" si="625"/>
        <v>0</v>
      </c>
      <c r="W1896" s="157">
        <f t="shared" si="626"/>
        <v>0</v>
      </c>
      <c r="Y1896" s="128">
        <v>32</v>
      </c>
      <c r="Z1896" s="155">
        <f t="shared" si="627"/>
        <v>0</v>
      </c>
      <c r="AA1896" s="156">
        <f t="shared" si="628"/>
        <v>0</v>
      </c>
      <c r="AB1896" s="157">
        <f t="shared" si="629"/>
        <v>0</v>
      </c>
      <c r="AD1896" s="128">
        <v>12</v>
      </c>
      <c r="AE1896" s="120">
        <f t="shared" si="630"/>
        <v>0</v>
      </c>
      <c r="AF1896" s="131">
        <v>32</v>
      </c>
      <c r="AG1896" s="121">
        <f t="shared" si="631"/>
        <v>0</v>
      </c>
    </row>
    <row r="1897" spans="2:33" x14ac:dyDescent="0.25">
      <c r="B1897" s="128">
        <v>13</v>
      </c>
      <c r="C1897" s="151" t="str">
        <f>T(Contaminantes!C$18)</f>
        <v/>
      </c>
      <c r="D1897" s="159"/>
      <c r="E1897" s="153"/>
      <c r="F1897" s="159"/>
      <c r="G1897" s="153"/>
      <c r="H1897" s="159"/>
      <c r="I1897" s="154"/>
      <c r="K1897" s="128">
        <v>33</v>
      </c>
      <c r="L1897" s="151" t="str">
        <f>T(Contaminantes!C$38)</f>
        <v/>
      </c>
      <c r="M1897" s="159"/>
      <c r="N1897" s="153"/>
      <c r="O1897" s="159"/>
      <c r="P1897" s="153"/>
      <c r="Q1897" s="159"/>
      <c r="R1897" s="154"/>
      <c r="T1897" s="128">
        <v>13</v>
      </c>
      <c r="U1897" s="155">
        <f t="shared" si="624"/>
        <v>0</v>
      </c>
      <c r="V1897" s="156">
        <f t="shared" si="625"/>
        <v>0</v>
      </c>
      <c r="W1897" s="157">
        <f t="shared" si="626"/>
        <v>0</v>
      </c>
      <c r="Y1897" s="128">
        <v>33</v>
      </c>
      <c r="Z1897" s="155">
        <f t="shared" si="627"/>
        <v>0</v>
      </c>
      <c r="AA1897" s="156">
        <f t="shared" si="628"/>
        <v>0</v>
      </c>
      <c r="AB1897" s="157">
        <f t="shared" si="629"/>
        <v>0</v>
      </c>
      <c r="AD1897" s="128">
        <v>13</v>
      </c>
      <c r="AE1897" s="120">
        <f t="shared" si="630"/>
        <v>0</v>
      </c>
      <c r="AF1897" s="131">
        <v>33</v>
      </c>
      <c r="AG1897" s="121">
        <f t="shared" si="631"/>
        <v>0</v>
      </c>
    </row>
    <row r="1898" spans="2:33" x14ac:dyDescent="0.25">
      <c r="B1898" s="128">
        <v>14</v>
      </c>
      <c r="C1898" s="151" t="str">
        <f>T(Contaminantes!C$19)</f>
        <v/>
      </c>
      <c r="D1898" s="152"/>
      <c r="E1898" s="153"/>
      <c r="F1898" s="152"/>
      <c r="G1898" s="153"/>
      <c r="H1898" s="152"/>
      <c r="I1898" s="154"/>
      <c r="K1898" s="128">
        <v>34</v>
      </c>
      <c r="L1898" s="151" t="str">
        <f>T(Contaminantes!C$39)</f>
        <v/>
      </c>
      <c r="M1898" s="152"/>
      <c r="N1898" s="153"/>
      <c r="O1898" s="152"/>
      <c r="P1898" s="153"/>
      <c r="Q1898" s="152"/>
      <c r="R1898" s="154"/>
      <c r="T1898" s="128">
        <v>14</v>
      </c>
      <c r="U1898" s="155">
        <f t="shared" si="624"/>
        <v>0</v>
      </c>
      <c r="V1898" s="156">
        <f t="shared" si="625"/>
        <v>0</v>
      </c>
      <c r="W1898" s="157">
        <f t="shared" si="626"/>
        <v>0</v>
      </c>
      <c r="Y1898" s="128">
        <v>34</v>
      </c>
      <c r="Z1898" s="155">
        <f t="shared" si="627"/>
        <v>0</v>
      </c>
      <c r="AA1898" s="156">
        <f t="shared" si="628"/>
        <v>0</v>
      </c>
      <c r="AB1898" s="157">
        <f t="shared" si="629"/>
        <v>0</v>
      </c>
      <c r="AD1898" s="128">
        <v>14</v>
      </c>
      <c r="AE1898" s="120">
        <f t="shared" si="630"/>
        <v>0</v>
      </c>
      <c r="AF1898" s="131">
        <v>34</v>
      </c>
      <c r="AG1898" s="121">
        <f t="shared" si="631"/>
        <v>0</v>
      </c>
    </row>
    <row r="1899" spans="2:33" x14ac:dyDescent="0.25">
      <c r="B1899" s="128">
        <v>15</v>
      </c>
      <c r="C1899" s="151" t="str">
        <f>T(Contaminantes!C$20)</f>
        <v/>
      </c>
      <c r="D1899" s="158"/>
      <c r="E1899" s="153"/>
      <c r="F1899" s="158"/>
      <c r="G1899" s="153"/>
      <c r="H1899" s="158"/>
      <c r="I1899" s="154"/>
      <c r="K1899" s="128">
        <v>35</v>
      </c>
      <c r="L1899" s="151" t="str">
        <f>T(Contaminantes!C$40)</f>
        <v/>
      </c>
      <c r="M1899" s="158"/>
      <c r="N1899" s="153"/>
      <c r="O1899" s="158"/>
      <c r="P1899" s="153"/>
      <c r="Q1899" s="158"/>
      <c r="R1899" s="154"/>
      <c r="T1899" s="128">
        <v>15</v>
      </c>
      <c r="U1899" s="155">
        <f t="shared" si="624"/>
        <v>0</v>
      </c>
      <c r="V1899" s="156">
        <f t="shared" si="625"/>
        <v>0</v>
      </c>
      <c r="W1899" s="157">
        <f t="shared" si="626"/>
        <v>0</v>
      </c>
      <c r="Y1899" s="128">
        <v>35</v>
      </c>
      <c r="Z1899" s="155">
        <f t="shared" si="627"/>
        <v>0</v>
      </c>
      <c r="AA1899" s="156">
        <f t="shared" si="628"/>
        <v>0</v>
      </c>
      <c r="AB1899" s="157">
        <f t="shared" si="629"/>
        <v>0</v>
      </c>
      <c r="AD1899" s="128">
        <v>15</v>
      </c>
      <c r="AE1899" s="120">
        <f t="shared" si="630"/>
        <v>0</v>
      </c>
      <c r="AF1899" s="131">
        <v>35</v>
      </c>
      <c r="AG1899" s="121">
        <f t="shared" si="631"/>
        <v>0</v>
      </c>
    </row>
    <row r="1900" spans="2:33" x14ac:dyDescent="0.25">
      <c r="B1900" s="128">
        <v>16</v>
      </c>
      <c r="C1900" s="151" t="str">
        <f>T(Contaminantes!C$21)</f>
        <v/>
      </c>
      <c r="D1900" s="159"/>
      <c r="E1900" s="153"/>
      <c r="F1900" s="159"/>
      <c r="G1900" s="153"/>
      <c r="H1900" s="159"/>
      <c r="I1900" s="154"/>
      <c r="K1900" s="128">
        <v>36</v>
      </c>
      <c r="L1900" s="151" t="str">
        <f>T(Contaminantes!C$41)</f>
        <v/>
      </c>
      <c r="M1900" s="159"/>
      <c r="N1900" s="153"/>
      <c r="O1900" s="159"/>
      <c r="P1900" s="153"/>
      <c r="Q1900" s="159"/>
      <c r="R1900" s="154"/>
      <c r="T1900" s="128">
        <v>16</v>
      </c>
      <c r="U1900" s="155">
        <f t="shared" si="624"/>
        <v>0</v>
      </c>
      <c r="V1900" s="156">
        <f t="shared" si="625"/>
        <v>0</v>
      </c>
      <c r="W1900" s="157">
        <f t="shared" si="626"/>
        <v>0</v>
      </c>
      <c r="Y1900" s="128">
        <v>36</v>
      </c>
      <c r="Z1900" s="155">
        <f t="shared" si="627"/>
        <v>0</v>
      </c>
      <c r="AA1900" s="156">
        <f t="shared" si="628"/>
        <v>0</v>
      </c>
      <c r="AB1900" s="157">
        <f t="shared" si="629"/>
        <v>0</v>
      </c>
      <c r="AD1900" s="128">
        <v>16</v>
      </c>
      <c r="AE1900" s="120">
        <f t="shared" si="630"/>
        <v>0</v>
      </c>
      <c r="AF1900" s="131">
        <v>36</v>
      </c>
      <c r="AG1900" s="121">
        <f t="shared" si="631"/>
        <v>0</v>
      </c>
    </row>
    <row r="1901" spans="2:33" x14ac:dyDescent="0.25">
      <c r="B1901" s="128">
        <v>17</v>
      </c>
      <c r="C1901" s="151" t="str">
        <f>T(Contaminantes!C$22)</f>
        <v/>
      </c>
      <c r="D1901" s="159"/>
      <c r="E1901" s="153"/>
      <c r="F1901" s="159"/>
      <c r="G1901" s="153"/>
      <c r="H1901" s="159"/>
      <c r="I1901" s="154"/>
      <c r="K1901" s="128">
        <v>37</v>
      </c>
      <c r="L1901" s="151" t="str">
        <f>T(Contaminantes!C$42)</f>
        <v/>
      </c>
      <c r="M1901" s="159"/>
      <c r="N1901" s="153"/>
      <c r="O1901" s="159"/>
      <c r="P1901" s="153"/>
      <c r="Q1901" s="159"/>
      <c r="R1901" s="154"/>
      <c r="T1901" s="128">
        <v>17</v>
      </c>
      <c r="U1901" s="155">
        <f t="shared" si="624"/>
        <v>0</v>
      </c>
      <c r="V1901" s="156">
        <f t="shared" si="625"/>
        <v>0</v>
      </c>
      <c r="W1901" s="157">
        <f t="shared" si="626"/>
        <v>0</v>
      </c>
      <c r="Y1901" s="128">
        <v>37</v>
      </c>
      <c r="Z1901" s="155">
        <f t="shared" si="627"/>
        <v>0</v>
      </c>
      <c r="AA1901" s="156">
        <f t="shared" si="628"/>
        <v>0</v>
      </c>
      <c r="AB1901" s="157">
        <f t="shared" si="629"/>
        <v>0</v>
      </c>
      <c r="AD1901" s="128">
        <v>17</v>
      </c>
      <c r="AE1901" s="120">
        <f t="shared" si="630"/>
        <v>0</v>
      </c>
      <c r="AF1901" s="131">
        <v>37</v>
      </c>
      <c r="AG1901" s="121">
        <f t="shared" si="631"/>
        <v>0</v>
      </c>
    </row>
    <row r="1902" spans="2:33" x14ac:dyDescent="0.25">
      <c r="B1902" s="128">
        <v>18</v>
      </c>
      <c r="C1902" s="151" t="str">
        <f>T(Contaminantes!C$23)</f>
        <v/>
      </c>
      <c r="D1902" s="152"/>
      <c r="E1902" s="153"/>
      <c r="F1902" s="152"/>
      <c r="G1902" s="153"/>
      <c r="H1902" s="152"/>
      <c r="I1902" s="154"/>
      <c r="K1902" s="128">
        <v>38</v>
      </c>
      <c r="L1902" s="151" t="str">
        <f>T(Contaminantes!C$43)</f>
        <v/>
      </c>
      <c r="M1902" s="152"/>
      <c r="N1902" s="153"/>
      <c r="O1902" s="152"/>
      <c r="P1902" s="153"/>
      <c r="Q1902" s="152"/>
      <c r="R1902" s="154"/>
      <c r="T1902" s="128">
        <v>18</v>
      </c>
      <c r="U1902" s="155">
        <f t="shared" si="624"/>
        <v>0</v>
      </c>
      <c r="V1902" s="156">
        <f t="shared" si="625"/>
        <v>0</v>
      </c>
      <c r="W1902" s="157">
        <f t="shared" si="626"/>
        <v>0</v>
      </c>
      <c r="Y1902" s="128">
        <v>38</v>
      </c>
      <c r="Z1902" s="155">
        <f t="shared" si="627"/>
        <v>0</v>
      </c>
      <c r="AA1902" s="156">
        <f t="shared" si="628"/>
        <v>0</v>
      </c>
      <c r="AB1902" s="157">
        <f t="shared" si="629"/>
        <v>0</v>
      </c>
      <c r="AD1902" s="128">
        <v>18</v>
      </c>
      <c r="AE1902" s="120">
        <f t="shared" si="630"/>
        <v>0</v>
      </c>
      <c r="AF1902" s="131">
        <v>38</v>
      </c>
      <c r="AG1902" s="121">
        <f t="shared" si="631"/>
        <v>0</v>
      </c>
    </row>
    <row r="1903" spans="2:33" x14ac:dyDescent="0.25">
      <c r="B1903" s="128">
        <v>19</v>
      </c>
      <c r="C1903" s="151" t="str">
        <f>T(Contaminantes!C$24)</f>
        <v/>
      </c>
      <c r="D1903" s="152"/>
      <c r="E1903" s="153"/>
      <c r="F1903" s="152"/>
      <c r="G1903" s="153"/>
      <c r="H1903" s="152"/>
      <c r="I1903" s="154"/>
      <c r="K1903" s="128">
        <v>39</v>
      </c>
      <c r="L1903" s="151" t="str">
        <f>T(Contaminantes!C$44)</f>
        <v/>
      </c>
      <c r="M1903" s="152"/>
      <c r="N1903" s="153"/>
      <c r="O1903" s="152"/>
      <c r="P1903" s="153"/>
      <c r="Q1903" s="152"/>
      <c r="R1903" s="154"/>
      <c r="T1903" s="128">
        <v>19</v>
      </c>
      <c r="U1903" s="155">
        <f t="shared" si="624"/>
        <v>0</v>
      </c>
      <c r="V1903" s="156">
        <f t="shared" si="625"/>
        <v>0</v>
      </c>
      <c r="W1903" s="157">
        <f t="shared" si="626"/>
        <v>0</v>
      </c>
      <c r="Y1903" s="128">
        <v>39</v>
      </c>
      <c r="Z1903" s="155">
        <f t="shared" si="627"/>
        <v>0</v>
      </c>
      <c r="AA1903" s="156">
        <f t="shared" si="628"/>
        <v>0</v>
      </c>
      <c r="AB1903" s="157">
        <f t="shared" si="629"/>
        <v>0</v>
      </c>
      <c r="AD1903" s="128">
        <v>19</v>
      </c>
      <c r="AE1903" s="120">
        <f t="shared" si="630"/>
        <v>0</v>
      </c>
      <c r="AF1903" s="131">
        <v>39</v>
      </c>
      <c r="AG1903" s="121">
        <f t="shared" si="631"/>
        <v>0</v>
      </c>
    </row>
    <row r="1904" spans="2:33" ht="15.75" thickBot="1" x14ac:dyDescent="0.3">
      <c r="B1904" s="129">
        <v>20</v>
      </c>
      <c r="C1904" s="160" t="str">
        <f>T(Contaminantes!C$25)</f>
        <v/>
      </c>
      <c r="D1904" s="162"/>
      <c r="E1904" s="163"/>
      <c r="F1904" s="162"/>
      <c r="G1904" s="163"/>
      <c r="H1904" s="162"/>
      <c r="I1904" s="164"/>
      <c r="K1904" s="129">
        <v>40</v>
      </c>
      <c r="L1904" s="160" t="str">
        <f>T(Contaminantes!C$45)</f>
        <v/>
      </c>
      <c r="M1904" s="162"/>
      <c r="N1904" s="163"/>
      <c r="O1904" s="162"/>
      <c r="P1904" s="163"/>
      <c r="Q1904" s="162"/>
      <c r="R1904" s="164"/>
      <c r="T1904" s="129">
        <v>20</v>
      </c>
      <c r="U1904" s="165">
        <f t="shared" si="624"/>
        <v>0</v>
      </c>
      <c r="V1904" s="166">
        <f t="shared" si="625"/>
        <v>0</v>
      </c>
      <c r="W1904" s="167">
        <f t="shared" si="626"/>
        <v>0</v>
      </c>
      <c r="Y1904" s="129">
        <v>40</v>
      </c>
      <c r="Z1904" s="165">
        <f t="shared" si="627"/>
        <v>0</v>
      </c>
      <c r="AA1904" s="166">
        <f t="shared" si="628"/>
        <v>0</v>
      </c>
      <c r="AB1904" s="167">
        <f t="shared" si="629"/>
        <v>0</v>
      </c>
      <c r="AD1904" s="129">
        <v>20</v>
      </c>
      <c r="AE1904" s="132">
        <f t="shared" si="630"/>
        <v>0</v>
      </c>
      <c r="AF1904" s="133">
        <v>40</v>
      </c>
      <c r="AG1904" s="122">
        <f t="shared" si="631"/>
        <v>0</v>
      </c>
    </row>
    <row r="1905" spans="2:33" ht="15.75" thickBot="1" x14ac:dyDescent="0.3"/>
    <row r="1906" spans="2:33" ht="15.75" customHeight="1" thickBot="1" x14ac:dyDescent="0.3">
      <c r="D1906" s="391" t="s">
        <v>139</v>
      </c>
      <c r="E1906" s="392"/>
      <c r="F1906" s="393" t="str">
        <f>T('Focos atmósfera'!B86)</f>
        <v/>
      </c>
      <c r="G1906" s="393"/>
      <c r="H1906" s="394" t="s">
        <v>141</v>
      </c>
      <c r="I1906" s="395"/>
      <c r="J1906" s="135"/>
      <c r="K1906" s="396" t="str">
        <f>T('Focos atmósfera'!C86)</f>
        <v/>
      </c>
      <c r="L1906" s="393"/>
      <c r="M1906" s="393"/>
      <c r="N1906" s="397" t="s">
        <v>140</v>
      </c>
      <c r="O1906" s="398"/>
      <c r="P1906" s="136">
        <f>'Focos atmósfera'!D86</f>
        <v>0</v>
      </c>
      <c r="Q1906" s="205" t="s">
        <v>210</v>
      </c>
      <c r="R1906" s="136">
        <f>'Focos atmósfera'!F86</f>
        <v>0</v>
      </c>
      <c r="V1906" s="399" t="s">
        <v>189</v>
      </c>
      <c r="W1906" s="400"/>
      <c r="X1906" s="137"/>
      <c r="AA1906" s="399" t="s">
        <v>189</v>
      </c>
      <c r="AB1906" s="400"/>
      <c r="AC1906" s="137"/>
      <c r="AE1906" s="399" t="s">
        <v>192</v>
      </c>
      <c r="AF1906" s="403"/>
      <c r="AG1906" s="400"/>
    </row>
    <row r="1907" spans="2:33" ht="15.75" thickBot="1" x14ac:dyDescent="0.3">
      <c r="B1907" s="407" t="s">
        <v>133</v>
      </c>
      <c r="C1907" s="408"/>
      <c r="D1907" s="411" t="s">
        <v>134</v>
      </c>
      <c r="E1907" s="411"/>
      <c r="F1907" s="411" t="s">
        <v>135</v>
      </c>
      <c r="G1907" s="411"/>
      <c r="H1907" s="411" t="s">
        <v>136</v>
      </c>
      <c r="I1907" s="412"/>
      <c r="J1907" s="138"/>
      <c r="K1907" s="409" t="s">
        <v>133</v>
      </c>
      <c r="L1907" s="410"/>
      <c r="M1907" s="413" t="s">
        <v>134</v>
      </c>
      <c r="N1907" s="411"/>
      <c r="O1907" s="411" t="s">
        <v>135</v>
      </c>
      <c r="P1907" s="411"/>
      <c r="Q1907" s="411" t="s">
        <v>136</v>
      </c>
      <c r="R1907" s="414"/>
      <c r="S1907" s="138"/>
      <c r="T1907" s="138"/>
      <c r="V1907" s="401"/>
      <c r="W1907" s="402"/>
      <c r="X1907" s="137"/>
      <c r="AA1907" s="401"/>
      <c r="AB1907" s="402"/>
      <c r="AC1907" s="137"/>
      <c r="AE1907" s="404"/>
      <c r="AF1907" s="405"/>
      <c r="AG1907" s="406"/>
    </row>
    <row r="1908" spans="2:33" ht="32.25" customHeight="1" thickBot="1" x14ac:dyDescent="0.3">
      <c r="B1908" s="409"/>
      <c r="C1908" s="410"/>
      <c r="D1908" s="139" t="s">
        <v>137</v>
      </c>
      <c r="E1908" s="139" t="s">
        <v>138</v>
      </c>
      <c r="F1908" s="139" t="s">
        <v>137</v>
      </c>
      <c r="G1908" s="139" t="s">
        <v>138</v>
      </c>
      <c r="H1908" s="139" t="s">
        <v>137</v>
      </c>
      <c r="I1908" s="140" t="s">
        <v>138</v>
      </c>
      <c r="J1908" s="141"/>
      <c r="K1908" s="409"/>
      <c r="L1908" s="410"/>
      <c r="M1908" s="139" t="s">
        <v>137</v>
      </c>
      <c r="N1908" s="139" t="s">
        <v>138</v>
      </c>
      <c r="O1908" s="139" t="s">
        <v>137</v>
      </c>
      <c r="P1908" s="139" t="s">
        <v>138</v>
      </c>
      <c r="Q1908" s="139" t="s">
        <v>137</v>
      </c>
      <c r="R1908" s="140" t="s">
        <v>138</v>
      </c>
      <c r="S1908" s="141"/>
      <c r="T1908" s="141"/>
      <c r="V1908" s="142" t="s">
        <v>190</v>
      </c>
      <c r="W1908" s="143" t="s">
        <v>191</v>
      </c>
      <c r="X1908" s="141"/>
      <c r="AA1908" s="142" t="s">
        <v>190</v>
      </c>
      <c r="AB1908" s="143" t="s">
        <v>191</v>
      </c>
      <c r="AC1908" s="141"/>
      <c r="AE1908" s="124" t="s">
        <v>193</v>
      </c>
      <c r="AG1908" s="125" t="s">
        <v>193</v>
      </c>
    </row>
    <row r="1909" spans="2:33" x14ac:dyDescent="0.25">
      <c r="B1909" s="126">
        <v>1</v>
      </c>
      <c r="C1909" s="151" t="str">
        <f>T(Contaminantes!C$6)</f>
        <v/>
      </c>
      <c r="D1909" s="145"/>
      <c r="E1909" s="146"/>
      <c r="F1909" s="145"/>
      <c r="G1909" s="146"/>
      <c r="H1909" s="145"/>
      <c r="I1909" s="147"/>
      <c r="K1909" s="126">
        <v>21</v>
      </c>
      <c r="L1909" s="144" t="str">
        <f>T(Contaminantes!C$26)</f>
        <v/>
      </c>
      <c r="M1909" s="145"/>
      <c r="N1909" s="146"/>
      <c r="O1909" s="145"/>
      <c r="P1909" s="146"/>
      <c r="Q1909" s="145"/>
      <c r="R1909" s="147"/>
      <c r="T1909" s="126">
        <v>1</v>
      </c>
      <c r="U1909" s="148">
        <f>IF(COUNT(E1909,G1909,I1909)=0,0,COUNT(E1909,G1909,I1909))</f>
        <v>0</v>
      </c>
      <c r="V1909" s="149">
        <f>IF(U1909&gt;0,((D1909*E1909)+(F1909*G1909)+(H1909*I1909))/(E1909+G1909+I1909),0)</f>
        <v>0</v>
      </c>
      <c r="W1909" s="150">
        <f>IF(U1909&lt;&gt;0,(E1909+G1909+I1909)/U1909,0)</f>
        <v>0</v>
      </c>
      <c r="Y1909" s="126">
        <v>21</v>
      </c>
      <c r="Z1909" s="148">
        <f>IF(COUNT(N1909,P1909,R1909)=0,0,COUNT(N1909,P1909,R1909))</f>
        <v>0</v>
      </c>
      <c r="AA1909" s="149">
        <f>IF(Z1909&gt;0,((M1909*N1909)+(O1909*P1909)+(Q1909*R1909))/(N1909+P1909+R1909),0)</f>
        <v>0</v>
      </c>
      <c r="AB1909" s="150">
        <f>IF(Z1909&lt;&gt;0,(N1909+P1909+R1909)/Z1909,0)</f>
        <v>0</v>
      </c>
      <c r="AD1909" s="126">
        <v>1</v>
      </c>
      <c r="AE1909" s="127">
        <f>(V1909*W1909*P$1906)/1000000</f>
        <v>0</v>
      </c>
      <c r="AF1909" s="130">
        <v>21</v>
      </c>
      <c r="AG1909" s="127">
        <f>(AA1909*AB1909*P$1906)/1000000</f>
        <v>0</v>
      </c>
    </row>
    <row r="1910" spans="2:33" x14ac:dyDescent="0.25">
      <c r="B1910" s="128">
        <v>2</v>
      </c>
      <c r="C1910" s="151" t="str">
        <f>T(Contaminantes!C$7)</f>
        <v/>
      </c>
      <c r="D1910" s="152"/>
      <c r="E1910" s="153"/>
      <c r="F1910" s="152"/>
      <c r="G1910" s="153"/>
      <c r="H1910" s="152"/>
      <c r="I1910" s="154"/>
      <c r="K1910" s="128">
        <v>22</v>
      </c>
      <c r="L1910" s="151" t="str">
        <f>T(Contaminantes!C$27)</f>
        <v/>
      </c>
      <c r="M1910" s="152"/>
      <c r="N1910" s="153"/>
      <c r="O1910" s="152"/>
      <c r="P1910" s="153"/>
      <c r="Q1910" s="152"/>
      <c r="R1910" s="154"/>
      <c r="T1910" s="128">
        <v>2</v>
      </c>
      <c r="U1910" s="155">
        <f t="shared" ref="U1910:U1928" si="632">IF(COUNT(E1910,G1910,I1910)=0,0,COUNT(E1910,G1910,I1910))</f>
        <v>0</v>
      </c>
      <c r="V1910" s="156">
        <f t="shared" ref="V1910:V1928" si="633">IF(U1910&gt;0,((D1910*E1910)+(F1910*G1910)+(H1910*I1910))/(E1910+G1910+I1910),0)</f>
        <v>0</v>
      </c>
      <c r="W1910" s="157">
        <f t="shared" ref="W1910:W1928" si="634">IF(U1910&lt;&gt;0,(E1910+G1910+I1910)/U1910,0)</f>
        <v>0</v>
      </c>
      <c r="Y1910" s="128">
        <v>22</v>
      </c>
      <c r="Z1910" s="155">
        <f t="shared" ref="Z1910:Z1928" si="635">IF(COUNT(N1910,P1910,R1910)=0,0,COUNT(N1910,P1910,R1910))</f>
        <v>0</v>
      </c>
      <c r="AA1910" s="156">
        <f t="shared" ref="AA1910:AA1928" si="636">IF(Z1910&gt;0,((M1910*N1910)+(O1910*P1910)+(Q1910*R1910))/(N1910+P1910+R1910),0)</f>
        <v>0</v>
      </c>
      <c r="AB1910" s="157">
        <f t="shared" ref="AB1910:AB1928" si="637">IF(Z1910&lt;&gt;0,(N1910+P1910+R1910)/Z1910,0)</f>
        <v>0</v>
      </c>
      <c r="AD1910" s="128">
        <v>2</v>
      </c>
      <c r="AE1910" s="120">
        <f t="shared" ref="AE1910:AE1928" si="638">(V1910*W1910*P$1906)/1000000</f>
        <v>0</v>
      </c>
      <c r="AF1910" s="131">
        <v>22</v>
      </c>
      <c r="AG1910" s="121">
        <f t="shared" ref="AG1910:AG1928" si="639">(AA1910*AB1910*P$1906)/1000000</f>
        <v>0</v>
      </c>
    </row>
    <row r="1911" spans="2:33" x14ac:dyDescent="0.25">
      <c r="B1911" s="128">
        <v>3</v>
      </c>
      <c r="C1911" s="151" t="str">
        <f>T(Contaminantes!C$8)</f>
        <v/>
      </c>
      <c r="D1911" s="158"/>
      <c r="E1911" s="153"/>
      <c r="F1911" s="158"/>
      <c r="G1911" s="153"/>
      <c r="H1911" s="158"/>
      <c r="I1911" s="154"/>
      <c r="K1911" s="128">
        <v>23</v>
      </c>
      <c r="L1911" s="151" t="str">
        <f>T(Contaminantes!C$28)</f>
        <v/>
      </c>
      <c r="M1911" s="158"/>
      <c r="N1911" s="153"/>
      <c r="O1911" s="158"/>
      <c r="P1911" s="153"/>
      <c r="Q1911" s="158"/>
      <c r="R1911" s="154"/>
      <c r="T1911" s="128">
        <v>3</v>
      </c>
      <c r="U1911" s="155">
        <f t="shared" si="632"/>
        <v>0</v>
      </c>
      <c r="V1911" s="156">
        <f t="shared" si="633"/>
        <v>0</v>
      </c>
      <c r="W1911" s="157">
        <f t="shared" si="634"/>
        <v>0</v>
      </c>
      <c r="Y1911" s="128">
        <v>23</v>
      </c>
      <c r="Z1911" s="155">
        <f t="shared" si="635"/>
        <v>0</v>
      </c>
      <c r="AA1911" s="156">
        <f t="shared" si="636"/>
        <v>0</v>
      </c>
      <c r="AB1911" s="157">
        <f t="shared" si="637"/>
        <v>0</v>
      </c>
      <c r="AD1911" s="128">
        <v>3</v>
      </c>
      <c r="AE1911" s="120">
        <f t="shared" si="638"/>
        <v>0</v>
      </c>
      <c r="AF1911" s="131">
        <v>23</v>
      </c>
      <c r="AG1911" s="121">
        <f t="shared" si="639"/>
        <v>0</v>
      </c>
    </row>
    <row r="1912" spans="2:33" x14ac:dyDescent="0.25">
      <c r="B1912" s="128">
        <v>4</v>
      </c>
      <c r="C1912" s="151" t="str">
        <f>T(Contaminantes!C$9)</f>
        <v/>
      </c>
      <c r="D1912" s="159"/>
      <c r="E1912" s="153"/>
      <c r="F1912" s="159"/>
      <c r="G1912" s="153"/>
      <c r="H1912" s="159"/>
      <c r="I1912" s="154"/>
      <c r="K1912" s="128">
        <v>24</v>
      </c>
      <c r="L1912" s="151" t="str">
        <f>T(Contaminantes!C$29)</f>
        <v/>
      </c>
      <c r="M1912" s="159"/>
      <c r="N1912" s="153"/>
      <c r="O1912" s="159"/>
      <c r="P1912" s="153"/>
      <c r="Q1912" s="159"/>
      <c r="R1912" s="154"/>
      <c r="T1912" s="128">
        <v>4</v>
      </c>
      <c r="U1912" s="155">
        <f t="shared" si="632"/>
        <v>0</v>
      </c>
      <c r="V1912" s="156">
        <f t="shared" si="633"/>
        <v>0</v>
      </c>
      <c r="W1912" s="157">
        <f t="shared" si="634"/>
        <v>0</v>
      </c>
      <c r="Y1912" s="128">
        <v>24</v>
      </c>
      <c r="Z1912" s="155">
        <f t="shared" si="635"/>
        <v>0</v>
      </c>
      <c r="AA1912" s="156">
        <f t="shared" si="636"/>
        <v>0</v>
      </c>
      <c r="AB1912" s="157">
        <f t="shared" si="637"/>
        <v>0</v>
      </c>
      <c r="AD1912" s="128">
        <v>4</v>
      </c>
      <c r="AE1912" s="120">
        <f t="shared" si="638"/>
        <v>0</v>
      </c>
      <c r="AF1912" s="131">
        <v>24</v>
      </c>
      <c r="AG1912" s="121">
        <f t="shared" si="639"/>
        <v>0</v>
      </c>
    </row>
    <row r="1913" spans="2:33" x14ac:dyDescent="0.25">
      <c r="B1913" s="128">
        <v>5</v>
      </c>
      <c r="C1913" s="151" t="str">
        <f>T(Contaminantes!C$10)</f>
        <v/>
      </c>
      <c r="D1913" s="159"/>
      <c r="E1913" s="153"/>
      <c r="F1913" s="159"/>
      <c r="G1913" s="153"/>
      <c r="H1913" s="159"/>
      <c r="I1913" s="154"/>
      <c r="K1913" s="128">
        <v>25</v>
      </c>
      <c r="L1913" s="151" t="str">
        <f>T(Contaminantes!C$30)</f>
        <v/>
      </c>
      <c r="M1913" s="159"/>
      <c r="N1913" s="153"/>
      <c r="O1913" s="159"/>
      <c r="P1913" s="153"/>
      <c r="Q1913" s="159"/>
      <c r="R1913" s="154"/>
      <c r="T1913" s="128">
        <v>5</v>
      </c>
      <c r="U1913" s="155">
        <f t="shared" si="632"/>
        <v>0</v>
      </c>
      <c r="V1913" s="156">
        <f t="shared" si="633"/>
        <v>0</v>
      </c>
      <c r="W1913" s="157">
        <f t="shared" si="634"/>
        <v>0</v>
      </c>
      <c r="Y1913" s="128">
        <v>25</v>
      </c>
      <c r="Z1913" s="155">
        <f t="shared" si="635"/>
        <v>0</v>
      </c>
      <c r="AA1913" s="156">
        <f t="shared" si="636"/>
        <v>0</v>
      </c>
      <c r="AB1913" s="157">
        <f t="shared" si="637"/>
        <v>0</v>
      </c>
      <c r="AD1913" s="128">
        <v>5</v>
      </c>
      <c r="AE1913" s="120">
        <f t="shared" si="638"/>
        <v>0</v>
      </c>
      <c r="AF1913" s="131">
        <v>25</v>
      </c>
      <c r="AG1913" s="121">
        <f t="shared" si="639"/>
        <v>0</v>
      </c>
    </row>
    <row r="1914" spans="2:33" x14ac:dyDescent="0.25">
      <c r="B1914" s="128">
        <v>6</v>
      </c>
      <c r="C1914" s="151" t="str">
        <f>T(Contaminantes!C$11)</f>
        <v/>
      </c>
      <c r="D1914" s="159"/>
      <c r="E1914" s="153"/>
      <c r="F1914" s="159"/>
      <c r="G1914" s="153"/>
      <c r="H1914" s="159"/>
      <c r="I1914" s="154"/>
      <c r="K1914" s="128">
        <v>26</v>
      </c>
      <c r="L1914" s="151" t="str">
        <f>T(Contaminantes!C$31)</f>
        <v/>
      </c>
      <c r="M1914" s="159"/>
      <c r="N1914" s="153"/>
      <c r="O1914" s="159"/>
      <c r="P1914" s="153"/>
      <c r="Q1914" s="159"/>
      <c r="R1914" s="154"/>
      <c r="T1914" s="128">
        <v>6</v>
      </c>
      <c r="U1914" s="155">
        <f t="shared" si="632"/>
        <v>0</v>
      </c>
      <c r="V1914" s="156">
        <f t="shared" si="633"/>
        <v>0</v>
      </c>
      <c r="W1914" s="157">
        <f t="shared" si="634"/>
        <v>0</v>
      </c>
      <c r="Y1914" s="128">
        <v>26</v>
      </c>
      <c r="Z1914" s="155">
        <f t="shared" si="635"/>
        <v>0</v>
      </c>
      <c r="AA1914" s="156">
        <f t="shared" si="636"/>
        <v>0</v>
      </c>
      <c r="AB1914" s="157">
        <f t="shared" si="637"/>
        <v>0</v>
      </c>
      <c r="AD1914" s="128">
        <v>6</v>
      </c>
      <c r="AE1914" s="120">
        <f t="shared" si="638"/>
        <v>0</v>
      </c>
      <c r="AF1914" s="131">
        <v>26</v>
      </c>
      <c r="AG1914" s="121">
        <f t="shared" si="639"/>
        <v>0</v>
      </c>
    </row>
    <row r="1915" spans="2:33" x14ac:dyDescent="0.25">
      <c r="B1915" s="128">
        <v>7</v>
      </c>
      <c r="C1915" s="151" t="str">
        <f>T(Contaminantes!C$12)</f>
        <v/>
      </c>
      <c r="D1915" s="159"/>
      <c r="E1915" s="153"/>
      <c r="F1915" s="159"/>
      <c r="G1915" s="153"/>
      <c r="H1915" s="159"/>
      <c r="I1915" s="154"/>
      <c r="K1915" s="128">
        <v>27</v>
      </c>
      <c r="L1915" s="151" t="str">
        <f>T(Contaminantes!C$32)</f>
        <v/>
      </c>
      <c r="M1915" s="159"/>
      <c r="N1915" s="153"/>
      <c r="O1915" s="159"/>
      <c r="P1915" s="153"/>
      <c r="Q1915" s="159"/>
      <c r="R1915" s="154"/>
      <c r="T1915" s="128">
        <v>7</v>
      </c>
      <c r="U1915" s="155">
        <f t="shared" si="632"/>
        <v>0</v>
      </c>
      <c r="V1915" s="156">
        <f t="shared" si="633"/>
        <v>0</v>
      </c>
      <c r="W1915" s="157">
        <f t="shared" si="634"/>
        <v>0</v>
      </c>
      <c r="Y1915" s="128">
        <v>27</v>
      </c>
      <c r="Z1915" s="155">
        <f t="shared" si="635"/>
        <v>0</v>
      </c>
      <c r="AA1915" s="156">
        <f t="shared" si="636"/>
        <v>0</v>
      </c>
      <c r="AB1915" s="157">
        <f t="shared" si="637"/>
        <v>0</v>
      </c>
      <c r="AD1915" s="128">
        <v>7</v>
      </c>
      <c r="AE1915" s="120">
        <f t="shared" si="638"/>
        <v>0</v>
      </c>
      <c r="AF1915" s="131">
        <v>27</v>
      </c>
      <c r="AG1915" s="121">
        <f t="shared" si="639"/>
        <v>0</v>
      </c>
    </row>
    <row r="1916" spans="2:33" x14ac:dyDescent="0.25">
      <c r="B1916" s="128">
        <v>8</v>
      </c>
      <c r="C1916" s="151" t="str">
        <f>T(Contaminantes!C$13)</f>
        <v/>
      </c>
      <c r="D1916" s="159"/>
      <c r="E1916" s="153"/>
      <c r="F1916" s="159"/>
      <c r="G1916" s="153"/>
      <c r="H1916" s="159"/>
      <c r="I1916" s="154"/>
      <c r="K1916" s="128">
        <v>28</v>
      </c>
      <c r="L1916" s="151" t="str">
        <f>T(Contaminantes!C$33)</f>
        <v/>
      </c>
      <c r="M1916" s="159"/>
      <c r="N1916" s="153"/>
      <c r="O1916" s="159"/>
      <c r="P1916" s="153"/>
      <c r="Q1916" s="159"/>
      <c r="R1916" s="154"/>
      <c r="T1916" s="128">
        <v>8</v>
      </c>
      <c r="U1916" s="155">
        <f t="shared" si="632"/>
        <v>0</v>
      </c>
      <c r="V1916" s="156">
        <f t="shared" si="633"/>
        <v>0</v>
      </c>
      <c r="W1916" s="157">
        <f t="shared" si="634"/>
        <v>0</v>
      </c>
      <c r="Y1916" s="128">
        <v>28</v>
      </c>
      <c r="Z1916" s="155">
        <f t="shared" si="635"/>
        <v>0</v>
      </c>
      <c r="AA1916" s="156">
        <f t="shared" si="636"/>
        <v>0</v>
      </c>
      <c r="AB1916" s="157">
        <f t="shared" si="637"/>
        <v>0</v>
      </c>
      <c r="AD1916" s="128">
        <v>8</v>
      </c>
      <c r="AE1916" s="120">
        <f t="shared" si="638"/>
        <v>0</v>
      </c>
      <c r="AF1916" s="131">
        <v>28</v>
      </c>
      <c r="AG1916" s="121">
        <f t="shared" si="639"/>
        <v>0</v>
      </c>
    </row>
    <row r="1917" spans="2:33" x14ac:dyDescent="0.25">
      <c r="B1917" s="128">
        <v>9</v>
      </c>
      <c r="C1917" s="151" t="str">
        <f>T(Contaminantes!C$14)</f>
        <v/>
      </c>
      <c r="D1917" s="152"/>
      <c r="E1917" s="153"/>
      <c r="F1917" s="152"/>
      <c r="G1917" s="153"/>
      <c r="H1917" s="152"/>
      <c r="I1917" s="154"/>
      <c r="K1917" s="128">
        <v>29</v>
      </c>
      <c r="L1917" s="151" t="str">
        <f>T(Contaminantes!C$34)</f>
        <v/>
      </c>
      <c r="M1917" s="152"/>
      <c r="N1917" s="153"/>
      <c r="O1917" s="152"/>
      <c r="P1917" s="153"/>
      <c r="Q1917" s="152"/>
      <c r="R1917" s="154"/>
      <c r="T1917" s="128">
        <v>9</v>
      </c>
      <c r="U1917" s="155">
        <f t="shared" si="632"/>
        <v>0</v>
      </c>
      <c r="V1917" s="156">
        <f t="shared" si="633"/>
        <v>0</v>
      </c>
      <c r="W1917" s="157">
        <f t="shared" si="634"/>
        <v>0</v>
      </c>
      <c r="Y1917" s="128">
        <v>29</v>
      </c>
      <c r="Z1917" s="155">
        <f t="shared" si="635"/>
        <v>0</v>
      </c>
      <c r="AA1917" s="156">
        <f t="shared" si="636"/>
        <v>0</v>
      </c>
      <c r="AB1917" s="157">
        <f t="shared" si="637"/>
        <v>0</v>
      </c>
      <c r="AD1917" s="128">
        <v>9</v>
      </c>
      <c r="AE1917" s="120">
        <f t="shared" si="638"/>
        <v>0</v>
      </c>
      <c r="AF1917" s="131">
        <v>29</v>
      </c>
      <c r="AG1917" s="121">
        <f t="shared" si="639"/>
        <v>0</v>
      </c>
    </row>
    <row r="1918" spans="2:33" x14ac:dyDescent="0.25">
      <c r="B1918" s="128">
        <v>10</v>
      </c>
      <c r="C1918" s="151" t="str">
        <f>T(Contaminantes!C$15)</f>
        <v/>
      </c>
      <c r="D1918" s="152"/>
      <c r="E1918" s="153"/>
      <c r="F1918" s="152"/>
      <c r="G1918" s="153"/>
      <c r="H1918" s="152"/>
      <c r="I1918" s="154"/>
      <c r="K1918" s="128">
        <v>30</v>
      </c>
      <c r="L1918" s="151" t="str">
        <f>T(Contaminantes!C$35)</f>
        <v/>
      </c>
      <c r="M1918" s="152"/>
      <c r="N1918" s="153"/>
      <c r="O1918" s="152"/>
      <c r="P1918" s="153"/>
      <c r="Q1918" s="152"/>
      <c r="R1918" s="154"/>
      <c r="T1918" s="128">
        <v>10</v>
      </c>
      <c r="U1918" s="155">
        <f t="shared" si="632"/>
        <v>0</v>
      </c>
      <c r="V1918" s="156">
        <f t="shared" si="633"/>
        <v>0</v>
      </c>
      <c r="W1918" s="157">
        <f t="shared" si="634"/>
        <v>0</v>
      </c>
      <c r="Y1918" s="128">
        <v>30</v>
      </c>
      <c r="Z1918" s="155">
        <f t="shared" si="635"/>
        <v>0</v>
      </c>
      <c r="AA1918" s="156">
        <f t="shared" si="636"/>
        <v>0</v>
      </c>
      <c r="AB1918" s="157">
        <f t="shared" si="637"/>
        <v>0</v>
      </c>
      <c r="AD1918" s="128">
        <v>10</v>
      </c>
      <c r="AE1918" s="120">
        <f t="shared" si="638"/>
        <v>0</v>
      </c>
      <c r="AF1918" s="131">
        <v>30</v>
      </c>
      <c r="AG1918" s="121">
        <f t="shared" si="639"/>
        <v>0</v>
      </c>
    </row>
    <row r="1919" spans="2:33" x14ac:dyDescent="0.25">
      <c r="B1919" s="128">
        <v>11</v>
      </c>
      <c r="C1919" s="151" t="str">
        <f>T(Contaminantes!C$16)</f>
        <v/>
      </c>
      <c r="D1919" s="158"/>
      <c r="E1919" s="153"/>
      <c r="F1919" s="158"/>
      <c r="G1919" s="153"/>
      <c r="H1919" s="158"/>
      <c r="I1919" s="154"/>
      <c r="K1919" s="128">
        <v>31</v>
      </c>
      <c r="L1919" s="151" t="str">
        <f>T(Contaminantes!C$36)</f>
        <v/>
      </c>
      <c r="M1919" s="158"/>
      <c r="N1919" s="153"/>
      <c r="O1919" s="158"/>
      <c r="P1919" s="153"/>
      <c r="Q1919" s="158"/>
      <c r="R1919" s="154"/>
      <c r="T1919" s="128">
        <v>11</v>
      </c>
      <c r="U1919" s="155">
        <f t="shared" si="632"/>
        <v>0</v>
      </c>
      <c r="V1919" s="156">
        <f t="shared" si="633"/>
        <v>0</v>
      </c>
      <c r="W1919" s="157">
        <f t="shared" si="634"/>
        <v>0</v>
      </c>
      <c r="Y1919" s="128">
        <v>31</v>
      </c>
      <c r="Z1919" s="155">
        <f t="shared" si="635"/>
        <v>0</v>
      </c>
      <c r="AA1919" s="156">
        <f t="shared" si="636"/>
        <v>0</v>
      </c>
      <c r="AB1919" s="157">
        <f t="shared" si="637"/>
        <v>0</v>
      </c>
      <c r="AD1919" s="128">
        <v>11</v>
      </c>
      <c r="AE1919" s="120">
        <f t="shared" si="638"/>
        <v>0</v>
      </c>
      <c r="AF1919" s="131">
        <v>31</v>
      </c>
      <c r="AG1919" s="121">
        <f t="shared" si="639"/>
        <v>0</v>
      </c>
    </row>
    <row r="1920" spans="2:33" x14ac:dyDescent="0.25">
      <c r="B1920" s="128">
        <v>12</v>
      </c>
      <c r="C1920" s="151" t="str">
        <f>T(Contaminantes!C$17)</f>
        <v/>
      </c>
      <c r="D1920" s="159"/>
      <c r="E1920" s="153"/>
      <c r="F1920" s="159"/>
      <c r="G1920" s="153"/>
      <c r="H1920" s="159"/>
      <c r="I1920" s="154"/>
      <c r="K1920" s="128">
        <v>32</v>
      </c>
      <c r="L1920" s="151" t="str">
        <f>T(Contaminantes!C$37)</f>
        <v/>
      </c>
      <c r="M1920" s="159"/>
      <c r="N1920" s="153"/>
      <c r="O1920" s="159"/>
      <c r="P1920" s="153"/>
      <c r="Q1920" s="159"/>
      <c r="R1920" s="154"/>
      <c r="T1920" s="128">
        <v>12</v>
      </c>
      <c r="U1920" s="155">
        <f t="shared" si="632"/>
        <v>0</v>
      </c>
      <c r="V1920" s="156">
        <f t="shared" si="633"/>
        <v>0</v>
      </c>
      <c r="W1920" s="157">
        <f t="shared" si="634"/>
        <v>0</v>
      </c>
      <c r="Y1920" s="128">
        <v>32</v>
      </c>
      <c r="Z1920" s="155">
        <f t="shared" si="635"/>
        <v>0</v>
      </c>
      <c r="AA1920" s="156">
        <f t="shared" si="636"/>
        <v>0</v>
      </c>
      <c r="AB1920" s="157">
        <f t="shared" si="637"/>
        <v>0</v>
      </c>
      <c r="AD1920" s="128">
        <v>12</v>
      </c>
      <c r="AE1920" s="120">
        <f t="shared" si="638"/>
        <v>0</v>
      </c>
      <c r="AF1920" s="131">
        <v>32</v>
      </c>
      <c r="AG1920" s="121">
        <f t="shared" si="639"/>
        <v>0</v>
      </c>
    </row>
    <row r="1921" spans="2:33" x14ac:dyDescent="0.25">
      <c r="B1921" s="128">
        <v>13</v>
      </c>
      <c r="C1921" s="151" t="str">
        <f>T(Contaminantes!C$18)</f>
        <v/>
      </c>
      <c r="D1921" s="159"/>
      <c r="E1921" s="153"/>
      <c r="F1921" s="159"/>
      <c r="G1921" s="153"/>
      <c r="H1921" s="159"/>
      <c r="I1921" s="154"/>
      <c r="K1921" s="128">
        <v>33</v>
      </c>
      <c r="L1921" s="151" t="str">
        <f>T(Contaminantes!C$38)</f>
        <v/>
      </c>
      <c r="M1921" s="159"/>
      <c r="N1921" s="153"/>
      <c r="O1921" s="159"/>
      <c r="P1921" s="153"/>
      <c r="Q1921" s="159"/>
      <c r="R1921" s="154"/>
      <c r="T1921" s="128">
        <v>13</v>
      </c>
      <c r="U1921" s="155">
        <f t="shared" si="632"/>
        <v>0</v>
      </c>
      <c r="V1921" s="156">
        <f t="shared" si="633"/>
        <v>0</v>
      </c>
      <c r="W1921" s="157">
        <f t="shared" si="634"/>
        <v>0</v>
      </c>
      <c r="Y1921" s="128">
        <v>33</v>
      </c>
      <c r="Z1921" s="155">
        <f t="shared" si="635"/>
        <v>0</v>
      </c>
      <c r="AA1921" s="156">
        <f t="shared" si="636"/>
        <v>0</v>
      </c>
      <c r="AB1921" s="157">
        <f t="shared" si="637"/>
        <v>0</v>
      </c>
      <c r="AD1921" s="128">
        <v>13</v>
      </c>
      <c r="AE1921" s="120">
        <f t="shared" si="638"/>
        <v>0</v>
      </c>
      <c r="AF1921" s="131">
        <v>33</v>
      </c>
      <c r="AG1921" s="121">
        <f t="shared" si="639"/>
        <v>0</v>
      </c>
    </row>
    <row r="1922" spans="2:33" x14ac:dyDescent="0.25">
      <c r="B1922" s="128">
        <v>14</v>
      </c>
      <c r="C1922" s="151" t="str">
        <f>T(Contaminantes!C$19)</f>
        <v/>
      </c>
      <c r="D1922" s="152"/>
      <c r="E1922" s="153"/>
      <c r="F1922" s="152"/>
      <c r="G1922" s="153"/>
      <c r="H1922" s="152"/>
      <c r="I1922" s="154"/>
      <c r="K1922" s="128">
        <v>34</v>
      </c>
      <c r="L1922" s="151" t="str">
        <f>T(Contaminantes!C$39)</f>
        <v/>
      </c>
      <c r="M1922" s="152"/>
      <c r="N1922" s="153"/>
      <c r="O1922" s="152"/>
      <c r="P1922" s="153"/>
      <c r="Q1922" s="152"/>
      <c r="R1922" s="154"/>
      <c r="T1922" s="128">
        <v>14</v>
      </c>
      <c r="U1922" s="155">
        <f t="shared" si="632"/>
        <v>0</v>
      </c>
      <c r="V1922" s="156">
        <f t="shared" si="633"/>
        <v>0</v>
      </c>
      <c r="W1922" s="157">
        <f t="shared" si="634"/>
        <v>0</v>
      </c>
      <c r="Y1922" s="128">
        <v>34</v>
      </c>
      <c r="Z1922" s="155">
        <f t="shared" si="635"/>
        <v>0</v>
      </c>
      <c r="AA1922" s="156">
        <f t="shared" si="636"/>
        <v>0</v>
      </c>
      <c r="AB1922" s="157">
        <f t="shared" si="637"/>
        <v>0</v>
      </c>
      <c r="AD1922" s="128">
        <v>14</v>
      </c>
      <c r="AE1922" s="120">
        <f t="shared" si="638"/>
        <v>0</v>
      </c>
      <c r="AF1922" s="131">
        <v>34</v>
      </c>
      <c r="AG1922" s="121">
        <f t="shared" si="639"/>
        <v>0</v>
      </c>
    </row>
    <row r="1923" spans="2:33" x14ac:dyDescent="0.25">
      <c r="B1923" s="128">
        <v>15</v>
      </c>
      <c r="C1923" s="151" t="str">
        <f>T(Contaminantes!C$20)</f>
        <v/>
      </c>
      <c r="D1923" s="158"/>
      <c r="E1923" s="153"/>
      <c r="F1923" s="158"/>
      <c r="G1923" s="153"/>
      <c r="H1923" s="158"/>
      <c r="I1923" s="154"/>
      <c r="K1923" s="128">
        <v>35</v>
      </c>
      <c r="L1923" s="151" t="str">
        <f>T(Contaminantes!C$40)</f>
        <v/>
      </c>
      <c r="M1923" s="158"/>
      <c r="N1923" s="153"/>
      <c r="O1923" s="158"/>
      <c r="P1923" s="153"/>
      <c r="Q1923" s="158"/>
      <c r="R1923" s="154"/>
      <c r="T1923" s="128">
        <v>15</v>
      </c>
      <c r="U1923" s="155">
        <f t="shared" si="632"/>
        <v>0</v>
      </c>
      <c r="V1923" s="156">
        <f t="shared" si="633"/>
        <v>0</v>
      </c>
      <c r="W1923" s="157">
        <f t="shared" si="634"/>
        <v>0</v>
      </c>
      <c r="Y1923" s="128">
        <v>35</v>
      </c>
      <c r="Z1923" s="155">
        <f t="shared" si="635"/>
        <v>0</v>
      </c>
      <c r="AA1923" s="156">
        <f t="shared" si="636"/>
        <v>0</v>
      </c>
      <c r="AB1923" s="157">
        <f t="shared" si="637"/>
        <v>0</v>
      </c>
      <c r="AD1923" s="128">
        <v>15</v>
      </c>
      <c r="AE1923" s="120">
        <f t="shared" si="638"/>
        <v>0</v>
      </c>
      <c r="AF1923" s="131">
        <v>35</v>
      </c>
      <c r="AG1923" s="121">
        <f t="shared" si="639"/>
        <v>0</v>
      </c>
    </row>
    <row r="1924" spans="2:33" x14ac:dyDescent="0.25">
      <c r="B1924" s="128">
        <v>16</v>
      </c>
      <c r="C1924" s="151" t="str">
        <f>T(Contaminantes!C$21)</f>
        <v/>
      </c>
      <c r="D1924" s="159"/>
      <c r="E1924" s="153"/>
      <c r="F1924" s="159"/>
      <c r="G1924" s="153"/>
      <c r="H1924" s="159"/>
      <c r="I1924" s="154"/>
      <c r="K1924" s="128">
        <v>36</v>
      </c>
      <c r="L1924" s="151" t="str">
        <f>T(Contaminantes!C$41)</f>
        <v/>
      </c>
      <c r="M1924" s="159"/>
      <c r="N1924" s="153"/>
      <c r="O1924" s="159"/>
      <c r="P1924" s="153"/>
      <c r="Q1924" s="159"/>
      <c r="R1924" s="154"/>
      <c r="T1924" s="128">
        <v>16</v>
      </c>
      <c r="U1924" s="155">
        <f t="shared" si="632"/>
        <v>0</v>
      </c>
      <c r="V1924" s="156">
        <f t="shared" si="633"/>
        <v>0</v>
      </c>
      <c r="W1924" s="157">
        <f t="shared" si="634"/>
        <v>0</v>
      </c>
      <c r="Y1924" s="128">
        <v>36</v>
      </c>
      <c r="Z1924" s="155">
        <f t="shared" si="635"/>
        <v>0</v>
      </c>
      <c r="AA1924" s="156">
        <f t="shared" si="636"/>
        <v>0</v>
      </c>
      <c r="AB1924" s="157">
        <f t="shared" si="637"/>
        <v>0</v>
      </c>
      <c r="AD1924" s="128">
        <v>16</v>
      </c>
      <c r="AE1924" s="120">
        <f t="shared" si="638"/>
        <v>0</v>
      </c>
      <c r="AF1924" s="131">
        <v>36</v>
      </c>
      <c r="AG1924" s="121">
        <f t="shared" si="639"/>
        <v>0</v>
      </c>
    </row>
    <row r="1925" spans="2:33" x14ac:dyDescent="0.25">
      <c r="B1925" s="128">
        <v>17</v>
      </c>
      <c r="C1925" s="151" t="str">
        <f>T(Contaminantes!C$22)</f>
        <v/>
      </c>
      <c r="D1925" s="159"/>
      <c r="E1925" s="153"/>
      <c r="F1925" s="159"/>
      <c r="G1925" s="153"/>
      <c r="H1925" s="159"/>
      <c r="I1925" s="154"/>
      <c r="K1925" s="128">
        <v>37</v>
      </c>
      <c r="L1925" s="151" t="str">
        <f>T(Contaminantes!C$42)</f>
        <v/>
      </c>
      <c r="M1925" s="159"/>
      <c r="N1925" s="153"/>
      <c r="O1925" s="159"/>
      <c r="P1925" s="153"/>
      <c r="Q1925" s="159"/>
      <c r="R1925" s="154"/>
      <c r="T1925" s="128">
        <v>17</v>
      </c>
      <c r="U1925" s="155">
        <f t="shared" si="632"/>
        <v>0</v>
      </c>
      <c r="V1925" s="156">
        <f t="shared" si="633"/>
        <v>0</v>
      </c>
      <c r="W1925" s="157">
        <f t="shared" si="634"/>
        <v>0</v>
      </c>
      <c r="Y1925" s="128">
        <v>37</v>
      </c>
      <c r="Z1925" s="155">
        <f t="shared" si="635"/>
        <v>0</v>
      </c>
      <c r="AA1925" s="156">
        <f t="shared" si="636"/>
        <v>0</v>
      </c>
      <c r="AB1925" s="157">
        <f t="shared" si="637"/>
        <v>0</v>
      </c>
      <c r="AD1925" s="128">
        <v>17</v>
      </c>
      <c r="AE1925" s="120">
        <f t="shared" si="638"/>
        <v>0</v>
      </c>
      <c r="AF1925" s="131">
        <v>37</v>
      </c>
      <c r="AG1925" s="121">
        <f t="shared" si="639"/>
        <v>0</v>
      </c>
    </row>
    <row r="1926" spans="2:33" x14ac:dyDescent="0.25">
      <c r="B1926" s="128">
        <v>18</v>
      </c>
      <c r="C1926" s="151" t="str">
        <f>T(Contaminantes!C$23)</f>
        <v/>
      </c>
      <c r="D1926" s="152"/>
      <c r="E1926" s="153"/>
      <c r="F1926" s="152"/>
      <c r="G1926" s="153"/>
      <c r="H1926" s="152"/>
      <c r="I1926" s="154"/>
      <c r="K1926" s="128">
        <v>38</v>
      </c>
      <c r="L1926" s="151" t="str">
        <f>T(Contaminantes!C$43)</f>
        <v/>
      </c>
      <c r="M1926" s="152"/>
      <c r="N1926" s="153"/>
      <c r="O1926" s="152"/>
      <c r="P1926" s="153"/>
      <c r="Q1926" s="152"/>
      <c r="R1926" s="154"/>
      <c r="T1926" s="128">
        <v>18</v>
      </c>
      <c r="U1926" s="155">
        <f t="shared" si="632"/>
        <v>0</v>
      </c>
      <c r="V1926" s="156">
        <f t="shared" si="633"/>
        <v>0</v>
      </c>
      <c r="W1926" s="157">
        <f t="shared" si="634"/>
        <v>0</v>
      </c>
      <c r="Y1926" s="128">
        <v>38</v>
      </c>
      <c r="Z1926" s="155">
        <f t="shared" si="635"/>
        <v>0</v>
      </c>
      <c r="AA1926" s="156">
        <f t="shared" si="636"/>
        <v>0</v>
      </c>
      <c r="AB1926" s="157">
        <f t="shared" si="637"/>
        <v>0</v>
      </c>
      <c r="AD1926" s="128">
        <v>18</v>
      </c>
      <c r="AE1926" s="120">
        <f t="shared" si="638"/>
        <v>0</v>
      </c>
      <c r="AF1926" s="131">
        <v>38</v>
      </c>
      <c r="AG1926" s="121">
        <f t="shared" si="639"/>
        <v>0</v>
      </c>
    </row>
    <row r="1927" spans="2:33" x14ac:dyDescent="0.25">
      <c r="B1927" s="128">
        <v>19</v>
      </c>
      <c r="C1927" s="151" t="str">
        <f>T(Contaminantes!C$24)</f>
        <v/>
      </c>
      <c r="D1927" s="152"/>
      <c r="E1927" s="153"/>
      <c r="F1927" s="152"/>
      <c r="G1927" s="153"/>
      <c r="H1927" s="152"/>
      <c r="I1927" s="154"/>
      <c r="K1927" s="128">
        <v>39</v>
      </c>
      <c r="L1927" s="151" t="str">
        <f>T(Contaminantes!C$44)</f>
        <v/>
      </c>
      <c r="M1927" s="152"/>
      <c r="N1927" s="153"/>
      <c r="O1927" s="152"/>
      <c r="P1927" s="153"/>
      <c r="Q1927" s="152"/>
      <c r="R1927" s="154"/>
      <c r="T1927" s="128">
        <v>19</v>
      </c>
      <c r="U1927" s="155">
        <f t="shared" si="632"/>
        <v>0</v>
      </c>
      <c r="V1927" s="156">
        <f t="shared" si="633"/>
        <v>0</v>
      </c>
      <c r="W1927" s="157">
        <f t="shared" si="634"/>
        <v>0</v>
      </c>
      <c r="Y1927" s="128">
        <v>39</v>
      </c>
      <c r="Z1927" s="155">
        <f t="shared" si="635"/>
        <v>0</v>
      </c>
      <c r="AA1927" s="156">
        <f t="shared" si="636"/>
        <v>0</v>
      </c>
      <c r="AB1927" s="157">
        <f t="shared" si="637"/>
        <v>0</v>
      </c>
      <c r="AD1927" s="128">
        <v>19</v>
      </c>
      <c r="AE1927" s="120">
        <f t="shared" si="638"/>
        <v>0</v>
      </c>
      <c r="AF1927" s="131">
        <v>39</v>
      </c>
      <c r="AG1927" s="121">
        <f t="shared" si="639"/>
        <v>0</v>
      </c>
    </row>
    <row r="1928" spans="2:33" ht="15.75" thickBot="1" x14ac:dyDescent="0.3">
      <c r="B1928" s="129">
        <v>20</v>
      </c>
      <c r="C1928" s="160" t="str">
        <f>T(Contaminantes!C$25)</f>
        <v/>
      </c>
      <c r="D1928" s="162"/>
      <c r="E1928" s="163"/>
      <c r="F1928" s="162"/>
      <c r="G1928" s="163"/>
      <c r="H1928" s="162"/>
      <c r="I1928" s="164"/>
      <c r="K1928" s="129">
        <v>40</v>
      </c>
      <c r="L1928" s="160" t="str">
        <f>T(Contaminantes!C$45)</f>
        <v/>
      </c>
      <c r="M1928" s="162"/>
      <c r="N1928" s="163"/>
      <c r="O1928" s="162"/>
      <c r="P1928" s="163"/>
      <c r="Q1928" s="162"/>
      <c r="R1928" s="164"/>
      <c r="T1928" s="129">
        <v>20</v>
      </c>
      <c r="U1928" s="165">
        <f t="shared" si="632"/>
        <v>0</v>
      </c>
      <c r="V1928" s="166">
        <f t="shared" si="633"/>
        <v>0</v>
      </c>
      <c r="W1928" s="167">
        <f t="shared" si="634"/>
        <v>0</v>
      </c>
      <c r="Y1928" s="129">
        <v>40</v>
      </c>
      <c r="Z1928" s="165">
        <f t="shared" si="635"/>
        <v>0</v>
      </c>
      <c r="AA1928" s="166">
        <f t="shared" si="636"/>
        <v>0</v>
      </c>
      <c r="AB1928" s="167">
        <f t="shared" si="637"/>
        <v>0</v>
      </c>
      <c r="AD1928" s="129">
        <v>20</v>
      </c>
      <c r="AE1928" s="132">
        <f t="shared" si="638"/>
        <v>0</v>
      </c>
      <c r="AF1928" s="133">
        <v>40</v>
      </c>
      <c r="AG1928" s="122">
        <f t="shared" si="639"/>
        <v>0</v>
      </c>
    </row>
    <row r="1929" spans="2:33" ht="15.75" thickBot="1" x14ac:dyDescent="0.3"/>
    <row r="1930" spans="2:33" ht="15.75" customHeight="1" thickBot="1" x14ac:dyDescent="0.3">
      <c r="D1930" s="391" t="s">
        <v>139</v>
      </c>
      <c r="E1930" s="392"/>
      <c r="F1930" s="393" t="str">
        <f>T('Focos atmósfera'!B87)</f>
        <v/>
      </c>
      <c r="G1930" s="393"/>
      <c r="H1930" s="394" t="s">
        <v>141</v>
      </c>
      <c r="I1930" s="395"/>
      <c r="J1930" s="135"/>
      <c r="K1930" s="396" t="str">
        <f>T('Focos atmósfera'!C87)</f>
        <v/>
      </c>
      <c r="L1930" s="393"/>
      <c r="M1930" s="393"/>
      <c r="N1930" s="397" t="s">
        <v>140</v>
      </c>
      <c r="O1930" s="398"/>
      <c r="P1930" s="136">
        <f>'Focos atmósfera'!D87</f>
        <v>0</v>
      </c>
      <c r="Q1930" s="205" t="s">
        <v>210</v>
      </c>
      <c r="R1930" s="136">
        <f>'Focos atmósfera'!F87</f>
        <v>0</v>
      </c>
      <c r="V1930" s="399" t="s">
        <v>189</v>
      </c>
      <c r="W1930" s="400"/>
      <c r="X1930" s="137"/>
      <c r="AA1930" s="399" t="s">
        <v>189</v>
      </c>
      <c r="AB1930" s="400"/>
      <c r="AC1930" s="137"/>
      <c r="AE1930" s="399" t="s">
        <v>192</v>
      </c>
      <c r="AF1930" s="403"/>
      <c r="AG1930" s="400"/>
    </row>
    <row r="1931" spans="2:33" ht="15.75" thickBot="1" x14ac:dyDescent="0.3">
      <c r="B1931" s="407" t="s">
        <v>133</v>
      </c>
      <c r="C1931" s="408"/>
      <c r="D1931" s="411" t="s">
        <v>134</v>
      </c>
      <c r="E1931" s="411"/>
      <c r="F1931" s="411" t="s">
        <v>135</v>
      </c>
      <c r="G1931" s="411"/>
      <c r="H1931" s="411" t="s">
        <v>136</v>
      </c>
      <c r="I1931" s="412"/>
      <c r="J1931" s="138"/>
      <c r="K1931" s="409" t="s">
        <v>133</v>
      </c>
      <c r="L1931" s="410"/>
      <c r="M1931" s="413" t="s">
        <v>134</v>
      </c>
      <c r="N1931" s="411"/>
      <c r="O1931" s="411" t="s">
        <v>135</v>
      </c>
      <c r="P1931" s="411"/>
      <c r="Q1931" s="411" t="s">
        <v>136</v>
      </c>
      <c r="R1931" s="414"/>
      <c r="S1931" s="138"/>
      <c r="T1931" s="138"/>
      <c r="V1931" s="401"/>
      <c r="W1931" s="402"/>
      <c r="X1931" s="137"/>
      <c r="AA1931" s="401"/>
      <c r="AB1931" s="402"/>
      <c r="AC1931" s="137"/>
      <c r="AE1931" s="404"/>
      <c r="AF1931" s="405"/>
      <c r="AG1931" s="406"/>
    </row>
    <row r="1932" spans="2:33" ht="32.25" customHeight="1" thickBot="1" x14ac:dyDescent="0.3">
      <c r="B1932" s="409"/>
      <c r="C1932" s="410"/>
      <c r="D1932" s="139" t="s">
        <v>137</v>
      </c>
      <c r="E1932" s="139" t="s">
        <v>138</v>
      </c>
      <c r="F1932" s="139" t="s">
        <v>137</v>
      </c>
      <c r="G1932" s="139" t="s">
        <v>138</v>
      </c>
      <c r="H1932" s="139" t="s">
        <v>137</v>
      </c>
      <c r="I1932" s="140" t="s">
        <v>138</v>
      </c>
      <c r="J1932" s="141"/>
      <c r="K1932" s="409"/>
      <c r="L1932" s="410"/>
      <c r="M1932" s="139" t="s">
        <v>137</v>
      </c>
      <c r="N1932" s="139" t="s">
        <v>138</v>
      </c>
      <c r="O1932" s="139" t="s">
        <v>137</v>
      </c>
      <c r="P1932" s="139" t="s">
        <v>138</v>
      </c>
      <c r="Q1932" s="139" t="s">
        <v>137</v>
      </c>
      <c r="R1932" s="140" t="s">
        <v>138</v>
      </c>
      <c r="S1932" s="141"/>
      <c r="T1932" s="141"/>
      <c r="V1932" s="142" t="s">
        <v>190</v>
      </c>
      <c r="W1932" s="143" t="s">
        <v>191</v>
      </c>
      <c r="X1932" s="141"/>
      <c r="AA1932" s="142" t="s">
        <v>190</v>
      </c>
      <c r="AB1932" s="143" t="s">
        <v>191</v>
      </c>
      <c r="AC1932" s="141"/>
      <c r="AE1932" s="124" t="s">
        <v>193</v>
      </c>
      <c r="AG1932" s="125" t="s">
        <v>193</v>
      </c>
    </row>
    <row r="1933" spans="2:33" x14ac:dyDescent="0.25">
      <c r="B1933" s="126">
        <v>1</v>
      </c>
      <c r="C1933" s="151" t="str">
        <f>T(Contaminantes!C$6)</f>
        <v/>
      </c>
      <c r="D1933" s="145"/>
      <c r="E1933" s="146"/>
      <c r="F1933" s="145"/>
      <c r="G1933" s="146"/>
      <c r="H1933" s="145"/>
      <c r="I1933" s="147"/>
      <c r="K1933" s="126">
        <v>21</v>
      </c>
      <c r="L1933" s="144" t="str">
        <f>T(Contaminantes!C$26)</f>
        <v/>
      </c>
      <c r="M1933" s="145"/>
      <c r="N1933" s="146"/>
      <c r="O1933" s="145"/>
      <c r="P1933" s="146"/>
      <c r="Q1933" s="145"/>
      <c r="R1933" s="147"/>
      <c r="T1933" s="126">
        <v>1</v>
      </c>
      <c r="U1933" s="148">
        <f>IF(COUNT(E1933,G1933,I1933)=0,0,COUNT(E1933,G1933,I1933))</f>
        <v>0</v>
      </c>
      <c r="V1933" s="149">
        <f>IF(U1933&gt;0,((D1933*E1933)+(F1933*G1933)+(H1933*I1933))/(E1933+G1933+I1933),0)</f>
        <v>0</v>
      </c>
      <c r="W1933" s="150">
        <f>IF(U1933&lt;&gt;0,(E1933+G1933+I1933)/U1933,0)</f>
        <v>0</v>
      </c>
      <c r="Y1933" s="126">
        <v>21</v>
      </c>
      <c r="Z1933" s="148">
        <f>IF(COUNT(N1933,P1933,R1933)=0,0,COUNT(N1933,P1933,R1933))</f>
        <v>0</v>
      </c>
      <c r="AA1933" s="149">
        <f>IF(Z1933&gt;0,((M1933*N1933)+(O1933*P1933)+(Q1933*R1933))/(N1933+P1933+R1933),0)</f>
        <v>0</v>
      </c>
      <c r="AB1933" s="150">
        <f>IF(Z1933&lt;&gt;0,(N1933+P1933+R1933)/Z1933,0)</f>
        <v>0</v>
      </c>
      <c r="AD1933" s="126">
        <v>1</v>
      </c>
      <c r="AE1933" s="127">
        <f>(V1933*W1933*P$1930)/1000000</f>
        <v>0</v>
      </c>
      <c r="AF1933" s="130">
        <v>21</v>
      </c>
      <c r="AG1933" s="127">
        <f>(AA1933*AB1933*P$1930)/1000000</f>
        <v>0</v>
      </c>
    </row>
    <row r="1934" spans="2:33" x14ac:dyDescent="0.25">
      <c r="B1934" s="128">
        <v>2</v>
      </c>
      <c r="C1934" s="151" t="str">
        <f>T(Contaminantes!C$7)</f>
        <v/>
      </c>
      <c r="D1934" s="152"/>
      <c r="E1934" s="153"/>
      <c r="F1934" s="152"/>
      <c r="G1934" s="153"/>
      <c r="H1934" s="152"/>
      <c r="I1934" s="154"/>
      <c r="K1934" s="128">
        <v>22</v>
      </c>
      <c r="L1934" s="151" t="str">
        <f>T(Contaminantes!C$27)</f>
        <v/>
      </c>
      <c r="M1934" s="152"/>
      <c r="N1934" s="153"/>
      <c r="O1934" s="152"/>
      <c r="P1934" s="153"/>
      <c r="Q1934" s="152"/>
      <c r="R1934" s="154"/>
      <c r="T1934" s="128">
        <v>2</v>
      </c>
      <c r="U1934" s="155">
        <f t="shared" ref="U1934:U1952" si="640">IF(COUNT(E1934,G1934,I1934)=0,0,COUNT(E1934,G1934,I1934))</f>
        <v>0</v>
      </c>
      <c r="V1934" s="156">
        <f t="shared" ref="V1934:V1952" si="641">IF(U1934&gt;0,((D1934*E1934)+(F1934*G1934)+(H1934*I1934))/(E1934+G1934+I1934),0)</f>
        <v>0</v>
      </c>
      <c r="W1934" s="157">
        <f t="shared" ref="W1934:W1952" si="642">IF(U1934&lt;&gt;0,(E1934+G1934+I1934)/U1934,0)</f>
        <v>0</v>
      </c>
      <c r="Y1934" s="128">
        <v>22</v>
      </c>
      <c r="Z1934" s="155">
        <f t="shared" ref="Z1934:Z1952" si="643">IF(COUNT(N1934,P1934,R1934)=0,0,COUNT(N1934,P1934,R1934))</f>
        <v>0</v>
      </c>
      <c r="AA1934" s="156">
        <f t="shared" ref="AA1934:AA1952" si="644">IF(Z1934&gt;0,((M1934*N1934)+(O1934*P1934)+(Q1934*R1934))/(N1934+P1934+R1934),0)</f>
        <v>0</v>
      </c>
      <c r="AB1934" s="157">
        <f t="shared" ref="AB1934:AB1952" si="645">IF(Z1934&lt;&gt;0,(N1934+P1934+R1934)/Z1934,0)</f>
        <v>0</v>
      </c>
      <c r="AD1934" s="128">
        <v>2</v>
      </c>
      <c r="AE1934" s="120">
        <f t="shared" ref="AE1934:AE1952" si="646">(V1934*W1934*P$1930)/1000000</f>
        <v>0</v>
      </c>
      <c r="AF1934" s="131">
        <v>22</v>
      </c>
      <c r="AG1934" s="121">
        <f t="shared" ref="AG1934:AG1952" si="647">(AA1934*AB1934*P$1930)/1000000</f>
        <v>0</v>
      </c>
    </row>
    <row r="1935" spans="2:33" x14ac:dyDescent="0.25">
      <c r="B1935" s="128">
        <v>3</v>
      </c>
      <c r="C1935" s="151" t="str">
        <f>T(Contaminantes!C$8)</f>
        <v/>
      </c>
      <c r="D1935" s="158"/>
      <c r="E1935" s="153"/>
      <c r="F1935" s="158"/>
      <c r="G1935" s="153"/>
      <c r="H1935" s="158"/>
      <c r="I1935" s="154"/>
      <c r="K1935" s="128">
        <v>23</v>
      </c>
      <c r="L1935" s="151" t="str">
        <f>T(Contaminantes!C$28)</f>
        <v/>
      </c>
      <c r="M1935" s="158"/>
      <c r="N1935" s="153"/>
      <c r="O1935" s="158"/>
      <c r="P1935" s="153"/>
      <c r="Q1935" s="158"/>
      <c r="R1935" s="154"/>
      <c r="T1935" s="128">
        <v>3</v>
      </c>
      <c r="U1935" s="155">
        <f t="shared" si="640"/>
        <v>0</v>
      </c>
      <c r="V1935" s="156">
        <f t="shared" si="641"/>
        <v>0</v>
      </c>
      <c r="W1935" s="157">
        <f t="shared" si="642"/>
        <v>0</v>
      </c>
      <c r="Y1935" s="128">
        <v>23</v>
      </c>
      <c r="Z1935" s="155">
        <f t="shared" si="643"/>
        <v>0</v>
      </c>
      <c r="AA1935" s="156">
        <f t="shared" si="644"/>
        <v>0</v>
      </c>
      <c r="AB1935" s="157">
        <f t="shared" si="645"/>
        <v>0</v>
      </c>
      <c r="AD1935" s="128">
        <v>3</v>
      </c>
      <c r="AE1935" s="120">
        <f t="shared" si="646"/>
        <v>0</v>
      </c>
      <c r="AF1935" s="131">
        <v>23</v>
      </c>
      <c r="AG1935" s="121">
        <f t="shared" si="647"/>
        <v>0</v>
      </c>
    </row>
    <row r="1936" spans="2:33" x14ac:dyDescent="0.25">
      <c r="B1936" s="128">
        <v>4</v>
      </c>
      <c r="C1936" s="151" t="str">
        <f>T(Contaminantes!C$9)</f>
        <v/>
      </c>
      <c r="D1936" s="159"/>
      <c r="E1936" s="153"/>
      <c r="F1936" s="159"/>
      <c r="G1936" s="153"/>
      <c r="H1936" s="159"/>
      <c r="I1936" s="154"/>
      <c r="K1936" s="128">
        <v>24</v>
      </c>
      <c r="L1936" s="151" t="str">
        <f>T(Contaminantes!C$29)</f>
        <v/>
      </c>
      <c r="M1936" s="159"/>
      <c r="N1936" s="153"/>
      <c r="O1936" s="159"/>
      <c r="P1936" s="153"/>
      <c r="Q1936" s="159"/>
      <c r="R1936" s="154"/>
      <c r="T1936" s="128">
        <v>4</v>
      </c>
      <c r="U1936" s="155">
        <f t="shared" si="640"/>
        <v>0</v>
      </c>
      <c r="V1936" s="156">
        <f t="shared" si="641"/>
        <v>0</v>
      </c>
      <c r="W1936" s="157">
        <f t="shared" si="642"/>
        <v>0</v>
      </c>
      <c r="Y1936" s="128">
        <v>24</v>
      </c>
      <c r="Z1936" s="155">
        <f t="shared" si="643"/>
        <v>0</v>
      </c>
      <c r="AA1936" s="156">
        <f t="shared" si="644"/>
        <v>0</v>
      </c>
      <c r="AB1936" s="157">
        <f t="shared" si="645"/>
        <v>0</v>
      </c>
      <c r="AD1936" s="128">
        <v>4</v>
      </c>
      <c r="AE1936" s="120">
        <f t="shared" si="646"/>
        <v>0</v>
      </c>
      <c r="AF1936" s="131">
        <v>24</v>
      </c>
      <c r="AG1936" s="121">
        <f t="shared" si="647"/>
        <v>0</v>
      </c>
    </row>
    <row r="1937" spans="2:33" x14ac:dyDescent="0.25">
      <c r="B1937" s="128">
        <v>5</v>
      </c>
      <c r="C1937" s="151" t="str">
        <f>T(Contaminantes!C$10)</f>
        <v/>
      </c>
      <c r="D1937" s="159"/>
      <c r="E1937" s="153"/>
      <c r="F1937" s="159"/>
      <c r="G1937" s="153"/>
      <c r="H1937" s="159"/>
      <c r="I1937" s="154"/>
      <c r="K1937" s="128">
        <v>25</v>
      </c>
      <c r="L1937" s="151" t="str">
        <f>T(Contaminantes!C$30)</f>
        <v/>
      </c>
      <c r="M1937" s="159"/>
      <c r="N1937" s="153"/>
      <c r="O1937" s="159"/>
      <c r="P1937" s="153"/>
      <c r="Q1937" s="159"/>
      <c r="R1937" s="154"/>
      <c r="T1937" s="128">
        <v>5</v>
      </c>
      <c r="U1937" s="155">
        <f t="shared" si="640"/>
        <v>0</v>
      </c>
      <c r="V1937" s="156">
        <f t="shared" si="641"/>
        <v>0</v>
      </c>
      <c r="W1937" s="157">
        <f t="shared" si="642"/>
        <v>0</v>
      </c>
      <c r="Y1937" s="128">
        <v>25</v>
      </c>
      <c r="Z1937" s="155">
        <f t="shared" si="643"/>
        <v>0</v>
      </c>
      <c r="AA1937" s="156">
        <f t="shared" si="644"/>
        <v>0</v>
      </c>
      <c r="AB1937" s="157">
        <f t="shared" si="645"/>
        <v>0</v>
      </c>
      <c r="AD1937" s="128">
        <v>5</v>
      </c>
      <c r="AE1937" s="120">
        <f t="shared" si="646"/>
        <v>0</v>
      </c>
      <c r="AF1937" s="131">
        <v>25</v>
      </c>
      <c r="AG1937" s="121">
        <f t="shared" si="647"/>
        <v>0</v>
      </c>
    </row>
    <row r="1938" spans="2:33" x14ac:dyDescent="0.25">
      <c r="B1938" s="128">
        <v>6</v>
      </c>
      <c r="C1938" s="151" t="str">
        <f>T(Contaminantes!C$11)</f>
        <v/>
      </c>
      <c r="D1938" s="159"/>
      <c r="E1938" s="153"/>
      <c r="F1938" s="159"/>
      <c r="G1938" s="153"/>
      <c r="H1938" s="159"/>
      <c r="I1938" s="154"/>
      <c r="K1938" s="128">
        <v>26</v>
      </c>
      <c r="L1938" s="151" t="str">
        <f>T(Contaminantes!C$31)</f>
        <v/>
      </c>
      <c r="M1938" s="159"/>
      <c r="N1938" s="153"/>
      <c r="O1938" s="159"/>
      <c r="P1938" s="153"/>
      <c r="Q1938" s="159"/>
      <c r="R1938" s="154"/>
      <c r="T1938" s="128">
        <v>6</v>
      </c>
      <c r="U1938" s="155">
        <f t="shared" si="640"/>
        <v>0</v>
      </c>
      <c r="V1938" s="156">
        <f t="shared" si="641"/>
        <v>0</v>
      </c>
      <c r="W1938" s="157">
        <f t="shared" si="642"/>
        <v>0</v>
      </c>
      <c r="Y1938" s="128">
        <v>26</v>
      </c>
      <c r="Z1938" s="155">
        <f t="shared" si="643"/>
        <v>0</v>
      </c>
      <c r="AA1938" s="156">
        <f t="shared" si="644"/>
        <v>0</v>
      </c>
      <c r="AB1938" s="157">
        <f t="shared" si="645"/>
        <v>0</v>
      </c>
      <c r="AD1938" s="128">
        <v>6</v>
      </c>
      <c r="AE1938" s="120">
        <f t="shared" si="646"/>
        <v>0</v>
      </c>
      <c r="AF1938" s="131">
        <v>26</v>
      </c>
      <c r="AG1938" s="121">
        <f t="shared" si="647"/>
        <v>0</v>
      </c>
    </row>
    <row r="1939" spans="2:33" x14ac:dyDescent="0.25">
      <c r="B1939" s="128">
        <v>7</v>
      </c>
      <c r="C1939" s="151" t="str">
        <f>T(Contaminantes!C$12)</f>
        <v/>
      </c>
      <c r="D1939" s="159"/>
      <c r="E1939" s="153"/>
      <c r="F1939" s="159"/>
      <c r="G1939" s="153"/>
      <c r="H1939" s="159"/>
      <c r="I1939" s="154"/>
      <c r="K1939" s="128">
        <v>27</v>
      </c>
      <c r="L1939" s="151" t="str">
        <f>T(Contaminantes!C$32)</f>
        <v/>
      </c>
      <c r="M1939" s="159"/>
      <c r="N1939" s="153"/>
      <c r="O1939" s="159"/>
      <c r="P1939" s="153"/>
      <c r="Q1939" s="159"/>
      <c r="R1939" s="154"/>
      <c r="T1939" s="128">
        <v>7</v>
      </c>
      <c r="U1939" s="155">
        <f t="shared" si="640"/>
        <v>0</v>
      </c>
      <c r="V1939" s="156">
        <f t="shared" si="641"/>
        <v>0</v>
      </c>
      <c r="W1939" s="157">
        <f t="shared" si="642"/>
        <v>0</v>
      </c>
      <c r="Y1939" s="128">
        <v>27</v>
      </c>
      <c r="Z1939" s="155">
        <f t="shared" si="643"/>
        <v>0</v>
      </c>
      <c r="AA1939" s="156">
        <f t="shared" si="644"/>
        <v>0</v>
      </c>
      <c r="AB1939" s="157">
        <f t="shared" si="645"/>
        <v>0</v>
      </c>
      <c r="AD1939" s="128">
        <v>7</v>
      </c>
      <c r="AE1939" s="120">
        <f t="shared" si="646"/>
        <v>0</v>
      </c>
      <c r="AF1939" s="131">
        <v>27</v>
      </c>
      <c r="AG1939" s="121">
        <f t="shared" si="647"/>
        <v>0</v>
      </c>
    </row>
    <row r="1940" spans="2:33" x14ac:dyDescent="0.25">
      <c r="B1940" s="128">
        <v>8</v>
      </c>
      <c r="C1940" s="151" t="str">
        <f>T(Contaminantes!C$13)</f>
        <v/>
      </c>
      <c r="D1940" s="159"/>
      <c r="E1940" s="153"/>
      <c r="F1940" s="159"/>
      <c r="G1940" s="153"/>
      <c r="H1940" s="159"/>
      <c r="I1940" s="154"/>
      <c r="K1940" s="128">
        <v>28</v>
      </c>
      <c r="L1940" s="151" t="str">
        <f>T(Contaminantes!C$33)</f>
        <v/>
      </c>
      <c r="M1940" s="159"/>
      <c r="N1940" s="153"/>
      <c r="O1940" s="159"/>
      <c r="P1940" s="153"/>
      <c r="Q1940" s="159"/>
      <c r="R1940" s="154"/>
      <c r="T1940" s="128">
        <v>8</v>
      </c>
      <c r="U1940" s="155">
        <f t="shared" si="640"/>
        <v>0</v>
      </c>
      <c r="V1940" s="156">
        <f t="shared" si="641"/>
        <v>0</v>
      </c>
      <c r="W1940" s="157">
        <f t="shared" si="642"/>
        <v>0</v>
      </c>
      <c r="Y1940" s="128">
        <v>28</v>
      </c>
      <c r="Z1940" s="155">
        <f t="shared" si="643"/>
        <v>0</v>
      </c>
      <c r="AA1940" s="156">
        <f t="shared" si="644"/>
        <v>0</v>
      </c>
      <c r="AB1940" s="157">
        <f t="shared" si="645"/>
        <v>0</v>
      </c>
      <c r="AD1940" s="128">
        <v>8</v>
      </c>
      <c r="AE1940" s="120">
        <f t="shared" si="646"/>
        <v>0</v>
      </c>
      <c r="AF1940" s="131">
        <v>28</v>
      </c>
      <c r="AG1940" s="121">
        <f t="shared" si="647"/>
        <v>0</v>
      </c>
    </row>
    <row r="1941" spans="2:33" x14ac:dyDescent="0.25">
      <c r="B1941" s="128">
        <v>9</v>
      </c>
      <c r="C1941" s="151" t="str">
        <f>T(Contaminantes!C$14)</f>
        <v/>
      </c>
      <c r="D1941" s="152"/>
      <c r="E1941" s="153"/>
      <c r="F1941" s="152"/>
      <c r="G1941" s="153"/>
      <c r="H1941" s="152"/>
      <c r="I1941" s="154"/>
      <c r="K1941" s="128">
        <v>29</v>
      </c>
      <c r="L1941" s="151" t="str">
        <f>T(Contaminantes!C$34)</f>
        <v/>
      </c>
      <c r="M1941" s="152"/>
      <c r="N1941" s="153"/>
      <c r="O1941" s="152"/>
      <c r="P1941" s="153"/>
      <c r="Q1941" s="152"/>
      <c r="R1941" s="154"/>
      <c r="T1941" s="128">
        <v>9</v>
      </c>
      <c r="U1941" s="155">
        <f t="shared" si="640"/>
        <v>0</v>
      </c>
      <c r="V1941" s="156">
        <f t="shared" si="641"/>
        <v>0</v>
      </c>
      <c r="W1941" s="157">
        <f t="shared" si="642"/>
        <v>0</v>
      </c>
      <c r="Y1941" s="128">
        <v>29</v>
      </c>
      <c r="Z1941" s="155">
        <f t="shared" si="643"/>
        <v>0</v>
      </c>
      <c r="AA1941" s="156">
        <f t="shared" si="644"/>
        <v>0</v>
      </c>
      <c r="AB1941" s="157">
        <f t="shared" si="645"/>
        <v>0</v>
      </c>
      <c r="AD1941" s="128">
        <v>9</v>
      </c>
      <c r="AE1941" s="120">
        <f t="shared" si="646"/>
        <v>0</v>
      </c>
      <c r="AF1941" s="131">
        <v>29</v>
      </c>
      <c r="AG1941" s="121">
        <f t="shared" si="647"/>
        <v>0</v>
      </c>
    </row>
    <row r="1942" spans="2:33" x14ac:dyDescent="0.25">
      <c r="B1942" s="128">
        <v>10</v>
      </c>
      <c r="C1942" s="151" t="str">
        <f>T(Contaminantes!C$15)</f>
        <v/>
      </c>
      <c r="D1942" s="152"/>
      <c r="E1942" s="153"/>
      <c r="F1942" s="152"/>
      <c r="G1942" s="153"/>
      <c r="H1942" s="152"/>
      <c r="I1942" s="154"/>
      <c r="K1942" s="128">
        <v>30</v>
      </c>
      <c r="L1942" s="151" t="str">
        <f>T(Contaminantes!C$35)</f>
        <v/>
      </c>
      <c r="M1942" s="152"/>
      <c r="N1942" s="153"/>
      <c r="O1942" s="152"/>
      <c r="P1942" s="153"/>
      <c r="Q1942" s="152"/>
      <c r="R1942" s="154"/>
      <c r="T1942" s="128">
        <v>10</v>
      </c>
      <c r="U1942" s="155">
        <f t="shared" si="640"/>
        <v>0</v>
      </c>
      <c r="V1942" s="156">
        <f t="shared" si="641"/>
        <v>0</v>
      </c>
      <c r="W1942" s="157">
        <f t="shared" si="642"/>
        <v>0</v>
      </c>
      <c r="Y1942" s="128">
        <v>30</v>
      </c>
      <c r="Z1942" s="155">
        <f t="shared" si="643"/>
        <v>0</v>
      </c>
      <c r="AA1942" s="156">
        <f t="shared" si="644"/>
        <v>0</v>
      </c>
      <c r="AB1942" s="157">
        <f t="shared" si="645"/>
        <v>0</v>
      </c>
      <c r="AD1942" s="128">
        <v>10</v>
      </c>
      <c r="AE1942" s="120">
        <f t="shared" si="646"/>
        <v>0</v>
      </c>
      <c r="AF1942" s="131">
        <v>30</v>
      </c>
      <c r="AG1942" s="121">
        <f t="shared" si="647"/>
        <v>0</v>
      </c>
    </row>
    <row r="1943" spans="2:33" x14ac:dyDescent="0.25">
      <c r="B1943" s="128">
        <v>11</v>
      </c>
      <c r="C1943" s="151" t="str">
        <f>T(Contaminantes!C$16)</f>
        <v/>
      </c>
      <c r="D1943" s="158"/>
      <c r="E1943" s="153"/>
      <c r="F1943" s="158"/>
      <c r="G1943" s="153"/>
      <c r="H1943" s="158"/>
      <c r="I1943" s="154"/>
      <c r="K1943" s="128">
        <v>31</v>
      </c>
      <c r="L1943" s="151" t="str">
        <f>T(Contaminantes!C$36)</f>
        <v/>
      </c>
      <c r="M1943" s="158"/>
      <c r="N1943" s="153"/>
      <c r="O1943" s="158"/>
      <c r="P1943" s="153"/>
      <c r="Q1943" s="158"/>
      <c r="R1943" s="154"/>
      <c r="T1943" s="128">
        <v>11</v>
      </c>
      <c r="U1943" s="155">
        <f t="shared" si="640"/>
        <v>0</v>
      </c>
      <c r="V1943" s="156">
        <f t="shared" si="641"/>
        <v>0</v>
      </c>
      <c r="W1943" s="157">
        <f t="shared" si="642"/>
        <v>0</v>
      </c>
      <c r="Y1943" s="128">
        <v>31</v>
      </c>
      <c r="Z1943" s="155">
        <f t="shared" si="643"/>
        <v>0</v>
      </c>
      <c r="AA1943" s="156">
        <f t="shared" si="644"/>
        <v>0</v>
      </c>
      <c r="AB1943" s="157">
        <f t="shared" si="645"/>
        <v>0</v>
      </c>
      <c r="AD1943" s="128">
        <v>11</v>
      </c>
      <c r="AE1943" s="120">
        <f t="shared" si="646"/>
        <v>0</v>
      </c>
      <c r="AF1943" s="131">
        <v>31</v>
      </c>
      <c r="AG1943" s="121">
        <f t="shared" si="647"/>
        <v>0</v>
      </c>
    </row>
    <row r="1944" spans="2:33" x14ac:dyDescent="0.25">
      <c r="B1944" s="128">
        <v>12</v>
      </c>
      <c r="C1944" s="151" t="str">
        <f>T(Contaminantes!C$17)</f>
        <v/>
      </c>
      <c r="D1944" s="159"/>
      <c r="E1944" s="153"/>
      <c r="F1944" s="159"/>
      <c r="G1944" s="153"/>
      <c r="H1944" s="159"/>
      <c r="I1944" s="154"/>
      <c r="K1944" s="128">
        <v>32</v>
      </c>
      <c r="L1944" s="151" t="str">
        <f>T(Contaminantes!C$37)</f>
        <v/>
      </c>
      <c r="M1944" s="159"/>
      <c r="N1944" s="153"/>
      <c r="O1944" s="159"/>
      <c r="P1944" s="153"/>
      <c r="Q1944" s="159"/>
      <c r="R1944" s="154"/>
      <c r="T1944" s="128">
        <v>12</v>
      </c>
      <c r="U1944" s="155">
        <f t="shared" si="640"/>
        <v>0</v>
      </c>
      <c r="V1944" s="156">
        <f t="shared" si="641"/>
        <v>0</v>
      </c>
      <c r="W1944" s="157">
        <f t="shared" si="642"/>
        <v>0</v>
      </c>
      <c r="Y1944" s="128">
        <v>32</v>
      </c>
      <c r="Z1944" s="155">
        <f t="shared" si="643"/>
        <v>0</v>
      </c>
      <c r="AA1944" s="156">
        <f t="shared" si="644"/>
        <v>0</v>
      </c>
      <c r="AB1944" s="157">
        <f t="shared" si="645"/>
        <v>0</v>
      </c>
      <c r="AD1944" s="128">
        <v>12</v>
      </c>
      <c r="AE1944" s="120">
        <f t="shared" si="646"/>
        <v>0</v>
      </c>
      <c r="AF1944" s="131">
        <v>32</v>
      </c>
      <c r="AG1944" s="121">
        <f t="shared" si="647"/>
        <v>0</v>
      </c>
    </row>
    <row r="1945" spans="2:33" x14ac:dyDescent="0.25">
      <c r="B1945" s="128">
        <v>13</v>
      </c>
      <c r="C1945" s="151" t="str">
        <f>T(Contaminantes!C$18)</f>
        <v/>
      </c>
      <c r="D1945" s="159"/>
      <c r="E1945" s="153"/>
      <c r="F1945" s="159"/>
      <c r="G1945" s="153"/>
      <c r="H1945" s="159"/>
      <c r="I1945" s="154"/>
      <c r="K1945" s="128">
        <v>33</v>
      </c>
      <c r="L1945" s="151" t="str">
        <f>T(Contaminantes!C$38)</f>
        <v/>
      </c>
      <c r="M1945" s="159"/>
      <c r="N1945" s="153"/>
      <c r="O1945" s="159"/>
      <c r="P1945" s="153"/>
      <c r="Q1945" s="159"/>
      <c r="R1945" s="154"/>
      <c r="T1945" s="128">
        <v>13</v>
      </c>
      <c r="U1945" s="155">
        <f t="shared" si="640"/>
        <v>0</v>
      </c>
      <c r="V1945" s="156">
        <f t="shared" si="641"/>
        <v>0</v>
      </c>
      <c r="W1945" s="157">
        <f t="shared" si="642"/>
        <v>0</v>
      </c>
      <c r="Y1945" s="128">
        <v>33</v>
      </c>
      <c r="Z1945" s="155">
        <f t="shared" si="643"/>
        <v>0</v>
      </c>
      <c r="AA1945" s="156">
        <f t="shared" si="644"/>
        <v>0</v>
      </c>
      <c r="AB1945" s="157">
        <f t="shared" si="645"/>
        <v>0</v>
      </c>
      <c r="AD1945" s="128">
        <v>13</v>
      </c>
      <c r="AE1945" s="120">
        <f t="shared" si="646"/>
        <v>0</v>
      </c>
      <c r="AF1945" s="131">
        <v>33</v>
      </c>
      <c r="AG1945" s="121">
        <f t="shared" si="647"/>
        <v>0</v>
      </c>
    </row>
    <row r="1946" spans="2:33" x14ac:dyDescent="0.25">
      <c r="B1946" s="128">
        <v>14</v>
      </c>
      <c r="C1946" s="151" t="str">
        <f>T(Contaminantes!C$19)</f>
        <v/>
      </c>
      <c r="D1946" s="152"/>
      <c r="E1946" s="153"/>
      <c r="F1946" s="152"/>
      <c r="G1946" s="153"/>
      <c r="H1946" s="152"/>
      <c r="I1946" s="154"/>
      <c r="K1946" s="128">
        <v>34</v>
      </c>
      <c r="L1946" s="151" t="str">
        <f>T(Contaminantes!C$39)</f>
        <v/>
      </c>
      <c r="M1946" s="152"/>
      <c r="N1946" s="153"/>
      <c r="O1946" s="152"/>
      <c r="P1946" s="153"/>
      <c r="Q1946" s="152"/>
      <c r="R1946" s="154"/>
      <c r="T1946" s="128">
        <v>14</v>
      </c>
      <c r="U1946" s="155">
        <f t="shared" si="640"/>
        <v>0</v>
      </c>
      <c r="V1946" s="156">
        <f t="shared" si="641"/>
        <v>0</v>
      </c>
      <c r="W1946" s="157">
        <f t="shared" si="642"/>
        <v>0</v>
      </c>
      <c r="Y1946" s="128">
        <v>34</v>
      </c>
      <c r="Z1946" s="155">
        <f t="shared" si="643"/>
        <v>0</v>
      </c>
      <c r="AA1946" s="156">
        <f t="shared" si="644"/>
        <v>0</v>
      </c>
      <c r="AB1946" s="157">
        <f t="shared" si="645"/>
        <v>0</v>
      </c>
      <c r="AD1946" s="128">
        <v>14</v>
      </c>
      <c r="AE1946" s="120">
        <f t="shared" si="646"/>
        <v>0</v>
      </c>
      <c r="AF1946" s="131">
        <v>34</v>
      </c>
      <c r="AG1946" s="121">
        <f t="shared" si="647"/>
        <v>0</v>
      </c>
    </row>
    <row r="1947" spans="2:33" x14ac:dyDescent="0.25">
      <c r="B1947" s="128">
        <v>15</v>
      </c>
      <c r="C1947" s="151" t="str">
        <f>T(Contaminantes!C$20)</f>
        <v/>
      </c>
      <c r="D1947" s="158"/>
      <c r="E1947" s="153"/>
      <c r="F1947" s="158"/>
      <c r="G1947" s="153"/>
      <c r="H1947" s="158"/>
      <c r="I1947" s="154"/>
      <c r="K1947" s="128">
        <v>35</v>
      </c>
      <c r="L1947" s="151" t="str">
        <f>T(Contaminantes!C$40)</f>
        <v/>
      </c>
      <c r="M1947" s="158"/>
      <c r="N1947" s="153"/>
      <c r="O1947" s="158"/>
      <c r="P1947" s="153"/>
      <c r="Q1947" s="158"/>
      <c r="R1947" s="154"/>
      <c r="T1947" s="128">
        <v>15</v>
      </c>
      <c r="U1947" s="155">
        <f t="shared" si="640"/>
        <v>0</v>
      </c>
      <c r="V1947" s="156">
        <f t="shared" si="641"/>
        <v>0</v>
      </c>
      <c r="W1947" s="157">
        <f t="shared" si="642"/>
        <v>0</v>
      </c>
      <c r="Y1947" s="128">
        <v>35</v>
      </c>
      <c r="Z1947" s="155">
        <f t="shared" si="643"/>
        <v>0</v>
      </c>
      <c r="AA1947" s="156">
        <f t="shared" si="644"/>
        <v>0</v>
      </c>
      <c r="AB1947" s="157">
        <f t="shared" si="645"/>
        <v>0</v>
      </c>
      <c r="AD1947" s="128">
        <v>15</v>
      </c>
      <c r="AE1947" s="120">
        <f t="shared" si="646"/>
        <v>0</v>
      </c>
      <c r="AF1947" s="131">
        <v>35</v>
      </c>
      <c r="AG1947" s="121">
        <f t="shared" si="647"/>
        <v>0</v>
      </c>
    </row>
    <row r="1948" spans="2:33" x14ac:dyDescent="0.25">
      <c r="B1948" s="128">
        <v>16</v>
      </c>
      <c r="C1948" s="151" t="str">
        <f>T(Contaminantes!C$21)</f>
        <v/>
      </c>
      <c r="D1948" s="159"/>
      <c r="E1948" s="153"/>
      <c r="F1948" s="159"/>
      <c r="G1948" s="153"/>
      <c r="H1948" s="159"/>
      <c r="I1948" s="154"/>
      <c r="K1948" s="128">
        <v>36</v>
      </c>
      <c r="L1948" s="151" t="str">
        <f>T(Contaminantes!C$41)</f>
        <v/>
      </c>
      <c r="M1948" s="159"/>
      <c r="N1948" s="153"/>
      <c r="O1948" s="159"/>
      <c r="P1948" s="153"/>
      <c r="Q1948" s="159"/>
      <c r="R1948" s="154"/>
      <c r="T1948" s="128">
        <v>16</v>
      </c>
      <c r="U1948" s="155">
        <f t="shared" si="640"/>
        <v>0</v>
      </c>
      <c r="V1948" s="156">
        <f t="shared" si="641"/>
        <v>0</v>
      </c>
      <c r="W1948" s="157">
        <f t="shared" si="642"/>
        <v>0</v>
      </c>
      <c r="Y1948" s="128">
        <v>36</v>
      </c>
      <c r="Z1948" s="155">
        <f t="shared" si="643"/>
        <v>0</v>
      </c>
      <c r="AA1948" s="156">
        <f t="shared" si="644"/>
        <v>0</v>
      </c>
      <c r="AB1948" s="157">
        <f t="shared" si="645"/>
        <v>0</v>
      </c>
      <c r="AD1948" s="128">
        <v>16</v>
      </c>
      <c r="AE1948" s="120">
        <f t="shared" si="646"/>
        <v>0</v>
      </c>
      <c r="AF1948" s="131">
        <v>36</v>
      </c>
      <c r="AG1948" s="121">
        <f t="shared" si="647"/>
        <v>0</v>
      </c>
    </row>
    <row r="1949" spans="2:33" x14ac:dyDescent="0.25">
      <c r="B1949" s="128">
        <v>17</v>
      </c>
      <c r="C1949" s="151" t="str">
        <f>T(Contaminantes!C$22)</f>
        <v/>
      </c>
      <c r="D1949" s="159"/>
      <c r="E1949" s="153"/>
      <c r="F1949" s="159"/>
      <c r="G1949" s="153"/>
      <c r="H1949" s="159"/>
      <c r="I1949" s="154"/>
      <c r="K1949" s="128">
        <v>37</v>
      </c>
      <c r="L1949" s="151" t="str">
        <f>T(Contaminantes!C$42)</f>
        <v/>
      </c>
      <c r="M1949" s="159"/>
      <c r="N1949" s="153"/>
      <c r="O1949" s="159"/>
      <c r="P1949" s="153"/>
      <c r="Q1949" s="159"/>
      <c r="R1949" s="154"/>
      <c r="T1949" s="128">
        <v>17</v>
      </c>
      <c r="U1949" s="155">
        <f t="shared" si="640"/>
        <v>0</v>
      </c>
      <c r="V1949" s="156">
        <f t="shared" si="641"/>
        <v>0</v>
      </c>
      <c r="W1949" s="157">
        <f t="shared" si="642"/>
        <v>0</v>
      </c>
      <c r="Y1949" s="128">
        <v>37</v>
      </c>
      <c r="Z1949" s="155">
        <f t="shared" si="643"/>
        <v>0</v>
      </c>
      <c r="AA1949" s="156">
        <f t="shared" si="644"/>
        <v>0</v>
      </c>
      <c r="AB1949" s="157">
        <f t="shared" si="645"/>
        <v>0</v>
      </c>
      <c r="AD1949" s="128">
        <v>17</v>
      </c>
      <c r="AE1949" s="120">
        <f t="shared" si="646"/>
        <v>0</v>
      </c>
      <c r="AF1949" s="131">
        <v>37</v>
      </c>
      <c r="AG1949" s="121">
        <f t="shared" si="647"/>
        <v>0</v>
      </c>
    </row>
    <row r="1950" spans="2:33" x14ac:dyDescent="0.25">
      <c r="B1950" s="128">
        <v>18</v>
      </c>
      <c r="C1950" s="151" t="str">
        <f>T(Contaminantes!C$23)</f>
        <v/>
      </c>
      <c r="D1950" s="152"/>
      <c r="E1950" s="153"/>
      <c r="F1950" s="152"/>
      <c r="G1950" s="153"/>
      <c r="H1950" s="152"/>
      <c r="I1950" s="154"/>
      <c r="K1950" s="128">
        <v>38</v>
      </c>
      <c r="L1950" s="151" t="str">
        <f>T(Contaminantes!C$43)</f>
        <v/>
      </c>
      <c r="M1950" s="152"/>
      <c r="N1950" s="153"/>
      <c r="O1950" s="152"/>
      <c r="P1950" s="153"/>
      <c r="Q1950" s="152"/>
      <c r="R1950" s="154"/>
      <c r="T1950" s="128">
        <v>18</v>
      </c>
      <c r="U1950" s="155">
        <f t="shared" si="640"/>
        <v>0</v>
      </c>
      <c r="V1950" s="156">
        <f t="shared" si="641"/>
        <v>0</v>
      </c>
      <c r="W1950" s="157">
        <f t="shared" si="642"/>
        <v>0</v>
      </c>
      <c r="Y1950" s="128">
        <v>38</v>
      </c>
      <c r="Z1950" s="155">
        <f t="shared" si="643"/>
        <v>0</v>
      </c>
      <c r="AA1950" s="156">
        <f t="shared" si="644"/>
        <v>0</v>
      </c>
      <c r="AB1950" s="157">
        <f t="shared" si="645"/>
        <v>0</v>
      </c>
      <c r="AD1950" s="128">
        <v>18</v>
      </c>
      <c r="AE1950" s="120">
        <f t="shared" si="646"/>
        <v>0</v>
      </c>
      <c r="AF1950" s="131">
        <v>38</v>
      </c>
      <c r="AG1950" s="121">
        <f t="shared" si="647"/>
        <v>0</v>
      </c>
    </row>
    <row r="1951" spans="2:33" x14ac:dyDescent="0.25">
      <c r="B1951" s="128">
        <v>19</v>
      </c>
      <c r="C1951" s="151" t="str">
        <f>T(Contaminantes!C$24)</f>
        <v/>
      </c>
      <c r="D1951" s="152"/>
      <c r="E1951" s="153"/>
      <c r="F1951" s="152"/>
      <c r="G1951" s="153"/>
      <c r="H1951" s="152"/>
      <c r="I1951" s="154"/>
      <c r="K1951" s="128">
        <v>39</v>
      </c>
      <c r="L1951" s="151" t="str">
        <f>T(Contaminantes!C$44)</f>
        <v/>
      </c>
      <c r="M1951" s="152"/>
      <c r="N1951" s="153"/>
      <c r="O1951" s="152"/>
      <c r="P1951" s="153"/>
      <c r="Q1951" s="152"/>
      <c r="R1951" s="154"/>
      <c r="T1951" s="128">
        <v>19</v>
      </c>
      <c r="U1951" s="155">
        <f t="shared" si="640"/>
        <v>0</v>
      </c>
      <c r="V1951" s="156">
        <f t="shared" si="641"/>
        <v>0</v>
      </c>
      <c r="W1951" s="157">
        <f t="shared" si="642"/>
        <v>0</v>
      </c>
      <c r="Y1951" s="128">
        <v>39</v>
      </c>
      <c r="Z1951" s="155">
        <f t="shared" si="643"/>
        <v>0</v>
      </c>
      <c r="AA1951" s="156">
        <f t="shared" si="644"/>
        <v>0</v>
      </c>
      <c r="AB1951" s="157">
        <f t="shared" si="645"/>
        <v>0</v>
      </c>
      <c r="AD1951" s="128">
        <v>19</v>
      </c>
      <c r="AE1951" s="120">
        <f t="shared" si="646"/>
        <v>0</v>
      </c>
      <c r="AF1951" s="131">
        <v>39</v>
      </c>
      <c r="AG1951" s="121">
        <f t="shared" si="647"/>
        <v>0</v>
      </c>
    </row>
    <row r="1952" spans="2:33" ht="15.75" thickBot="1" x14ac:dyDescent="0.3">
      <c r="B1952" s="129">
        <v>20</v>
      </c>
      <c r="C1952" s="160" t="str">
        <f>T(Contaminantes!C$25)</f>
        <v/>
      </c>
      <c r="D1952" s="162"/>
      <c r="E1952" s="163"/>
      <c r="F1952" s="162"/>
      <c r="G1952" s="163"/>
      <c r="H1952" s="162"/>
      <c r="I1952" s="164"/>
      <c r="K1952" s="129">
        <v>40</v>
      </c>
      <c r="L1952" s="160" t="str">
        <f>T(Contaminantes!C$45)</f>
        <v/>
      </c>
      <c r="M1952" s="162"/>
      <c r="N1952" s="163"/>
      <c r="O1952" s="162"/>
      <c r="P1952" s="163"/>
      <c r="Q1952" s="162"/>
      <c r="R1952" s="164"/>
      <c r="T1952" s="129">
        <v>20</v>
      </c>
      <c r="U1952" s="165">
        <f t="shared" si="640"/>
        <v>0</v>
      </c>
      <c r="V1952" s="166">
        <f t="shared" si="641"/>
        <v>0</v>
      </c>
      <c r="W1952" s="167">
        <f t="shared" si="642"/>
        <v>0</v>
      </c>
      <c r="Y1952" s="129">
        <v>40</v>
      </c>
      <c r="Z1952" s="165">
        <f t="shared" si="643"/>
        <v>0</v>
      </c>
      <c r="AA1952" s="166">
        <f t="shared" si="644"/>
        <v>0</v>
      </c>
      <c r="AB1952" s="167">
        <f t="shared" si="645"/>
        <v>0</v>
      </c>
      <c r="AD1952" s="129">
        <v>20</v>
      </c>
      <c r="AE1952" s="132">
        <f t="shared" si="646"/>
        <v>0</v>
      </c>
      <c r="AF1952" s="133">
        <v>40</v>
      </c>
      <c r="AG1952" s="122">
        <f t="shared" si="647"/>
        <v>0</v>
      </c>
    </row>
    <row r="1953" spans="2:33" ht="15.75" thickBot="1" x14ac:dyDescent="0.3"/>
    <row r="1954" spans="2:33" ht="15.75" customHeight="1" thickBot="1" x14ac:dyDescent="0.3">
      <c r="D1954" s="391" t="s">
        <v>139</v>
      </c>
      <c r="E1954" s="392"/>
      <c r="F1954" s="393" t="str">
        <f>T('Focos atmósfera'!B88)</f>
        <v/>
      </c>
      <c r="G1954" s="393"/>
      <c r="H1954" s="394" t="s">
        <v>141</v>
      </c>
      <c r="I1954" s="395"/>
      <c r="J1954" s="135"/>
      <c r="K1954" s="396" t="str">
        <f>T('Focos atmósfera'!C88)</f>
        <v/>
      </c>
      <c r="L1954" s="393"/>
      <c r="M1954" s="393"/>
      <c r="N1954" s="397" t="s">
        <v>140</v>
      </c>
      <c r="O1954" s="398"/>
      <c r="P1954" s="136">
        <f>'Focos atmósfera'!D88</f>
        <v>0</v>
      </c>
      <c r="Q1954" s="205" t="s">
        <v>210</v>
      </c>
      <c r="R1954" s="136">
        <f>'Focos atmósfera'!F88</f>
        <v>0</v>
      </c>
      <c r="V1954" s="399" t="s">
        <v>189</v>
      </c>
      <c r="W1954" s="400"/>
      <c r="X1954" s="137"/>
      <c r="AA1954" s="399" t="s">
        <v>189</v>
      </c>
      <c r="AB1954" s="400"/>
      <c r="AC1954" s="137"/>
      <c r="AE1954" s="399" t="s">
        <v>192</v>
      </c>
      <c r="AF1954" s="403"/>
      <c r="AG1954" s="400"/>
    </row>
    <row r="1955" spans="2:33" ht="15.75" thickBot="1" x14ac:dyDescent="0.3">
      <c r="B1955" s="407" t="s">
        <v>133</v>
      </c>
      <c r="C1955" s="408"/>
      <c r="D1955" s="411" t="s">
        <v>134</v>
      </c>
      <c r="E1955" s="411"/>
      <c r="F1955" s="411" t="s">
        <v>135</v>
      </c>
      <c r="G1955" s="411"/>
      <c r="H1955" s="411" t="s">
        <v>136</v>
      </c>
      <c r="I1955" s="412"/>
      <c r="J1955" s="138"/>
      <c r="K1955" s="409" t="s">
        <v>133</v>
      </c>
      <c r="L1955" s="410"/>
      <c r="M1955" s="413" t="s">
        <v>134</v>
      </c>
      <c r="N1955" s="411"/>
      <c r="O1955" s="411" t="s">
        <v>135</v>
      </c>
      <c r="P1955" s="411"/>
      <c r="Q1955" s="411" t="s">
        <v>136</v>
      </c>
      <c r="R1955" s="414"/>
      <c r="S1955" s="138"/>
      <c r="T1955" s="138"/>
      <c r="V1955" s="401"/>
      <c r="W1955" s="402"/>
      <c r="X1955" s="137"/>
      <c r="AA1955" s="401"/>
      <c r="AB1955" s="402"/>
      <c r="AC1955" s="137"/>
      <c r="AE1955" s="404"/>
      <c r="AF1955" s="405"/>
      <c r="AG1955" s="406"/>
    </row>
    <row r="1956" spans="2:33" ht="32.25" customHeight="1" thickBot="1" x14ac:dyDescent="0.3">
      <c r="B1956" s="409"/>
      <c r="C1956" s="410"/>
      <c r="D1956" s="139" t="s">
        <v>137</v>
      </c>
      <c r="E1956" s="139" t="s">
        <v>138</v>
      </c>
      <c r="F1956" s="139" t="s">
        <v>137</v>
      </c>
      <c r="G1956" s="139" t="s">
        <v>138</v>
      </c>
      <c r="H1956" s="139" t="s">
        <v>137</v>
      </c>
      <c r="I1956" s="140" t="s">
        <v>138</v>
      </c>
      <c r="J1956" s="141"/>
      <c r="K1956" s="409"/>
      <c r="L1956" s="410"/>
      <c r="M1956" s="139" t="s">
        <v>137</v>
      </c>
      <c r="N1956" s="139" t="s">
        <v>138</v>
      </c>
      <c r="O1956" s="139" t="s">
        <v>137</v>
      </c>
      <c r="P1956" s="139" t="s">
        <v>138</v>
      </c>
      <c r="Q1956" s="139" t="s">
        <v>137</v>
      </c>
      <c r="R1956" s="140" t="s">
        <v>138</v>
      </c>
      <c r="S1956" s="141"/>
      <c r="T1956" s="141"/>
      <c r="V1956" s="142" t="s">
        <v>190</v>
      </c>
      <c r="W1956" s="143" t="s">
        <v>191</v>
      </c>
      <c r="X1956" s="141"/>
      <c r="AA1956" s="142" t="s">
        <v>190</v>
      </c>
      <c r="AB1956" s="143" t="s">
        <v>191</v>
      </c>
      <c r="AC1956" s="141"/>
      <c r="AE1956" s="124" t="s">
        <v>193</v>
      </c>
      <c r="AG1956" s="125" t="s">
        <v>193</v>
      </c>
    </row>
    <row r="1957" spans="2:33" x14ac:dyDescent="0.25">
      <c r="B1957" s="126">
        <v>1</v>
      </c>
      <c r="C1957" s="151" t="str">
        <f>T(Contaminantes!C$6)</f>
        <v/>
      </c>
      <c r="D1957" s="145"/>
      <c r="E1957" s="146"/>
      <c r="F1957" s="145"/>
      <c r="G1957" s="146"/>
      <c r="H1957" s="145"/>
      <c r="I1957" s="147"/>
      <c r="K1957" s="126">
        <v>21</v>
      </c>
      <c r="L1957" s="144" t="str">
        <f>T(Contaminantes!C$26)</f>
        <v/>
      </c>
      <c r="M1957" s="145"/>
      <c r="N1957" s="146"/>
      <c r="O1957" s="145"/>
      <c r="P1957" s="146"/>
      <c r="Q1957" s="145"/>
      <c r="R1957" s="147"/>
      <c r="T1957" s="126">
        <v>1</v>
      </c>
      <c r="U1957" s="148">
        <f>IF(COUNT(E1957,G1957,I1957)=0,0,COUNT(E1957,G1957,I1957))</f>
        <v>0</v>
      </c>
      <c r="V1957" s="149">
        <f>IF(U1957&gt;0,((D1957*E1957)+(F1957*G1957)+(H1957*I1957))/(E1957+G1957+I1957),0)</f>
        <v>0</v>
      </c>
      <c r="W1957" s="150">
        <f>IF(U1957&lt;&gt;0,(E1957+G1957+I1957)/U1957,0)</f>
        <v>0</v>
      </c>
      <c r="Y1957" s="126">
        <v>21</v>
      </c>
      <c r="Z1957" s="148">
        <f>IF(COUNT(N1957,P1957,R1957)=0,0,COUNT(N1957,P1957,R1957))</f>
        <v>0</v>
      </c>
      <c r="AA1957" s="149">
        <f>IF(Z1957&gt;0,((M1957*N1957)+(O1957*P1957)+(Q1957*R1957))/(N1957+P1957+R1957),0)</f>
        <v>0</v>
      </c>
      <c r="AB1957" s="150">
        <f>IF(Z1957&lt;&gt;0,(N1957+P1957+R1957)/Z1957,0)</f>
        <v>0</v>
      </c>
      <c r="AD1957" s="126">
        <v>1</v>
      </c>
      <c r="AE1957" s="127">
        <f>(V1957*W1957*P$1954)/1000000</f>
        <v>0</v>
      </c>
      <c r="AF1957" s="130">
        <v>21</v>
      </c>
      <c r="AG1957" s="127">
        <f>(AA1957*AB1957*P$1954)/1000000</f>
        <v>0</v>
      </c>
    </row>
    <row r="1958" spans="2:33" x14ac:dyDescent="0.25">
      <c r="B1958" s="128">
        <v>2</v>
      </c>
      <c r="C1958" s="151" t="str">
        <f>T(Contaminantes!C$7)</f>
        <v/>
      </c>
      <c r="D1958" s="152"/>
      <c r="E1958" s="153"/>
      <c r="F1958" s="152"/>
      <c r="G1958" s="153"/>
      <c r="H1958" s="152"/>
      <c r="I1958" s="154"/>
      <c r="K1958" s="128">
        <v>22</v>
      </c>
      <c r="L1958" s="151" t="str">
        <f>T(Contaminantes!C$27)</f>
        <v/>
      </c>
      <c r="M1958" s="152"/>
      <c r="N1958" s="153"/>
      <c r="O1958" s="152"/>
      <c r="P1958" s="153"/>
      <c r="Q1958" s="152"/>
      <c r="R1958" s="154"/>
      <c r="T1958" s="128">
        <v>2</v>
      </c>
      <c r="U1958" s="155">
        <f t="shared" ref="U1958:U1976" si="648">IF(COUNT(E1958,G1958,I1958)=0,0,COUNT(E1958,G1958,I1958))</f>
        <v>0</v>
      </c>
      <c r="V1958" s="156">
        <f t="shared" ref="V1958:V1976" si="649">IF(U1958&gt;0,((D1958*E1958)+(F1958*G1958)+(H1958*I1958))/(E1958+G1958+I1958),0)</f>
        <v>0</v>
      </c>
      <c r="W1958" s="157">
        <f t="shared" ref="W1958:W1976" si="650">IF(U1958&lt;&gt;0,(E1958+G1958+I1958)/U1958,0)</f>
        <v>0</v>
      </c>
      <c r="Y1958" s="128">
        <v>22</v>
      </c>
      <c r="Z1958" s="155">
        <f t="shared" ref="Z1958:Z1976" si="651">IF(COUNT(N1958,P1958,R1958)=0,0,COUNT(N1958,P1958,R1958))</f>
        <v>0</v>
      </c>
      <c r="AA1958" s="156">
        <f t="shared" ref="AA1958:AA1976" si="652">IF(Z1958&gt;0,((M1958*N1958)+(O1958*P1958)+(Q1958*R1958))/(N1958+P1958+R1958),0)</f>
        <v>0</v>
      </c>
      <c r="AB1958" s="157">
        <f t="shared" ref="AB1958:AB1976" si="653">IF(Z1958&lt;&gt;0,(N1958+P1958+R1958)/Z1958,0)</f>
        <v>0</v>
      </c>
      <c r="AD1958" s="128">
        <v>2</v>
      </c>
      <c r="AE1958" s="120">
        <f t="shared" ref="AE1958:AE1976" si="654">(V1958*W1958*P$1954)/1000000</f>
        <v>0</v>
      </c>
      <c r="AF1958" s="131">
        <v>22</v>
      </c>
      <c r="AG1958" s="121">
        <f t="shared" ref="AG1958:AG1976" si="655">(AA1958*AB1958*P$1954)/1000000</f>
        <v>0</v>
      </c>
    </row>
    <row r="1959" spans="2:33" x14ac:dyDescent="0.25">
      <c r="B1959" s="128">
        <v>3</v>
      </c>
      <c r="C1959" s="151" t="str">
        <f>T(Contaminantes!C$8)</f>
        <v/>
      </c>
      <c r="D1959" s="158"/>
      <c r="E1959" s="153"/>
      <c r="F1959" s="158"/>
      <c r="G1959" s="153"/>
      <c r="H1959" s="158"/>
      <c r="I1959" s="154"/>
      <c r="K1959" s="128">
        <v>23</v>
      </c>
      <c r="L1959" s="151" t="str">
        <f>T(Contaminantes!C$28)</f>
        <v/>
      </c>
      <c r="M1959" s="158"/>
      <c r="N1959" s="153"/>
      <c r="O1959" s="158"/>
      <c r="P1959" s="153"/>
      <c r="Q1959" s="158"/>
      <c r="R1959" s="154"/>
      <c r="T1959" s="128">
        <v>3</v>
      </c>
      <c r="U1959" s="155">
        <f t="shared" si="648"/>
        <v>0</v>
      </c>
      <c r="V1959" s="156">
        <f t="shared" si="649"/>
        <v>0</v>
      </c>
      <c r="W1959" s="157">
        <f t="shared" si="650"/>
        <v>0</v>
      </c>
      <c r="Y1959" s="128">
        <v>23</v>
      </c>
      <c r="Z1959" s="155">
        <f t="shared" si="651"/>
        <v>0</v>
      </c>
      <c r="AA1959" s="156">
        <f t="shared" si="652"/>
        <v>0</v>
      </c>
      <c r="AB1959" s="157">
        <f t="shared" si="653"/>
        <v>0</v>
      </c>
      <c r="AD1959" s="128">
        <v>3</v>
      </c>
      <c r="AE1959" s="120">
        <f t="shared" si="654"/>
        <v>0</v>
      </c>
      <c r="AF1959" s="131">
        <v>23</v>
      </c>
      <c r="AG1959" s="121">
        <f t="shared" si="655"/>
        <v>0</v>
      </c>
    </row>
    <row r="1960" spans="2:33" x14ac:dyDescent="0.25">
      <c r="B1960" s="128">
        <v>4</v>
      </c>
      <c r="C1960" s="151" t="str">
        <f>T(Contaminantes!C$9)</f>
        <v/>
      </c>
      <c r="D1960" s="159"/>
      <c r="E1960" s="153"/>
      <c r="F1960" s="159"/>
      <c r="G1960" s="153"/>
      <c r="H1960" s="159"/>
      <c r="I1960" s="154"/>
      <c r="K1960" s="128">
        <v>24</v>
      </c>
      <c r="L1960" s="151" t="str">
        <f>T(Contaminantes!C$29)</f>
        <v/>
      </c>
      <c r="M1960" s="159"/>
      <c r="N1960" s="153"/>
      <c r="O1960" s="159"/>
      <c r="P1960" s="153"/>
      <c r="Q1960" s="159"/>
      <c r="R1960" s="154"/>
      <c r="T1960" s="128">
        <v>4</v>
      </c>
      <c r="U1960" s="155">
        <f t="shared" si="648"/>
        <v>0</v>
      </c>
      <c r="V1960" s="156">
        <f t="shared" si="649"/>
        <v>0</v>
      </c>
      <c r="W1960" s="157">
        <f t="shared" si="650"/>
        <v>0</v>
      </c>
      <c r="Y1960" s="128">
        <v>24</v>
      </c>
      <c r="Z1960" s="155">
        <f t="shared" si="651"/>
        <v>0</v>
      </c>
      <c r="AA1960" s="156">
        <f t="shared" si="652"/>
        <v>0</v>
      </c>
      <c r="AB1960" s="157">
        <f t="shared" si="653"/>
        <v>0</v>
      </c>
      <c r="AD1960" s="128">
        <v>4</v>
      </c>
      <c r="AE1960" s="120">
        <f t="shared" si="654"/>
        <v>0</v>
      </c>
      <c r="AF1960" s="131">
        <v>24</v>
      </c>
      <c r="AG1960" s="121">
        <f t="shared" si="655"/>
        <v>0</v>
      </c>
    </row>
    <row r="1961" spans="2:33" x14ac:dyDescent="0.25">
      <c r="B1961" s="128">
        <v>5</v>
      </c>
      <c r="C1961" s="151" t="str">
        <f>T(Contaminantes!C$10)</f>
        <v/>
      </c>
      <c r="D1961" s="159"/>
      <c r="E1961" s="153"/>
      <c r="F1961" s="159"/>
      <c r="G1961" s="153"/>
      <c r="H1961" s="159"/>
      <c r="I1961" s="154"/>
      <c r="K1961" s="128">
        <v>25</v>
      </c>
      <c r="L1961" s="151" t="str">
        <f>T(Contaminantes!C$30)</f>
        <v/>
      </c>
      <c r="M1961" s="159"/>
      <c r="N1961" s="153"/>
      <c r="O1961" s="159"/>
      <c r="P1961" s="153"/>
      <c r="Q1961" s="159"/>
      <c r="R1961" s="154"/>
      <c r="T1961" s="128">
        <v>5</v>
      </c>
      <c r="U1961" s="155">
        <f t="shared" si="648"/>
        <v>0</v>
      </c>
      <c r="V1961" s="156">
        <f t="shared" si="649"/>
        <v>0</v>
      </c>
      <c r="W1961" s="157">
        <f t="shared" si="650"/>
        <v>0</v>
      </c>
      <c r="Y1961" s="128">
        <v>25</v>
      </c>
      <c r="Z1961" s="155">
        <f t="shared" si="651"/>
        <v>0</v>
      </c>
      <c r="AA1961" s="156">
        <f t="shared" si="652"/>
        <v>0</v>
      </c>
      <c r="AB1961" s="157">
        <f t="shared" si="653"/>
        <v>0</v>
      </c>
      <c r="AD1961" s="128">
        <v>5</v>
      </c>
      <c r="AE1961" s="120">
        <f t="shared" si="654"/>
        <v>0</v>
      </c>
      <c r="AF1961" s="131">
        <v>25</v>
      </c>
      <c r="AG1961" s="121">
        <f t="shared" si="655"/>
        <v>0</v>
      </c>
    </row>
    <row r="1962" spans="2:33" x14ac:dyDescent="0.25">
      <c r="B1962" s="128">
        <v>6</v>
      </c>
      <c r="C1962" s="151" t="str">
        <f>T(Contaminantes!C$11)</f>
        <v/>
      </c>
      <c r="D1962" s="159"/>
      <c r="E1962" s="153"/>
      <c r="F1962" s="159"/>
      <c r="G1962" s="153"/>
      <c r="H1962" s="159"/>
      <c r="I1962" s="154"/>
      <c r="K1962" s="128">
        <v>26</v>
      </c>
      <c r="L1962" s="151" t="str">
        <f>T(Contaminantes!C$31)</f>
        <v/>
      </c>
      <c r="M1962" s="159"/>
      <c r="N1962" s="153"/>
      <c r="O1962" s="159"/>
      <c r="P1962" s="153"/>
      <c r="Q1962" s="159"/>
      <c r="R1962" s="154"/>
      <c r="T1962" s="128">
        <v>6</v>
      </c>
      <c r="U1962" s="155">
        <f t="shared" si="648"/>
        <v>0</v>
      </c>
      <c r="V1962" s="156">
        <f t="shared" si="649"/>
        <v>0</v>
      </c>
      <c r="W1962" s="157">
        <f t="shared" si="650"/>
        <v>0</v>
      </c>
      <c r="Y1962" s="128">
        <v>26</v>
      </c>
      <c r="Z1962" s="155">
        <f t="shared" si="651"/>
        <v>0</v>
      </c>
      <c r="AA1962" s="156">
        <f t="shared" si="652"/>
        <v>0</v>
      </c>
      <c r="AB1962" s="157">
        <f t="shared" si="653"/>
        <v>0</v>
      </c>
      <c r="AD1962" s="128">
        <v>6</v>
      </c>
      <c r="AE1962" s="120">
        <f t="shared" si="654"/>
        <v>0</v>
      </c>
      <c r="AF1962" s="131">
        <v>26</v>
      </c>
      <c r="AG1962" s="121">
        <f t="shared" si="655"/>
        <v>0</v>
      </c>
    </row>
    <row r="1963" spans="2:33" x14ac:dyDescent="0.25">
      <c r="B1963" s="128">
        <v>7</v>
      </c>
      <c r="C1963" s="151" t="str">
        <f>T(Contaminantes!C$12)</f>
        <v/>
      </c>
      <c r="D1963" s="159"/>
      <c r="E1963" s="153"/>
      <c r="F1963" s="159"/>
      <c r="G1963" s="153"/>
      <c r="H1963" s="159"/>
      <c r="I1963" s="154"/>
      <c r="K1963" s="128">
        <v>27</v>
      </c>
      <c r="L1963" s="151" t="str">
        <f>T(Contaminantes!C$32)</f>
        <v/>
      </c>
      <c r="M1963" s="159"/>
      <c r="N1963" s="153"/>
      <c r="O1963" s="159"/>
      <c r="P1963" s="153"/>
      <c r="Q1963" s="159"/>
      <c r="R1963" s="154"/>
      <c r="T1963" s="128">
        <v>7</v>
      </c>
      <c r="U1963" s="155">
        <f t="shared" si="648"/>
        <v>0</v>
      </c>
      <c r="V1963" s="156">
        <f t="shared" si="649"/>
        <v>0</v>
      </c>
      <c r="W1963" s="157">
        <f t="shared" si="650"/>
        <v>0</v>
      </c>
      <c r="Y1963" s="128">
        <v>27</v>
      </c>
      <c r="Z1963" s="155">
        <f t="shared" si="651"/>
        <v>0</v>
      </c>
      <c r="AA1963" s="156">
        <f t="shared" si="652"/>
        <v>0</v>
      </c>
      <c r="AB1963" s="157">
        <f t="shared" si="653"/>
        <v>0</v>
      </c>
      <c r="AD1963" s="128">
        <v>7</v>
      </c>
      <c r="AE1963" s="120">
        <f t="shared" si="654"/>
        <v>0</v>
      </c>
      <c r="AF1963" s="131">
        <v>27</v>
      </c>
      <c r="AG1963" s="121">
        <f t="shared" si="655"/>
        <v>0</v>
      </c>
    </row>
    <row r="1964" spans="2:33" x14ac:dyDescent="0.25">
      <c r="B1964" s="128">
        <v>8</v>
      </c>
      <c r="C1964" s="151" t="str">
        <f>T(Contaminantes!C$13)</f>
        <v/>
      </c>
      <c r="D1964" s="159"/>
      <c r="E1964" s="153"/>
      <c r="F1964" s="159"/>
      <c r="G1964" s="153"/>
      <c r="H1964" s="159"/>
      <c r="I1964" s="154"/>
      <c r="K1964" s="128">
        <v>28</v>
      </c>
      <c r="L1964" s="151" t="str">
        <f>T(Contaminantes!C$33)</f>
        <v/>
      </c>
      <c r="M1964" s="159"/>
      <c r="N1964" s="153"/>
      <c r="O1964" s="159"/>
      <c r="P1964" s="153"/>
      <c r="Q1964" s="159"/>
      <c r="R1964" s="154"/>
      <c r="T1964" s="128">
        <v>8</v>
      </c>
      <c r="U1964" s="155">
        <f t="shared" si="648"/>
        <v>0</v>
      </c>
      <c r="V1964" s="156">
        <f t="shared" si="649"/>
        <v>0</v>
      </c>
      <c r="W1964" s="157">
        <f t="shared" si="650"/>
        <v>0</v>
      </c>
      <c r="Y1964" s="128">
        <v>28</v>
      </c>
      <c r="Z1964" s="155">
        <f t="shared" si="651"/>
        <v>0</v>
      </c>
      <c r="AA1964" s="156">
        <f t="shared" si="652"/>
        <v>0</v>
      </c>
      <c r="AB1964" s="157">
        <f t="shared" si="653"/>
        <v>0</v>
      </c>
      <c r="AD1964" s="128">
        <v>8</v>
      </c>
      <c r="AE1964" s="120">
        <f t="shared" si="654"/>
        <v>0</v>
      </c>
      <c r="AF1964" s="131">
        <v>28</v>
      </c>
      <c r="AG1964" s="121">
        <f t="shared" si="655"/>
        <v>0</v>
      </c>
    </row>
    <row r="1965" spans="2:33" x14ac:dyDescent="0.25">
      <c r="B1965" s="128">
        <v>9</v>
      </c>
      <c r="C1965" s="151" t="str">
        <f>T(Contaminantes!C$14)</f>
        <v/>
      </c>
      <c r="D1965" s="152"/>
      <c r="E1965" s="153"/>
      <c r="F1965" s="152"/>
      <c r="G1965" s="153"/>
      <c r="H1965" s="152"/>
      <c r="I1965" s="154"/>
      <c r="K1965" s="128">
        <v>29</v>
      </c>
      <c r="L1965" s="151" t="str">
        <f>T(Contaminantes!C$34)</f>
        <v/>
      </c>
      <c r="M1965" s="152"/>
      <c r="N1965" s="153"/>
      <c r="O1965" s="152"/>
      <c r="P1965" s="153"/>
      <c r="Q1965" s="152"/>
      <c r="R1965" s="154"/>
      <c r="T1965" s="128">
        <v>9</v>
      </c>
      <c r="U1965" s="155">
        <f t="shared" si="648"/>
        <v>0</v>
      </c>
      <c r="V1965" s="156">
        <f t="shared" si="649"/>
        <v>0</v>
      </c>
      <c r="W1965" s="157">
        <f t="shared" si="650"/>
        <v>0</v>
      </c>
      <c r="Y1965" s="128">
        <v>29</v>
      </c>
      <c r="Z1965" s="155">
        <f t="shared" si="651"/>
        <v>0</v>
      </c>
      <c r="AA1965" s="156">
        <f t="shared" si="652"/>
        <v>0</v>
      </c>
      <c r="AB1965" s="157">
        <f t="shared" si="653"/>
        <v>0</v>
      </c>
      <c r="AD1965" s="128">
        <v>9</v>
      </c>
      <c r="AE1965" s="120">
        <f t="shared" si="654"/>
        <v>0</v>
      </c>
      <c r="AF1965" s="131">
        <v>29</v>
      </c>
      <c r="AG1965" s="121">
        <f t="shared" si="655"/>
        <v>0</v>
      </c>
    </row>
    <row r="1966" spans="2:33" x14ac:dyDescent="0.25">
      <c r="B1966" s="128">
        <v>10</v>
      </c>
      <c r="C1966" s="151" t="str">
        <f>T(Contaminantes!C$15)</f>
        <v/>
      </c>
      <c r="D1966" s="152"/>
      <c r="E1966" s="153"/>
      <c r="F1966" s="152"/>
      <c r="G1966" s="153"/>
      <c r="H1966" s="152"/>
      <c r="I1966" s="154"/>
      <c r="K1966" s="128">
        <v>30</v>
      </c>
      <c r="L1966" s="151" t="str">
        <f>T(Contaminantes!C$35)</f>
        <v/>
      </c>
      <c r="M1966" s="152"/>
      <c r="N1966" s="153"/>
      <c r="O1966" s="152"/>
      <c r="P1966" s="153"/>
      <c r="Q1966" s="152"/>
      <c r="R1966" s="154"/>
      <c r="T1966" s="128">
        <v>10</v>
      </c>
      <c r="U1966" s="155">
        <f t="shared" si="648"/>
        <v>0</v>
      </c>
      <c r="V1966" s="156">
        <f t="shared" si="649"/>
        <v>0</v>
      </c>
      <c r="W1966" s="157">
        <f t="shared" si="650"/>
        <v>0</v>
      </c>
      <c r="Y1966" s="128">
        <v>30</v>
      </c>
      <c r="Z1966" s="155">
        <f t="shared" si="651"/>
        <v>0</v>
      </c>
      <c r="AA1966" s="156">
        <f t="shared" si="652"/>
        <v>0</v>
      </c>
      <c r="AB1966" s="157">
        <f t="shared" si="653"/>
        <v>0</v>
      </c>
      <c r="AD1966" s="128">
        <v>10</v>
      </c>
      <c r="AE1966" s="120">
        <f t="shared" si="654"/>
        <v>0</v>
      </c>
      <c r="AF1966" s="131">
        <v>30</v>
      </c>
      <c r="AG1966" s="121">
        <f t="shared" si="655"/>
        <v>0</v>
      </c>
    </row>
    <row r="1967" spans="2:33" x14ac:dyDescent="0.25">
      <c r="B1967" s="128">
        <v>11</v>
      </c>
      <c r="C1967" s="151" t="str">
        <f>T(Contaminantes!C$16)</f>
        <v/>
      </c>
      <c r="D1967" s="158"/>
      <c r="E1967" s="153"/>
      <c r="F1967" s="158"/>
      <c r="G1967" s="153"/>
      <c r="H1967" s="158"/>
      <c r="I1967" s="154"/>
      <c r="K1967" s="128">
        <v>31</v>
      </c>
      <c r="L1967" s="151" t="str">
        <f>T(Contaminantes!C$36)</f>
        <v/>
      </c>
      <c r="M1967" s="158"/>
      <c r="N1967" s="153"/>
      <c r="O1967" s="158"/>
      <c r="P1967" s="153"/>
      <c r="Q1967" s="158"/>
      <c r="R1967" s="154"/>
      <c r="T1967" s="128">
        <v>11</v>
      </c>
      <c r="U1967" s="155">
        <f t="shared" si="648"/>
        <v>0</v>
      </c>
      <c r="V1967" s="156">
        <f t="shared" si="649"/>
        <v>0</v>
      </c>
      <c r="W1967" s="157">
        <f t="shared" si="650"/>
        <v>0</v>
      </c>
      <c r="Y1967" s="128">
        <v>31</v>
      </c>
      <c r="Z1967" s="155">
        <f t="shared" si="651"/>
        <v>0</v>
      </c>
      <c r="AA1967" s="156">
        <f t="shared" si="652"/>
        <v>0</v>
      </c>
      <c r="AB1967" s="157">
        <f t="shared" si="653"/>
        <v>0</v>
      </c>
      <c r="AD1967" s="128">
        <v>11</v>
      </c>
      <c r="AE1967" s="120">
        <f t="shared" si="654"/>
        <v>0</v>
      </c>
      <c r="AF1967" s="131">
        <v>31</v>
      </c>
      <c r="AG1967" s="121">
        <f t="shared" si="655"/>
        <v>0</v>
      </c>
    </row>
    <row r="1968" spans="2:33" x14ac:dyDescent="0.25">
      <c r="B1968" s="128">
        <v>12</v>
      </c>
      <c r="C1968" s="151" t="str">
        <f>T(Contaminantes!C$17)</f>
        <v/>
      </c>
      <c r="D1968" s="159"/>
      <c r="E1968" s="153"/>
      <c r="F1968" s="159"/>
      <c r="G1968" s="153"/>
      <c r="H1968" s="159"/>
      <c r="I1968" s="154"/>
      <c r="K1968" s="128">
        <v>32</v>
      </c>
      <c r="L1968" s="151" t="str">
        <f>T(Contaminantes!C$37)</f>
        <v/>
      </c>
      <c r="M1968" s="159"/>
      <c r="N1968" s="153"/>
      <c r="O1968" s="159"/>
      <c r="P1968" s="153"/>
      <c r="Q1968" s="159"/>
      <c r="R1968" s="154"/>
      <c r="T1968" s="128">
        <v>12</v>
      </c>
      <c r="U1968" s="155">
        <f t="shared" si="648"/>
        <v>0</v>
      </c>
      <c r="V1968" s="156">
        <f t="shared" si="649"/>
        <v>0</v>
      </c>
      <c r="W1968" s="157">
        <f t="shared" si="650"/>
        <v>0</v>
      </c>
      <c r="Y1968" s="128">
        <v>32</v>
      </c>
      <c r="Z1968" s="155">
        <f t="shared" si="651"/>
        <v>0</v>
      </c>
      <c r="AA1968" s="156">
        <f t="shared" si="652"/>
        <v>0</v>
      </c>
      <c r="AB1968" s="157">
        <f t="shared" si="653"/>
        <v>0</v>
      </c>
      <c r="AD1968" s="128">
        <v>12</v>
      </c>
      <c r="AE1968" s="120">
        <f t="shared" si="654"/>
        <v>0</v>
      </c>
      <c r="AF1968" s="131">
        <v>32</v>
      </c>
      <c r="AG1968" s="121">
        <f t="shared" si="655"/>
        <v>0</v>
      </c>
    </row>
    <row r="1969" spans="2:33" x14ac:dyDescent="0.25">
      <c r="B1969" s="128">
        <v>13</v>
      </c>
      <c r="C1969" s="151" t="str">
        <f>T(Contaminantes!C$18)</f>
        <v/>
      </c>
      <c r="D1969" s="159"/>
      <c r="E1969" s="153"/>
      <c r="F1969" s="159"/>
      <c r="G1969" s="153"/>
      <c r="H1969" s="159"/>
      <c r="I1969" s="154"/>
      <c r="K1969" s="128">
        <v>33</v>
      </c>
      <c r="L1969" s="151" t="str">
        <f>T(Contaminantes!C$38)</f>
        <v/>
      </c>
      <c r="M1969" s="159"/>
      <c r="N1969" s="153"/>
      <c r="O1969" s="159"/>
      <c r="P1969" s="153"/>
      <c r="Q1969" s="159"/>
      <c r="R1969" s="154"/>
      <c r="T1969" s="128">
        <v>13</v>
      </c>
      <c r="U1969" s="155">
        <f t="shared" si="648"/>
        <v>0</v>
      </c>
      <c r="V1969" s="156">
        <f t="shared" si="649"/>
        <v>0</v>
      </c>
      <c r="W1969" s="157">
        <f t="shared" si="650"/>
        <v>0</v>
      </c>
      <c r="Y1969" s="128">
        <v>33</v>
      </c>
      <c r="Z1969" s="155">
        <f t="shared" si="651"/>
        <v>0</v>
      </c>
      <c r="AA1969" s="156">
        <f t="shared" si="652"/>
        <v>0</v>
      </c>
      <c r="AB1969" s="157">
        <f t="shared" si="653"/>
        <v>0</v>
      </c>
      <c r="AD1969" s="128">
        <v>13</v>
      </c>
      <c r="AE1969" s="120">
        <f t="shared" si="654"/>
        <v>0</v>
      </c>
      <c r="AF1969" s="131">
        <v>33</v>
      </c>
      <c r="AG1969" s="121">
        <f t="shared" si="655"/>
        <v>0</v>
      </c>
    </row>
    <row r="1970" spans="2:33" x14ac:dyDescent="0.25">
      <c r="B1970" s="128">
        <v>14</v>
      </c>
      <c r="C1970" s="151" t="str">
        <f>T(Contaminantes!C$19)</f>
        <v/>
      </c>
      <c r="D1970" s="152"/>
      <c r="E1970" s="153"/>
      <c r="F1970" s="152"/>
      <c r="G1970" s="153"/>
      <c r="H1970" s="152"/>
      <c r="I1970" s="154"/>
      <c r="K1970" s="128">
        <v>34</v>
      </c>
      <c r="L1970" s="151" t="str">
        <f>T(Contaminantes!C$39)</f>
        <v/>
      </c>
      <c r="M1970" s="152"/>
      <c r="N1970" s="153"/>
      <c r="O1970" s="152"/>
      <c r="P1970" s="153"/>
      <c r="Q1970" s="152"/>
      <c r="R1970" s="154"/>
      <c r="T1970" s="128">
        <v>14</v>
      </c>
      <c r="U1970" s="155">
        <f t="shared" si="648"/>
        <v>0</v>
      </c>
      <c r="V1970" s="156">
        <f t="shared" si="649"/>
        <v>0</v>
      </c>
      <c r="W1970" s="157">
        <f t="shared" si="650"/>
        <v>0</v>
      </c>
      <c r="Y1970" s="128">
        <v>34</v>
      </c>
      <c r="Z1970" s="155">
        <f t="shared" si="651"/>
        <v>0</v>
      </c>
      <c r="AA1970" s="156">
        <f t="shared" si="652"/>
        <v>0</v>
      </c>
      <c r="AB1970" s="157">
        <f t="shared" si="653"/>
        <v>0</v>
      </c>
      <c r="AD1970" s="128">
        <v>14</v>
      </c>
      <c r="AE1970" s="120">
        <f t="shared" si="654"/>
        <v>0</v>
      </c>
      <c r="AF1970" s="131">
        <v>34</v>
      </c>
      <c r="AG1970" s="121">
        <f t="shared" si="655"/>
        <v>0</v>
      </c>
    </row>
    <row r="1971" spans="2:33" x14ac:dyDescent="0.25">
      <c r="B1971" s="128">
        <v>15</v>
      </c>
      <c r="C1971" s="151" t="str">
        <f>T(Contaminantes!C$20)</f>
        <v/>
      </c>
      <c r="D1971" s="158"/>
      <c r="E1971" s="153"/>
      <c r="F1971" s="158"/>
      <c r="G1971" s="153"/>
      <c r="H1971" s="158"/>
      <c r="I1971" s="154"/>
      <c r="K1971" s="128">
        <v>35</v>
      </c>
      <c r="L1971" s="151" t="str">
        <f>T(Contaminantes!C$40)</f>
        <v/>
      </c>
      <c r="M1971" s="158"/>
      <c r="N1971" s="153"/>
      <c r="O1971" s="158"/>
      <c r="P1971" s="153"/>
      <c r="Q1971" s="158"/>
      <c r="R1971" s="154"/>
      <c r="T1971" s="128">
        <v>15</v>
      </c>
      <c r="U1971" s="155">
        <f t="shared" si="648"/>
        <v>0</v>
      </c>
      <c r="V1971" s="156">
        <f t="shared" si="649"/>
        <v>0</v>
      </c>
      <c r="W1971" s="157">
        <f t="shared" si="650"/>
        <v>0</v>
      </c>
      <c r="Y1971" s="128">
        <v>35</v>
      </c>
      <c r="Z1971" s="155">
        <f t="shared" si="651"/>
        <v>0</v>
      </c>
      <c r="AA1971" s="156">
        <f t="shared" si="652"/>
        <v>0</v>
      </c>
      <c r="AB1971" s="157">
        <f t="shared" si="653"/>
        <v>0</v>
      </c>
      <c r="AD1971" s="128">
        <v>15</v>
      </c>
      <c r="AE1971" s="120">
        <f t="shared" si="654"/>
        <v>0</v>
      </c>
      <c r="AF1971" s="131">
        <v>35</v>
      </c>
      <c r="AG1971" s="121">
        <f t="shared" si="655"/>
        <v>0</v>
      </c>
    </row>
    <row r="1972" spans="2:33" x14ac:dyDescent="0.25">
      <c r="B1972" s="128">
        <v>16</v>
      </c>
      <c r="C1972" s="151" t="str">
        <f>T(Contaminantes!C$21)</f>
        <v/>
      </c>
      <c r="D1972" s="159"/>
      <c r="E1972" s="153"/>
      <c r="F1972" s="159"/>
      <c r="G1972" s="153"/>
      <c r="H1972" s="159"/>
      <c r="I1972" s="154"/>
      <c r="K1972" s="128">
        <v>36</v>
      </c>
      <c r="L1972" s="151" t="str">
        <f>T(Contaminantes!C$41)</f>
        <v/>
      </c>
      <c r="M1972" s="159"/>
      <c r="N1972" s="153"/>
      <c r="O1972" s="159"/>
      <c r="P1972" s="153"/>
      <c r="Q1972" s="159"/>
      <c r="R1972" s="154"/>
      <c r="T1972" s="128">
        <v>16</v>
      </c>
      <c r="U1972" s="155">
        <f t="shared" si="648"/>
        <v>0</v>
      </c>
      <c r="V1972" s="156">
        <f t="shared" si="649"/>
        <v>0</v>
      </c>
      <c r="W1972" s="157">
        <f t="shared" si="650"/>
        <v>0</v>
      </c>
      <c r="Y1972" s="128">
        <v>36</v>
      </c>
      <c r="Z1972" s="155">
        <f t="shared" si="651"/>
        <v>0</v>
      </c>
      <c r="AA1972" s="156">
        <f t="shared" si="652"/>
        <v>0</v>
      </c>
      <c r="AB1972" s="157">
        <f t="shared" si="653"/>
        <v>0</v>
      </c>
      <c r="AD1972" s="128">
        <v>16</v>
      </c>
      <c r="AE1972" s="120">
        <f t="shared" si="654"/>
        <v>0</v>
      </c>
      <c r="AF1972" s="131">
        <v>36</v>
      </c>
      <c r="AG1972" s="121">
        <f t="shared" si="655"/>
        <v>0</v>
      </c>
    </row>
    <row r="1973" spans="2:33" x14ac:dyDescent="0.25">
      <c r="B1973" s="128">
        <v>17</v>
      </c>
      <c r="C1973" s="151" t="str">
        <f>T(Contaminantes!C$22)</f>
        <v/>
      </c>
      <c r="D1973" s="159"/>
      <c r="E1973" s="153"/>
      <c r="F1973" s="159"/>
      <c r="G1973" s="153"/>
      <c r="H1973" s="159"/>
      <c r="I1973" s="154"/>
      <c r="K1973" s="128">
        <v>37</v>
      </c>
      <c r="L1973" s="151" t="str">
        <f>T(Contaminantes!C$42)</f>
        <v/>
      </c>
      <c r="M1973" s="159"/>
      <c r="N1973" s="153"/>
      <c r="O1973" s="159"/>
      <c r="P1973" s="153"/>
      <c r="Q1973" s="159"/>
      <c r="R1973" s="154"/>
      <c r="T1973" s="128">
        <v>17</v>
      </c>
      <c r="U1973" s="155">
        <f t="shared" si="648"/>
        <v>0</v>
      </c>
      <c r="V1973" s="156">
        <f t="shared" si="649"/>
        <v>0</v>
      </c>
      <c r="W1973" s="157">
        <f t="shared" si="650"/>
        <v>0</v>
      </c>
      <c r="Y1973" s="128">
        <v>37</v>
      </c>
      <c r="Z1973" s="155">
        <f t="shared" si="651"/>
        <v>0</v>
      </c>
      <c r="AA1973" s="156">
        <f t="shared" si="652"/>
        <v>0</v>
      </c>
      <c r="AB1973" s="157">
        <f t="shared" si="653"/>
        <v>0</v>
      </c>
      <c r="AD1973" s="128">
        <v>17</v>
      </c>
      <c r="AE1973" s="120">
        <f t="shared" si="654"/>
        <v>0</v>
      </c>
      <c r="AF1973" s="131">
        <v>37</v>
      </c>
      <c r="AG1973" s="121">
        <f t="shared" si="655"/>
        <v>0</v>
      </c>
    </row>
    <row r="1974" spans="2:33" x14ac:dyDescent="0.25">
      <c r="B1974" s="128">
        <v>18</v>
      </c>
      <c r="C1974" s="151" t="str">
        <f>T(Contaminantes!C$23)</f>
        <v/>
      </c>
      <c r="D1974" s="152"/>
      <c r="E1974" s="153"/>
      <c r="F1974" s="152"/>
      <c r="G1974" s="153"/>
      <c r="H1974" s="152"/>
      <c r="I1974" s="154"/>
      <c r="K1974" s="128">
        <v>38</v>
      </c>
      <c r="L1974" s="151" t="str">
        <f>T(Contaminantes!C$43)</f>
        <v/>
      </c>
      <c r="M1974" s="152"/>
      <c r="N1974" s="153"/>
      <c r="O1974" s="152"/>
      <c r="P1974" s="153"/>
      <c r="Q1974" s="152"/>
      <c r="R1974" s="154"/>
      <c r="T1974" s="128">
        <v>18</v>
      </c>
      <c r="U1974" s="155">
        <f t="shared" si="648"/>
        <v>0</v>
      </c>
      <c r="V1974" s="156">
        <f t="shared" si="649"/>
        <v>0</v>
      </c>
      <c r="W1974" s="157">
        <f t="shared" si="650"/>
        <v>0</v>
      </c>
      <c r="Y1974" s="128">
        <v>38</v>
      </c>
      <c r="Z1974" s="155">
        <f t="shared" si="651"/>
        <v>0</v>
      </c>
      <c r="AA1974" s="156">
        <f t="shared" si="652"/>
        <v>0</v>
      </c>
      <c r="AB1974" s="157">
        <f t="shared" si="653"/>
        <v>0</v>
      </c>
      <c r="AD1974" s="128">
        <v>18</v>
      </c>
      <c r="AE1974" s="120">
        <f t="shared" si="654"/>
        <v>0</v>
      </c>
      <c r="AF1974" s="131">
        <v>38</v>
      </c>
      <c r="AG1974" s="121">
        <f t="shared" si="655"/>
        <v>0</v>
      </c>
    </row>
    <row r="1975" spans="2:33" x14ac:dyDescent="0.25">
      <c r="B1975" s="128">
        <v>19</v>
      </c>
      <c r="C1975" s="151" t="str">
        <f>T(Contaminantes!C$24)</f>
        <v/>
      </c>
      <c r="D1975" s="152"/>
      <c r="E1975" s="153"/>
      <c r="F1975" s="152"/>
      <c r="G1975" s="153"/>
      <c r="H1975" s="152"/>
      <c r="I1975" s="154"/>
      <c r="K1975" s="128">
        <v>39</v>
      </c>
      <c r="L1975" s="151" t="str">
        <f>T(Contaminantes!C$44)</f>
        <v/>
      </c>
      <c r="M1975" s="152"/>
      <c r="N1975" s="153"/>
      <c r="O1975" s="152"/>
      <c r="P1975" s="153"/>
      <c r="Q1975" s="152"/>
      <c r="R1975" s="154"/>
      <c r="T1975" s="128">
        <v>19</v>
      </c>
      <c r="U1975" s="155">
        <f t="shared" si="648"/>
        <v>0</v>
      </c>
      <c r="V1975" s="156">
        <f t="shared" si="649"/>
        <v>0</v>
      </c>
      <c r="W1975" s="157">
        <f t="shared" si="650"/>
        <v>0</v>
      </c>
      <c r="Y1975" s="128">
        <v>39</v>
      </c>
      <c r="Z1975" s="155">
        <f t="shared" si="651"/>
        <v>0</v>
      </c>
      <c r="AA1975" s="156">
        <f t="shared" si="652"/>
        <v>0</v>
      </c>
      <c r="AB1975" s="157">
        <f t="shared" si="653"/>
        <v>0</v>
      </c>
      <c r="AD1975" s="128">
        <v>19</v>
      </c>
      <c r="AE1975" s="120">
        <f t="shared" si="654"/>
        <v>0</v>
      </c>
      <c r="AF1975" s="131">
        <v>39</v>
      </c>
      <c r="AG1975" s="121">
        <f t="shared" si="655"/>
        <v>0</v>
      </c>
    </row>
    <row r="1976" spans="2:33" ht="15.75" thickBot="1" x14ac:dyDescent="0.3">
      <c r="B1976" s="129">
        <v>20</v>
      </c>
      <c r="C1976" s="160" t="str">
        <f>T(Contaminantes!C$25)</f>
        <v/>
      </c>
      <c r="D1976" s="162"/>
      <c r="E1976" s="163"/>
      <c r="F1976" s="162"/>
      <c r="G1976" s="163"/>
      <c r="H1976" s="162"/>
      <c r="I1976" s="164"/>
      <c r="K1976" s="129">
        <v>40</v>
      </c>
      <c r="L1976" s="160" t="str">
        <f>T(Contaminantes!C$45)</f>
        <v/>
      </c>
      <c r="M1976" s="162"/>
      <c r="N1976" s="163"/>
      <c r="O1976" s="162"/>
      <c r="P1976" s="163"/>
      <c r="Q1976" s="162"/>
      <c r="R1976" s="164"/>
      <c r="T1976" s="129">
        <v>20</v>
      </c>
      <c r="U1976" s="165">
        <f t="shared" si="648"/>
        <v>0</v>
      </c>
      <c r="V1976" s="166">
        <f t="shared" si="649"/>
        <v>0</v>
      </c>
      <c r="W1976" s="167">
        <f t="shared" si="650"/>
        <v>0</v>
      </c>
      <c r="Y1976" s="129">
        <v>40</v>
      </c>
      <c r="Z1976" s="165">
        <f t="shared" si="651"/>
        <v>0</v>
      </c>
      <c r="AA1976" s="166">
        <f t="shared" si="652"/>
        <v>0</v>
      </c>
      <c r="AB1976" s="167">
        <f t="shared" si="653"/>
        <v>0</v>
      </c>
      <c r="AD1976" s="129">
        <v>20</v>
      </c>
      <c r="AE1976" s="132">
        <f t="shared" si="654"/>
        <v>0</v>
      </c>
      <c r="AF1976" s="133">
        <v>40</v>
      </c>
      <c r="AG1976" s="122">
        <f t="shared" si="655"/>
        <v>0</v>
      </c>
    </row>
    <row r="1977" spans="2:33" ht="15.75" thickBot="1" x14ac:dyDescent="0.3"/>
    <row r="1978" spans="2:33" ht="15.75" customHeight="1" thickBot="1" x14ac:dyDescent="0.3">
      <c r="D1978" s="391" t="s">
        <v>139</v>
      </c>
      <c r="E1978" s="392"/>
      <c r="F1978" s="393" t="str">
        <f>T('Focos atmósfera'!B89)</f>
        <v/>
      </c>
      <c r="G1978" s="393"/>
      <c r="H1978" s="394" t="s">
        <v>141</v>
      </c>
      <c r="I1978" s="395"/>
      <c r="J1978" s="135"/>
      <c r="K1978" s="396" t="str">
        <f>T('Focos atmósfera'!C89)</f>
        <v/>
      </c>
      <c r="L1978" s="393"/>
      <c r="M1978" s="393"/>
      <c r="N1978" s="397" t="s">
        <v>140</v>
      </c>
      <c r="O1978" s="398"/>
      <c r="P1978" s="136">
        <f>'Focos atmósfera'!D89</f>
        <v>0</v>
      </c>
      <c r="Q1978" s="205" t="s">
        <v>210</v>
      </c>
      <c r="R1978" s="136">
        <f>'Focos atmósfera'!F89</f>
        <v>0</v>
      </c>
      <c r="V1978" s="399" t="s">
        <v>189</v>
      </c>
      <c r="W1978" s="400"/>
      <c r="X1978" s="137"/>
      <c r="AA1978" s="399" t="s">
        <v>189</v>
      </c>
      <c r="AB1978" s="400"/>
      <c r="AC1978" s="137"/>
      <c r="AE1978" s="399" t="s">
        <v>192</v>
      </c>
      <c r="AF1978" s="403"/>
      <c r="AG1978" s="400"/>
    </row>
    <row r="1979" spans="2:33" ht="15.75" thickBot="1" x14ac:dyDescent="0.3">
      <c r="B1979" s="407" t="s">
        <v>133</v>
      </c>
      <c r="C1979" s="408"/>
      <c r="D1979" s="411" t="s">
        <v>134</v>
      </c>
      <c r="E1979" s="411"/>
      <c r="F1979" s="411" t="s">
        <v>135</v>
      </c>
      <c r="G1979" s="411"/>
      <c r="H1979" s="411" t="s">
        <v>136</v>
      </c>
      <c r="I1979" s="412"/>
      <c r="J1979" s="138"/>
      <c r="K1979" s="409" t="s">
        <v>133</v>
      </c>
      <c r="L1979" s="410"/>
      <c r="M1979" s="413" t="s">
        <v>134</v>
      </c>
      <c r="N1979" s="411"/>
      <c r="O1979" s="411" t="s">
        <v>135</v>
      </c>
      <c r="P1979" s="411"/>
      <c r="Q1979" s="411" t="s">
        <v>136</v>
      </c>
      <c r="R1979" s="414"/>
      <c r="S1979" s="138"/>
      <c r="T1979" s="138"/>
      <c r="V1979" s="401"/>
      <c r="W1979" s="402"/>
      <c r="X1979" s="137"/>
      <c r="AA1979" s="401"/>
      <c r="AB1979" s="402"/>
      <c r="AC1979" s="137"/>
      <c r="AE1979" s="404"/>
      <c r="AF1979" s="405"/>
      <c r="AG1979" s="406"/>
    </row>
    <row r="1980" spans="2:33" ht="32.25" customHeight="1" thickBot="1" x14ac:dyDescent="0.3">
      <c r="B1980" s="409"/>
      <c r="C1980" s="410"/>
      <c r="D1980" s="139" t="s">
        <v>137</v>
      </c>
      <c r="E1980" s="139" t="s">
        <v>138</v>
      </c>
      <c r="F1980" s="139" t="s">
        <v>137</v>
      </c>
      <c r="G1980" s="139" t="s">
        <v>138</v>
      </c>
      <c r="H1980" s="139" t="s">
        <v>137</v>
      </c>
      <c r="I1980" s="140" t="s">
        <v>138</v>
      </c>
      <c r="J1980" s="141"/>
      <c r="K1980" s="409"/>
      <c r="L1980" s="410"/>
      <c r="M1980" s="139" t="s">
        <v>137</v>
      </c>
      <c r="N1980" s="139" t="s">
        <v>138</v>
      </c>
      <c r="O1980" s="139" t="s">
        <v>137</v>
      </c>
      <c r="P1980" s="139" t="s">
        <v>138</v>
      </c>
      <c r="Q1980" s="139" t="s">
        <v>137</v>
      </c>
      <c r="R1980" s="140" t="s">
        <v>138</v>
      </c>
      <c r="S1980" s="141"/>
      <c r="T1980" s="141"/>
      <c r="V1980" s="142" t="s">
        <v>190</v>
      </c>
      <c r="W1980" s="143" t="s">
        <v>191</v>
      </c>
      <c r="X1980" s="141"/>
      <c r="AA1980" s="142" t="s">
        <v>190</v>
      </c>
      <c r="AB1980" s="143" t="s">
        <v>191</v>
      </c>
      <c r="AC1980" s="141"/>
      <c r="AE1980" s="124" t="s">
        <v>193</v>
      </c>
      <c r="AG1980" s="125" t="s">
        <v>193</v>
      </c>
    </row>
    <row r="1981" spans="2:33" x14ac:dyDescent="0.25">
      <c r="B1981" s="126">
        <v>1</v>
      </c>
      <c r="C1981" s="151" t="str">
        <f>T(Contaminantes!C$6)</f>
        <v/>
      </c>
      <c r="D1981" s="145"/>
      <c r="E1981" s="146"/>
      <c r="F1981" s="145"/>
      <c r="G1981" s="146"/>
      <c r="H1981" s="145"/>
      <c r="I1981" s="147"/>
      <c r="K1981" s="126">
        <v>21</v>
      </c>
      <c r="L1981" s="144" t="str">
        <f>T(Contaminantes!C$26)</f>
        <v/>
      </c>
      <c r="M1981" s="145"/>
      <c r="N1981" s="146"/>
      <c r="O1981" s="145"/>
      <c r="P1981" s="146"/>
      <c r="Q1981" s="145"/>
      <c r="R1981" s="147"/>
      <c r="T1981" s="126">
        <v>1</v>
      </c>
      <c r="U1981" s="148">
        <f>IF(COUNT(E1981,G1981,I1981)=0,0,COUNT(E1981,G1981,I1981))</f>
        <v>0</v>
      </c>
      <c r="V1981" s="149">
        <f>IF(U1981&gt;0,((D1981*E1981)+(F1981*G1981)+(H1981*I1981))/(E1981+G1981+I1981),0)</f>
        <v>0</v>
      </c>
      <c r="W1981" s="150">
        <f>IF(U1981&lt;&gt;0,(E1981+G1981+I1981)/U1981,0)</f>
        <v>0</v>
      </c>
      <c r="Y1981" s="126">
        <v>21</v>
      </c>
      <c r="Z1981" s="148">
        <f>IF(COUNT(N1981,P1981,R1981)=0,0,COUNT(N1981,P1981,R1981))</f>
        <v>0</v>
      </c>
      <c r="AA1981" s="149">
        <f>IF(Z1981&gt;0,((M1981*N1981)+(O1981*P1981)+(Q1981*R1981))/(N1981+P1981+R1981),0)</f>
        <v>0</v>
      </c>
      <c r="AB1981" s="150">
        <f>IF(Z1981&lt;&gt;0,(N1981+P1981+R1981)/Z1981,0)</f>
        <v>0</v>
      </c>
      <c r="AD1981" s="126">
        <v>1</v>
      </c>
      <c r="AE1981" s="127">
        <f>(V1981*W1981*P$1978)/1000000</f>
        <v>0</v>
      </c>
      <c r="AF1981" s="130">
        <v>21</v>
      </c>
      <c r="AG1981" s="127">
        <f>(AA1981*AB1981*P$1978)/1000000</f>
        <v>0</v>
      </c>
    </row>
    <row r="1982" spans="2:33" x14ac:dyDescent="0.25">
      <c r="B1982" s="128">
        <v>2</v>
      </c>
      <c r="C1982" s="151" t="str">
        <f>T(Contaminantes!C$7)</f>
        <v/>
      </c>
      <c r="D1982" s="152"/>
      <c r="E1982" s="153"/>
      <c r="F1982" s="152"/>
      <c r="G1982" s="153"/>
      <c r="H1982" s="152"/>
      <c r="I1982" s="154"/>
      <c r="K1982" s="128">
        <v>22</v>
      </c>
      <c r="L1982" s="151" t="str">
        <f>T(Contaminantes!C$27)</f>
        <v/>
      </c>
      <c r="M1982" s="152"/>
      <c r="N1982" s="153"/>
      <c r="O1982" s="152"/>
      <c r="P1982" s="153"/>
      <c r="Q1982" s="152"/>
      <c r="R1982" s="154"/>
      <c r="T1982" s="128">
        <v>2</v>
      </c>
      <c r="U1982" s="155">
        <f t="shared" ref="U1982:U2000" si="656">IF(COUNT(E1982,G1982,I1982)=0,0,COUNT(E1982,G1982,I1982))</f>
        <v>0</v>
      </c>
      <c r="V1982" s="156">
        <f t="shared" ref="V1982:V2000" si="657">IF(U1982&gt;0,((D1982*E1982)+(F1982*G1982)+(H1982*I1982))/(E1982+G1982+I1982),0)</f>
        <v>0</v>
      </c>
      <c r="W1982" s="157">
        <f t="shared" ref="W1982:W2000" si="658">IF(U1982&lt;&gt;0,(E1982+G1982+I1982)/U1982,0)</f>
        <v>0</v>
      </c>
      <c r="Y1982" s="128">
        <v>22</v>
      </c>
      <c r="Z1982" s="155">
        <f t="shared" ref="Z1982:Z2000" si="659">IF(COUNT(N1982,P1982,R1982)=0,0,COUNT(N1982,P1982,R1982))</f>
        <v>0</v>
      </c>
      <c r="AA1982" s="156">
        <f t="shared" ref="AA1982:AA2000" si="660">IF(Z1982&gt;0,((M1982*N1982)+(O1982*P1982)+(Q1982*R1982))/(N1982+P1982+R1982),0)</f>
        <v>0</v>
      </c>
      <c r="AB1982" s="157">
        <f t="shared" ref="AB1982:AB2000" si="661">IF(Z1982&lt;&gt;0,(N1982+P1982+R1982)/Z1982,0)</f>
        <v>0</v>
      </c>
      <c r="AD1982" s="128">
        <v>2</v>
      </c>
      <c r="AE1982" s="120">
        <f t="shared" ref="AE1982:AE2000" si="662">(V1982*W1982*P$1978)/1000000</f>
        <v>0</v>
      </c>
      <c r="AF1982" s="131">
        <v>22</v>
      </c>
      <c r="AG1982" s="121">
        <f t="shared" ref="AG1982:AG2000" si="663">(AA1982*AB1982*P$1978)/1000000</f>
        <v>0</v>
      </c>
    </row>
    <row r="1983" spans="2:33" x14ac:dyDescent="0.25">
      <c r="B1983" s="128">
        <v>3</v>
      </c>
      <c r="C1983" s="151" t="str">
        <f>T(Contaminantes!C$8)</f>
        <v/>
      </c>
      <c r="D1983" s="158"/>
      <c r="E1983" s="153"/>
      <c r="F1983" s="158"/>
      <c r="G1983" s="153"/>
      <c r="H1983" s="158"/>
      <c r="I1983" s="154"/>
      <c r="K1983" s="128">
        <v>23</v>
      </c>
      <c r="L1983" s="151" t="str">
        <f>T(Contaminantes!C$28)</f>
        <v/>
      </c>
      <c r="M1983" s="158"/>
      <c r="N1983" s="153"/>
      <c r="O1983" s="158"/>
      <c r="P1983" s="153"/>
      <c r="Q1983" s="158"/>
      <c r="R1983" s="154"/>
      <c r="T1983" s="128">
        <v>3</v>
      </c>
      <c r="U1983" s="155">
        <f t="shared" si="656"/>
        <v>0</v>
      </c>
      <c r="V1983" s="156">
        <f t="shared" si="657"/>
        <v>0</v>
      </c>
      <c r="W1983" s="157">
        <f t="shared" si="658"/>
        <v>0</v>
      </c>
      <c r="Y1983" s="128">
        <v>23</v>
      </c>
      <c r="Z1983" s="155">
        <f t="shared" si="659"/>
        <v>0</v>
      </c>
      <c r="AA1983" s="156">
        <f t="shared" si="660"/>
        <v>0</v>
      </c>
      <c r="AB1983" s="157">
        <f t="shared" si="661"/>
        <v>0</v>
      </c>
      <c r="AD1983" s="128">
        <v>3</v>
      </c>
      <c r="AE1983" s="120">
        <f t="shared" si="662"/>
        <v>0</v>
      </c>
      <c r="AF1983" s="131">
        <v>23</v>
      </c>
      <c r="AG1983" s="121">
        <f t="shared" si="663"/>
        <v>0</v>
      </c>
    </row>
    <row r="1984" spans="2:33" x14ac:dyDescent="0.25">
      <c r="B1984" s="128">
        <v>4</v>
      </c>
      <c r="C1984" s="151" t="str">
        <f>T(Contaminantes!C$9)</f>
        <v/>
      </c>
      <c r="D1984" s="159"/>
      <c r="E1984" s="153"/>
      <c r="F1984" s="159"/>
      <c r="G1984" s="153"/>
      <c r="H1984" s="159"/>
      <c r="I1984" s="154"/>
      <c r="K1984" s="128">
        <v>24</v>
      </c>
      <c r="L1984" s="151" t="str">
        <f>T(Contaminantes!C$29)</f>
        <v/>
      </c>
      <c r="M1984" s="159"/>
      <c r="N1984" s="153"/>
      <c r="O1984" s="159"/>
      <c r="P1984" s="153"/>
      <c r="Q1984" s="159"/>
      <c r="R1984" s="154"/>
      <c r="T1984" s="128">
        <v>4</v>
      </c>
      <c r="U1984" s="155">
        <f t="shared" si="656"/>
        <v>0</v>
      </c>
      <c r="V1984" s="156">
        <f t="shared" si="657"/>
        <v>0</v>
      </c>
      <c r="W1984" s="157">
        <f t="shared" si="658"/>
        <v>0</v>
      </c>
      <c r="Y1984" s="128">
        <v>24</v>
      </c>
      <c r="Z1984" s="155">
        <f t="shared" si="659"/>
        <v>0</v>
      </c>
      <c r="AA1984" s="156">
        <f t="shared" si="660"/>
        <v>0</v>
      </c>
      <c r="AB1984" s="157">
        <f t="shared" si="661"/>
        <v>0</v>
      </c>
      <c r="AD1984" s="128">
        <v>4</v>
      </c>
      <c r="AE1984" s="120">
        <f t="shared" si="662"/>
        <v>0</v>
      </c>
      <c r="AF1984" s="131">
        <v>24</v>
      </c>
      <c r="AG1984" s="121">
        <f t="shared" si="663"/>
        <v>0</v>
      </c>
    </row>
    <row r="1985" spans="2:33" x14ac:dyDescent="0.25">
      <c r="B1985" s="128">
        <v>5</v>
      </c>
      <c r="C1985" s="151" t="str">
        <f>T(Contaminantes!C$10)</f>
        <v/>
      </c>
      <c r="D1985" s="159"/>
      <c r="E1985" s="153"/>
      <c r="F1985" s="159"/>
      <c r="G1985" s="153"/>
      <c r="H1985" s="159"/>
      <c r="I1985" s="154"/>
      <c r="K1985" s="128">
        <v>25</v>
      </c>
      <c r="L1985" s="151" t="str">
        <f>T(Contaminantes!C$30)</f>
        <v/>
      </c>
      <c r="M1985" s="159"/>
      <c r="N1985" s="153"/>
      <c r="O1985" s="159"/>
      <c r="P1985" s="153"/>
      <c r="Q1985" s="159"/>
      <c r="R1985" s="154"/>
      <c r="T1985" s="128">
        <v>5</v>
      </c>
      <c r="U1985" s="155">
        <f t="shared" si="656"/>
        <v>0</v>
      </c>
      <c r="V1985" s="156">
        <f t="shared" si="657"/>
        <v>0</v>
      </c>
      <c r="W1985" s="157">
        <f t="shared" si="658"/>
        <v>0</v>
      </c>
      <c r="Y1985" s="128">
        <v>25</v>
      </c>
      <c r="Z1985" s="155">
        <f t="shared" si="659"/>
        <v>0</v>
      </c>
      <c r="AA1985" s="156">
        <f t="shared" si="660"/>
        <v>0</v>
      </c>
      <c r="AB1985" s="157">
        <f t="shared" si="661"/>
        <v>0</v>
      </c>
      <c r="AD1985" s="128">
        <v>5</v>
      </c>
      <c r="AE1985" s="120">
        <f t="shared" si="662"/>
        <v>0</v>
      </c>
      <c r="AF1985" s="131">
        <v>25</v>
      </c>
      <c r="AG1985" s="121">
        <f t="shared" si="663"/>
        <v>0</v>
      </c>
    </row>
    <row r="1986" spans="2:33" x14ac:dyDescent="0.25">
      <c r="B1986" s="128">
        <v>6</v>
      </c>
      <c r="C1986" s="151" t="str">
        <f>T(Contaminantes!C$11)</f>
        <v/>
      </c>
      <c r="D1986" s="159"/>
      <c r="E1986" s="153"/>
      <c r="F1986" s="159"/>
      <c r="G1986" s="153"/>
      <c r="H1986" s="159"/>
      <c r="I1986" s="154"/>
      <c r="K1986" s="128">
        <v>26</v>
      </c>
      <c r="L1986" s="151" t="str">
        <f>T(Contaminantes!C$31)</f>
        <v/>
      </c>
      <c r="M1986" s="159"/>
      <c r="N1986" s="153"/>
      <c r="O1986" s="159"/>
      <c r="P1986" s="153"/>
      <c r="Q1986" s="159"/>
      <c r="R1986" s="154"/>
      <c r="T1986" s="128">
        <v>6</v>
      </c>
      <c r="U1986" s="155">
        <f t="shared" si="656"/>
        <v>0</v>
      </c>
      <c r="V1986" s="156">
        <f t="shared" si="657"/>
        <v>0</v>
      </c>
      <c r="W1986" s="157">
        <f t="shared" si="658"/>
        <v>0</v>
      </c>
      <c r="Y1986" s="128">
        <v>26</v>
      </c>
      <c r="Z1986" s="155">
        <f t="shared" si="659"/>
        <v>0</v>
      </c>
      <c r="AA1986" s="156">
        <f t="shared" si="660"/>
        <v>0</v>
      </c>
      <c r="AB1986" s="157">
        <f t="shared" si="661"/>
        <v>0</v>
      </c>
      <c r="AD1986" s="128">
        <v>6</v>
      </c>
      <c r="AE1986" s="120">
        <f t="shared" si="662"/>
        <v>0</v>
      </c>
      <c r="AF1986" s="131">
        <v>26</v>
      </c>
      <c r="AG1986" s="121">
        <f t="shared" si="663"/>
        <v>0</v>
      </c>
    </row>
    <row r="1987" spans="2:33" x14ac:dyDescent="0.25">
      <c r="B1987" s="128">
        <v>7</v>
      </c>
      <c r="C1987" s="151" t="str">
        <f>T(Contaminantes!C$12)</f>
        <v/>
      </c>
      <c r="D1987" s="159"/>
      <c r="E1987" s="153"/>
      <c r="F1987" s="159"/>
      <c r="G1987" s="153"/>
      <c r="H1987" s="159"/>
      <c r="I1987" s="154"/>
      <c r="K1987" s="128">
        <v>27</v>
      </c>
      <c r="L1987" s="151" t="str">
        <f>T(Contaminantes!C$32)</f>
        <v/>
      </c>
      <c r="M1987" s="159"/>
      <c r="N1987" s="153"/>
      <c r="O1987" s="159"/>
      <c r="P1987" s="153"/>
      <c r="Q1987" s="159"/>
      <c r="R1987" s="154"/>
      <c r="T1987" s="128">
        <v>7</v>
      </c>
      <c r="U1987" s="155">
        <f t="shared" si="656"/>
        <v>0</v>
      </c>
      <c r="V1987" s="156">
        <f t="shared" si="657"/>
        <v>0</v>
      </c>
      <c r="W1987" s="157">
        <f t="shared" si="658"/>
        <v>0</v>
      </c>
      <c r="Y1987" s="128">
        <v>27</v>
      </c>
      <c r="Z1987" s="155">
        <f t="shared" si="659"/>
        <v>0</v>
      </c>
      <c r="AA1987" s="156">
        <f t="shared" si="660"/>
        <v>0</v>
      </c>
      <c r="AB1987" s="157">
        <f t="shared" si="661"/>
        <v>0</v>
      </c>
      <c r="AD1987" s="128">
        <v>7</v>
      </c>
      <c r="AE1987" s="120">
        <f t="shared" si="662"/>
        <v>0</v>
      </c>
      <c r="AF1987" s="131">
        <v>27</v>
      </c>
      <c r="AG1987" s="121">
        <f t="shared" si="663"/>
        <v>0</v>
      </c>
    </row>
    <row r="1988" spans="2:33" x14ac:dyDescent="0.25">
      <c r="B1988" s="128">
        <v>8</v>
      </c>
      <c r="C1988" s="151" t="str">
        <f>T(Contaminantes!C$13)</f>
        <v/>
      </c>
      <c r="D1988" s="159"/>
      <c r="E1988" s="153"/>
      <c r="F1988" s="159"/>
      <c r="G1988" s="153"/>
      <c r="H1988" s="159"/>
      <c r="I1988" s="154"/>
      <c r="K1988" s="128">
        <v>28</v>
      </c>
      <c r="L1988" s="151" t="str">
        <f>T(Contaminantes!C$33)</f>
        <v/>
      </c>
      <c r="M1988" s="159"/>
      <c r="N1988" s="153"/>
      <c r="O1988" s="159"/>
      <c r="P1988" s="153"/>
      <c r="Q1988" s="159"/>
      <c r="R1988" s="154"/>
      <c r="T1988" s="128">
        <v>8</v>
      </c>
      <c r="U1988" s="155">
        <f t="shared" si="656"/>
        <v>0</v>
      </c>
      <c r="V1988" s="156">
        <f t="shared" si="657"/>
        <v>0</v>
      </c>
      <c r="W1988" s="157">
        <f t="shared" si="658"/>
        <v>0</v>
      </c>
      <c r="Y1988" s="128">
        <v>28</v>
      </c>
      <c r="Z1988" s="155">
        <f t="shared" si="659"/>
        <v>0</v>
      </c>
      <c r="AA1988" s="156">
        <f t="shared" si="660"/>
        <v>0</v>
      </c>
      <c r="AB1988" s="157">
        <f t="shared" si="661"/>
        <v>0</v>
      </c>
      <c r="AD1988" s="128">
        <v>8</v>
      </c>
      <c r="AE1988" s="120">
        <f t="shared" si="662"/>
        <v>0</v>
      </c>
      <c r="AF1988" s="131">
        <v>28</v>
      </c>
      <c r="AG1988" s="121">
        <f t="shared" si="663"/>
        <v>0</v>
      </c>
    </row>
    <row r="1989" spans="2:33" x14ac:dyDescent="0.25">
      <c r="B1989" s="128">
        <v>9</v>
      </c>
      <c r="C1989" s="151" t="str">
        <f>T(Contaminantes!C$14)</f>
        <v/>
      </c>
      <c r="D1989" s="152"/>
      <c r="E1989" s="153"/>
      <c r="F1989" s="152"/>
      <c r="G1989" s="153"/>
      <c r="H1989" s="152"/>
      <c r="I1989" s="154"/>
      <c r="K1989" s="128">
        <v>29</v>
      </c>
      <c r="L1989" s="151" t="str">
        <f>T(Contaminantes!C$34)</f>
        <v/>
      </c>
      <c r="M1989" s="152"/>
      <c r="N1989" s="153"/>
      <c r="O1989" s="152"/>
      <c r="P1989" s="153"/>
      <c r="Q1989" s="152"/>
      <c r="R1989" s="154"/>
      <c r="T1989" s="128">
        <v>9</v>
      </c>
      <c r="U1989" s="155">
        <f t="shared" si="656"/>
        <v>0</v>
      </c>
      <c r="V1989" s="156">
        <f t="shared" si="657"/>
        <v>0</v>
      </c>
      <c r="W1989" s="157">
        <f t="shared" si="658"/>
        <v>0</v>
      </c>
      <c r="Y1989" s="128">
        <v>29</v>
      </c>
      <c r="Z1989" s="155">
        <f t="shared" si="659"/>
        <v>0</v>
      </c>
      <c r="AA1989" s="156">
        <f t="shared" si="660"/>
        <v>0</v>
      </c>
      <c r="AB1989" s="157">
        <f t="shared" si="661"/>
        <v>0</v>
      </c>
      <c r="AD1989" s="128">
        <v>9</v>
      </c>
      <c r="AE1989" s="120">
        <f t="shared" si="662"/>
        <v>0</v>
      </c>
      <c r="AF1989" s="131">
        <v>29</v>
      </c>
      <c r="AG1989" s="121">
        <f t="shared" si="663"/>
        <v>0</v>
      </c>
    </row>
    <row r="1990" spans="2:33" x14ac:dyDescent="0.25">
      <c r="B1990" s="128">
        <v>10</v>
      </c>
      <c r="C1990" s="151" t="str">
        <f>T(Contaminantes!C$15)</f>
        <v/>
      </c>
      <c r="D1990" s="152"/>
      <c r="E1990" s="153"/>
      <c r="F1990" s="152"/>
      <c r="G1990" s="153"/>
      <c r="H1990" s="152"/>
      <c r="I1990" s="154"/>
      <c r="K1990" s="128">
        <v>30</v>
      </c>
      <c r="L1990" s="151" t="str">
        <f>T(Contaminantes!C$35)</f>
        <v/>
      </c>
      <c r="M1990" s="152"/>
      <c r="N1990" s="153"/>
      <c r="O1990" s="152"/>
      <c r="P1990" s="153"/>
      <c r="Q1990" s="152"/>
      <c r="R1990" s="154"/>
      <c r="T1990" s="128">
        <v>10</v>
      </c>
      <c r="U1990" s="155">
        <f t="shared" si="656"/>
        <v>0</v>
      </c>
      <c r="V1990" s="156">
        <f t="shared" si="657"/>
        <v>0</v>
      </c>
      <c r="W1990" s="157">
        <f t="shared" si="658"/>
        <v>0</v>
      </c>
      <c r="Y1990" s="128">
        <v>30</v>
      </c>
      <c r="Z1990" s="155">
        <f t="shared" si="659"/>
        <v>0</v>
      </c>
      <c r="AA1990" s="156">
        <f t="shared" si="660"/>
        <v>0</v>
      </c>
      <c r="AB1990" s="157">
        <f t="shared" si="661"/>
        <v>0</v>
      </c>
      <c r="AD1990" s="128">
        <v>10</v>
      </c>
      <c r="AE1990" s="120">
        <f t="shared" si="662"/>
        <v>0</v>
      </c>
      <c r="AF1990" s="131">
        <v>30</v>
      </c>
      <c r="AG1990" s="121">
        <f t="shared" si="663"/>
        <v>0</v>
      </c>
    </row>
    <row r="1991" spans="2:33" x14ac:dyDescent="0.25">
      <c r="B1991" s="128">
        <v>11</v>
      </c>
      <c r="C1991" s="151" t="str">
        <f>T(Contaminantes!C$16)</f>
        <v/>
      </c>
      <c r="D1991" s="158"/>
      <c r="E1991" s="153"/>
      <c r="F1991" s="158"/>
      <c r="G1991" s="153"/>
      <c r="H1991" s="158"/>
      <c r="I1991" s="154"/>
      <c r="K1991" s="128">
        <v>31</v>
      </c>
      <c r="L1991" s="151" t="str">
        <f>T(Contaminantes!C$36)</f>
        <v/>
      </c>
      <c r="M1991" s="158"/>
      <c r="N1991" s="153"/>
      <c r="O1991" s="158"/>
      <c r="P1991" s="153"/>
      <c r="Q1991" s="158"/>
      <c r="R1991" s="154"/>
      <c r="T1991" s="128">
        <v>11</v>
      </c>
      <c r="U1991" s="155">
        <f t="shared" si="656"/>
        <v>0</v>
      </c>
      <c r="V1991" s="156">
        <f t="shared" si="657"/>
        <v>0</v>
      </c>
      <c r="W1991" s="157">
        <f t="shared" si="658"/>
        <v>0</v>
      </c>
      <c r="Y1991" s="128">
        <v>31</v>
      </c>
      <c r="Z1991" s="155">
        <f t="shared" si="659"/>
        <v>0</v>
      </c>
      <c r="AA1991" s="156">
        <f t="shared" si="660"/>
        <v>0</v>
      </c>
      <c r="AB1991" s="157">
        <f t="shared" si="661"/>
        <v>0</v>
      </c>
      <c r="AD1991" s="128">
        <v>11</v>
      </c>
      <c r="AE1991" s="120">
        <f t="shared" si="662"/>
        <v>0</v>
      </c>
      <c r="AF1991" s="131">
        <v>31</v>
      </c>
      <c r="AG1991" s="121">
        <f t="shared" si="663"/>
        <v>0</v>
      </c>
    </row>
    <row r="1992" spans="2:33" x14ac:dyDescent="0.25">
      <c r="B1992" s="128">
        <v>12</v>
      </c>
      <c r="C1992" s="151" t="str">
        <f>T(Contaminantes!C$17)</f>
        <v/>
      </c>
      <c r="D1992" s="159"/>
      <c r="E1992" s="153"/>
      <c r="F1992" s="159"/>
      <c r="G1992" s="153"/>
      <c r="H1992" s="159"/>
      <c r="I1992" s="154"/>
      <c r="K1992" s="128">
        <v>32</v>
      </c>
      <c r="L1992" s="151" t="str">
        <f>T(Contaminantes!C$37)</f>
        <v/>
      </c>
      <c r="M1992" s="159"/>
      <c r="N1992" s="153"/>
      <c r="O1992" s="159"/>
      <c r="P1992" s="153"/>
      <c r="Q1992" s="159"/>
      <c r="R1992" s="154"/>
      <c r="T1992" s="128">
        <v>12</v>
      </c>
      <c r="U1992" s="155">
        <f t="shared" si="656"/>
        <v>0</v>
      </c>
      <c r="V1992" s="156">
        <f t="shared" si="657"/>
        <v>0</v>
      </c>
      <c r="W1992" s="157">
        <f t="shared" si="658"/>
        <v>0</v>
      </c>
      <c r="Y1992" s="128">
        <v>32</v>
      </c>
      <c r="Z1992" s="155">
        <f t="shared" si="659"/>
        <v>0</v>
      </c>
      <c r="AA1992" s="156">
        <f t="shared" si="660"/>
        <v>0</v>
      </c>
      <c r="AB1992" s="157">
        <f t="shared" si="661"/>
        <v>0</v>
      </c>
      <c r="AD1992" s="128">
        <v>12</v>
      </c>
      <c r="AE1992" s="120">
        <f t="shared" si="662"/>
        <v>0</v>
      </c>
      <c r="AF1992" s="131">
        <v>32</v>
      </c>
      <c r="AG1992" s="121">
        <f t="shared" si="663"/>
        <v>0</v>
      </c>
    </row>
    <row r="1993" spans="2:33" x14ac:dyDescent="0.25">
      <c r="B1993" s="128">
        <v>13</v>
      </c>
      <c r="C1993" s="151" t="str">
        <f>T(Contaminantes!C$18)</f>
        <v/>
      </c>
      <c r="D1993" s="159"/>
      <c r="E1993" s="153"/>
      <c r="F1993" s="159"/>
      <c r="G1993" s="153"/>
      <c r="H1993" s="159"/>
      <c r="I1993" s="154"/>
      <c r="K1993" s="128">
        <v>33</v>
      </c>
      <c r="L1993" s="151" t="str">
        <f>T(Contaminantes!C$38)</f>
        <v/>
      </c>
      <c r="M1993" s="159"/>
      <c r="N1993" s="153"/>
      <c r="O1993" s="159"/>
      <c r="P1993" s="153"/>
      <c r="Q1993" s="159"/>
      <c r="R1993" s="154"/>
      <c r="T1993" s="128">
        <v>13</v>
      </c>
      <c r="U1993" s="155">
        <f t="shared" si="656"/>
        <v>0</v>
      </c>
      <c r="V1993" s="156">
        <f t="shared" si="657"/>
        <v>0</v>
      </c>
      <c r="W1993" s="157">
        <f t="shared" si="658"/>
        <v>0</v>
      </c>
      <c r="Y1993" s="128">
        <v>33</v>
      </c>
      <c r="Z1993" s="155">
        <f t="shared" si="659"/>
        <v>0</v>
      </c>
      <c r="AA1993" s="156">
        <f t="shared" si="660"/>
        <v>0</v>
      </c>
      <c r="AB1993" s="157">
        <f t="shared" si="661"/>
        <v>0</v>
      </c>
      <c r="AD1993" s="128">
        <v>13</v>
      </c>
      <c r="AE1993" s="120">
        <f t="shared" si="662"/>
        <v>0</v>
      </c>
      <c r="AF1993" s="131">
        <v>33</v>
      </c>
      <c r="AG1993" s="121">
        <f t="shared" si="663"/>
        <v>0</v>
      </c>
    </row>
    <row r="1994" spans="2:33" x14ac:dyDescent="0.25">
      <c r="B1994" s="128">
        <v>14</v>
      </c>
      <c r="C1994" s="151" t="str">
        <f>T(Contaminantes!C$19)</f>
        <v/>
      </c>
      <c r="D1994" s="152"/>
      <c r="E1994" s="153"/>
      <c r="F1994" s="152"/>
      <c r="G1994" s="153"/>
      <c r="H1994" s="152"/>
      <c r="I1994" s="154"/>
      <c r="K1994" s="128">
        <v>34</v>
      </c>
      <c r="L1994" s="151" t="str">
        <f>T(Contaminantes!C$39)</f>
        <v/>
      </c>
      <c r="M1994" s="152"/>
      <c r="N1994" s="153"/>
      <c r="O1994" s="152"/>
      <c r="P1994" s="153"/>
      <c r="Q1994" s="152"/>
      <c r="R1994" s="154"/>
      <c r="T1994" s="128">
        <v>14</v>
      </c>
      <c r="U1994" s="155">
        <f t="shared" si="656"/>
        <v>0</v>
      </c>
      <c r="V1994" s="156">
        <f t="shared" si="657"/>
        <v>0</v>
      </c>
      <c r="W1994" s="157">
        <f t="shared" si="658"/>
        <v>0</v>
      </c>
      <c r="Y1994" s="128">
        <v>34</v>
      </c>
      <c r="Z1994" s="155">
        <f t="shared" si="659"/>
        <v>0</v>
      </c>
      <c r="AA1994" s="156">
        <f t="shared" si="660"/>
        <v>0</v>
      </c>
      <c r="AB1994" s="157">
        <f t="shared" si="661"/>
        <v>0</v>
      </c>
      <c r="AD1994" s="128">
        <v>14</v>
      </c>
      <c r="AE1994" s="120">
        <f t="shared" si="662"/>
        <v>0</v>
      </c>
      <c r="AF1994" s="131">
        <v>34</v>
      </c>
      <c r="AG1994" s="121">
        <f t="shared" si="663"/>
        <v>0</v>
      </c>
    </row>
    <row r="1995" spans="2:33" x14ac:dyDescent="0.25">
      <c r="B1995" s="128">
        <v>15</v>
      </c>
      <c r="C1995" s="151" t="str">
        <f>T(Contaminantes!C$20)</f>
        <v/>
      </c>
      <c r="D1995" s="158"/>
      <c r="E1995" s="153"/>
      <c r="F1995" s="158"/>
      <c r="G1995" s="153"/>
      <c r="H1995" s="158"/>
      <c r="I1995" s="154"/>
      <c r="K1995" s="128">
        <v>35</v>
      </c>
      <c r="L1995" s="151" t="str">
        <f>T(Contaminantes!C$40)</f>
        <v/>
      </c>
      <c r="M1995" s="158"/>
      <c r="N1995" s="153"/>
      <c r="O1995" s="158"/>
      <c r="P1995" s="153"/>
      <c r="Q1995" s="158"/>
      <c r="R1995" s="154"/>
      <c r="T1995" s="128">
        <v>15</v>
      </c>
      <c r="U1995" s="155">
        <f t="shared" si="656"/>
        <v>0</v>
      </c>
      <c r="V1995" s="156">
        <f t="shared" si="657"/>
        <v>0</v>
      </c>
      <c r="W1995" s="157">
        <f t="shared" si="658"/>
        <v>0</v>
      </c>
      <c r="Y1995" s="128">
        <v>35</v>
      </c>
      <c r="Z1995" s="155">
        <f t="shared" si="659"/>
        <v>0</v>
      </c>
      <c r="AA1995" s="156">
        <f t="shared" si="660"/>
        <v>0</v>
      </c>
      <c r="AB1995" s="157">
        <f t="shared" si="661"/>
        <v>0</v>
      </c>
      <c r="AD1995" s="128">
        <v>15</v>
      </c>
      <c r="AE1995" s="120">
        <f t="shared" si="662"/>
        <v>0</v>
      </c>
      <c r="AF1995" s="131">
        <v>35</v>
      </c>
      <c r="AG1995" s="121">
        <f t="shared" si="663"/>
        <v>0</v>
      </c>
    </row>
    <row r="1996" spans="2:33" x14ac:dyDescent="0.25">
      <c r="B1996" s="128">
        <v>16</v>
      </c>
      <c r="C1996" s="151" t="str">
        <f>T(Contaminantes!C$21)</f>
        <v/>
      </c>
      <c r="D1996" s="159"/>
      <c r="E1996" s="153"/>
      <c r="F1996" s="159"/>
      <c r="G1996" s="153"/>
      <c r="H1996" s="159"/>
      <c r="I1996" s="154"/>
      <c r="K1996" s="128">
        <v>36</v>
      </c>
      <c r="L1996" s="151" t="str">
        <f>T(Contaminantes!C$41)</f>
        <v/>
      </c>
      <c r="M1996" s="159"/>
      <c r="N1996" s="153"/>
      <c r="O1996" s="159"/>
      <c r="P1996" s="153"/>
      <c r="Q1996" s="159"/>
      <c r="R1996" s="154"/>
      <c r="T1996" s="128">
        <v>16</v>
      </c>
      <c r="U1996" s="155">
        <f t="shared" si="656"/>
        <v>0</v>
      </c>
      <c r="V1996" s="156">
        <f t="shared" si="657"/>
        <v>0</v>
      </c>
      <c r="W1996" s="157">
        <f t="shared" si="658"/>
        <v>0</v>
      </c>
      <c r="Y1996" s="128">
        <v>36</v>
      </c>
      <c r="Z1996" s="155">
        <f t="shared" si="659"/>
        <v>0</v>
      </c>
      <c r="AA1996" s="156">
        <f t="shared" si="660"/>
        <v>0</v>
      </c>
      <c r="AB1996" s="157">
        <f t="shared" si="661"/>
        <v>0</v>
      </c>
      <c r="AD1996" s="128">
        <v>16</v>
      </c>
      <c r="AE1996" s="120">
        <f t="shared" si="662"/>
        <v>0</v>
      </c>
      <c r="AF1996" s="131">
        <v>36</v>
      </c>
      <c r="AG1996" s="121">
        <f t="shared" si="663"/>
        <v>0</v>
      </c>
    </row>
    <row r="1997" spans="2:33" x14ac:dyDescent="0.25">
      <c r="B1997" s="128">
        <v>17</v>
      </c>
      <c r="C1997" s="151" t="str">
        <f>T(Contaminantes!C$22)</f>
        <v/>
      </c>
      <c r="D1997" s="159"/>
      <c r="E1997" s="153"/>
      <c r="F1997" s="159"/>
      <c r="G1997" s="153"/>
      <c r="H1997" s="159"/>
      <c r="I1997" s="154"/>
      <c r="K1997" s="128">
        <v>37</v>
      </c>
      <c r="L1997" s="151" t="str">
        <f>T(Contaminantes!C$42)</f>
        <v/>
      </c>
      <c r="M1997" s="159"/>
      <c r="N1997" s="153"/>
      <c r="O1997" s="159"/>
      <c r="P1997" s="153"/>
      <c r="Q1997" s="159"/>
      <c r="R1997" s="154"/>
      <c r="T1997" s="128">
        <v>17</v>
      </c>
      <c r="U1997" s="155">
        <f t="shared" si="656"/>
        <v>0</v>
      </c>
      <c r="V1997" s="156">
        <f t="shared" si="657"/>
        <v>0</v>
      </c>
      <c r="W1997" s="157">
        <f t="shared" si="658"/>
        <v>0</v>
      </c>
      <c r="Y1997" s="128">
        <v>37</v>
      </c>
      <c r="Z1997" s="155">
        <f t="shared" si="659"/>
        <v>0</v>
      </c>
      <c r="AA1997" s="156">
        <f t="shared" si="660"/>
        <v>0</v>
      </c>
      <c r="AB1997" s="157">
        <f t="shared" si="661"/>
        <v>0</v>
      </c>
      <c r="AD1997" s="128">
        <v>17</v>
      </c>
      <c r="AE1997" s="120">
        <f t="shared" si="662"/>
        <v>0</v>
      </c>
      <c r="AF1997" s="131">
        <v>37</v>
      </c>
      <c r="AG1997" s="121">
        <f t="shared" si="663"/>
        <v>0</v>
      </c>
    </row>
    <row r="1998" spans="2:33" x14ac:dyDescent="0.25">
      <c r="B1998" s="128">
        <v>18</v>
      </c>
      <c r="C1998" s="151" t="str">
        <f>T(Contaminantes!C$23)</f>
        <v/>
      </c>
      <c r="D1998" s="152"/>
      <c r="E1998" s="153"/>
      <c r="F1998" s="152"/>
      <c r="G1998" s="153"/>
      <c r="H1998" s="152"/>
      <c r="I1998" s="154"/>
      <c r="K1998" s="128">
        <v>38</v>
      </c>
      <c r="L1998" s="151" t="str">
        <f>T(Contaminantes!C$43)</f>
        <v/>
      </c>
      <c r="M1998" s="152"/>
      <c r="N1998" s="153"/>
      <c r="O1998" s="152"/>
      <c r="P1998" s="153"/>
      <c r="Q1998" s="152"/>
      <c r="R1998" s="154"/>
      <c r="T1998" s="128">
        <v>18</v>
      </c>
      <c r="U1998" s="155">
        <f t="shared" si="656"/>
        <v>0</v>
      </c>
      <c r="V1998" s="156">
        <f t="shared" si="657"/>
        <v>0</v>
      </c>
      <c r="W1998" s="157">
        <f t="shared" si="658"/>
        <v>0</v>
      </c>
      <c r="Y1998" s="128">
        <v>38</v>
      </c>
      <c r="Z1998" s="155">
        <f t="shared" si="659"/>
        <v>0</v>
      </c>
      <c r="AA1998" s="156">
        <f t="shared" si="660"/>
        <v>0</v>
      </c>
      <c r="AB1998" s="157">
        <f t="shared" si="661"/>
        <v>0</v>
      </c>
      <c r="AD1998" s="128">
        <v>18</v>
      </c>
      <c r="AE1998" s="120">
        <f t="shared" si="662"/>
        <v>0</v>
      </c>
      <c r="AF1998" s="131">
        <v>38</v>
      </c>
      <c r="AG1998" s="121">
        <f t="shared" si="663"/>
        <v>0</v>
      </c>
    </row>
    <row r="1999" spans="2:33" x14ac:dyDescent="0.25">
      <c r="B1999" s="128">
        <v>19</v>
      </c>
      <c r="C1999" s="151" t="str">
        <f>T(Contaminantes!C$24)</f>
        <v/>
      </c>
      <c r="D1999" s="152"/>
      <c r="E1999" s="153"/>
      <c r="F1999" s="152"/>
      <c r="G1999" s="153"/>
      <c r="H1999" s="152"/>
      <c r="I1999" s="154"/>
      <c r="K1999" s="128">
        <v>39</v>
      </c>
      <c r="L1999" s="151" t="str">
        <f>T(Contaminantes!C$44)</f>
        <v/>
      </c>
      <c r="M1999" s="152"/>
      <c r="N1999" s="153"/>
      <c r="O1999" s="152"/>
      <c r="P1999" s="153"/>
      <c r="Q1999" s="152"/>
      <c r="R1999" s="154"/>
      <c r="T1999" s="128">
        <v>19</v>
      </c>
      <c r="U1999" s="155">
        <f t="shared" si="656"/>
        <v>0</v>
      </c>
      <c r="V1999" s="156">
        <f t="shared" si="657"/>
        <v>0</v>
      </c>
      <c r="W1999" s="157">
        <f t="shared" si="658"/>
        <v>0</v>
      </c>
      <c r="Y1999" s="128">
        <v>39</v>
      </c>
      <c r="Z1999" s="155">
        <f t="shared" si="659"/>
        <v>0</v>
      </c>
      <c r="AA1999" s="156">
        <f t="shared" si="660"/>
        <v>0</v>
      </c>
      <c r="AB1999" s="157">
        <f t="shared" si="661"/>
        <v>0</v>
      </c>
      <c r="AD1999" s="128">
        <v>19</v>
      </c>
      <c r="AE1999" s="120">
        <f t="shared" si="662"/>
        <v>0</v>
      </c>
      <c r="AF1999" s="131">
        <v>39</v>
      </c>
      <c r="AG1999" s="121">
        <f t="shared" si="663"/>
        <v>0</v>
      </c>
    </row>
    <row r="2000" spans="2:33" ht="15.75" thickBot="1" x14ac:dyDescent="0.3">
      <c r="B2000" s="129">
        <v>20</v>
      </c>
      <c r="C2000" s="160" t="str">
        <f>T(Contaminantes!C$25)</f>
        <v/>
      </c>
      <c r="D2000" s="162"/>
      <c r="E2000" s="163"/>
      <c r="F2000" s="162"/>
      <c r="G2000" s="163"/>
      <c r="H2000" s="162"/>
      <c r="I2000" s="164"/>
      <c r="K2000" s="129">
        <v>40</v>
      </c>
      <c r="L2000" s="160" t="str">
        <f>T(Contaminantes!C$45)</f>
        <v/>
      </c>
      <c r="M2000" s="162"/>
      <c r="N2000" s="163"/>
      <c r="O2000" s="162"/>
      <c r="P2000" s="163"/>
      <c r="Q2000" s="162"/>
      <c r="R2000" s="164"/>
      <c r="T2000" s="129">
        <v>20</v>
      </c>
      <c r="U2000" s="165">
        <f t="shared" si="656"/>
        <v>0</v>
      </c>
      <c r="V2000" s="166">
        <f t="shared" si="657"/>
        <v>0</v>
      </c>
      <c r="W2000" s="167">
        <f t="shared" si="658"/>
        <v>0</v>
      </c>
      <c r="Y2000" s="129">
        <v>40</v>
      </c>
      <c r="Z2000" s="165">
        <f t="shared" si="659"/>
        <v>0</v>
      </c>
      <c r="AA2000" s="166">
        <f t="shared" si="660"/>
        <v>0</v>
      </c>
      <c r="AB2000" s="167">
        <f t="shared" si="661"/>
        <v>0</v>
      </c>
      <c r="AD2000" s="129">
        <v>20</v>
      </c>
      <c r="AE2000" s="132">
        <f t="shared" si="662"/>
        <v>0</v>
      </c>
      <c r="AF2000" s="133">
        <v>40</v>
      </c>
      <c r="AG2000" s="122">
        <f t="shared" si="663"/>
        <v>0</v>
      </c>
    </row>
    <row r="2001" spans="2:33" ht="15.75" thickBot="1" x14ac:dyDescent="0.3"/>
    <row r="2002" spans="2:33" ht="15.75" customHeight="1" thickBot="1" x14ac:dyDescent="0.3">
      <c r="D2002" s="391" t="s">
        <v>139</v>
      </c>
      <c r="E2002" s="392"/>
      <c r="F2002" s="393" t="str">
        <f>T('Focos atmósfera'!B90)</f>
        <v/>
      </c>
      <c r="G2002" s="393"/>
      <c r="H2002" s="394" t="s">
        <v>141</v>
      </c>
      <c r="I2002" s="395"/>
      <c r="J2002" s="135"/>
      <c r="K2002" s="396" t="str">
        <f>T('Focos atmósfera'!C90)</f>
        <v/>
      </c>
      <c r="L2002" s="393"/>
      <c r="M2002" s="393"/>
      <c r="N2002" s="397" t="s">
        <v>140</v>
      </c>
      <c r="O2002" s="398"/>
      <c r="P2002" s="136">
        <f>'Focos atmósfera'!D90</f>
        <v>0</v>
      </c>
      <c r="Q2002" s="205" t="s">
        <v>210</v>
      </c>
      <c r="R2002" s="136">
        <f>'Focos atmósfera'!F90</f>
        <v>0</v>
      </c>
      <c r="V2002" s="399" t="s">
        <v>189</v>
      </c>
      <c r="W2002" s="400"/>
      <c r="X2002" s="137"/>
      <c r="AA2002" s="399" t="s">
        <v>189</v>
      </c>
      <c r="AB2002" s="400"/>
      <c r="AC2002" s="137"/>
      <c r="AE2002" s="399" t="s">
        <v>192</v>
      </c>
      <c r="AF2002" s="403"/>
      <c r="AG2002" s="400"/>
    </row>
    <row r="2003" spans="2:33" ht="15.75" thickBot="1" x14ac:dyDescent="0.3">
      <c r="B2003" s="407" t="s">
        <v>133</v>
      </c>
      <c r="C2003" s="408"/>
      <c r="D2003" s="411" t="s">
        <v>134</v>
      </c>
      <c r="E2003" s="411"/>
      <c r="F2003" s="411" t="s">
        <v>135</v>
      </c>
      <c r="G2003" s="411"/>
      <c r="H2003" s="411" t="s">
        <v>136</v>
      </c>
      <c r="I2003" s="412"/>
      <c r="J2003" s="138"/>
      <c r="K2003" s="409" t="s">
        <v>133</v>
      </c>
      <c r="L2003" s="410"/>
      <c r="M2003" s="413" t="s">
        <v>134</v>
      </c>
      <c r="N2003" s="411"/>
      <c r="O2003" s="411" t="s">
        <v>135</v>
      </c>
      <c r="P2003" s="411"/>
      <c r="Q2003" s="411" t="s">
        <v>136</v>
      </c>
      <c r="R2003" s="414"/>
      <c r="S2003" s="138"/>
      <c r="T2003" s="138"/>
      <c r="V2003" s="401"/>
      <c r="W2003" s="402"/>
      <c r="X2003" s="137"/>
      <c r="AA2003" s="401"/>
      <c r="AB2003" s="402"/>
      <c r="AC2003" s="137"/>
      <c r="AE2003" s="404"/>
      <c r="AF2003" s="405"/>
      <c r="AG2003" s="406"/>
    </row>
    <row r="2004" spans="2:33" ht="32.25" customHeight="1" thickBot="1" x14ac:dyDescent="0.3">
      <c r="B2004" s="409"/>
      <c r="C2004" s="410"/>
      <c r="D2004" s="139" t="s">
        <v>137</v>
      </c>
      <c r="E2004" s="139" t="s">
        <v>138</v>
      </c>
      <c r="F2004" s="139" t="s">
        <v>137</v>
      </c>
      <c r="G2004" s="139" t="s">
        <v>138</v>
      </c>
      <c r="H2004" s="139" t="s">
        <v>137</v>
      </c>
      <c r="I2004" s="140" t="s">
        <v>138</v>
      </c>
      <c r="J2004" s="141"/>
      <c r="K2004" s="409"/>
      <c r="L2004" s="410"/>
      <c r="M2004" s="139" t="s">
        <v>137</v>
      </c>
      <c r="N2004" s="139" t="s">
        <v>138</v>
      </c>
      <c r="O2004" s="139" t="s">
        <v>137</v>
      </c>
      <c r="P2004" s="139" t="s">
        <v>138</v>
      </c>
      <c r="Q2004" s="139" t="s">
        <v>137</v>
      </c>
      <c r="R2004" s="140" t="s">
        <v>138</v>
      </c>
      <c r="S2004" s="141"/>
      <c r="T2004" s="141"/>
      <c r="V2004" s="142" t="s">
        <v>190</v>
      </c>
      <c r="W2004" s="143" t="s">
        <v>191</v>
      </c>
      <c r="X2004" s="141"/>
      <c r="AA2004" s="142" t="s">
        <v>190</v>
      </c>
      <c r="AB2004" s="143" t="s">
        <v>191</v>
      </c>
      <c r="AC2004" s="141"/>
      <c r="AE2004" s="124" t="s">
        <v>193</v>
      </c>
      <c r="AG2004" s="125" t="s">
        <v>193</v>
      </c>
    </row>
    <row r="2005" spans="2:33" x14ac:dyDescent="0.25">
      <c r="B2005" s="126">
        <v>1</v>
      </c>
      <c r="C2005" s="151" t="str">
        <f>T(Contaminantes!C$6)</f>
        <v/>
      </c>
      <c r="D2005" s="145"/>
      <c r="E2005" s="146"/>
      <c r="F2005" s="145"/>
      <c r="G2005" s="146"/>
      <c r="H2005" s="145"/>
      <c r="I2005" s="147"/>
      <c r="K2005" s="126">
        <v>21</v>
      </c>
      <c r="L2005" s="144" t="str">
        <f>T(Contaminantes!C$26)</f>
        <v/>
      </c>
      <c r="M2005" s="145"/>
      <c r="N2005" s="146"/>
      <c r="O2005" s="145"/>
      <c r="P2005" s="146"/>
      <c r="Q2005" s="145"/>
      <c r="R2005" s="147"/>
      <c r="T2005" s="126">
        <v>1</v>
      </c>
      <c r="U2005" s="148">
        <f>IF(COUNT(E2005,G2005,I2005)=0,0,COUNT(E2005,G2005,I2005))</f>
        <v>0</v>
      </c>
      <c r="V2005" s="149">
        <f>IF(U2005&gt;0,((D2005*E2005)+(F2005*G2005)+(H2005*I2005))/(E2005+G2005+I2005),0)</f>
        <v>0</v>
      </c>
      <c r="W2005" s="150">
        <f>IF(U2005&lt;&gt;0,(E2005+G2005+I2005)/U2005,0)</f>
        <v>0</v>
      </c>
      <c r="Y2005" s="126">
        <v>21</v>
      </c>
      <c r="Z2005" s="148">
        <f>IF(COUNT(N2005,P2005,R2005)=0,0,COUNT(N2005,P2005,R2005))</f>
        <v>0</v>
      </c>
      <c r="AA2005" s="149">
        <f>IF(Z2005&gt;0,((M2005*N2005)+(O2005*P2005)+(Q2005*R2005))/(N2005+P2005+R2005),0)</f>
        <v>0</v>
      </c>
      <c r="AB2005" s="150">
        <f>IF(Z2005&lt;&gt;0,(N2005+P2005+R2005)/Z2005,0)</f>
        <v>0</v>
      </c>
      <c r="AD2005" s="126">
        <v>1</v>
      </c>
      <c r="AE2005" s="127">
        <f>(V2005*W2005*P$2002)/1000000</f>
        <v>0</v>
      </c>
      <c r="AF2005" s="130">
        <v>21</v>
      </c>
      <c r="AG2005" s="127">
        <f>(AA2005*AB2005*P$2002)/1000000</f>
        <v>0</v>
      </c>
    </row>
    <row r="2006" spans="2:33" x14ac:dyDescent="0.25">
      <c r="B2006" s="128">
        <v>2</v>
      </c>
      <c r="C2006" s="151" t="str">
        <f>T(Contaminantes!C$7)</f>
        <v/>
      </c>
      <c r="D2006" s="152"/>
      <c r="E2006" s="153"/>
      <c r="F2006" s="152"/>
      <c r="G2006" s="153"/>
      <c r="H2006" s="152"/>
      <c r="I2006" s="154"/>
      <c r="K2006" s="128">
        <v>22</v>
      </c>
      <c r="L2006" s="151" t="str">
        <f>T(Contaminantes!C$27)</f>
        <v/>
      </c>
      <c r="M2006" s="152"/>
      <c r="N2006" s="153"/>
      <c r="O2006" s="152"/>
      <c r="P2006" s="153"/>
      <c r="Q2006" s="152"/>
      <c r="R2006" s="154"/>
      <c r="T2006" s="128">
        <v>2</v>
      </c>
      <c r="U2006" s="155">
        <f t="shared" ref="U2006:U2024" si="664">IF(COUNT(E2006,G2006,I2006)=0,0,COUNT(E2006,G2006,I2006))</f>
        <v>0</v>
      </c>
      <c r="V2006" s="156">
        <f t="shared" ref="V2006:V2024" si="665">IF(U2006&gt;0,((D2006*E2006)+(F2006*G2006)+(H2006*I2006))/(E2006+G2006+I2006),0)</f>
        <v>0</v>
      </c>
      <c r="W2006" s="157">
        <f t="shared" ref="W2006:W2024" si="666">IF(U2006&lt;&gt;0,(E2006+G2006+I2006)/U2006,0)</f>
        <v>0</v>
      </c>
      <c r="Y2006" s="128">
        <v>22</v>
      </c>
      <c r="Z2006" s="155">
        <f t="shared" ref="Z2006:Z2024" si="667">IF(COUNT(N2006,P2006,R2006)=0,0,COUNT(N2006,P2006,R2006))</f>
        <v>0</v>
      </c>
      <c r="AA2006" s="156">
        <f t="shared" ref="AA2006:AA2024" si="668">IF(Z2006&gt;0,((M2006*N2006)+(O2006*P2006)+(Q2006*R2006))/(N2006+P2006+R2006),0)</f>
        <v>0</v>
      </c>
      <c r="AB2006" s="157">
        <f t="shared" ref="AB2006:AB2024" si="669">IF(Z2006&lt;&gt;0,(N2006+P2006+R2006)/Z2006,0)</f>
        <v>0</v>
      </c>
      <c r="AD2006" s="128">
        <v>2</v>
      </c>
      <c r="AE2006" s="120">
        <f t="shared" ref="AE2006:AE2024" si="670">(V2006*W2006*P$2002)/1000000</f>
        <v>0</v>
      </c>
      <c r="AF2006" s="131">
        <v>22</v>
      </c>
      <c r="AG2006" s="121">
        <f t="shared" ref="AG2006:AG2024" si="671">(AA2006*AB2006*P$2002)/1000000</f>
        <v>0</v>
      </c>
    </row>
    <row r="2007" spans="2:33" x14ac:dyDescent="0.25">
      <c r="B2007" s="128">
        <v>3</v>
      </c>
      <c r="C2007" s="151" t="str">
        <f>T(Contaminantes!C$8)</f>
        <v/>
      </c>
      <c r="D2007" s="158"/>
      <c r="E2007" s="153"/>
      <c r="F2007" s="158"/>
      <c r="G2007" s="153"/>
      <c r="H2007" s="158"/>
      <c r="I2007" s="154"/>
      <c r="K2007" s="128">
        <v>23</v>
      </c>
      <c r="L2007" s="151" t="str">
        <f>T(Contaminantes!C$28)</f>
        <v/>
      </c>
      <c r="M2007" s="158"/>
      <c r="N2007" s="153"/>
      <c r="O2007" s="158"/>
      <c r="P2007" s="153"/>
      <c r="Q2007" s="158"/>
      <c r="R2007" s="154"/>
      <c r="T2007" s="128">
        <v>3</v>
      </c>
      <c r="U2007" s="155">
        <f t="shared" si="664"/>
        <v>0</v>
      </c>
      <c r="V2007" s="156">
        <f t="shared" si="665"/>
        <v>0</v>
      </c>
      <c r="W2007" s="157">
        <f t="shared" si="666"/>
        <v>0</v>
      </c>
      <c r="Y2007" s="128">
        <v>23</v>
      </c>
      <c r="Z2007" s="155">
        <f t="shared" si="667"/>
        <v>0</v>
      </c>
      <c r="AA2007" s="156">
        <f t="shared" si="668"/>
        <v>0</v>
      </c>
      <c r="AB2007" s="157">
        <f t="shared" si="669"/>
        <v>0</v>
      </c>
      <c r="AD2007" s="128">
        <v>3</v>
      </c>
      <c r="AE2007" s="120">
        <f t="shared" si="670"/>
        <v>0</v>
      </c>
      <c r="AF2007" s="131">
        <v>23</v>
      </c>
      <c r="AG2007" s="121">
        <f t="shared" si="671"/>
        <v>0</v>
      </c>
    </row>
    <row r="2008" spans="2:33" x14ac:dyDescent="0.25">
      <c r="B2008" s="128">
        <v>4</v>
      </c>
      <c r="C2008" s="151" t="str">
        <f>T(Contaminantes!C$9)</f>
        <v/>
      </c>
      <c r="D2008" s="159"/>
      <c r="E2008" s="153"/>
      <c r="F2008" s="159"/>
      <c r="G2008" s="153"/>
      <c r="H2008" s="159"/>
      <c r="I2008" s="154"/>
      <c r="K2008" s="128">
        <v>24</v>
      </c>
      <c r="L2008" s="151" t="str">
        <f>T(Contaminantes!C$29)</f>
        <v/>
      </c>
      <c r="M2008" s="159"/>
      <c r="N2008" s="153"/>
      <c r="O2008" s="159"/>
      <c r="P2008" s="153"/>
      <c r="Q2008" s="159"/>
      <c r="R2008" s="154"/>
      <c r="T2008" s="128">
        <v>4</v>
      </c>
      <c r="U2008" s="155">
        <f t="shared" si="664"/>
        <v>0</v>
      </c>
      <c r="V2008" s="156">
        <f t="shared" si="665"/>
        <v>0</v>
      </c>
      <c r="W2008" s="157">
        <f t="shared" si="666"/>
        <v>0</v>
      </c>
      <c r="Y2008" s="128">
        <v>24</v>
      </c>
      <c r="Z2008" s="155">
        <f t="shared" si="667"/>
        <v>0</v>
      </c>
      <c r="AA2008" s="156">
        <f t="shared" si="668"/>
        <v>0</v>
      </c>
      <c r="AB2008" s="157">
        <f t="shared" si="669"/>
        <v>0</v>
      </c>
      <c r="AD2008" s="128">
        <v>4</v>
      </c>
      <c r="AE2008" s="120">
        <f t="shared" si="670"/>
        <v>0</v>
      </c>
      <c r="AF2008" s="131">
        <v>24</v>
      </c>
      <c r="AG2008" s="121">
        <f t="shared" si="671"/>
        <v>0</v>
      </c>
    </row>
    <row r="2009" spans="2:33" x14ac:dyDescent="0.25">
      <c r="B2009" s="128">
        <v>5</v>
      </c>
      <c r="C2009" s="151" t="str">
        <f>T(Contaminantes!C$10)</f>
        <v/>
      </c>
      <c r="D2009" s="159"/>
      <c r="E2009" s="153"/>
      <c r="F2009" s="159"/>
      <c r="G2009" s="153"/>
      <c r="H2009" s="159"/>
      <c r="I2009" s="154"/>
      <c r="K2009" s="128">
        <v>25</v>
      </c>
      <c r="L2009" s="151" t="str">
        <f>T(Contaminantes!C$30)</f>
        <v/>
      </c>
      <c r="M2009" s="159"/>
      <c r="N2009" s="153"/>
      <c r="O2009" s="159"/>
      <c r="P2009" s="153"/>
      <c r="Q2009" s="159"/>
      <c r="R2009" s="154"/>
      <c r="T2009" s="128">
        <v>5</v>
      </c>
      <c r="U2009" s="155">
        <f t="shared" si="664"/>
        <v>0</v>
      </c>
      <c r="V2009" s="156">
        <f t="shared" si="665"/>
        <v>0</v>
      </c>
      <c r="W2009" s="157">
        <f t="shared" si="666"/>
        <v>0</v>
      </c>
      <c r="Y2009" s="128">
        <v>25</v>
      </c>
      <c r="Z2009" s="155">
        <f t="shared" si="667"/>
        <v>0</v>
      </c>
      <c r="AA2009" s="156">
        <f t="shared" si="668"/>
        <v>0</v>
      </c>
      <c r="AB2009" s="157">
        <f t="shared" si="669"/>
        <v>0</v>
      </c>
      <c r="AD2009" s="128">
        <v>5</v>
      </c>
      <c r="AE2009" s="120">
        <f t="shared" si="670"/>
        <v>0</v>
      </c>
      <c r="AF2009" s="131">
        <v>25</v>
      </c>
      <c r="AG2009" s="121">
        <f t="shared" si="671"/>
        <v>0</v>
      </c>
    </row>
    <row r="2010" spans="2:33" x14ac:dyDescent="0.25">
      <c r="B2010" s="128">
        <v>6</v>
      </c>
      <c r="C2010" s="151" t="str">
        <f>T(Contaminantes!C$11)</f>
        <v/>
      </c>
      <c r="D2010" s="159"/>
      <c r="E2010" s="153"/>
      <c r="F2010" s="159"/>
      <c r="G2010" s="153"/>
      <c r="H2010" s="159"/>
      <c r="I2010" s="154"/>
      <c r="K2010" s="128">
        <v>26</v>
      </c>
      <c r="L2010" s="151" t="str">
        <f>T(Contaminantes!C$31)</f>
        <v/>
      </c>
      <c r="M2010" s="159"/>
      <c r="N2010" s="153"/>
      <c r="O2010" s="159"/>
      <c r="P2010" s="153"/>
      <c r="Q2010" s="159"/>
      <c r="R2010" s="154"/>
      <c r="T2010" s="128">
        <v>6</v>
      </c>
      <c r="U2010" s="155">
        <f t="shared" si="664"/>
        <v>0</v>
      </c>
      <c r="V2010" s="156">
        <f t="shared" si="665"/>
        <v>0</v>
      </c>
      <c r="W2010" s="157">
        <f t="shared" si="666"/>
        <v>0</v>
      </c>
      <c r="Y2010" s="128">
        <v>26</v>
      </c>
      <c r="Z2010" s="155">
        <f t="shared" si="667"/>
        <v>0</v>
      </c>
      <c r="AA2010" s="156">
        <f t="shared" si="668"/>
        <v>0</v>
      </c>
      <c r="AB2010" s="157">
        <f t="shared" si="669"/>
        <v>0</v>
      </c>
      <c r="AD2010" s="128">
        <v>6</v>
      </c>
      <c r="AE2010" s="120">
        <f t="shared" si="670"/>
        <v>0</v>
      </c>
      <c r="AF2010" s="131">
        <v>26</v>
      </c>
      <c r="AG2010" s="121">
        <f t="shared" si="671"/>
        <v>0</v>
      </c>
    </row>
    <row r="2011" spans="2:33" x14ac:dyDescent="0.25">
      <c r="B2011" s="128">
        <v>7</v>
      </c>
      <c r="C2011" s="151" t="str">
        <f>T(Contaminantes!C$12)</f>
        <v/>
      </c>
      <c r="D2011" s="159"/>
      <c r="E2011" s="153"/>
      <c r="F2011" s="159"/>
      <c r="G2011" s="153"/>
      <c r="H2011" s="159"/>
      <c r="I2011" s="154"/>
      <c r="K2011" s="128">
        <v>27</v>
      </c>
      <c r="L2011" s="151" t="str">
        <f>T(Contaminantes!C$32)</f>
        <v/>
      </c>
      <c r="M2011" s="159"/>
      <c r="N2011" s="153"/>
      <c r="O2011" s="159"/>
      <c r="P2011" s="153"/>
      <c r="Q2011" s="159"/>
      <c r="R2011" s="154"/>
      <c r="T2011" s="128">
        <v>7</v>
      </c>
      <c r="U2011" s="155">
        <f t="shared" si="664"/>
        <v>0</v>
      </c>
      <c r="V2011" s="156">
        <f t="shared" si="665"/>
        <v>0</v>
      </c>
      <c r="W2011" s="157">
        <f t="shared" si="666"/>
        <v>0</v>
      </c>
      <c r="Y2011" s="128">
        <v>27</v>
      </c>
      <c r="Z2011" s="155">
        <f t="shared" si="667"/>
        <v>0</v>
      </c>
      <c r="AA2011" s="156">
        <f t="shared" si="668"/>
        <v>0</v>
      </c>
      <c r="AB2011" s="157">
        <f t="shared" si="669"/>
        <v>0</v>
      </c>
      <c r="AD2011" s="128">
        <v>7</v>
      </c>
      <c r="AE2011" s="120">
        <f t="shared" si="670"/>
        <v>0</v>
      </c>
      <c r="AF2011" s="131">
        <v>27</v>
      </c>
      <c r="AG2011" s="121">
        <f t="shared" si="671"/>
        <v>0</v>
      </c>
    </row>
    <row r="2012" spans="2:33" x14ac:dyDescent="0.25">
      <c r="B2012" s="128">
        <v>8</v>
      </c>
      <c r="C2012" s="151" t="str">
        <f>T(Contaminantes!C$13)</f>
        <v/>
      </c>
      <c r="D2012" s="159"/>
      <c r="E2012" s="153"/>
      <c r="F2012" s="159"/>
      <c r="G2012" s="153"/>
      <c r="H2012" s="159"/>
      <c r="I2012" s="154"/>
      <c r="K2012" s="128">
        <v>28</v>
      </c>
      <c r="L2012" s="151" t="str">
        <f>T(Contaminantes!C$33)</f>
        <v/>
      </c>
      <c r="M2012" s="159"/>
      <c r="N2012" s="153"/>
      <c r="O2012" s="159"/>
      <c r="P2012" s="153"/>
      <c r="Q2012" s="159"/>
      <c r="R2012" s="154"/>
      <c r="T2012" s="128">
        <v>8</v>
      </c>
      <c r="U2012" s="155">
        <f t="shared" si="664"/>
        <v>0</v>
      </c>
      <c r="V2012" s="156">
        <f t="shared" si="665"/>
        <v>0</v>
      </c>
      <c r="W2012" s="157">
        <f t="shared" si="666"/>
        <v>0</v>
      </c>
      <c r="Y2012" s="128">
        <v>28</v>
      </c>
      <c r="Z2012" s="155">
        <f t="shared" si="667"/>
        <v>0</v>
      </c>
      <c r="AA2012" s="156">
        <f t="shared" si="668"/>
        <v>0</v>
      </c>
      <c r="AB2012" s="157">
        <f t="shared" si="669"/>
        <v>0</v>
      </c>
      <c r="AD2012" s="128">
        <v>8</v>
      </c>
      <c r="AE2012" s="120">
        <f t="shared" si="670"/>
        <v>0</v>
      </c>
      <c r="AF2012" s="131">
        <v>28</v>
      </c>
      <c r="AG2012" s="121">
        <f t="shared" si="671"/>
        <v>0</v>
      </c>
    </row>
    <row r="2013" spans="2:33" x14ac:dyDescent="0.25">
      <c r="B2013" s="128">
        <v>9</v>
      </c>
      <c r="C2013" s="151" t="str">
        <f>T(Contaminantes!C$14)</f>
        <v/>
      </c>
      <c r="D2013" s="152"/>
      <c r="E2013" s="153"/>
      <c r="F2013" s="152"/>
      <c r="G2013" s="153"/>
      <c r="H2013" s="152"/>
      <c r="I2013" s="154"/>
      <c r="K2013" s="128">
        <v>29</v>
      </c>
      <c r="L2013" s="151" t="str">
        <f>T(Contaminantes!C$34)</f>
        <v/>
      </c>
      <c r="M2013" s="152"/>
      <c r="N2013" s="153"/>
      <c r="O2013" s="152"/>
      <c r="P2013" s="153"/>
      <c r="Q2013" s="152"/>
      <c r="R2013" s="154"/>
      <c r="T2013" s="128">
        <v>9</v>
      </c>
      <c r="U2013" s="155">
        <f t="shared" si="664"/>
        <v>0</v>
      </c>
      <c r="V2013" s="156">
        <f t="shared" si="665"/>
        <v>0</v>
      </c>
      <c r="W2013" s="157">
        <f t="shared" si="666"/>
        <v>0</v>
      </c>
      <c r="Y2013" s="128">
        <v>29</v>
      </c>
      <c r="Z2013" s="155">
        <f t="shared" si="667"/>
        <v>0</v>
      </c>
      <c r="AA2013" s="156">
        <f t="shared" si="668"/>
        <v>0</v>
      </c>
      <c r="AB2013" s="157">
        <f t="shared" si="669"/>
        <v>0</v>
      </c>
      <c r="AD2013" s="128">
        <v>9</v>
      </c>
      <c r="AE2013" s="120">
        <f t="shared" si="670"/>
        <v>0</v>
      </c>
      <c r="AF2013" s="131">
        <v>29</v>
      </c>
      <c r="AG2013" s="121">
        <f t="shared" si="671"/>
        <v>0</v>
      </c>
    </row>
    <row r="2014" spans="2:33" x14ac:dyDescent="0.25">
      <c r="B2014" s="128">
        <v>10</v>
      </c>
      <c r="C2014" s="151" t="str">
        <f>T(Contaminantes!C$15)</f>
        <v/>
      </c>
      <c r="D2014" s="152"/>
      <c r="E2014" s="153"/>
      <c r="F2014" s="152"/>
      <c r="G2014" s="153"/>
      <c r="H2014" s="152"/>
      <c r="I2014" s="154"/>
      <c r="K2014" s="128">
        <v>30</v>
      </c>
      <c r="L2014" s="151" t="str">
        <f>T(Contaminantes!C$35)</f>
        <v/>
      </c>
      <c r="M2014" s="152"/>
      <c r="N2014" s="153"/>
      <c r="O2014" s="152"/>
      <c r="P2014" s="153"/>
      <c r="Q2014" s="152"/>
      <c r="R2014" s="154"/>
      <c r="T2014" s="128">
        <v>10</v>
      </c>
      <c r="U2014" s="155">
        <f t="shared" si="664"/>
        <v>0</v>
      </c>
      <c r="V2014" s="156">
        <f t="shared" si="665"/>
        <v>0</v>
      </c>
      <c r="W2014" s="157">
        <f t="shared" si="666"/>
        <v>0</v>
      </c>
      <c r="Y2014" s="128">
        <v>30</v>
      </c>
      <c r="Z2014" s="155">
        <f t="shared" si="667"/>
        <v>0</v>
      </c>
      <c r="AA2014" s="156">
        <f t="shared" si="668"/>
        <v>0</v>
      </c>
      <c r="AB2014" s="157">
        <f t="shared" si="669"/>
        <v>0</v>
      </c>
      <c r="AD2014" s="128">
        <v>10</v>
      </c>
      <c r="AE2014" s="120">
        <f t="shared" si="670"/>
        <v>0</v>
      </c>
      <c r="AF2014" s="131">
        <v>30</v>
      </c>
      <c r="AG2014" s="121">
        <f t="shared" si="671"/>
        <v>0</v>
      </c>
    </row>
    <row r="2015" spans="2:33" x14ac:dyDescent="0.25">
      <c r="B2015" s="128">
        <v>11</v>
      </c>
      <c r="C2015" s="151" t="str">
        <f>T(Contaminantes!C$16)</f>
        <v/>
      </c>
      <c r="D2015" s="158"/>
      <c r="E2015" s="153"/>
      <c r="F2015" s="158"/>
      <c r="G2015" s="153"/>
      <c r="H2015" s="158"/>
      <c r="I2015" s="154"/>
      <c r="K2015" s="128">
        <v>31</v>
      </c>
      <c r="L2015" s="151" t="str">
        <f>T(Contaminantes!C$36)</f>
        <v/>
      </c>
      <c r="M2015" s="158"/>
      <c r="N2015" s="153"/>
      <c r="O2015" s="158"/>
      <c r="P2015" s="153"/>
      <c r="Q2015" s="158"/>
      <c r="R2015" s="154"/>
      <c r="T2015" s="128">
        <v>11</v>
      </c>
      <c r="U2015" s="155">
        <f t="shared" si="664"/>
        <v>0</v>
      </c>
      <c r="V2015" s="156">
        <f t="shared" si="665"/>
        <v>0</v>
      </c>
      <c r="W2015" s="157">
        <f t="shared" si="666"/>
        <v>0</v>
      </c>
      <c r="Y2015" s="128">
        <v>31</v>
      </c>
      <c r="Z2015" s="155">
        <f t="shared" si="667"/>
        <v>0</v>
      </c>
      <c r="AA2015" s="156">
        <f t="shared" si="668"/>
        <v>0</v>
      </c>
      <c r="AB2015" s="157">
        <f t="shared" si="669"/>
        <v>0</v>
      </c>
      <c r="AD2015" s="128">
        <v>11</v>
      </c>
      <c r="AE2015" s="120">
        <f t="shared" si="670"/>
        <v>0</v>
      </c>
      <c r="AF2015" s="131">
        <v>31</v>
      </c>
      <c r="AG2015" s="121">
        <f t="shared" si="671"/>
        <v>0</v>
      </c>
    </row>
    <row r="2016" spans="2:33" x14ac:dyDescent="0.25">
      <c r="B2016" s="128">
        <v>12</v>
      </c>
      <c r="C2016" s="151" t="str">
        <f>T(Contaminantes!C$17)</f>
        <v/>
      </c>
      <c r="D2016" s="159"/>
      <c r="E2016" s="153"/>
      <c r="F2016" s="159"/>
      <c r="G2016" s="153"/>
      <c r="H2016" s="159"/>
      <c r="I2016" s="154"/>
      <c r="K2016" s="128">
        <v>32</v>
      </c>
      <c r="L2016" s="151" t="str">
        <f>T(Contaminantes!C$37)</f>
        <v/>
      </c>
      <c r="M2016" s="159"/>
      <c r="N2016" s="153"/>
      <c r="O2016" s="159"/>
      <c r="P2016" s="153"/>
      <c r="Q2016" s="159"/>
      <c r="R2016" s="154"/>
      <c r="T2016" s="128">
        <v>12</v>
      </c>
      <c r="U2016" s="155">
        <f t="shared" si="664"/>
        <v>0</v>
      </c>
      <c r="V2016" s="156">
        <f t="shared" si="665"/>
        <v>0</v>
      </c>
      <c r="W2016" s="157">
        <f t="shared" si="666"/>
        <v>0</v>
      </c>
      <c r="Y2016" s="128">
        <v>32</v>
      </c>
      <c r="Z2016" s="155">
        <f t="shared" si="667"/>
        <v>0</v>
      </c>
      <c r="AA2016" s="156">
        <f t="shared" si="668"/>
        <v>0</v>
      </c>
      <c r="AB2016" s="157">
        <f t="shared" si="669"/>
        <v>0</v>
      </c>
      <c r="AD2016" s="128">
        <v>12</v>
      </c>
      <c r="AE2016" s="120">
        <f t="shared" si="670"/>
        <v>0</v>
      </c>
      <c r="AF2016" s="131">
        <v>32</v>
      </c>
      <c r="AG2016" s="121">
        <f t="shared" si="671"/>
        <v>0</v>
      </c>
    </row>
    <row r="2017" spans="2:33" x14ac:dyDescent="0.25">
      <c r="B2017" s="128">
        <v>13</v>
      </c>
      <c r="C2017" s="151" t="str">
        <f>T(Contaminantes!C$18)</f>
        <v/>
      </c>
      <c r="D2017" s="159"/>
      <c r="E2017" s="153"/>
      <c r="F2017" s="159"/>
      <c r="G2017" s="153"/>
      <c r="H2017" s="159"/>
      <c r="I2017" s="154"/>
      <c r="K2017" s="128">
        <v>33</v>
      </c>
      <c r="L2017" s="151" t="str">
        <f>T(Contaminantes!C$38)</f>
        <v/>
      </c>
      <c r="M2017" s="159"/>
      <c r="N2017" s="153"/>
      <c r="O2017" s="159"/>
      <c r="P2017" s="153"/>
      <c r="Q2017" s="159"/>
      <c r="R2017" s="154"/>
      <c r="T2017" s="128">
        <v>13</v>
      </c>
      <c r="U2017" s="155">
        <f t="shared" si="664"/>
        <v>0</v>
      </c>
      <c r="V2017" s="156">
        <f t="shared" si="665"/>
        <v>0</v>
      </c>
      <c r="W2017" s="157">
        <f t="shared" si="666"/>
        <v>0</v>
      </c>
      <c r="Y2017" s="128">
        <v>33</v>
      </c>
      <c r="Z2017" s="155">
        <f t="shared" si="667"/>
        <v>0</v>
      </c>
      <c r="AA2017" s="156">
        <f t="shared" si="668"/>
        <v>0</v>
      </c>
      <c r="AB2017" s="157">
        <f t="shared" si="669"/>
        <v>0</v>
      </c>
      <c r="AD2017" s="128">
        <v>13</v>
      </c>
      <c r="AE2017" s="120">
        <f t="shared" si="670"/>
        <v>0</v>
      </c>
      <c r="AF2017" s="131">
        <v>33</v>
      </c>
      <c r="AG2017" s="121">
        <f t="shared" si="671"/>
        <v>0</v>
      </c>
    </row>
    <row r="2018" spans="2:33" x14ac:dyDescent="0.25">
      <c r="B2018" s="128">
        <v>14</v>
      </c>
      <c r="C2018" s="151" t="str">
        <f>T(Contaminantes!C$19)</f>
        <v/>
      </c>
      <c r="D2018" s="152"/>
      <c r="E2018" s="153"/>
      <c r="F2018" s="152"/>
      <c r="G2018" s="153"/>
      <c r="H2018" s="152"/>
      <c r="I2018" s="154"/>
      <c r="K2018" s="128">
        <v>34</v>
      </c>
      <c r="L2018" s="151" t="str">
        <f>T(Contaminantes!C$39)</f>
        <v/>
      </c>
      <c r="M2018" s="152"/>
      <c r="N2018" s="153"/>
      <c r="O2018" s="152"/>
      <c r="P2018" s="153"/>
      <c r="Q2018" s="152"/>
      <c r="R2018" s="154"/>
      <c r="T2018" s="128">
        <v>14</v>
      </c>
      <c r="U2018" s="155">
        <f t="shared" si="664"/>
        <v>0</v>
      </c>
      <c r="V2018" s="156">
        <f t="shared" si="665"/>
        <v>0</v>
      </c>
      <c r="W2018" s="157">
        <f t="shared" si="666"/>
        <v>0</v>
      </c>
      <c r="Y2018" s="128">
        <v>34</v>
      </c>
      <c r="Z2018" s="155">
        <f t="shared" si="667"/>
        <v>0</v>
      </c>
      <c r="AA2018" s="156">
        <f t="shared" si="668"/>
        <v>0</v>
      </c>
      <c r="AB2018" s="157">
        <f t="shared" si="669"/>
        <v>0</v>
      </c>
      <c r="AD2018" s="128">
        <v>14</v>
      </c>
      <c r="AE2018" s="120">
        <f t="shared" si="670"/>
        <v>0</v>
      </c>
      <c r="AF2018" s="131">
        <v>34</v>
      </c>
      <c r="AG2018" s="121">
        <f t="shared" si="671"/>
        <v>0</v>
      </c>
    </row>
    <row r="2019" spans="2:33" x14ac:dyDescent="0.25">
      <c r="B2019" s="128">
        <v>15</v>
      </c>
      <c r="C2019" s="151" t="str">
        <f>T(Contaminantes!C$20)</f>
        <v/>
      </c>
      <c r="D2019" s="158"/>
      <c r="E2019" s="153"/>
      <c r="F2019" s="158"/>
      <c r="G2019" s="153"/>
      <c r="H2019" s="158"/>
      <c r="I2019" s="154"/>
      <c r="K2019" s="128">
        <v>35</v>
      </c>
      <c r="L2019" s="151" t="str">
        <f>T(Contaminantes!C$40)</f>
        <v/>
      </c>
      <c r="M2019" s="158"/>
      <c r="N2019" s="153"/>
      <c r="O2019" s="158"/>
      <c r="P2019" s="153"/>
      <c r="Q2019" s="158"/>
      <c r="R2019" s="154"/>
      <c r="T2019" s="128">
        <v>15</v>
      </c>
      <c r="U2019" s="155">
        <f t="shared" si="664"/>
        <v>0</v>
      </c>
      <c r="V2019" s="156">
        <f t="shared" si="665"/>
        <v>0</v>
      </c>
      <c r="W2019" s="157">
        <f t="shared" si="666"/>
        <v>0</v>
      </c>
      <c r="Y2019" s="128">
        <v>35</v>
      </c>
      <c r="Z2019" s="155">
        <f t="shared" si="667"/>
        <v>0</v>
      </c>
      <c r="AA2019" s="156">
        <f t="shared" si="668"/>
        <v>0</v>
      </c>
      <c r="AB2019" s="157">
        <f t="shared" si="669"/>
        <v>0</v>
      </c>
      <c r="AD2019" s="128">
        <v>15</v>
      </c>
      <c r="AE2019" s="120">
        <f t="shared" si="670"/>
        <v>0</v>
      </c>
      <c r="AF2019" s="131">
        <v>35</v>
      </c>
      <c r="AG2019" s="121">
        <f t="shared" si="671"/>
        <v>0</v>
      </c>
    </row>
    <row r="2020" spans="2:33" x14ac:dyDescent="0.25">
      <c r="B2020" s="128">
        <v>16</v>
      </c>
      <c r="C2020" s="151" t="str">
        <f>T(Contaminantes!C$21)</f>
        <v/>
      </c>
      <c r="D2020" s="159"/>
      <c r="E2020" s="153"/>
      <c r="F2020" s="159"/>
      <c r="G2020" s="153"/>
      <c r="H2020" s="159"/>
      <c r="I2020" s="154"/>
      <c r="K2020" s="128">
        <v>36</v>
      </c>
      <c r="L2020" s="151" t="str">
        <f>T(Contaminantes!C$41)</f>
        <v/>
      </c>
      <c r="M2020" s="159"/>
      <c r="N2020" s="153"/>
      <c r="O2020" s="159"/>
      <c r="P2020" s="153"/>
      <c r="Q2020" s="159"/>
      <c r="R2020" s="154"/>
      <c r="T2020" s="128">
        <v>16</v>
      </c>
      <c r="U2020" s="155">
        <f t="shared" si="664"/>
        <v>0</v>
      </c>
      <c r="V2020" s="156">
        <f t="shared" si="665"/>
        <v>0</v>
      </c>
      <c r="W2020" s="157">
        <f t="shared" si="666"/>
        <v>0</v>
      </c>
      <c r="Y2020" s="128">
        <v>36</v>
      </c>
      <c r="Z2020" s="155">
        <f t="shared" si="667"/>
        <v>0</v>
      </c>
      <c r="AA2020" s="156">
        <f t="shared" si="668"/>
        <v>0</v>
      </c>
      <c r="AB2020" s="157">
        <f t="shared" si="669"/>
        <v>0</v>
      </c>
      <c r="AD2020" s="128">
        <v>16</v>
      </c>
      <c r="AE2020" s="120">
        <f t="shared" si="670"/>
        <v>0</v>
      </c>
      <c r="AF2020" s="131">
        <v>36</v>
      </c>
      <c r="AG2020" s="121">
        <f t="shared" si="671"/>
        <v>0</v>
      </c>
    </row>
    <row r="2021" spans="2:33" x14ac:dyDescent="0.25">
      <c r="B2021" s="128">
        <v>17</v>
      </c>
      <c r="C2021" s="151" t="str">
        <f>T(Contaminantes!C$22)</f>
        <v/>
      </c>
      <c r="D2021" s="159"/>
      <c r="E2021" s="153"/>
      <c r="F2021" s="159"/>
      <c r="G2021" s="153"/>
      <c r="H2021" s="159"/>
      <c r="I2021" s="154"/>
      <c r="K2021" s="128">
        <v>37</v>
      </c>
      <c r="L2021" s="151" t="str">
        <f>T(Contaminantes!C$42)</f>
        <v/>
      </c>
      <c r="M2021" s="159"/>
      <c r="N2021" s="153"/>
      <c r="O2021" s="159"/>
      <c r="P2021" s="153"/>
      <c r="Q2021" s="159"/>
      <c r="R2021" s="154"/>
      <c r="T2021" s="128">
        <v>17</v>
      </c>
      <c r="U2021" s="155">
        <f t="shared" si="664"/>
        <v>0</v>
      </c>
      <c r="V2021" s="156">
        <f t="shared" si="665"/>
        <v>0</v>
      </c>
      <c r="W2021" s="157">
        <f t="shared" si="666"/>
        <v>0</v>
      </c>
      <c r="Y2021" s="128">
        <v>37</v>
      </c>
      <c r="Z2021" s="155">
        <f t="shared" si="667"/>
        <v>0</v>
      </c>
      <c r="AA2021" s="156">
        <f t="shared" si="668"/>
        <v>0</v>
      </c>
      <c r="AB2021" s="157">
        <f t="shared" si="669"/>
        <v>0</v>
      </c>
      <c r="AD2021" s="128">
        <v>17</v>
      </c>
      <c r="AE2021" s="120">
        <f t="shared" si="670"/>
        <v>0</v>
      </c>
      <c r="AF2021" s="131">
        <v>37</v>
      </c>
      <c r="AG2021" s="121">
        <f t="shared" si="671"/>
        <v>0</v>
      </c>
    </row>
    <row r="2022" spans="2:33" x14ac:dyDescent="0.25">
      <c r="B2022" s="128">
        <v>18</v>
      </c>
      <c r="C2022" s="151" t="str">
        <f>T(Contaminantes!C$23)</f>
        <v/>
      </c>
      <c r="D2022" s="152"/>
      <c r="E2022" s="153"/>
      <c r="F2022" s="152"/>
      <c r="G2022" s="153"/>
      <c r="H2022" s="152"/>
      <c r="I2022" s="154"/>
      <c r="K2022" s="128">
        <v>38</v>
      </c>
      <c r="L2022" s="151" t="str">
        <f>T(Contaminantes!C$43)</f>
        <v/>
      </c>
      <c r="M2022" s="152"/>
      <c r="N2022" s="153"/>
      <c r="O2022" s="152"/>
      <c r="P2022" s="153"/>
      <c r="Q2022" s="152"/>
      <c r="R2022" s="154"/>
      <c r="T2022" s="128">
        <v>18</v>
      </c>
      <c r="U2022" s="155">
        <f t="shared" si="664"/>
        <v>0</v>
      </c>
      <c r="V2022" s="156">
        <f t="shared" si="665"/>
        <v>0</v>
      </c>
      <c r="W2022" s="157">
        <f t="shared" si="666"/>
        <v>0</v>
      </c>
      <c r="Y2022" s="128">
        <v>38</v>
      </c>
      <c r="Z2022" s="155">
        <f t="shared" si="667"/>
        <v>0</v>
      </c>
      <c r="AA2022" s="156">
        <f t="shared" si="668"/>
        <v>0</v>
      </c>
      <c r="AB2022" s="157">
        <f t="shared" si="669"/>
        <v>0</v>
      </c>
      <c r="AD2022" s="128">
        <v>18</v>
      </c>
      <c r="AE2022" s="120">
        <f t="shared" si="670"/>
        <v>0</v>
      </c>
      <c r="AF2022" s="131">
        <v>38</v>
      </c>
      <c r="AG2022" s="121">
        <f t="shared" si="671"/>
        <v>0</v>
      </c>
    </row>
    <row r="2023" spans="2:33" x14ac:dyDescent="0.25">
      <c r="B2023" s="128">
        <v>19</v>
      </c>
      <c r="C2023" s="151" t="str">
        <f>T(Contaminantes!C$24)</f>
        <v/>
      </c>
      <c r="D2023" s="152"/>
      <c r="E2023" s="153"/>
      <c r="F2023" s="152"/>
      <c r="G2023" s="153"/>
      <c r="H2023" s="152"/>
      <c r="I2023" s="154"/>
      <c r="K2023" s="128">
        <v>39</v>
      </c>
      <c r="L2023" s="151" t="str">
        <f>T(Contaminantes!C$44)</f>
        <v/>
      </c>
      <c r="M2023" s="152"/>
      <c r="N2023" s="153"/>
      <c r="O2023" s="152"/>
      <c r="P2023" s="153"/>
      <c r="Q2023" s="152"/>
      <c r="R2023" s="154"/>
      <c r="T2023" s="128">
        <v>19</v>
      </c>
      <c r="U2023" s="155">
        <f t="shared" si="664"/>
        <v>0</v>
      </c>
      <c r="V2023" s="156">
        <f t="shared" si="665"/>
        <v>0</v>
      </c>
      <c r="W2023" s="157">
        <f t="shared" si="666"/>
        <v>0</v>
      </c>
      <c r="Y2023" s="128">
        <v>39</v>
      </c>
      <c r="Z2023" s="155">
        <f t="shared" si="667"/>
        <v>0</v>
      </c>
      <c r="AA2023" s="156">
        <f t="shared" si="668"/>
        <v>0</v>
      </c>
      <c r="AB2023" s="157">
        <f t="shared" si="669"/>
        <v>0</v>
      </c>
      <c r="AD2023" s="128">
        <v>19</v>
      </c>
      <c r="AE2023" s="120">
        <f t="shared" si="670"/>
        <v>0</v>
      </c>
      <c r="AF2023" s="131">
        <v>39</v>
      </c>
      <c r="AG2023" s="121">
        <f t="shared" si="671"/>
        <v>0</v>
      </c>
    </row>
    <row r="2024" spans="2:33" ht="15.75" thickBot="1" x14ac:dyDescent="0.3">
      <c r="B2024" s="129">
        <v>20</v>
      </c>
      <c r="C2024" s="160" t="str">
        <f>T(Contaminantes!C$25)</f>
        <v/>
      </c>
      <c r="D2024" s="162"/>
      <c r="E2024" s="163"/>
      <c r="F2024" s="162"/>
      <c r="G2024" s="163"/>
      <c r="H2024" s="162"/>
      <c r="I2024" s="164"/>
      <c r="K2024" s="129">
        <v>40</v>
      </c>
      <c r="L2024" s="160" t="str">
        <f>T(Contaminantes!C$45)</f>
        <v/>
      </c>
      <c r="M2024" s="162"/>
      <c r="N2024" s="163"/>
      <c r="O2024" s="162"/>
      <c r="P2024" s="163"/>
      <c r="Q2024" s="162"/>
      <c r="R2024" s="164"/>
      <c r="T2024" s="129">
        <v>20</v>
      </c>
      <c r="U2024" s="165">
        <f t="shared" si="664"/>
        <v>0</v>
      </c>
      <c r="V2024" s="166">
        <f t="shared" si="665"/>
        <v>0</v>
      </c>
      <c r="W2024" s="167">
        <f t="shared" si="666"/>
        <v>0</v>
      </c>
      <c r="Y2024" s="129">
        <v>40</v>
      </c>
      <c r="Z2024" s="165">
        <f t="shared" si="667"/>
        <v>0</v>
      </c>
      <c r="AA2024" s="166">
        <f t="shared" si="668"/>
        <v>0</v>
      </c>
      <c r="AB2024" s="167">
        <f t="shared" si="669"/>
        <v>0</v>
      </c>
      <c r="AD2024" s="129">
        <v>20</v>
      </c>
      <c r="AE2024" s="132">
        <f t="shared" si="670"/>
        <v>0</v>
      </c>
      <c r="AF2024" s="133">
        <v>40</v>
      </c>
      <c r="AG2024" s="122">
        <f t="shared" si="671"/>
        <v>0</v>
      </c>
    </row>
    <row r="2025" spans="2:33" ht="15.75" thickBot="1" x14ac:dyDescent="0.3"/>
    <row r="2026" spans="2:33" ht="15.75" customHeight="1" thickBot="1" x14ac:dyDescent="0.3">
      <c r="D2026" s="391" t="s">
        <v>139</v>
      </c>
      <c r="E2026" s="392"/>
      <c r="F2026" s="393" t="str">
        <f>T('Focos atmósfera'!B91)</f>
        <v/>
      </c>
      <c r="G2026" s="393"/>
      <c r="H2026" s="394" t="s">
        <v>141</v>
      </c>
      <c r="I2026" s="395"/>
      <c r="J2026" s="135"/>
      <c r="K2026" s="396" t="str">
        <f>T('Focos atmósfera'!C91)</f>
        <v/>
      </c>
      <c r="L2026" s="393"/>
      <c r="M2026" s="393"/>
      <c r="N2026" s="397" t="s">
        <v>140</v>
      </c>
      <c r="O2026" s="398"/>
      <c r="P2026" s="136">
        <f>'Focos atmósfera'!D91</f>
        <v>0</v>
      </c>
      <c r="Q2026" s="205" t="s">
        <v>210</v>
      </c>
      <c r="R2026" s="136">
        <f>'Focos atmósfera'!F91</f>
        <v>0</v>
      </c>
      <c r="V2026" s="399" t="s">
        <v>189</v>
      </c>
      <c r="W2026" s="400"/>
      <c r="X2026" s="137"/>
      <c r="AA2026" s="399" t="s">
        <v>189</v>
      </c>
      <c r="AB2026" s="400"/>
      <c r="AC2026" s="137"/>
      <c r="AE2026" s="399" t="s">
        <v>192</v>
      </c>
      <c r="AF2026" s="403"/>
      <c r="AG2026" s="400"/>
    </row>
    <row r="2027" spans="2:33" ht="15.75" thickBot="1" x14ac:dyDescent="0.3">
      <c r="B2027" s="407" t="s">
        <v>133</v>
      </c>
      <c r="C2027" s="408"/>
      <c r="D2027" s="411" t="s">
        <v>134</v>
      </c>
      <c r="E2027" s="411"/>
      <c r="F2027" s="411" t="s">
        <v>135</v>
      </c>
      <c r="G2027" s="411"/>
      <c r="H2027" s="411" t="s">
        <v>136</v>
      </c>
      <c r="I2027" s="412"/>
      <c r="J2027" s="138"/>
      <c r="K2027" s="409" t="s">
        <v>133</v>
      </c>
      <c r="L2027" s="410"/>
      <c r="M2027" s="413" t="s">
        <v>134</v>
      </c>
      <c r="N2027" s="411"/>
      <c r="O2027" s="411" t="s">
        <v>135</v>
      </c>
      <c r="P2027" s="411"/>
      <c r="Q2027" s="411" t="s">
        <v>136</v>
      </c>
      <c r="R2027" s="414"/>
      <c r="S2027" s="138"/>
      <c r="T2027" s="138"/>
      <c r="V2027" s="401"/>
      <c r="W2027" s="402"/>
      <c r="X2027" s="137"/>
      <c r="AA2027" s="401"/>
      <c r="AB2027" s="402"/>
      <c r="AC2027" s="137"/>
      <c r="AE2027" s="404"/>
      <c r="AF2027" s="405"/>
      <c r="AG2027" s="406"/>
    </row>
    <row r="2028" spans="2:33" ht="32.25" customHeight="1" thickBot="1" x14ac:dyDescent="0.3">
      <c r="B2028" s="409"/>
      <c r="C2028" s="410"/>
      <c r="D2028" s="139" t="s">
        <v>137</v>
      </c>
      <c r="E2028" s="139" t="s">
        <v>138</v>
      </c>
      <c r="F2028" s="139" t="s">
        <v>137</v>
      </c>
      <c r="G2028" s="139" t="s">
        <v>138</v>
      </c>
      <c r="H2028" s="139" t="s">
        <v>137</v>
      </c>
      <c r="I2028" s="140" t="s">
        <v>138</v>
      </c>
      <c r="J2028" s="141"/>
      <c r="K2028" s="409"/>
      <c r="L2028" s="410"/>
      <c r="M2028" s="139" t="s">
        <v>137</v>
      </c>
      <c r="N2028" s="139" t="s">
        <v>138</v>
      </c>
      <c r="O2028" s="139" t="s">
        <v>137</v>
      </c>
      <c r="P2028" s="139" t="s">
        <v>138</v>
      </c>
      <c r="Q2028" s="139" t="s">
        <v>137</v>
      </c>
      <c r="R2028" s="140" t="s">
        <v>138</v>
      </c>
      <c r="S2028" s="141"/>
      <c r="T2028" s="141"/>
      <c r="V2028" s="142" t="s">
        <v>190</v>
      </c>
      <c r="W2028" s="143" t="s">
        <v>191</v>
      </c>
      <c r="X2028" s="141"/>
      <c r="AA2028" s="142" t="s">
        <v>190</v>
      </c>
      <c r="AB2028" s="143" t="s">
        <v>191</v>
      </c>
      <c r="AC2028" s="141"/>
      <c r="AE2028" s="124" t="s">
        <v>193</v>
      </c>
      <c r="AG2028" s="125" t="s">
        <v>193</v>
      </c>
    </row>
    <row r="2029" spans="2:33" x14ac:dyDescent="0.25">
      <c r="B2029" s="126">
        <v>1</v>
      </c>
      <c r="C2029" s="151" t="str">
        <f>T(Contaminantes!C$6)</f>
        <v/>
      </c>
      <c r="D2029" s="145"/>
      <c r="E2029" s="146"/>
      <c r="F2029" s="145"/>
      <c r="G2029" s="146"/>
      <c r="H2029" s="145"/>
      <c r="I2029" s="147"/>
      <c r="K2029" s="126">
        <v>21</v>
      </c>
      <c r="L2029" s="144" t="str">
        <f>T(Contaminantes!C$26)</f>
        <v/>
      </c>
      <c r="M2029" s="145"/>
      <c r="N2029" s="146"/>
      <c r="O2029" s="145"/>
      <c r="P2029" s="146"/>
      <c r="Q2029" s="145"/>
      <c r="R2029" s="147"/>
      <c r="T2029" s="126">
        <v>1</v>
      </c>
      <c r="U2029" s="148">
        <f>IF(COUNT(E2029,G2029,I2029)=0,0,COUNT(E2029,G2029,I2029))</f>
        <v>0</v>
      </c>
      <c r="V2029" s="149">
        <f>IF(U2029&gt;0,((D2029*E2029)+(F2029*G2029)+(H2029*I2029))/(E2029+G2029+I2029),0)</f>
        <v>0</v>
      </c>
      <c r="W2029" s="150">
        <f>IF(U2029&lt;&gt;0,(E2029+G2029+I2029)/U2029,0)</f>
        <v>0</v>
      </c>
      <c r="Y2029" s="126">
        <v>21</v>
      </c>
      <c r="Z2029" s="148">
        <f>IF(COUNT(N2029,P2029,R2029)=0,0,COUNT(N2029,P2029,R2029))</f>
        <v>0</v>
      </c>
      <c r="AA2029" s="149">
        <f>IF(Z2029&gt;0,((M2029*N2029)+(O2029*P2029)+(Q2029*R2029))/(N2029+P2029+R2029),0)</f>
        <v>0</v>
      </c>
      <c r="AB2029" s="150">
        <f>IF(Z2029&lt;&gt;0,(N2029+P2029+R2029)/Z2029,0)</f>
        <v>0</v>
      </c>
      <c r="AD2029" s="126">
        <v>1</v>
      </c>
      <c r="AE2029" s="127">
        <f>(V2029*W2029*P$2026)/1000000</f>
        <v>0</v>
      </c>
      <c r="AF2029" s="130">
        <v>21</v>
      </c>
      <c r="AG2029" s="127">
        <f>(AA2029*AB2029*P$2026)/1000000</f>
        <v>0</v>
      </c>
    </row>
    <row r="2030" spans="2:33" x14ac:dyDescent="0.25">
      <c r="B2030" s="128">
        <v>2</v>
      </c>
      <c r="C2030" s="151" t="str">
        <f>T(Contaminantes!C$7)</f>
        <v/>
      </c>
      <c r="D2030" s="152"/>
      <c r="E2030" s="153"/>
      <c r="F2030" s="152"/>
      <c r="G2030" s="153"/>
      <c r="H2030" s="152"/>
      <c r="I2030" s="154"/>
      <c r="K2030" s="128">
        <v>22</v>
      </c>
      <c r="L2030" s="151" t="str">
        <f>T(Contaminantes!C$27)</f>
        <v/>
      </c>
      <c r="M2030" s="152"/>
      <c r="N2030" s="153"/>
      <c r="O2030" s="152"/>
      <c r="P2030" s="153"/>
      <c r="Q2030" s="152"/>
      <c r="R2030" s="154"/>
      <c r="T2030" s="128">
        <v>2</v>
      </c>
      <c r="U2030" s="155">
        <f t="shared" ref="U2030:U2048" si="672">IF(COUNT(E2030,G2030,I2030)=0,0,COUNT(E2030,G2030,I2030))</f>
        <v>0</v>
      </c>
      <c r="V2030" s="156">
        <f t="shared" ref="V2030:V2048" si="673">IF(U2030&gt;0,((D2030*E2030)+(F2030*G2030)+(H2030*I2030))/(E2030+G2030+I2030),0)</f>
        <v>0</v>
      </c>
      <c r="W2030" s="157">
        <f t="shared" ref="W2030:W2048" si="674">IF(U2030&lt;&gt;0,(E2030+G2030+I2030)/U2030,0)</f>
        <v>0</v>
      </c>
      <c r="Y2030" s="128">
        <v>22</v>
      </c>
      <c r="Z2030" s="155">
        <f t="shared" ref="Z2030:Z2048" si="675">IF(COUNT(N2030,P2030,R2030)=0,0,COUNT(N2030,P2030,R2030))</f>
        <v>0</v>
      </c>
      <c r="AA2030" s="156">
        <f t="shared" ref="AA2030:AA2048" si="676">IF(Z2030&gt;0,((M2030*N2030)+(O2030*P2030)+(Q2030*R2030))/(N2030+P2030+R2030),0)</f>
        <v>0</v>
      </c>
      <c r="AB2030" s="157">
        <f t="shared" ref="AB2030:AB2048" si="677">IF(Z2030&lt;&gt;0,(N2030+P2030+R2030)/Z2030,0)</f>
        <v>0</v>
      </c>
      <c r="AD2030" s="128">
        <v>2</v>
      </c>
      <c r="AE2030" s="120">
        <f t="shared" ref="AE2030:AE2048" si="678">(V2030*W2030*P$2026)/1000000</f>
        <v>0</v>
      </c>
      <c r="AF2030" s="131">
        <v>22</v>
      </c>
      <c r="AG2030" s="121">
        <f t="shared" ref="AG2030:AG2048" si="679">(AA2030*AB2030*P$2026)/1000000</f>
        <v>0</v>
      </c>
    </row>
    <row r="2031" spans="2:33" x14ac:dyDescent="0.25">
      <c r="B2031" s="128">
        <v>3</v>
      </c>
      <c r="C2031" s="151" t="str">
        <f>T(Contaminantes!C$8)</f>
        <v/>
      </c>
      <c r="D2031" s="158"/>
      <c r="E2031" s="153"/>
      <c r="F2031" s="158"/>
      <c r="G2031" s="153"/>
      <c r="H2031" s="158"/>
      <c r="I2031" s="154"/>
      <c r="K2031" s="128">
        <v>23</v>
      </c>
      <c r="L2031" s="151" t="str">
        <f>T(Contaminantes!C$28)</f>
        <v/>
      </c>
      <c r="M2031" s="158"/>
      <c r="N2031" s="153"/>
      <c r="O2031" s="158"/>
      <c r="P2031" s="153"/>
      <c r="Q2031" s="158"/>
      <c r="R2031" s="154"/>
      <c r="T2031" s="128">
        <v>3</v>
      </c>
      <c r="U2031" s="155">
        <f t="shared" si="672"/>
        <v>0</v>
      </c>
      <c r="V2031" s="156">
        <f t="shared" si="673"/>
        <v>0</v>
      </c>
      <c r="W2031" s="157">
        <f t="shared" si="674"/>
        <v>0</v>
      </c>
      <c r="Y2031" s="128">
        <v>23</v>
      </c>
      <c r="Z2031" s="155">
        <f t="shared" si="675"/>
        <v>0</v>
      </c>
      <c r="AA2031" s="156">
        <f t="shared" si="676"/>
        <v>0</v>
      </c>
      <c r="AB2031" s="157">
        <f t="shared" si="677"/>
        <v>0</v>
      </c>
      <c r="AD2031" s="128">
        <v>3</v>
      </c>
      <c r="AE2031" s="120">
        <f t="shared" si="678"/>
        <v>0</v>
      </c>
      <c r="AF2031" s="131">
        <v>23</v>
      </c>
      <c r="AG2031" s="121">
        <f t="shared" si="679"/>
        <v>0</v>
      </c>
    </row>
    <row r="2032" spans="2:33" x14ac:dyDescent="0.25">
      <c r="B2032" s="128">
        <v>4</v>
      </c>
      <c r="C2032" s="151" t="str">
        <f>T(Contaminantes!C$9)</f>
        <v/>
      </c>
      <c r="D2032" s="159"/>
      <c r="E2032" s="153"/>
      <c r="F2032" s="159"/>
      <c r="G2032" s="153"/>
      <c r="H2032" s="159"/>
      <c r="I2032" s="154"/>
      <c r="K2032" s="128">
        <v>24</v>
      </c>
      <c r="L2032" s="151" t="str">
        <f>T(Contaminantes!C$29)</f>
        <v/>
      </c>
      <c r="M2032" s="159"/>
      <c r="N2032" s="153"/>
      <c r="O2032" s="159"/>
      <c r="P2032" s="153"/>
      <c r="Q2032" s="159"/>
      <c r="R2032" s="154"/>
      <c r="T2032" s="128">
        <v>4</v>
      </c>
      <c r="U2032" s="155">
        <f t="shared" si="672"/>
        <v>0</v>
      </c>
      <c r="V2032" s="156">
        <f t="shared" si="673"/>
        <v>0</v>
      </c>
      <c r="W2032" s="157">
        <f t="shared" si="674"/>
        <v>0</v>
      </c>
      <c r="Y2032" s="128">
        <v>24</v>
      </c>
      <c r="Z2032" s="155">
        <f t="shared" si="675"/>
        <v>0</v>
      </c>
      <c r="AA2032" s="156">
        <f t="shared" si="676"/>
        <v>0</v>
      </c>
      <c r="AB2032" s="157">
        <f t="shared" si="677"/>
        <v>0</v>
      </c>
      <c r="AD2032" s="128">
        <v>4</v>
      </c>
      <c r="AE2032" s="120">
        <f t="shared" si="678"/>
        <v>0</v>
      </c>
      <c r="AF2032" s="131">
        <v>24</v>
      </c>
      <c r="AG2032" s="121">
        <f t="shared" si="679"/>
        <v>0</v>
      </c>
    </row>
    <row r="2033" spans="2:33" x14ac:dyDescent="0.25">
      <c r="B2033" s="128">
        <v>5</v>
      </c>
      <c r="C2033" s="151" t="str">
        <f>T(Contaminantes!C$10)</f>
        <v/>
      </c>
      <c r="D2033" s="159"/>
      <c r="E2033" s="153"/>
      <c r="F2033" s="159"/>
      <c r="G2033" s="153"/>
      <c r="H2033" s="159"/>
      <c r="I2033" s="154"/>
      <c r="K2033" s="128">
        <v>25</v>
      </c>
      <c r="L2033" s="151" t="str">
        <f>T(Contaminantes!C$30)</f>
        <v/>
      </c>
      <c r="M2033" s="159"/>
      <c r="N2033" s="153"/>
      <c r="O2033" s="159"/>
      <c r="P2033" s="153"/>
      <c r="Q2033" s="159"/>
      <c r="R2033" s="154"/>
      <c r="T2033" s="128">
        <v>5</v>
      </c>
      <c r="U2033" s="155">
        <f t="shared" si="672"/>
        <v>0</v>
      </c>
      <c r="V2033" s="156">
        <f t="shared" si="673"/>
        <v>0</v>
      </c>
      <c r="W2033" s="157">
        <f t="shared" si="674"/>
        <v>0</v>
      </c>
      <c r="Y2033" s="128">
        <v>25</v>
      </c>
      <c r="Z2033" s="155">
        <f t="shared" si="675"/>
        <v>0</v>
      </c>
      <c r="AA2033" s="156">
        <f t="shared" si="676"/>
        <v>0</v>
      </c>
      <c r="AB2033" s="157">
        <f t="shared" si="677"/>
        <v>0</v>
      </c>
      <c r="AD2033" s="128">
        <v>5</v>
      </c>
      <c r="AE2033" s="120">
        <f t="shared" si="678"/>
        <v>0</v>
      </c>
      <c r="AF2033" s="131">
        <v>25</v>
      </c>
      <c r="AG2033" s="121">
        <f t="shared" si="679"/>
        <v>0</v>
      </c>
    </row>
    <row r="2034" spans="2:33" x14ac:dyDescent="0.25">
      <c r="B2034" s="128">
        <v>6</v>
      </c>
      <c r="C2034" s="151" t="str">
        <f>T(Contaminantes!C$11)</f>
        <v/>
      </c>
      <c r="D2034" s="159"/>
      <c r="E2034" s="153"/>
      <c r="F2034" s="159"/>
      <c r="G2034" s="153"/>
      <c r="H2034" s="159"/>
      <c r="I2034" s="154"/>
      <c r="K2034" s="128">
        <v>26</v>
      </c>
      <c r="L2034" s="151" t="str">
        <f>T(Contaminantes!C$31)</f>
        <v/>
      </c>
      <c r="M2034" s="159"/>
      <c r="N2034" s="153"/>
      <c r="O2034" s="159"/>
      <c r="P2034" s="153"/>
      <c r="Q2034" s="159"/>
      <c r="R2034" s="154"/>
      <c r="T2034" s="128">
        <v>6</v>
      </c>
      <c r="U2034" s="155">
        <f t="shared" si="672"/>
        <v>0</v>
      </c>
      <c r="V2034" s="156">
        <f t="shared" si="673"/>
        <v>0</v>
      </c>
      <c r="W2034" s="157">
        <f t="shared" si="674"/>
        <v>0</v>
      </c>
      <c r="Y2034" s="128">
        <v>26</v>
      </c>
      <c r="Z2034" s="155">
        <f t="shared" si="675"/>
        <v>0</v>
      </c>
      <c r="AA2034" s="156">
        <f t="shared" si="676"/>
        <v>0</v>
      </c>
      <c r="AB2034" s="157">
        <f t="shared" si="677"/>
        <v>0</v>
      </c>
      <c r="AD2034" s="128">
        <v>6</v>
      </c>
      <c r="AE2034" s="120">
        <f t="shared" si="678"/>
        <v>0</v>
      </c>
      <c r="AF2034" s="131">
        <v>26</v>
      </c>
      <c r="AG2034" s="121">
        <f t="shared" si="679"/>
        <v>0</v>
      </c>
    </row>
    <row r="2035" spans="2:33" x14ac:dyDescent="0.25">
      <c r="B2035" s="128">
        <v>7</v>
      </c>
      <c r="C2035" s="151" t="str">
        <f>T(Contaminantes!C$12)</f>
        <v/>
      </c>
      <c r="D2035" s="159"/>
      <c r="E2035" s="153"/>
      <c r="F2035" s="159"/>
      <c r="G2035" s="153"/>
      <c r="H2035" s="159"/>
      <c r="I2035" s="154"/>
      <c r="K2035" s="128">
        <v>27</v>
      </c>
      <c r="L2035" s="151" t="str">
        <f>T(Contaminantes!C$32)</f>
        <v/>
      </c>
      <c r="M2035" s="159"/>
      <c r="N2035" s="153"/>
      <c r="O2035" s="159"/>
      <c r="P2035" s="153"/>
      <c r="Q2035" s="159"/>
      <c r="R2035" s="154"/>
      <c r="T2035" s="128">
        <v>7</v>
      </c>
      <c r="U2035" s="155">
        <f t="shared" si="672"/>
        <v>0</v>
      </c>
      <c r="V2035" s="156">
        <f t="shared" si="673"/>
        <v>0</v>
      </c>
      <c r="W2035" s="157">
        <f t="shared" si="674"/>
        <v>0</v>
      </c>
      <c r="Y2035" s="128">
        <v>27</v>
      </c>
      <c r="Z2035" s="155">
        <f t="shared" si="675"/>
        <v>0</v>
      </c>
      <c r="AA2035" s="156">
        <f t="shared" si="676"/>
        <v>0</v>
      </c>
      <c r="AB2035" s="157">
        <f t="shared" si="677"/>
        <v>0</v>
      </c>
      <c r="AD2035" s="128">
        <v>7</v>
      </c>
      <c r="AE2035" s="120">
        <f t="shared" si="678"/>
        <v>0</v>
      </c>
      <c r="AF2035" s="131">
        <v>27</v>
      </c>
      <c r="AG2035" s="121">
        <f t="shared" si="679"/>
        <v>0</v>
      </c>
    </row>
    <row r="2036" spans="2:33" x14ac:dyDescent="0.25">
      <c r="B2036" s="128">
        <v>8</v>
      </c>
      <c r="C2036" s="151" t="str">
        <f>T(Contaminantes!C$13)</f>
        <v/>
      </c>
      <c r="D2036" s="159"/>
      <c r="E2036" s="153"/>
      <c r="F2036" s="159"/>
      <c r="G2036" s="153"/>
      <c r="H2036" s="159"/>
      <c r="I2036" s="154"/>
      <c r="K2036" s="128">
        <v>28</v>
      </c>
      <c r="L2036" s="151" t="str">
        <f>T(Contaminantes!C$33)</f>
        <v/>
      </c>
      <c r="M2036" s="159"/>
      <c r="N2036" s="153"/>
      <c r="O2036" s="159"/>
      <c r="P2036" s="153"/>
      <c r="Q2036" s="159"/>
      <c r="R2036" s="154"/>
      <c r="T2036" s="128">
        <v>8</v>
      </c>
      <c r="U2036" s="155">
        <f t="shared" si="672"/>
        <v>0</v>
      </c>
      <c r="V2036" s="156">
        <f t="shared" si="673"/>
        <v>0</v>
      </c>
      <c r="W2036" s="157">
        <f t="shared" si="674"/>
        <v>0</v>
      </c>
      <c r="Y2036" s="128">
        <v>28</v>
      </c>
      <c r="Z2036" s="155">
        <f t="shared" si="675"/>
        <v>0</v>
      </c>
      <c r="AA2036" s="156">
        <f t="shared" si="676"/>
        <v>0</v>
      </c>
      <c r="AB2036" s="157">
        <f t="shared" si="677"/>
        <v>0</v>
      </c>
      <c r="AD2036" s="128">
        <v>8</v>
      </c>
      <c r="AE2036" s="120">
        <f t="shared" si="678"/>
        <v>0</v>
      </c>
      <c r="AF2036" s="131">
        <v>28</v>
      </c>
      <c r="AG2036" s="121">
        <f t="shared" si="679"/>
        <v>0</v>
      </c>
    </row>
    <row r="2037" spans="2:33" x14ac:dyDescent="0.25">
      <c r="B2037" s="128">
        <v>9</v>
      </c>
      <c r="C2037" s="151" t="str">
        <f>T(Contaminantes!C$14)</f>
        <v/>
      </c>
      <c r="D2037" s="152"/>
      <c r="E2037" s="153"/>
      <c r="F2037" s="152"/>
      <c r="G2037" s="153"/>
      <c r="H2037" s="152"/>
      <c r="I2037" s="154"/>
      <c r="K2037" s="128">
        <v>29</v>
      </c>
      <c r="L2037" s="151" t="str">
        <f>T(Contaminantes!C$34)</f>
        <v/>
      </c>
      <c r="M2037" s="152"/>
      <c r="N2037" s="153"/>
      <c r="O2037" s="152"/>
      <c r="P2037" s="153"/>
      <c r="Q2037" s="152"/>
      <c r="R2037" s="154"/>
      <c r="T2037" s="128">
        <v>9</v>
      </c>
      <c r="U2037" s="155">
        <f t="shared" si="672"/>
        <v>0</v>
      </c>
      <c r="V2037" s="156">
        <f t="shared" si="673"/>
        <v>0</v>
      </c>
      <c r="W2037" s="157">
        <f t="shared" si="674"/>
        <v>0</v>
      </c>
      <c r="Y2037" s="128">
        <v>29</v>
      </c>
      <c r="Z2037" s="155">
        <f t="shared" si="675"/>
        <v>0</v>
      </c>
      <c r="AA2037" s="156">
        <f t="shared" si="676"/>
        <v>0</v>
      </c>
      <c r="AB2037" s="157">
        <f t="shared" si="677"/>
        <v>0</v>
      </c>
      <c r="AD2037" s="128">
        <v>9</v>
      </c>
      <c r="AE2037" s="120">
        <f t="shared" si="678"/>
        <v>0</v>
      </c>
      <c r="AF2037" s="131">
        <v>29</v>
      </c>
      <c r="AG2037" s="121">
        <f t="shared" si="679"/>
        <v>0</v>
      </c>
    </row>
    <row r="2038" spans="2:33" x14ac:dyDescent="0.25">
      <c r="B2038" s="128">
        <v>10</v>
      </c>
      <c r="C2038" s="151" t="str">
        <f>T(Contaminantes!C$15)</f>
        <v/>
      </c>
      <c r="D2038" s="152"/>
      <c r="E2038" s="153"/>
      <c r="F2038" s="152"/>
      <c r="G2038" s="153"/>
      <c r="H2038" s="152"/>
      <c r="I2038" s="154"/>
      <c r="K2038" s="128">
        <v>30</v>
      </c>
      <c r="L2038" s="151" t="str">
        <f>T(Contaminantes!C$35)</f>
        <v/>
      </c>
      <c r="M2038" s="152"/>
      <c r="N2038" s="153"/>
      <c r="O2038" s="152"/>
      <c r="P2038" s="153"/>
      <c r="Q2038" s="152"/>
      <c r="R2038" s="154"/>
      <c r="T2038" s="128">
        <v>10</v>
      </c>
      <c r="U2038" s="155">
        <f t="shared" si="672"/>
        <v>0</v>
      </c>
      <c r="V2038" s="156">
        <f t="shared" si="673"/>
        <v>0</v>
      </c>
      <c r="W2038" s="157">
        <f t="shared" si="674"/>
        <v>0</v>
      </c>
      <c r="Y2038" s="128">
        <v>30</v>
      </c>
      <c r="Z2038" s="155">
        <f t="shared" si="675"/>
        <v>0</v>
      </c>
      <c r="AA2038" s="156">
        <f t="shared" si="676"/>
        <v>0</v>
      </c>
      <c r="AB2038" s="157">
        <f t="shared" si="677"/>
        <v>0</v>
      </c>
      <c r="AD2038" s="128">
        <v>10</v>
      </c>
      <c r="AE2038" s="120">
        <f t="shared" si="678"/>
        <v>0</v>
      </c>
      <c r="AF2038" s="131">
        <v>30</v>
      </c>
      <c r="AG2038" s="121">
        <f t="shared" si="679"/>
        <v>0</v>
      </c>
    </row>
    <row r="2039" spans="2:33" x14ac:dyDescent="0.25">
      <c r="B2039" s="128">
        <v>11</v>
      </c>
      <c r="C2039" s="151" t="str">
        <f>T(Contaminantes!C$16)</f>
        <v/>
      </c>
      <c r="D2039" s="158"/>
      <c r="E2039" s="153"/>
      <c r="F2039" s="158"/>
      <c r="G2039" s="153"/>
      <c r="H2039" s="158"/>
      <c r="I2039" s="154"/>
      <c r="K2039" s="128">
        <v>31</v>
      </c>
      <c r="L2039" s="151" t="str">
        <f>T(Contaminantes!C$36)</f>
        <v/>
      </c>
      <c r="M2039" s="158"/>
      <c r="N2039" s="153"/>
      <c r="O2039" s="158"/>
      <c r="P2039" s="153"/>
      <c r="Q2039" s="158"/>
      <c r="R2039" s="154"/>
      <c r="T2039" s="128">
        <v>11</v>
      </c>
      <c r="U2039" s="155">
        <f t="shared" si="672"/>
        <v>0</v>
      </c>
      <c r="V2039" s="156">
        <f t="shared" si="673"/>
        <v>0</v>
      </c>
      <c r="W2039" s="157">
        <f t="shared" si="674"/>
        <v>0</v>
      </c>
      <c r="Y2039" s="128">
        <v>31</v>
      </c>
      <c r="Z2039" s="155">
        <f t="shared" si="675"/>
        <v>0</v>
      </c>
      <c r="AA2039" s="156">
        <f t="shared" si="676"/>
        <v>0</v>
      </c>
      <c r="AB2039" s="157">
        <f t="shared" si="677"/>
        <v>0</v>
      </c>
      <c r="AD2039" s="128">
        <v>11</v>
      </c>
      <c r="AE2039" s="120">
        <f t="shared" si="678"/>
        <v>0</v>
      </c>
      <c r="AF2039" s="131">
        <v>31</v>
      </c>
      <c r="AG2039" s="121">
        <f t="shared" si="679"/>
        <v>0</v>
      </c>
    </row>
    <row r="2040" spans="2:33" x14ac:dyDescent="0.25">
      <c r="B2040" s="128">
        <v>12</v>
      </c>
      <c r="C2040" s="151" t="str">
        <f>T(Contaminantes!C$17)</f>
        <v/>
      </c>
      <c r="D2040" s="159"/>
      <c r="E2040" s="153"/>
      <c r="F2040" s="159"/>
      <c r="G2040" s="153"/>
      <c r="H2040" s="159"/>
      <c r="I2040" s="154"/>
      <c r="K2040" s="128">
        <v>32</v>
      </c>
      <c r="L2040" s="151" t="str">
        <f>T(Contaminantes!C$37)</f>
        <v/>
      </c>
      <c r="M2040" s="159"/>
      <c r="N2040" s="153"/>
      <c r="O2040" s="159"/>
      <c r="P2040" s="153"/>
      <c r="Q2040" s="159"/>
      <c r="R2040" s="154"/>
      <c r="T2040" s="128">
        <v>12</v>
      </c>
      <c r="U2040" s="155">
        <f t="shared" si="672"/>
        <v>0</v>
      </c>
      <c r="V2040" s="156">
        <f t="shared" si="673"/>
        <v>0</v>
      </c>
      <c r="W2040" s="157">
        <f t="shared" si="674"/>
        <v>0</v>
      </c>
      <c r="Y2040" s="128">
        <v>32</v>
      </c>
      <c r="Z2040" s="155">
        <f t="shared" si="675"/>
        <v>0</v>
      </c>
      <c r="AA2040" s="156">
        <f t="shared" si="676"/>
        <v>0</v>
      </c>
      <c r="AB2040" s="157">
        <f t="shared" si="677"/>
        <v>0</v>
      </c>
      <c r="AD2040" s="128">
        <v>12</v>
      </c>
      <c r="AE2040" s="120">
        <f t="shared" si="678"/>
        <v>0</v>
      </c>
      <c r="AF2040" s="131">
        <v>32</v>
      </c>
      <c r="AG2040" s="121">
        <f t="shared" si="679"/>
        <v>0</v>
      </c>
    </row>
    <row r="2041" spans="2:33" x14ac:dyDescent="0.25">
      <c r="B2041" s="128">
        <v>13</v>
      </c>
      <c r="C2041" s="151" t="str">
        <f>T(Contaminantes!C$18)</f>
        <v/>
      </c>
      <c r="D2041" s="159"/>
      <c r="E2041" s="153"/>
      <c r="F2041" s="159"/>
      <c r="G2041" s="153"/>
      <c r="H2041" s="159"/>
      <c r="I2041" s="154"/>
      <c r="K2041" s="128">
        <v>33</v>
      </c>
      <c r="L2041" s="151" t="str">
        <f>T(Contaminantes!C$38)</f>
        <v/>
      </c>
      <c r="M2041" s="159"/>
      <c r="N2041" s="153"/>
      <c r="O2041" s="159"/>
      <c r="P2041" s="153"/>
      <c r="Q2041" s="159"/>
      <c r="R2041" s="154"/>
      <c r="T2041" s="128">
        <v>13</v>
      </c>
      <c r="U2041" s="155">
        <f t="shared" si="672"/>
        <v>0</v>
      </c>
      <c r="V2041" s="156">
        <f t="shared" si="673"/>
        <v>0</v>
      </c>
      <c r="W2041" s="157">
        <f t="shared" si="674"/>
        <v>0</v>
      </c>
      <c r="Y2041" s="128">
        <v>33</v>
      </c>
      <c r="Z2041" s="155">
        <f t="shared" si="675"/>
        <v>0</v>
      </c>
      <c r="AA2041" s="156">
        <f t="shared" si="676"/>
        <v>0</v>
      </c>
      <c r="AB2041" s="157">
        <f t="shared" si="677"/>
        <v>0</v>
      </c>
      <c r="AD2041" s="128">
        <v>13</v>
      </c>
      <c r="AE2041" s="120">
        <f t="shared" si="678"/>
        <v>0</v>
      </c>
      <c r="AF2041" s="131">
        <v>33</v>
      </c>
      <c r="AG2041" s="121">
        <f t="shared" si="679"/>
        <v>0</v>
      </c>
    </row>
    <row r="2042" spans="2:33" x14ac:dyDescent="0.25">
      <c r="B2042" s="128">
        <v>14</v>
      </c>
      <c r="C2042" s="151" t="str">
        <f>T(Contaminantes!C$19)</f>
        <v/>
      </c>
      <c r="D2042" s="152"/>
      <c r="E2042" s="153"/>
      <c r="F2042" s="152"/>
      <c r="G2042" s="153"/>
      <c r="H2042" s="152"/>
      <c r="I2042" s="154"/>
      <c r="K2042" s="128">
        <v>34</v>
      </c>
      <c r="L2042" s="151" t="str">
        <f>T(Contaminantes!C$39)</f>
        <v/>
      </c>
      <c r="M2042" s="152"/>
      <c r="N2042" s="153"/>
      <c r="O2042" s="152"/>
      <c r="P2042" s="153"/>
      <c r="Q2042" s="152"/>
      <c r="R2042" s="154"/>
      <c r="T2042" s="128">
        <v>14</v>
      </c>
      <c r="U2042" s="155">
        <f t="shared" si="672"/>
        <v>0</v>
      </c>
      <c r="V2042" s="156">
        <f t="shared" si="673"/>
        <v>0</v>
      </c>
      <c r="W2042" s="157">
        <f t="shared" si="674"/>
        <v>0</v>
      </c>
      <c r="Y2042" s="128">
        <v>34</v>
      </c>
      <c r="Z2042" s="155">
        <f t="shared" si="675"/>
        <v>0</v>
      </c>
      <c r="AA2042" s="156">
        <f t="shared" si="676"/>
        <v>0</v>
      </c>
      <c r="AB2042" s="157">
        <f t="shared" si="677"/>
        <v>0</v>
      </c>
      <c r="AD2042" s="128">
        <v>14</v>
      </c>
      <c r="AE2042" s="120">
        <f t="shared" si="678"/>
        <v>0</v>
      </c>
      <c r="AF2042" s="131">
        <v>34</v>
      </c>
      <c r="AG2042" s="121">
        <f t="shared" si="679"/>
        <v>0</v>
      </c>
    </row>
    <row r="2043" spans="2:33" x14ac:dyDescent="0.25">
      <c r="B2043" s="128">
        <v>15</v>
      </c>
      <c r="C2043" s="151" t="str">
        <f>T(Contaminantes!C$20)</f>
        <v/>
      </c>
      <c r="D2043" s="158"/>
      <c r="E2043" s="153"/>
      <c r="F2043" s="158"/>
      <c r="G2043" s="153"/>
      <c r="H2043" s="158"/>
      <c r="I2043" s="154"/>
      <c r="K2043" s="128">
        <v>35</v>
      </c>
      <c r="L2043" s="151" t="str">
        <f>T(Contaminantes!C$40)</f>
        <v/>
      </c>
      <c r="M2043" s="158"/>
      <c r="N2043" s="153"/>
      <c r="O2043" s="158"/>
      <c r="P2043" s="153"/>
      <c r="Q2043" s="158"/>
      <c r="R2043" s="154"/>
      <c r="T2043" s="128">
        <v>15</v>
      </c>
      <c r="U2043" s="155">
        <f t="shared" si="672"/>
        <v>0</v>
      </c>
      <c r="V2043" s="156">
        <f t="shared" si="673"/>
        <v>0</v>
      </c>
      <c r="W2043" s="157">
        <f t="shared" si="674"/>
        <v>0</v>
      </c>
      <c r="Y2043" s="128">
        <v>35</v>
      </c>
      <c r="Z2043" s="155">
        <f t="shared" si="675"/>
        <v>0</v>
      </c>
      <c r="AA2043" s="156">
        <f t="shared" si="676"/>
        <v>0</v>
      </c>
      <c r="AB2043" s="157">
        <f t="shared" si="677"/>
        <v>0</v>
      </c>
      <c r="AD2043" s="128">
        <v>15</v>
      </c>
      <c r="AE2043" s="120">
        <f t="shared" si="678"/>
        <v>0</v>
      </c>
      <c r="AF2043" s="131">
        <v>35</v>
      </c>
      <c r="AG2043" s="121">
        <f t="shared" si="679"/>
        <v>0</v>
      </c>
    </row>
    <row r="2044" spans="2:33" x14ac:dyDescent="0.25">
      <c r="B2044" s="128">
        <v>16</v>
      </c>
      <c r="C2044" s="151" t="str">
        <f>T(Contaminantes!C$21)</f>
        <v/>
      </c>
      <c r="D2044" s="159"/>
      <c r="E2044" s="153"/>
      <c r="F2044" s="159"/>
      <c r="G2044" s="153"/>
      <c r="H2044" s="159"/>
      <c r="I2044" s="154"/>
      <c r="K2044" s="128">
        <v>36</v>
      </c>
      <c r="L2044" s="151" t="str">
        <f>T(Contaminantes!C$41)</f>
        <v/>
      </c>
      <c r="M2044" s="159"/>
      <c r="N2044" s="153"/>
      <c r="O2044" s="159"/>
      <c r="P2044" s="153"/>
      <c r="Q2044" s="159"/>
      <c r="R2044" s="154"/>
      <c r="T2044" s="128">
        <v>16</v>
      </c>
      <c r="U2044" s="155">
        <f t="shared" si="672"/>
        <v>0</v>
      </c>
      <c r="V2044" s="156">
        <f t="shared" si="673"/>
        <v>0</v>
      </c>
      <c r="W2044" s="157">
        <f t="shared" si="674"/>
        <v>0</v>
      </c>
      <c r="Y2044" s="128">
        <v>36</v>
      </c>
      <c r="Z2044" s="155">
        <f t="shared" si="675"/>
        <v>0</v>
      </c>
      <c r="AA2044" s="156">
        <f t="shared" si="676"/>
        <v>0</v>
      </c>
      <c r="AB2044" s="157">
        <f t="shared" si="677"/>
        <v>0</v>
      </c>
      <c r="AD2044" s="128">
        <v>16</v>
      </c>
      <c r="AE2044" s="120">
        <f t="shared" si="678"/>
        <v>0</v>
      </c>
      <c r="AF2044" s="131">
        <v>36</v>
      </c>
      <c r="AG2044" s="121">
        <f t="shared" si="679"/>
        <v>0</v>
      </c>
    </row>
    <row r="2045" spans="2:33" x14ac:dyDescent="0.25">
      <c r="B2045" s="128">
        <v>17</v>
      </c>
      <c r="C2045" s="151" t="str">
        <f>T(Contaminantes!C$22)</f>
        <v/>
      </c>
      <c r="D2045" s="159"/>
      <c r="E2045" s="153"/>
      <c r="F2045" s="159"/>
      <c r="G2045" s="153"/>
      <c r="H2045" s="159"/>
      <c r="I2045" s="154"/>
      <c r="K2045" s="128">
        <v>37</v>
      </c>
      <c r="L2045" s="151" t="str">
        <f>T(Contaminantes!C$42)</f>
        <v/>
      </c>
      <c r="M2045" s="159"/>
      <c r="N2045" s="153"/>
      <c r="O2045" s="159"/>
      <c r="P2045" s="153"/>
      <c r="Q2045" s="159"/>
      <c r="R2045" s="154"/>
      <c r="T2045" s="128">
        <v>17</v>
      </c>
      <c r="U2045" s="155">
        <f t="shared" si="672"/>
        <v>0</v>
      </c>
      <c r="V2045" s="156">
        <f t="shared" si="673"/>
        <v>0</v>
      </c>
      <c r="W2045" s="157">
        <f t="shared" si="674"/>
        <v>0</v>
      </c>
      <c r="Y2045" s="128">
        <v>37</v>
      </c>
      <c r="Z2045" s="155">
        <f t="shared" si="675"/>
        <v>0</v>
      </c>
      <c r="AA2045" s="156">
        <f t="shared" si="676"/>
        <v>0</v>
      </c>
      <c r="AB2045" s="157">
        <f t="shared" si="677"/>
        <v>0</v>
      </c>
      <c r="AD2045" s="128">
        <v>17</v>
      </c>
      <c r="AE2045" s="120">
        <f t="shared" si="678"/>
        <v>0</v>
      </c>
      <c r="AF2045" s="131">
        <v>37</v>
      </c>
      <c r="AG2045" s="121">
        <f t="shared" si="679"/>
        <v>0</v>
      </c>
    </row>
    <row r="2046" spans="2:33" x14ac:dyDescent="0.25">
      <c r="B2046" s="128">
        <v>18</v>
      </c>
      <c r="C2046" s="151" t="str">
        <f>T(Contaminantes!C$23)</f>
        <v/>
      </c>
      <c r="D2046" s="152"/>
      <c r="E2046" s="153"/>
      <c r="F2046" s="152"/>
      <c r="G2046" s="153"/>
      <c r="H2046" s="152"/>
      <c r="I2046" s="154"/>
      <c r="K2046" s="128">
        <v>38</v>
      </c>
      <c r="L2046" s="151" t="str">
        <f>T(Contaminantes!C$43)</f>
        <v/>
      </c>
      <c r="M2046" s="152"/>
      <c r="N2046" s="153"/>
      <c r="O2046" s="152"/>
      <c r="P2046" s="153"/>
      <c r="Q2046" s="152"/>
      <c r="R2046" s="154"/>
      <c r="T2046" s="128">
        <v>18</v>
      </c>
      <c r="U2046" s="155">
        <f t="shared" si="672"/>
        <v>0</v>
      </c>
      <c r="V2046" s="156">
        <f t="shared" si="673"/>
        <v>0</v>
      </c>
      <c r="W2046" s="157">
        <f t="shared" si="674"/>
        <v>0</v>
      </c>
      <c r="Y2046" s="128">
        <v>38</v>
      </c>
      <c r="Z2046" s="155">
        <f t="shared" si="675"/>
        <v>0</v>
      </c>
      <c r="AA2046" s="156">
        <f t="shared" si="676"/>
        <v>0</v>
      </c>
      <c r="AB2046" s="157">
        <f t="shared" si="677"/>
        <v>0</v>
      </c>
      <c r="AD2046" s="128">
        <v>18</v>
      </c>
      <c r="AE2046" s="120">
        <f t="shared" si="678"/>
        <v>0</v>
      </c>
      <c r="AF2046" s="131">
        <v>38</v>
      </c>
      <c r="AG2046" s="121">
        <f t="shared" si="679"/>
        <v>0</v>
      </c>
    </row>
    <row r="2047" spans="2:33" x14ac:dyDescent="0.25">
      <c r="B2047" s="128">
        <v>19</v>
      </c>
      <c r="C2047" s="151" t="str">
        <f>T(Contaminantes!C$24)</f>
        <v/>
      </c>
      <c r="D2047" s="152"/>
      <c r="E2047" s="153"/>
      <c r="F2047" s="152"/>
      <c r="G2047" s="153"/>
      <c r="H2047" s="152"/>
      <c r="I2047" s="154"/>
      <c r="K2047" s="128">
        <v>39</v>
      </c>
      <c r="L2047" s="151" t="str">
        <f>T(Contaminantes!C$44)</f>
        <v/>
      </c>
      <c r="M2047" s="152"/>
      <c r="N2047" s="153"/>
      <c r="O2047" s="152"/>
      <c r="P2047" s="153"/>
      <c r="Q2047" s="152"/>
      <c r="R2047" s="154"/>
      <c r="T2047" s="128">
        <v>19</v>
      </c>
      <c r="U2047" s="155">
        <f t="shared" si="672"/>
        <v>0</v>
      </c>
      <c r="V2047" s="156">
        <f t="shared" si="673"/>
        <v>0</v>
      </c>
      <c r="W2047" s="157">
        <f t="shared" si="674"/>
        <v>0</v>
      </c>
      <c r="Y2047" s="128">
        <v>39</v>
      </c>
      <c r="Z2047" s="155">
        <f t="shared" si="675"/>
        <v>0</v>
      </c>
      <c r="AA2047" s="156">
        <f t="shared" si="676"/>
        <v>0</v>
      </c>
      <c r="AB2047" s="157">
        <f t="shared" si="677"/>
        <v>0</v>
      </c>
      <c r="AD2047" s="128">
        <v>19</v>
      </c>
      <c r="AE2047" s="120">
        <f t="shared" si="678"/>
        <v>0</v>
      </c>
      <c r="AF2047" s="131">
        <v>39</v>
      </c>
      <c r="AG2047" s="121">
        <f t="shared" si="679"/>
        <v>0</v>
      </c>
    </row>
    <row r="2048" spans="2:33" ht="15.75" thickBot="1" x14ac:dyDescent="0.3">
      <c r="B2048" s="129">
        <v>20</v>
      </c>
      <c r="C2048" s="160" t="str">
        <f>T(Contaminantes!C$25)</f>
        <v/>
      </c>
      <c r="D2048" s="162"/>
      <c r="E2048" s="163"/>
      <c r="F2048" s="162"/>
      <c r="G2048" s="163"/>
      <c r="H2048" s="162"/>
      <c r="I2048" s="164"/>
      <c r="K2048" s="129">
        <v>40</v>
      </c>
      <c r="L2048" s="160" t="str">
        <f>T(Contaminantes!C$45)</f>
        <v/>
      </c>
      <c r="M2048" s="162"/>
      <c r="N2048" s="163"/>
      <c r="O2048" s="162"/>
      <c r="P2048" s="163"/>
      <c r="Q2048" s="162"/>
      <c r="R2048" s="164"/>
      <c r="T2048" s="129">
        <v>20</v>
      </c>
      <c r="U2048" s="165">
        <f t="shared" si="672"/>
        <v>0</v>
      </c>
      <c r="V2048" s="166">
        <f t="shared" si="673"/>
        <v>0</v>
      </c>
      <c r="W2048" s="167">
        <f t="shared" si="674"/>
        <v>0</v>
      </c>
      <c r="Y2048" s="129">
        <v>40</v>
      </c>
      <c r="Z2048" s="165">
        <f t="shared" si="675"/>
        <v>0</v>
      </c>
      <c r="AA2048" s="166">
        <f t="shared" si="676"/>
        <v>0</v>
      </c>
      <c r="AB2048" s="167">
        <f t="shared" si="677"/>
        <v>0</v>
      </c>
      <c r="AD2048" s="129">
        <v>20</v>
      </c>
      <c r="AE2048" s="132">
        <f t="shared" si="678"/>
        <v>0</v>
      </c>
      <c r="AF2048" s="133">
        <v>40</v>
      </c>
      <c r="AG2048" s="122">
        <f t="shared" si="679"/>
        <v>0</v>
      </c>
    </row>
    <row r="2049" spans="2:33" ht="15.75" thickBot="1" x14ac:dyDescent="0.3"/>
    <row r="2050" spans="2:33" ht="15.75" customHeight="1" thickBot="1" x14ac:dyDescent="0.3">
      <c r="D2050" s="391" t="s">
        <v>139</v>
      </c>
      <c r="E2050" s="392"/>
      <c r="F2050" s="393" t="str">
        <f>T('Focos atmósfera'!B92)</f>
        <v/>
      </c>
      <c r="G2050" s="393"/>
      <c r="H2050" s="394" t="s">
        <v>141</v>
      </c>
      <c r="I2050" s="395"/>
      <c r="J2050" s="135"/>
      <c r="K2050" s="396" t="str">
        <f>T('Focos atmósfera'!C92)</f>
        <v/>
      </c>
      <c r="L2050" s="393"/>
      <c r="M2050" s="393"/>
      <c r="N2050" s="397" t="s">
        <v>140</v>
      </c>
      <c r="O2050" s="398"/>
      <c r="P2050" s="136">
        <f>'Focos atmósfera'!D92</f>
        <v>0</v>
      </c>
      <c r="Q2050" s="205" t="s">
        <v>210</v>
      </c>
      <c r="R2050" s="136">
        <f>'Focos atmósfera'!F92</f>
        <v>0</v>
      </c>
      <c r="V2050" s="399" t="s">
        <v>189</v>
      </c>
      <c r="W2050" s="400"/>
      <c r="X2050" s="137"/>
      <c r="AA2050" s="399" t="s">
        <v>189</v>
      </c>
      <c r="AB2050" s="400"/>
      <c r="AC2050" s="137"/>
      <c r="AE2050" s="399" t="s">
        <v>192</v>
      </c>
      <c r="AF2050" s="403"/>
      <c r="AG2050" s="400"/>
    </row>
    <row r="2051" spans="2:33" ht="15.75" thickBot="1" x14ac:dyDescent="0.3">
      <c r="B2051" s="407" t="s">
        <v>133</v>
      </c>
      <c r="C2051" s="408"/>
      <c r="D2051" s="411" t="s">
        <v>134</v>
      </c>
      <c r="E2051" s="411"/>
      <c r="F2051" s="411" t="s">
        <v>135</v>
      </c>
      <c r="G2051" s="411"/>
      <c r="H2051" s="411" t="s">
        <v>136</v>
      </c>
      <c r="I2051" s="412"/>
      <c r="J2051" s="138"/>
      <c r="K2051" s="409" t="s">
        <v>133</v>
      </c>
      <c r="L2051" s="410"/>
      <c r="M2051" s="413" t="s">
        <v>134</v>
      </c>
      <c r="N2051" s="411"/>
      <c r="O2051" s="411" t="s">
        <v>135</v>
      </c>
      <c r="P2051" s="411"/>
      <c r="Q2051" s="411" t="s">
        <v>136</v>
      </c>
      <c r="R2051" s="414"/>
      <c r="S2051" s="138"/>
      <c r="T2051" s="138"/>
      <c r="V2051" s="401"/>
      <c r="W2051" s="402"/>
      <c r="X2051" s="137"/>
      <c r="AA2051" s="401"/>
      <c r="AB2051" s="402"/>
      <c r="AC2051" s="137"/>
      <c r="AE2051" s="404"/>
      <c r="AF2051" s="405"/>
      <c r="AG2051" s="406"/>
    </row>
    <row r="2052" spans="2:33" ht="32.25" customHeight="1" thickBot="1" x14ac:dyDescent="0.3">
      <c r="B2052" s="409"/>
      <c r="C2052" s="410"/>
      <c r="D2052" s="139" t="s">
        <v>137</v>
      </c>
      <c r="E2052" s="139" t="s">
        <v>138</v>
      </c>
      <c r="F2052" s="139" t="s">
        <v>137</v>
      </c>
      <c r="G2052" s="139" t="s">
        <v>138</v>
      </c>
      <c r="H2052" s="139" t="s">
        <v>137</v>
      </c>
      <c r="I2052" s="140" t="s">
        <v>138</v>
      </c>
      <c r="J2052" s="141"/>
      <c r="K2052" s="409"/>
      <c r="L2052" s="410"/>
      <c r="M2052" s="139" t="s">
        <v>137</v>
      </c>
      <c r="N2052" s="139" t="s">
        <v>138</v>
      </c>
      <c r="O2052" s="139" t="s">
        <v>137</v>
      </c>
      <c r="P2052" s="139" t="s">
        <v>138</v>
      </c>
      <c r="Q2052" s="139" t="s">
        <v>137</v>
      </c>
      <c r="R2052" s="140" t="s">
        <v>138</v>
      </c>
      <c r="S2052" s="141"/>
      <c r="T2052" s="141"/>
      <c r="V2052" s="142" t="s">
        <v>190</v>
      </c>
      <c r="W2052" s="143" t="s">
        <v>191</v>
      </c>
      <c r="X2052" s="141"/>
      <c r="AA2052" s="142" t="s">
        <v>190</v>
      </c>
      <c r="AB2052" s="143" t="s">
        <v>191</v>
      </c>
      <c r="AC2052" s="141"/>
      <c r="AE2052" s="124" t="s">
        <v>193</v>
      </c>
      <c r="AG2052" s="125" t="s">
        <v>193</v>
      </c>
    </row>
    <row r="2053" spans="2:33" x14ac:dyDescent="0.25">
      <c r="B2053" s="126">
        <v>1</v>
      </c>
      <c r="C2053" s="151" t="str">
        <f>T(Contaminantes!C$6)</f>
        <v/>
      </c>
      <c r="D2053" s="145"/>
      <c r="E2053" s="146"/>
      <c r="F2053" s="145"/>
      <c r="G2053" s="146"/>
      <c r="H2053" s="145"/>
      <c r="I2053" s="147"/>
      <c r="K2053" s="126">
        <v>21</v>
      </c>
      <c r="L2053" s="144" t="str">
        <f>T(Contaminantes!C$26)</f>
        <v/>
      </c>
      <c r="M2053" s="145"/>
      <c r="N2053" s="146"/>
      <c r="O2053" s="145"/>
      <c r="P2053" s="146"/>
      <c r="Q2053" s="145"/>
      <c r="R2053" s="147"/>
      <c r="T2053" s="126">
        <v>1</v>
      </c>
      <c r="U2053" s="148">
        <f>IF(COUNT(E2053,G2053,I2053)=0,0,COUNT(E2053,G2053,I2053))</f>
        <v>0</v>
      </c>
      <c r="V2053" s="149">
        <f>IF(U2053&gt;0,((D2053*E2053)+(F2053*G2053)+(H2053*I2053))/(E2053+G2053+I2053),0)</f>
        <v>0</v>
      </c>
      <c r="W2053" s="150">
        <f>IF(U2053&lt;&gt;0,(E2053+G2053+I2053)/U2053,0)</f>
        <v>0</v>
      </c>
      <c r="Y2053" s="126">
        <v>21</v>
      </c>
      <c r="Z2053" s="148">
        <f>IF(COUNT(N2053,P2053,R2053)=0,0,COUNT(N2053,P2053,R2053))</f>
        <v>0</v>
      </c>
      <c r="AA2053" s="149">
        <f>IF(Z2053&gt;0,((M2053*N2053)+(O2053*P2053)+(Q2053*R2053))/(N2053+P2053+R2053),0)</f>
        <v>0</v>
      </c>
      <c r="AB2053" s="150">
        <f>IF(Z2053&lt;&gt;0,(N2053+P2053+R2053)/Z2053,0)</f>
        <v>0</v>
      </c>
      <c r="AD2053" s="126">
        <v>1</v>
      </c>
      <c r="AE2053" s="127">
        <f>(V2053*W2053*P$2050)/1000000</f>
        <v>0</v>
      </c>
      <c r="AF2053" s="130">
        <v>21</v>
      </c>
      <c r="AG2053" s="127">
        <f>(AA2053*AB2053*P$2050)/1000000</f>
        <v>0</v>
      </c>
    </row>
    <row r="2054" spans="2:33" x14ac:dyDescent="0.25">
      <c r="B2054" s="128">
        <v>2</v>
      </c>
      <c r="C2054" s="151" t="str">
        <f>T(Contaminantes!C$7)</f>
        <v/>
      </c>
      <c r="D2054" s="152"/>
      <c r="E2054" s="153"/>
      <c r="F2054" s="152"/>
      <c r="G2054" s="153"/>
      <c r="H2054" s="152"/>
      <c r="I2054" s="154"/>
      <c r="K2054" s="128">
        <v>22</v>
      </c>
      <c r="L2054" s="151" t="str">
        <f>T(Contaminantes!C$27)</f>
        <v/>
      </c>
      <c r="M2054" s="152"/>
      <c r="N2054" s="153"/>
      <c r="O2054" s="152"/>
      <c r="P2054" s="153"/>
      <c r="Q2054" s="152"/>
      <c r="R2054" s="154"/>
      <c r="T2054" s="128">
        <v>2</v>
      </c>
      <c r="U2054" s="155">
        <f t="shared" ref="U2054:U2072" si="680">IF(COUNT(E2054,G2054,I2054)=0,0,COUNT(E2054,G2054,I2054))</f>
        <v>0</v>
      </c>
      <c r="V2054" s="156">
        <f t="shared" ref="V2054:V2072" si="681">IF(U2054&gt;0,((D2054*E2054)+(F2054*G2054)+(H2054*I2054))/(E2054+G2054+I2054),0)</f>
        <v>0</v>
      </c>
      <c r="W2054" s="157">
        <f t="shared" ref="W2054:W2072" si="682">IF(U2054&lt;&gt;0,(E2054+G2054+I2054)/U2054,0)</f>
        <v>0</v>
      </c>
      <c r="Y2054" s="128">
        <v>22</v>
      </c>
      <c r="Z2054" s="155">
        <f t="shared" ref="Z2054:Z2072" si="683">IF(COUNT(N2054,P2054,R2054)=0,0,COUNT(N2054,P2054,R2054))</f>
        <v>0</v>
      </c>
      <c r="AA2054" s="156">
        <f t="shared" ref="AA2054:AA2072" si="684">IF(Z2054&gt;0,((M2054*N2054)+(O2054*P2054)+(Q2054*R2054))/(N2054+P2054+R2054),0)</f>
        <v>0</v>
      </c>
      <c r="AB2054" s="157">
        <f t="shared" ref="AB2054:AB2072" si="685">IF(Z2054&lt;&gt;0,(N2054+P2054+R2054)/Z2054,0)</f>
        <v>0</v>
      </c>
      <c r="AD2054" s="128">
        <v>2</v>
      </c>
      <c r="AE2054" s="120">
        <f t="shared" ref="AE2054:AE2072" si="686">(V2054*W2054*P$2050)/1000000</f>
        <v>0</v>
      </c>
      <c r="AF2054" s="131">
        <v>22</v>
      </c>
      <c r="AG2054" s="121">
        <f t="shared" ref="AG2054:AG2072" si="687">(AA2054*AB2054*P$2050)/1000000</f>
        <v>0</v>
      </c>
    </row>
    <row r="2055" spans="2:33" x14ac:dyDescent="0.25">
      <c r="B2055" s="128">
        <v>3</v>
      </c>
      <c r="C2055" s="151" t="str">
        <f>T(Contaminantes!C$8)</f>
        <v/>
      </c>
      <c r="D2055" s="158"/>
      <c r="E2055" s="153"/>
      <c r="F2055" s="158"/>
      <c r="G2055" s="153"/>
      <c r="H2055" s="158"/>
      <c r="I2055" s="154"/>
      <c r="K2055" s="128">
        <v>23</v>
      </c>
      <c r="L2055" s="151" t="str">
        <f>T(Contaminantes!C$28)</f>
        <v/>
      </c>
      <c r="M2055" s="158"/>
      <c r="N2055" s="153"/>
      <c r="O2055" s="158"/>
      <c r="P2055" s="153"/>
      <c r="Q2055" s="158"/>
      <c r="R2055" s="154"/>
      <c r="T2055" s="128">
        <v>3</v>
      </c>
      <c r="U2055" s="155">
        <f t="shared" si="680"/>
        <v>0</v>
      </c>
      <c r="V2055" s="156">
        <f t="shared" si="681"/>
        <v>0</v>
      </c>
      <c r="W2055" s="157">
        <f t="shared" si="682"/>
        <v>0</v>
      </c>
      <c r="Y2055" s="128">
        <v>23</v>
      </c>
      <c r="Z2055" s="155">
        <f t="shared" si="683"/>
        <v>0</v>
      </c>
      <c r="AA2055" s="156">
        <f t="shared" si="684"/>
        <v>0</v>
      </c>
      <c r="AB2055" s="157">
        <f t="shared" si="685"/>
        <v>0</v>
      </c>
      <c r="AD2055" s="128">
        <v>3</v>
      </c>
      <c r="AE2055" s="120">
        <f t="shared" si="686"/>
        <v>0</v>
      </c>
      <c r="AF2055" s="131">
        <v>23</v>
      </c>
      <c r="AG2055" s="121">
        <f t="shared" si="687"/>
        <v>0</v>
      </c>
    </row>
    <row r="2056" spans="2:33" x14ac:dyDescent="0.25">
      <c r="B2056" s="128">
        <v>4</v>
      </c>
      <c r="C2056" s="151" t="str">
        <f>T(Contaminantes!C$9)</f>
        <v/>
      </c>
      <c r="D2056" s="159"/>
      <c r="E2056" s="153"/>
      <c r="F2056" s="159"/>
      <c r="G2056" s="153"/>
      <c r="H2056" s="159"/>
      <c r="I2056" s="154"/>
      <c r="K2056" s="128">
        <v>24</v>
      </c>
      <c r="L2056" s="151" t="str">
        <f>T(Contaminantes!C$29)</f>
        <v/>
      </c>
      <c r="M2056" s="159"/>
      <c r="N2056" s="153"/>
      <c r="O2056" s="159"/>
      <c r="P2056" s="153"/>
      <c r="Q2056" s="159"/>
      <c r="R2056" s="154"/>
      <c r="T2056" s="128">
        <v>4</v>
      </c>
      <c r="U2056" s="155">
        <f t="shared" si="680"/>
        <v>0</v>
      </c>
      <c r="V2056" s="156">
        <f t="shared" si="681"/>
        <v>0</v>
      </c>
      <c r="W2056" s="157">
        <f t="shared" si="682"/>
        <v>0</v>
      </c>
      <c r="Y2056" s="128">
        <v>24</v>
      </c>
      <c r="Z2056" s="155">
        <f t="shared" si="683"/>
        <v>0</v>
      </c>
      <c r="AA2056" s="156">
        <f t="shared" si="684"/>
        <v>0</v>
      </c>
      <c r="AB2056" s="157">
        <f t="shared" si="685"/>
        <v>0</v>
      </c>
      <c r="AD2056" s="128">
        <v>4</v>
      </c>
      <c r="AE2056" s="120">
        <f t="shared" si="686"/>
        <v>0</v>
      </c>
      <c r="AF2056" s="131">
        <v>24</v>
      </c>
      <c r="AG2056" s="121">
        <f t="shared" si="687"/>
        <v>0</v>
      </c>
    </row>
    <row r="2057" spans="2:33" x14ac:dyDescent="0.25">
      <c r="B2057" s="128">
        <v>5</v>
      </c>
      <c r="C2057" s="151" t="str">
        <f>T(Contaminantes!C$10)</f>
        <v/>
      </c>
      <c r="D2057" s="159"/>
      <c r="E2057" s="153"/>
      <c r="F2057" s="159"/>
      <c r="G2057" s="153"/>
      <c r="H2057" s="159"/>
      <c r="I2057" s="154"/>
      <c r="K2057" s="128">
        <v>25</v>
      </c>
      <c r="L2057" s="151" t="str">
        <f>T(Contaminantes!C$30)</f>
        <v/>
      </c>
      <c r="M2057" s="159"/>
      <c r="N2057" s="153"/>
      <c r="O2057" s="159"/>
      <c r="P2057" s="153"/>
      <c r="Q2057" s="159"/>
      <c r="R2057" s="154"/>
      <c r="T2057" s="128">
        <v>5</v>
      </c>
      <c r="U2057" s="155">
        <f t="shared" si="680"/>
        <v>0</v>
      </c>
      <c r="V2057" s="156">
        <f t="shared" si="681"/>
        <v>0</v>
      </c>
      <c r="W2057" s="157">
        <f t="shared" si="682"/>
        <v>0</v>
      </c>
      <c r="Y2057" s="128">
        <v>25</v>
      </c>
      <c r="Z2057" s="155">
        <f t="shared" si="683"/>
        <v>0</v>
      </c>
      <c r="AA2057" s="156">
        <f t="shared" si="684"/>
        <v>0</v>
      </c>
      <c r="AB2057" s="157">
        <f t="shared" si="685"/>
        <v>0</v>
      </c>
      <c r="AD2057" s="128">
        <v>5</v>
      </c>
      <c r="AE2057" s="120">
        <f t="shared" si="686"/>
        <v>0</v>
      </c>
      <c r="AF2057" s="131">
        <v>25</v>
      </c>
      <c r="AG2057" s="121">
        <f t="shared" si="687"/>
        <v>0</v>
      </c>
    </row>
    <row r="2058" spans="2:33" x14ac:dyDescent="0.25">
      <c r="B2058" s="128">
        <v>6</v>
      </c>
      <c r="C2058" s="151" t="str">
        <f>T(Contaminantes!C$11)</f>
        <v/>
      </c>
      <c r="D2058" s="159"/>
      <c r="E2058" s="153"/>
      <c r="F2058" s="159"/>
      <c r="G2058" s="153"/>
      <c r="H2058" s="159"/>
      <c r="I2058" s="154"/>
      <c r="K2058" s="128">
        <v>26</v>
      </c>
      <c r="L2058" s="151" t="str">
        <f>T(Contaminantes!C$31)</f>
        <v/>
      </c>
      <c r="M2058" s="159"/>
      <c r="N2058" s="153"/>
      <c r="O2058" s="159"/>
      <c r="P2058" s="153"/>
      <c r="Q2058" s="159"/>
      <c r="R2058" s="154"/>
      <c r="T2058" s="128">
        <v>6</v>
      </c>
      <c r="U2058" s="155">
        <f t="shared" si="680"/>
        <v>0</v>
      </c>
      <c r="V2058" s="156">
        <f t="shared" si="681"/>
        <v>0</v>
      </c>
      <c r="W2058" s="157">
        <f t="shared" si="682"/>
        <v>0</v>
      </c>
      <c r="Y2058" s="128">
        <v>26</v>
      </c>
      <c r="Z2058" s="155">
        <f t="shared" si="683"/>
        <v>0</v>
      </c>
      <c r="AA2058" s="156">
        <f t="shared" si="684"/>
        <v>0</v>
      </c>
      <c r="AB2058" s="157">
        <f t="shared" si="685"/>
        <v>0</v>
      </c>
      <c r="AD2058" s="128">
        <v>6</v>
      </c>
      <c r="AE2058" s="120">
        <f t="shared" si="686"/>
        <v>0</v>
      </c>
      <c r="AF2058" s="131">
        <v>26</v>
      </c>
      <c r="AG2058" s="121">
        <f t="shared" si="687"/>
        <v>0</v>
      </c>
    </row>
    <row r="2059" spans="2:33" x14ac:dyDescent="0.25">
      <c r="B2059" s="128">
        <v>7</v>
      </c>
      <c r="C2059" s="151" t="str">
        <f>T(Contaminantes!C$12)</f>
        <v/>
      </c>
      <c r="D2059" s="159"/>
      <c r="E2059" s="153"/>
      <c r="F2059" s="159"/>
      <c r="G2059" s="153"/>
      <c r="H2059" s="159"/>
      <c r="I2059" s="154"/>
      <c r="K2059" s="128">
        <v>27</v>
      </c>
      <c r="L2059" s="151" t="str">
        <f>T(Contaminantes!C$32)</f>
        <v/>
      </c>
      <c r="M2059" s="159"/>
      <c r="N2059" s="153"/>
      <c r="O2059" s="159"/>
      <c r="P2059" s="153"/>
      <c r="Q2059" s="159"/>
      <c r="R2059" s="154"/>
      <c r="T2059" s="128">
        <v>7</v>
      </c>
      <c r="U2059" s="155">
        <f t="shared" si="680"/>
        <v>0</v>
      </c>
      <c r="V2059" s="156">
        <f t="shared" si="681"/>
        <v>0</v>
      </c>
      <c r="W2059" s="157">
        <f t="shared" si="682"/>
        <v>0</v>
      </c>
      <c r="Y2059" s="128">
        <v>27</v>
      </c>
      <c r="Z2059" s="155">
        <f t="shared" si="683"/>
        <v>0</v>
      </c>
      <c r="AA2059" s="156">
        <f t="shared" si="684"/>
        <v>0</v>
      </c>
      <c r="AB2059" s="157">
        <f t="shared" si="685"/>
        <v>0</v>
      </c>
      <c r="AD2059" s="128">
        <v>7</v>
      </c>
      <c r="AE2059" s="120">
        <f t="shared" si="686"/>
        <v>0</v>
      </c>
      <c r="AF2059" s="131">
        <v>27</v>
      </c>
      <c r="AG2059" s="121">
        <f t="shared" si="687"/>
        <v>0</v>
      </c>
    </row>
    <row r="2060" spans="2:33" x14ac:dyDescent="0.25">
      <c r="B2060" s="128">
        <v>8</v>
      </c>
      <c r="C2060" s="151" t="str">
        <f>T(Contaminantes!C$13)</f>
        <v/>
      </c>
      <c r="D2060" s="159"/>
      <c r="E2060" s="153"/>
      <c r="F2060" s="159"/>
      <c r="G2060" s="153"/>
      <c r="H2060" s="159"/>
      <c r="I2060" s="154"/>
      <c r="K2060" s="128">
        <v>28</v>
      </c>
      <c r="L2060" s="151" t="str">
        <f>T(Contaminantes!C$33)</f>
        <v/>
      </c>
      <c r="M2060" s="159"/>
      <c r="N2060" s="153"/>
      <c r="O2060" s="159"/>
      <c r="P2060" s="153"/>
      <c r="Q2060" s="159"/>
      <c r="R2060" s="154"/>
      <c r="T2060" s="128">
        <v>8</v>
      </c>
      <c r="U2060" s="155">
        <f t="shared" si="680"/>
        <v>0</v>
      </c>
      <c r="V2060" s="156">
        <f t="shared" si="681"/>
        <v>0</v>
      </c>
      <c r="W2060" s="157">
        <f t="shared" si="682"/>
        <v>0</v>
      </c>
      <c r="Y2060" s="128">
        <v>28</v>
      </c>
      <c r="Z2060" s="155">
        <f t="shared" si="683"/>
        <v>0</v>
      </c>
      <c r="AA2060" s="156">
        <f t="shared" si="684"/>
        <v>0</v>
      </c>
      <c r="AB2060" s="157">
        <f t="shared" si="685"/>
        <v>0</v>
      </c>
      <c r="AD2060" s="128">
        <v>8</v>
      </c>
      <c r="AE2060" s="120">
        <f t="shared" si="686"/>
        <v>0</v>
      </c>
      <c r="AF2060" s="131">
        <v>28</v>
      </c>
      <c r="AG2060" s="121">
        <f t="shared" si="687"/>
        <v>0</v>
      </c>
    </row>
    <row r="2061" spans="2:33" x14ac:dyDescent="0.25">
      <c r="B2061" s="128">
        <v>9</v>
      </c>
      <c r="C2061" s="151" t="str">
        <f>T(Contaminantes!C$14)</f>
        <v/>
      </c>
      <c r="D2061" s="152"/>
      <c r="E2061" s="153"/>
      <c r="F2061" s="152"/>
      <c r="G2061" s="153"/>
      <c r="H2061" s="152"/>
      <c r="I2061" s="154"/>
      <c r="K2061" s="128">
        <v>29</v>
      </c>
      <c r="L2061" s="151" t="str">
        <f>T(Contaminantes!C$34)</f>
        <v/>
      </c>
      <c r="M2061" s="152"/>
      <c r="N2061" s="153"/>
      <c r="O2061" s="152"/>
      <c r="P2061" s="153"/>
      <c r="Q2061" s="152"/>
      <c r="R2061" s="154"/>
      <c r="T2061" s="128">
        <v>9</v>
      </c>
      <c r="U2061" s="155">
        <f t="shared" si="680"/>
        <v>0</v>
      </c>
      <c r="V2061" s="156">
        <f t="shared" si="681"/>
        <v>0</v>
      </c>
      <c r="W2061" s="157">
        <f t="shared" si="682"/>
        <v>0</v>
      </c>
      <c r="Y2061" s="128">
        <v>29</v>
      </c>
      <c r="Z2061" s="155">
        <f t="shared" si="683"/>
        <v>0</v>
      </c>
      <c r="AA2061" s="156">
        <f t="shared" si="684"/>
        <v>0</v>
      </c>
      <c r="AB2061" s="157">
        <f t="shared" si="685"/>
        <v>0</v>
      </c>
      <c r="AD2061" s="128">
        <v>9</v>
      </c>
      <c r="AE2061" s="120">
        <f t="shared" si="686"/>
        <v>0</v>
      </c>
      <c r="AF2061" s="131">
        <v>29</v>
      </c>
      <c r="AG2061" s="121">
        <f t="shared" si="687"/>
        <v>0</v>
      </c>
    </row>
    <row r="2062" spans="2:33" x14ac:dyDescent="0.25">
      <c r="B2062" s="128">
        <v>10</v>
      </c>
      <c r="C2062" s="151" t="str">
        <f>T(Contaminantes!C$15)</f>
        <v/>
      </c>
      <c r="D2062" s="152"/>
      <c r="E2062" s="153"/>
      <c r="F2062" s="152"/>
      <c r="G2062" s="153"/>
      <c r="H2062" s="152"/>
      <c r="I2062" s="154"/>
      <c r="K2062" s="128">
        <v>30</v>
      </c>
      <c r="L2062" s="151" t="str">
        <f>T(Contaminantes!C$35)</f>
        <v/>
      </c>
      <c r="M2062" s="152"/>
      <c r="N2062" s="153"/>
      <c r="O2062" s="152"/>
      <c r="P2062" s="153"/>
      <c r="Q2062" s="152"/>
      <c r="R2062" s="154"/>
      <c r="T2062" s="128">
        <v>10</v>
      </c>
      <c r="U2062" s="155">
        <f t="shared" si="680"/>
        <v>0</v>
      </c>
      <c r="V2062" s="156">
        <f t="shared" si="681"/>
        <v>0</v>
      </c>
      <c r="W2062" s="157">
        <f t="shared" si="682"/>
        <v>0</v>
      </c>
      <c r="Y2062" s="128">
        <v>30</v>
      </c>
      <c r="Z2062" s="155">
        <f t="shared" si="683"/>
        <v>0</v>
      </c>
      <c r="AA2062" s="156">
        <f t="shared" si="684"/>
        <v>0</v>
      </c>
      <c r="AB2062" s="157">
        <f t="shared" si="685"/>
        <v>0</v>
      </c>
      <c r="AD2062" s="128">
        <v>10</v>
      </c>
      <c r="AE2062" s="120">
        <f t="shared" si="686"/>
        <v>0</v>
      </c>
      <c r="AF2062" s="131">
        <v>30</v>
      </c>
      <c r="AG2062" s="121">
        <f t="shared" si="687"/>
        <v>0</v>
      </c>
    </row>
    <row r="2063" spans="2:33" x14ac:dyDescent="0.25">
      <c r="B2063" s="128">
        <v>11</v>
      </c>
      <c r="C2063" s="151" t="str">
        <f>T(Contaminantes!C$16)</f>
        <v/>
      </c>
      <c r="D2063" s="158"/>
      <c r="E2063" s="153"/>
      <c r="F2063" s="158"/>
      <c r="G2063" s="153"/>
      <c r="H2063" s="158"/>
      <c r="I2063" s="154"/>
      <c r="K2063" s="128">
        <v>31</v>
      </c>
      <c r="L2063" s="151" t="str">
        <f>T(Contaminantes!C$36)</f>
        <v/>
      </c>
      <c r="M2063" s="158"/>
      <c r="N2063" s="153"/>
      <c r="O2063" s="158"/>
      <c r="P2063" s="153"/>
      <c r="Q2063" s="158"/>
      <c r="R2063" s="154"/>
      <c r="T2063" s="128">
        <v>11</v>
      </c>
      <c r="U2063" s="155">
        <f t="shared" si="680"/>
        <v>0</v>
      </c>
      <c r="V2063" s="156">
        <f t="shared" si="681"/>
        <v>0</v>
      </c>
      <c r="W2063" s="157">
        <f t="shared" si="682"/>
        <v>0</v>
      </c>
      <c r="Y2063" s="128">
        <v>31</v>
      </c>
      <c r="Z2063" s="155">
        <f t="shared" si="683"/>
        <v>0</v>
      </c>
      <c r="AA2063" s="156">
        <f t="shared" si="684"/>
        <v>0</v>
      </c>
      <c r="AB2063" s="157">
        <f t="shared" si="685"/>
        <v>0</v>
      </c>
      <c r="AD2063" s="128">
        <v>11</v>
      </c>
      <c r="AE2063" s="120">
        <f t="shared" si="686"/>
        <v>0</v>
      </c>
      <c r="AF2063" s="131">
        <v>31</v>
      </c>
      <c r="AG2063" s="121">
        <f t="shared" si="687"/>
        <v>0</v>
      </c>
    </row>
    <row r="2064" spans="2:33" x14ac:dyDescent="0.25">
      <c r="B2064" s="128">
        <v>12</v>
      </c>
      <c r="C2064" s="151" t="str">
        <f>T(Contaminantes!C$17)</f>
        <v/>
      </c>
      <c r="D2064" s="159"/>
      <c r="E2064" s="153"/>
      <c r="F2064" s="159"/>
      <c r="G2064" s="153"/>
      <c r="H2064" s="159"/>
      <c r="I2064" s="154"/>
      <c r="K2064" s="128">
        <v>32</v>
      </c>
      <c r="L2064" s="151" t="str">
        <f>T(Contaminantes!C$37)</f>
        <v/>
      </c>
      <c r="M2064" s="159"/>
      <c r="N2064" s="153"/>
      <c r="O2064" s="159"/>
      <c r="P2064" s="153"/>
      <c r="Q2064" s="159"/>
      <c r="R2064" s="154"/>
      <c r="T2064" s="128">
        <v>12</v>
      </c>
      <c r="U2064" s="155">
        <f t="shared" si="680"/>
        <v>0</v>
      </c>
      <c r="V2064" s="156">
        <f t="shared" si="681"/>
        <v>0</v>
      </c>
      <c r="W2064" s="157">
        <f t="shared" si="682"/>
        <v>0</v>
      </c>
      <c r="Y2064" s="128">
        <v>32</v>
      </c>
      <c r="Z2064" s="155">
        <f t="shared" si="683"/>
        <v>0</v>
      </c>
      <c r="AA2064" s="156">
        <f t="shared" si="684"/>
        <v>0</v>
      </c>
      <c r="AB2064" s="157">
        <f t="shared" si="685"/>
        <v>0</v>
      </c>
      <c r="AD2064" s="128">
        <v>12</v>
      </c>
      <c r="AE2064" s="120">
        <f t="shared" si="686"/>
        <v>0</v>
      </c>
      <c r="AF2064" s="131">
        <v>32</v>
      </c>
      <c r="AG2064" s="121">
        <f t="shared" si="687"/>
        <v>0</v>
      </c>
    </row>
    <row r="2065" spans="2:33" x14ac:dyDescent="0.25">
      <c r="B2065" s="128">
        <v>13</v>
      </c>
      <c r="C2065" s="151" t="str">
        <f>T(Contaminantes!C$18)</f>
        <v/>
      </c>
      <c r="D2065" s="159"/>
      <c r="E2065" s="153"/>
      <c r="F2065" s="159"/>
      <c r="G2065" s="153"/>
      <c r="H2065" s="159"/>
      <c r="I2065" s="154"/>
      <c r="K2065" s="128">
        <v>33</v>
      </c>
      <c r="L2065" s="151" t="str">
        <f>T(Contaminantes!C$38)</f>
        <v/>
      </c>
      <c r="M2065" s="159"/>
      <c r="N2065" s="153"/>
      <c r="O2065" s="159"/>
      <c r="P2065" s="153"/>
      <c r="Q2065" s="159"/>
      <c r="R2065" s="154"/>
      <c r="T2065" s="128">
        <v>13</v>
      </c>
      <c r="U2065" s="155">
        <f t="shared" si="680"/>
        <v>0</v>
      </c>
      <c r="V2065" s="156">
        <f t="shared" si="681"/>
        <v>0</v>
      </c>
      <c r="W2065" s="157">
        <f t="shared" si="682"/>
        <v>0</v>
      </c>
      <c r="Y2065" s="128">
        <v>33</v>
      </c>
      <c r="Z2065" s="155">
        <f t="shared" si="683"/>
        <v>0</v>
      </c>
      <c r="AA2065" s="156">
        <f t="shared" si="684"/>
        <v>0</v>
      </c>
      <c r="AB2065" s="157">
        <f t="shared" si="685"/>
        <v>0</v>
      </c>
      <c r="AD2065" s="128">
        <v>13</v>
      </c>
      <c r="AE2065" s="120">
        <f t="shared" si="686"/>
        <v>0</v>
      </c>
      <c r="AF2065" s="131">
        <v>33</v>
      </c>
      <c r="AG2065" s="121">
        <f t="shared" si="687"/>
        <v>0</v>
      </c>
    </row>
    <row r="2066" spans="2:33" x14ac:dyDescent="0.25">
      <c r="B2066" s="128">
        <v>14</v>
      </c>
      <c r="C2066" s="151" t="str">
        <f>T(Contaminantes!C$19)</f>
        <v/>
      </c>
      <c r="D2066" s="152"/>
      <c r="E2066" s="153"/>
      <c r="F2066" s="152"/>
      <c r="G2066" s="153"/>
      <c r="H2066" s="152"/>
      <c r="I2066" s="154"/>
      <c r="K2066" s="128">
        <v>34</v>
      </c>
      <c r="L2066" s="151" t="str">
        <f>T(Contaminantes!C$39)</f>
        <v/>
      </c>
      <c r="M2066" s="152"/>
      <c r="N2066" s="153"/>
      <c r="O2066" s="152"/>
      <c r="P2066" s="153"/>
      <c r="Q2066" s="152"/>
      <c r="R2066" s="154"/>
      <c r="T2066" s="128">
        <v>14</v>
      </c>
      <c r="U2066" s="155">
        <f t="shared" si="680"/>
        <v>0</v>
      </c>
      <c r="V2066" s="156">
        <f t="shared" si="681"/>
        <v>0</v>
      </c>
      <c r="W2066" s="157">
        <f t="shared" si="682"/>
        <v>0</v>
      </c>
      <c r="Y2066" s="128">
        <v>34</v>
      </c>
      <c r="Z2066" s="155">
        <f t="shared" si="683"/>
        <v>0</v>
      </c>
      <c r="AA2066" s="156">
        <f t="shared" si="684"/>
        <v>0</v>
      </c>
      <c r="AB2066" s="157">
        <f t="shared" si="685"/>
        <v>0</v>
      </c>
      <c r="AD2066" s="128">
        <v>14</v>
      </c>
      <c r="AE2066" s="120">
        <f t="shared" si="686"/>
        <v>0</v>
      </c>
      <c r="AF2066" s="131">
        <v>34</v>
      </c>
      <c r="AG2066" s="121">
        <f t="shared" si="687"/>
        <v>0</v>
      </c>
    </row>
    <row r="2067" spans="2:33" x14ac:dyDescent="0.25">
      <c r="B2067" s="128">
        <v>15</v>
      </c>
      <c r="C2067" s="151" t="str">
        <f>T(Contaminantes!C$20)</f>
        <v/>
      </c>
      <c r="D2067" s="158"/>
      <c r="E2067" s="153"/>
      <c r="F2067" s="158"/>
      <c r="G2067" s="153"/>
      <c r="H2067" s="158"/>
      <c r="I2067" s="154"/>
      <c r="K2067" s="128">
        <v>35</v>
      </c>
      <c r="L2067" s="151" t="str">
        <f>T(Contaminantes!C$40)</f>
        <v/>
      </c>
      <c r="M2067" s="158"/>
      <c r="N2067" s="153"/>
      <c r="O2067" s="158"/>
      <c r="P2067" s="153"/>
      <c r="Q2067" s="158"/>
      <c r="R2067" s="154"/>
      <c r="T2067" s="128">
        <v>15</v>
      </c>
      <c r="U2067" s="155">
        <f t="shared" si="680"/>
        <v>0</v>
      </c>
      <c r="V2067" s="156">
        <f t="shared" si="681"/>
        <v>0</v>
      </c>
      <c r="W2067" s="157">
        <f t="shared" si="682"/>
        <v>0</v>
      </c>
      <c r="Y2067" s="128">
        <v>35</v>
      </c>
      <c r="Z2067" s="155">
        <f t="shared" si="683"/>
        <v>0</v>
      </c>
      <c r="AA2067" s="156">
        <f t="shared" si="684"/>
        <v>0</v>
      </c>
      <c r="AB2067" s="157">
        <f t="shared" si="685"/>
        <v>0</v>
      </c>
      <c r="AD2067" s="128">
        <v>15</v>
      </c>
      <c r="AE2067" s="120">
        <f t="shared" si="686"/>
        <v>0</v>
      </c>
      <c r="AF2067" s="131">
        <v>35</v>
      </c>
      <c r="AG2067" s="121">
        <f t="shared" si="687"/>
        <v>0</v>
      </c>
    </row>
    <row r="2068" spans="2:33" x14ac:dyDescent="0.25">
      <c r="B2068" s="128">
        <v>16</v>
      </c>
      <c r="C2068" s="151" t="str">
        <f>T(Contaminantes!C$21)</f>
        <v/>
      </c>
      <c r="D2068" s="159"/>
      <c r="E2068" s="153"/>
      <c r="F2068" s="159"/>
      <c r="G2068" s="153"/>
      <c r="H2068" s="159"/>
      <c r="I2068" s="154"/>
      <c r="K2068" s="128">
        <v>36</v>
      </c>
      <c r="L2068" s="151" t="str">
        <f>T(Contaminantes!C$41)</f>
        <v/>
      </c>
      <c r="M2068" s="159"/>
      <c r="N2068" s="153"/>
      <c r="O2068" s="159"/>
      <c r="P2068" s="153"/>
      <c r="Q2068" s="159"/>
      <c r="R2068" s="154"/>
      <c r="T2068" s="128">
        <v>16</v>
      </c>
      <c r="U2068" s="155">
        <f t="shared" si="680"/>
        <v>0</v>
      </c>
      <c r="V2068" s="156">
        <f t="shared" si="681"/>
        <v>0</v>
      </c>
      <c r="W2068" s="157">
        <f t="shared" si="682"/>
        <v>0</v>
      </c>
      <c r="Y2068" s="128">
        <v>36</v>
      </c>
      <c r="Z2068" s="155">
        <f t="shared" si="683"/>
        <v>0</v>
      </c>
      <c r="AA2068" s="156">
        <f t="shared" si="684"/>
        <v>0</v>
      </c>
      <c r="AB2068" s="157">
        <f t="shared" si="685"/>
        <v>0</v>
      </c>
      <c r="AD2068" s="128">
        <v>16</v>
      </c>
      <c r="AE2068" s="120">
        <f t="shared" si="686"/>
        <v>0</v>
      </c>
      <c r="AF2068" s="131">
        <v>36</v>
      </c>
      <c r="AG2068" s="121">
        <f t="shared" si="687"/>
        <v>0</v>
      </c>
    </row>
    <row r="2069" spans="2:33" x14ac:dyDescent="0.25">
      <c r="B2069" s="128">
        <v>17</v>
      </c>
      <c r="C2069" s="151" t="str">
        <f>T(Contaminantes!C$22)</f>
        <v/>
      </c>
      <c r="D2069" s="159"/>
      <c r="E2069" s="153"/>
      <c r="F2069" s="159"/>
      <c r="G2069" s="153"/>
      <c r="H2069" s="159"/>
      <c r="I2069" s="154"/>
      <c r="K2069" s="128">
        <v>37</v>
      </c>
      <c r="L2069" s="151" t="str">
        <f>T(Contaminantes!C$42)</f>
        <v/>
      </c>
      <c r="M2069" s="159"/>
      <c r="N2069" s="153"/>
      <c r="O2069" s="159"/>
      <c r="P2069" s="153"/>
      <c r="Q2069" s="159"/>
      <c r="R2069" s="154"/>
      <c r="T2069" s="128">
        <v>17</v>
      </c>
      <c r="U2069" s="155">
        <f t="shared" si="680"/>
        <v>0</v>
      </c>
      <c r="V2069" s="156">
        <f t="shared" si="681"/>
        <v>0</v>
      </c>
      <c r="W2069" s="157">
        <f t="shared" si="682"/>
        <v>0</v>
      </c>
      <c r="Y2069" s="128">
        <v>37</v>
      </c>
      <c r="Z2069" s="155">
        <f t="shared" si="683"/>
        <v>0</v>
      </c>
      <c r="AA2069" s="156">
        <f t="shared" si="684"/>
        <v>0</v>
      </c>
      <c r="AB2069" s="157">
        <f t="shared" si="685"/>
        <v>0</v>
      </c>
      <c r="AD2069" s="128">
        <v>17</v>
      </c>
      <c r="AE2069" s="120">
        <f t="shared" si="686"/>
        <v>0</v>
      </c>
      <c r="AF2069" s="131">
        <v>37</v>
      </c>
      <c r="AG2069" s="121">
        <f t="shared" si="687"/>
        <v>0</v>
      </c>
    </row>
    <row r="2070" spans="2:33" x14ac:dyDescent="0.25">
      <c r="B2070" s="128">
        <v>18</v>
      </c>
      <c r="C2070" s="151" t="str">
        <f>T(Contaminantes!C$23)</f>
        <v/>
      </c>
      <c r="D2070" s="152"/>
      <c r="E2070" s="153"/>
      <c r="F2070" s="152"/>
      <c r="G2070" s="153"/>
      <c r="H2070" s="152"/>
      <c r="I2070" s="154"/>
      <c r="K2070" s="128">
        <v>38</v>
      </c>
      <c r="L2070" s="151" t="str">
        <f>T(Contaminantes!C$43)</f>
        <v/>
      </c>
      <c r="M2070" s="152"/>
      <c r="N2070" s="153"/>
      <c r="O2070" s="152"/>
      <c r="P2070" s="153"/>
      <c r="Q2070" s="152"/>
      <c r="R2070" s="154"/>
      <c r="T2070" s="128">
        <v>18</v>
      </c>
      <c r="U2070" s="155">
        <f t="shared" si="680"/>
        <v>0</v>
      </c>
      <c r="V2070" s="156">
        <f t="shared" si="681"/>
        <v>0</v>
      </c>
      <c r="W2070" s="157">
        <f t="shared" si="682"/>
        <v>0</v>
      </c>
      <c r="Y2070" s="128">
        <v>38</v>
      </c>
      <c r="Z2070" s="155">
        <f t="shared" si="683"/>
        <v>0</v>
      </c>
      <c r="AA2070" s="156">
        <f t="shared" si="684"/>
        <v>0</v>
      </c>
      <c r="AB2070" s="157">
        <f t="shared" si="685"/>
        <v>0</v>
      </c>
      <c r="AD2070" s="128">
        <v>18</v>
      </c>
      <c r="AE2070" s="120">
        <f t="shared" si="686"/>
        <v>0</v>
      </c>
      <c r="AF2070" s="131">
        <v>38</v>
      </c>
      <c r="AG2070" s="121">
        <f t="shared" si="687"/>
        <v>0</v>
      </c>
    </row>
    <row r="2071" spans="2:33" x14ac:dyDescent="0.25">
      <c r="B2071" s="128">
        <v>19</v>
      </c>
      <c r="C2071" s="151" t="str">
        <f>T(Contaminantes!C$24)</f>
        <v/>
      </c>
      <c r="D2071" s="152"/>
      <c r="E2071" s="153"/>
      <c r="F2071" s="152"/>
      <c r="G2071" s="153"/>
      <c r="H2071" s="152"/>
      <c r="I2071" s="154"/>
      <c r="K2071" s="128">
        <v>39</v>
      </c>
      <c r="L2071" s="151" t="str">
        <f>T(Contaminantes!C$44)</f>
        <v/>
      </c>
      <c r="M2071" s="152"/>
      <c r="N2071" s="153"/>
      <c r="O2071" s="152"/>
      <c r="P2071" s="153"/>
      <c r="Q2071" s="152"/>
      <c r="R2071" s="154"/>
      <c r="T2071" s="128">
        <v>19</v>
      </c>
      <c r="U2071" s="155">
        <f t="shared" si="680"/>
        <v>0</v>
      </c>
      <c r="V2071" s="156">
        <f t="shared" si="681"/>
        <v>0</v>
      </c>
      <c r="W2071" s="157">
        <f t="shared" si="682"/>
        <v>0</v>
      </c>
      <c r="Y2071" s="128">
        <v>39</v>
      </c>
      <c r="Z2071" s="155">
        <f t="shared" si="683"/>
        <v>0</v>
      </c>
      <c r="AA2071" s="156">
        <f t="shared" si="684"/>
        <v>0</v>
      </c>
      <c r="AB2071" s="157">
        <f t="shared" si="685"/>
        <v>0</v>
      </c>
      <c r="AD2071" s="128">
        <v>19</v>
      </c>
      <c r="AE2071" s="120">
        <f t="shared" si="686"/>
        <v>0</v>
      </c>
      <c r="AF2071" s="131">
        <v>39</v>
      </c>
      <c r="AG2071" s="121">
        <f t="shared" si="687"/>
        <v>0</v>
      </c>
    </row>
    <row r="2072" spans="2:33" ht="15.75" thickBot="1" x14ac:dyDescent="0.3">
      <c r="B2072" s="129">
        <v>20</v>
      </c>
      <c r="C2072" s="160" t="str">
        <f>T(Contaminantes!C$25)</f>
        <v/>
      </c>
      <c r="D2072" s="162"/>
      <c r="E2072" s="163"/>
      <c r="F2072" s="162"/>
      <c r="G2072" s="163"/>
      <c r="H2072" s="162"/>
      <c r="I2072" s="164"/>
      <c r="K2072" s="129">
        <v>40</v>
      </c>
      <c r="L2072" s="160" t="str">
        <f>T(Contaminantes!C$45)</f>
        <v/>
      </c>
      <c r="M2072" s="162"/>
      <c r="N2072" s="163"/>
      <c r="O2072" s="162"/>
      <c r="P2072" s="163"/>
      <c r="Q2072" s="162"/>
      <c r="R2072" s="164"/>
      <c r="T2072" s="129">
        <v>20</v>
      </c>
      <c r="U2072" s="165">
        <f t="shared" si="680"/>
        <v>0</v>
      </c>
      <c r="V2072" s="166">
        <f t="shared" si="681"/>
        <v>0</v>
      </c>
      <c r="W2072" s="167">
        <f t="shared" si="682"/>
        <v>0</v>
      </c>
      <c r="Y2072" s="129">
        <v>40</v>
      </c>
      <c r="Z2072" s="165">
        <f t="shared" si="683"/>
        <v>0</v>
      </c>
      <c r="AA2072" s="166">
        <f t="shared" si="684"/>
        <v>0</v>
      </c>
      <c r="AB2072" s="167">
        <f t="shared" si="685"/>
        <v>0</v>
      </c>
      <c r="AD2072" s="129">
        <v>20</v>
      </c>
      <c r="AE2072" s="132">
        <f t="shared" si="686"/>
        <v>0</v>
      </c>
      <c r="AF2072" s="133">
        <v>40</v>
      </c>
      <c r="AG2072" s="122">
        <f t="shared" si="687"/>
        <v>0</v>
      </c>
    </row>
    <row r="2073" spans="2:33" ht="15.75" thickBot="1" x14ac:dyDescent="0.3"/>
    <row r="2074" spans="2:33" ht="15.75" customHeight="1" thickBot="1" x14ac:dyDescent="0.3">
      <c r="D2074" s="391" t="s">
        <v>139</v>
      </c>
      <c r="E2074" s="392"/>
      <c r="F2074" s="393" t="str">
        <f>T('Focos atmósfera'!B93)</f>
        <v/>
      </c>
      <c r="G2074" s="393"/>
      <c r="H2074" s="394" t="s">
        <v>141</v>
      </c>
      <c r="I2074" s="395"/>
      <c r="J2074" s="135"/>
      <c r="K2074" s="396" t="str">
        <f>T('Focos atmósfera'!C93)</f>
        <v/>
      </c>
      <c r="L2074" s="393"/>
      <c r="M2074" s="393"/>
      <c r="N2074" s="397" t="s">
        <v>140</v>
      </c>
      <c r="O2074" s="398"/>
      <c r="P2074" s="136">
        <f>'Focos atmósfera'!D93</f>
        <v>0</v>
      </c>
      <c r="Q2074" s="205" t="s">
        <v>210</v>
      </c>
      <c r="R2074" s="136">
        <f>'Focos atmósfera'!F93</f>
        <v>0</v>
      </c>
      <c r="V2074" s="399" t="s">
        <v>189</v>
      </c>
      <c r="W2074" s="400"/>
      <c r="X2074" s="137"/>
      <c r="AA2074" s="399" t="s">
        <v>189</v>
      </c>
      <c r="AB2074" s="400"/>
      <c r="AC2074" s="137"/>
      <c r="AE2074" s="399" t="s">
        <v>192</v>
      </c>
      <c r="AF2074" s="403"/>
      <c r="AG2074" s="400"/>
    </row>
    <row r="2075" spans="2:33" ht="15.75" thickBot="1" x14ac:dyDescent="0.3">
      <c r="B2075" s="407" t="s">
        <v>133</v>
      </c>
      <c r="C2075" s="408"/>
      <c r="D2075" s="411" t="s">
        <v>134</v>
      </c>
      <c r="E2075" s="411"/>
      <c r="F2075" s="411" t="s">
        <v>135</v>
      </c>
      <c r="G2075" s="411"/>
      <c r="H2075" s="411" t="s">
        <v>136</v>
      </c>
      <c r="I2075" s="412"/>
      <c r="J2075" s="138"/>
      <c r="K2075" s="409" t="s">
        <v>133</v>
      </c>
      <c r="L2075" s="410"/>
      <c r="M2075" s="413" t="s">
        <v>134</v>
      </c>
      <c r="N2075" s="411"/>
      <c r="O2075" s="411" t="s">
        <v>135</v>
      </c>
      <c r="P2075" s="411"/>
      <c r="Q2075" s="411" t="s">
        <v>136</v>
      </c>
      <c r="R2075" s="414"/>
      <c r="S2075" s="138"/>
      <c r="T2075" s="138"/>
      <c r="V2075" s="401"/>
      <c r="W2075" s="402"/>
      <c r="X2075" s="137"/>
      <c r="AA2075" s="401"/>
      <c r="AB2075" s="402"/>
      <c r="AC2075" s="137"/>
      <c r="AE2075" s="404"/>
      <c r="AF2075" s="405"/>
      <c r="AG2075" s="406"/>
    </row>
    <row r="2076" spans="2:33" ht="32.25" customHeight="1" thickBot="1" x14ac:dyDescent="0.3">
      <c r="B2076" s="409"/>
      <c r="C2076" s="410"/>
      <c r="D2076" s="139" t="s">
        <v>137</v>
      </c>
      <c r="E2076" s="139" t="s">
        <v>138</v>
      </c>
      <c r="F2076" s="139" t="s">
        <v>137</v>
      </c>
      <c r="G2076" s="139" t="s">
        <v>138</v>
      </c>
      <c r="H2076" s="139" t="s">
        <v>137</v>
      </c>
      <c r="I2076" s="140" t="s">
        <v>138</v>
      </c>
      <c r="J2076" s="141"/>
      <c r="K2076" s="409"/>
      <c r="L2076" s="410"/>
      <c r="M2076" s="139" t="s">
        <v>137</v>
      </c>
      <c r="N2076" s="139" t="s">
        <v>138</v>
      </c>
      <c r="O2076" s="139" t="s">
        <v>137</v>
      </c>
      <c r="P2076" s="139" t="s">
        <v>138</v>
      </c>
      <c r="Q2076" s="139" t="s">
        <v>137</v>
      </c>
      <c r="R2076" s="140" t="s">
        <v>138</v>
      </c>
      <c r="S2076" s="141"/>
      <c r="T2076" s="141"/>
      <c r="V2076" s="142" t="s">
        <v>190</v>
      </c>
      <c r="W2076" s="143" t="s">
        <v>191</v>
      </c>
      <c r="X2076" s="141"/>
      <c r="AA2076" s="142" t="s">
        <v>190</v>
      </c>
      <c r="AB2076" s="143" t="s">
        <v>191</v>
      </c>
      <c r="AC2076" s="141"/>
      <c r="AE2076" s="124" t="s">
        <v>193</v>
      </c>
      <c r="AG2076" s="125" t="s">
        <v>193</v>
      </c>
    </row>
    <row r="2077" spans="2:33" x14ac:dyDescent="0.25">
      <c r="B2077" s="126">
        <v>1</v>
      </c>
      <c r="C2077" s="151" t="str">
        <f>T(Contaminantes!C$6)</f>
        <v/>
      </c>
      <c r="D2077" s="145"/>
      <c r="E2077" s="146"/>
      <c r="F2077" s="145"/>
      <c r="G2077" s="146"/>
      <c r="H2077" s="145"/>
      <c r="I2077" s="147"/>
      <c r="K2077" s="126">
        <v>21</v>
      </c>
      <c r="L2077" s="144" t="str">
        <f>T(Contaminantes!C$26)</f>
        <v/>
      </c>
      <c r="M2077" s="145"/>
      <c r="N2077" s="146"/>
      <c r="O2077" s="145"/>
      <c r="P2077" s="146"/>
      <c r="Q2077" s="145"/>
      <c r="R2077" s="147"/>
      <c r="T2077" s="126">
        <v>1</v>
      </c>
      <c r="U2077" s="148">
        <f>IF(COUNT(E2077,G2077,I2077)=0,0,COUNT(E2077,G2077,I2077))</f>
        <v>0</v>
      </c>
      <c r="V2077" s="149">
        <f>IF(U2077&gt;0,((D2077*E2077)+(F2077*G2077)+(H2077*I2077))/(E2077+G2077+I2077),0)</f>
        <v>0</v>
      </c>
      <c r="W2077" s="150">
        <f>IF(U2077&lt;&gt;0,(E2077+G2077+I2077)/U2077,0)</f>
        <v>0</v>
      </c>
      <c r="Y2077" s="126">
        <v>21</v>
      </c>
      <c r="Z2077" s="148">
        <f>IF(COUNT(N2077,P2077,R2077)=0,0,COUNT(N2077,P2077,R2077))</f>
        <v>0</v>
      </c>
      <c r="AA2077" s="149">
        <f>IF(Z2077&gt;0,((M2077*N2077)+(O2077*P2077)+(Q2077*R2077))/(N2077+P2077+R2077),0)</f>
        <v>0</v>
      </c>
      <c r="AB2077" s="150">
        <f>IF(Z2077&lt;&gt;0,(N2077+P2077+R2077)/Z2077,0)</f>
        <v>0</v>
      </c>
      <c r="AD2077" s="126">
        <v>1</v>
      </c>
      <c r="AE2077" s="127">
        <f>(V2077*W2077*P$2074)/1000000</f>
        <v>0</v>
      </c>
      <c r="AF2077" s="130">
        <v>21</v>
      </c>
      <c r="AG2077" s="127">
        <f>(AA2077*AB2077*P$2074)/1000000</f>
        <v>0</v>
      </c>
    </row>
    <row r="2078" spans="2:33" x14ac:dyDescent="0.25">
      <c r="B2078" s="128">
        <v>2</v>
      </c>
      <c r="C2078" s="151" t="str">
        <f>T(Contaminantes!C$7)</f>
        <v/>
      </c>
      <c r="D2078" s="152"/>
      <c r="E2078" s="153"/>
      <c r="F2078" s="152"/>
      <c r="G2078" s="153"/>
      <c r="H2078" s="152"/>
      <c r="I2078" s="154"/>
      <c r="K2078" s="128">
        <v>22</v>
      </c>
      <c r="L2078" s="151" t="str">
        <f>T(Contaminantes!C$27)</f>
        <v/>
      </c>
      <c r="M2078" s="152"/>
      <c r="N2078" s="153"/>
      <c r="O2078" s="152"/>
      <c r="P2078" s="153"/>
      <c r="Q2078" s="152"/>
      <c r="R2078" s="154"/>
      <c r="T2078" s="128">
        <v>2</v>
      </c>
      <c r="U2078" s="155">
        <f t="shared" ref="U2078:U2096" si="688">IF(COUNT(E2078,G2078,I2078)=0,0,COUNT(E2078,G2078,I2078))</f>
        <v>0</v>
      </c>
      <c r="V2078" s="156">
        <f t="shared" ref="V2078:V2096" si="689">IF(U2078&gt;0,((D2078*E2078)+(F2078*G2078)+(H2078*I2078))/(E2078+G2078+I2078),0)</f>
        <v>0</v>
      </c>
      <c r="W2078" s="157">
        <f t="shared" ref="W2078:W2096" si="690">IF(U2078&lt;&gt;0,(E2078+G2078+I2078)/U2078,0)</f>
        <v>0</v>
      </c>
      <c r="Y2078" s="128">
        <v>22</v>
      </c>
      <c r="Z2078" s="155">
        <f t="shared" ref="Z2078:Z2096" si="691">IF(COUNT(N2078,P2078,R2078)=0,0,COUNT(N2078,P2078,R2078))</f>
        <v>0</v>
      </c>
      <c r="AA2078" s="156">
        <f t="shared" ref="AA2078:AA2096" si="692">IF(Z2078&gt;0,((M2078*N2078)+(O2078*P2078)+(Q2078*R2078))/(N2078+P2078+R2078),0)</f>
        <v>0</v>
      </c>
      <c r="AB2078" s="157">
        <f t="shared" ref="AB2078:AB2096" si="693">IF(Z2078&lt;&gt;0,(N2078+P2078+R2078)/Z2078,0)</f>
        <v>0</v>
      </c>
      <c r="AD2078" s="128">
        <v>2</v>
      </c>
      <c r="AE2078" s="120">
        <f t="shared" ref="AE2078:AE2096" si="694">(V2078*W2078*P$2074)/1000000</f>
        <v>0</v>
      </c>
      <c r="AF2078" s="131">
        <v>22</v>
      </c>
      <c r="AG2078" s="121">
        <f t="shared" ref="AG2078:AG2096" si="695">(AA2078*AB2078*P$2074)/1000000</f>
        <v>0</v>
      </c>
    </row>
    <row r="2079" spans="2:33" x14ac:dyDescent="0.25">
      <c r="B2079" s="128">
        <v>3</v>
      </c>
      <c r="C2079" s="151" t="str">
        <f>T(Contaminantes!C$8)</f>
        <v/>
      </c>
      <c r="D2079" s="158"/>
      <c r="E2079" s="153"/>
      <c r="F2079" s="158"/>
      <c r="G2079" s="153"/>
      <c r="H2079" s="158"/>
      <c r="I2079" s="154"/>
      <c r="K2079" s="128">
        <v>23</v>
      </c>
      <c r="L2079" s="151" t="str">
        <f>T(Contaminantes!C$28)</f>
        <v/>
      </c>
      <c r="M2079" s="158"/>
      <c r="N2079" s="153"/>
      <c r="O2079" s="158"/>
      <c r="P2079" s="153"/>
      <c r="Q2079" s="158"/>
      <c r="R2079" s="154"/>
      <c r="T2079" s="128">
        <v>3</v>
      </c>
      <c r="U2079" s="155">
        <f t="shared" si="688"/>
        <v>0</v>
      </c>
      <c r="V2079" s="156">
        <f t="shared" si="689"/>
        <v>0</v>
      </c>
      <c r="W2079" s="157">
        <f t="shared" si="690"/>
        <v>0</v>
      </c>
      <c r="Y2079" s="128">
        <v>23</v>
      </c>
      <c r="Z2079" s="155">
        <f t="shared" si="691"/>
        <v>0</v>
      </c>
      <c r="AA2079" s="156">
        <f t="shared" si="692"/>
        <v>0</v>
      </c>
      <c r="AB2079" s="157">
        <f t="shared" si="693"/>
        <v>0</v>
      </c>
      <c r="AD2079" s="128">
        <v>3</v>
      </c>
      <c r="AE2079" s="120">
        <f t="shared" si="694"/>
        <v>0</v>
      </c>
      <c r="AF2079" s="131">
        <v>23</v>
      </c>
      <c r="AG2079" s="121">
        <f t="shared" si="695"/>
        <v>0</v>
      </c>
    </row>
    <row r="2080" spans="2:33" x14ac:dyDescent="0.25">
      <c r="B2080" s="128">
        <v>4</v>
      </c>
      <c r="C2080" s="151" t="str">
        <f>T(Contaminantes!C$9)</f>
        <v/>
      </c>
      <c r="D2080" s="159"/>
      <c r="E2080" s="153"/>
      <c r="F2080" s="159"/>
      <c r="G2080" s="153"/>
      <c r="H2080" s="159"/>
      <c r="I2080" s="154"/>
      <c r="K2080" s="128">
        <v>24</v>
      </c>
      <c r="L2080" s="151" t="str">
        <f>T(Contaminantes!C$29)</f>
        <v/>
      </c>
      <c r="M2080" s="159"/>
      <c r="N2080" s="153"/>
      <c r="O2080" s="159"/>
      <c r="P2080" s="153"/>
      <c r="Q2080" s="159"/>
      <c r="R2080" s="154"/>
      <c r="T2080" s="128">
        <v>4</v>
      </c>
      <c r="U2080" s="155">
        <f t="shared" si="688"/>
        <v>0</v>
      </c>
      <c r="V2080" s="156">
        <f t="shared" si="689"/>
        <v>0</v>
      </c>
      <c r="W2080" s="157">
        <f t="shared" si="690"/>
        <v>0</v>
      </c>
      <c r="Y2080" s="128">
        <v>24</v>
      </c>
      <c r="Z2080" s="155">
        <f t="shared" si="691"/>
        <v>0</v>
      </c>
      <c r="AA2080" s="156">
        <f t="shared" si="692"/>
        <v>0</v>
      </c>
      <c r="AB2080" s="157">
        <f t="shared" si="693"/>
        <v>0</v>
      </c>
      <c r="AD2080" s="128">
        <v>4</v>
      </c>
      <c r="AE2080" s="120">
        <f t="shared" si="694"/>
        <v>0</v>
      </c>
      <c r="AF2080" s="131">
        <v>24</v>
      </c>
      <c r="AG2080" s="121">
        <f t="shared" si="695"/>
        <v>0</v>
      </c>
    </row>
    <row r="2081" spans="2:33" x14ac:dyDescent="0.25">
      <c r="B2081" s="128">
        <v>5</v>
      </c>
      <c r="C2081" s="151" t="str">
        <f>T(Contaminantes!C$10)</f>
        <v/>
      </c>
      <c r="D2081" s="159"/>
      <c r="E2081" s="153"/>
      <c r="F2081" s="159"/>
      <c r="G2081" s="153"/>
      <c r="H2081" s="159"/>
      <c r="I2081" s="154"/>
      <c r="K2081" s="128">
        <v>25</v>
      </c>
      <c r="L2081" s="151" t="str">
        <f>T(Contaminantes!C$30)</f>
        <v/>
      </c>
      <c r="M2081" s="159"/>
      <c r="N2081" s="153"/>
      <c r="O2081" s="159"/>
      <c r="P2081" s="153"/>
      <c r="Q2081" s="159"/>
      <c r="R2081" s="154"/>
      <c r="T2081" s="128">
        <v>5</v>
      </c>
      <c r="U2081" s="155">
        <f t="shared" si="688"/>
        <v>0</v>
      </c>
      <c r="V2081" s="156">
        <f t="shared" si="689"/>
        <v>0</v>
      </c>
      <c r="W2081" s="157">
        <f t="shared" si="690"/>
        <v>0</v>
      </c>
      <c r="Y2081" s="128">
        <v>25</v>
      </c>
      <c r="Z2081" s="155">
        <f t="shared" si="691"/>
        <v>0</v>
      </c>
      <c r="AA2081" s="156">
        <f t="shared" si="692"/>
        <v>0</v>
      </c>
      <c r="AB2081" s="157">
        <f t="shared" si="693"/>
        <v>0</v>
      </c>
      <c r="AD2081" s="128">
        <v>5</v>
      </c>
      <c r="AE2081" s="120">
        <f t="shared" si="694"/>
        <v>0</v>
      </c>
      <c r="AF2081" s="131">
        <v>25</v>
      </c>
      <c r="AG2081" s="121">
        <f t="shared" si="695"/>
        <v>0</v>
      </c>
    </row>
    <row r="2082" spans="2:33" x14ac:dyDescent="0.25">
      <c r="B2082" s="128">
        <v>6</v>
      </c>
      <c r="C2082" s="151" t="str">
        <f>T(Contaminantes!C$11)</f>
        <v/>
      </c>
      <c r="D2082" s="159"/>
      <c r="E2082" s="153"/>
      <c r="F2082" s="159"/>
      <c r="G2082" s="153"/>
      <c r="H2082" s="159"/>
      <c r="I2082" s="154"/>
      <c r="K2082" s="128">
        <v>26</v>
      </c>
      <c r="L2082" s="151" t="str">
        <f>T(Contaminantes!C$31)</f>
        <v/>
      </c>
      <c r="M2082" s="159"/>
      <c r="N2082" s="153"/>
      <c r="O2082" s="159"/>
      <c r="P2082" s="153"/>
      <c r="Q2082" s="159"/>
      <c r="R2082" s="154"/>
      <c r="T2082" s="128">
        <v>6</v>
      </c>
      <c r="U2082" s="155">
        <f t="shared" si="688"/>
        <v>0</v>
      </c>
      <c r="V2082" s="156">
        <f t="shared" si="689"/>
        <v>0</v>
      </c>
      <c r="W2082" s="157">
        <f t="shared" si="690"/>
        <v>0</v>
      </c>
      <c r="Y2082" s="128">
        <v>26</v>
      </c>
      <c r="Z2082" s="155">
        <f t="shared" si="691"/>
        <v>0</v>
      </c>
      <c r="AA2082" s="156">
        <f t="shared" si="692"/>
        <v>0</v>
      </c>
      <c r="AB2082" s="157">
        <f t="shared" si="693"/>
        <v>0</v>
      </c>
      <c r="AD2082" s="128">
        <v>6</v>
      </c>
      <c r="AE2082" s="120">
        <f t="shared" si="694"/>
        <v>0</v>
      </c>
      <c r="AF2082" s="131">
        <v>26</v>
      </c>
      <c r="AG2082" s="121">
        <f t="shared" si="695"/>
        <v>0</v>
      </c>
    </row>
    <row r="2083" spans="2:33" x14ac:dyDescent="0.25">
      <c r="B2083" s="128">
        <v>7</v>
      </c>
      <c r="C2083" s="151" t="str">
        <f>T(Contaminantes!C$12)</f>
        <v/>
      </c>
      <c r="D2083" s="159"/>
      <c r="E2083" s="153"/>
      <c r="F2083" s="159"/>
      <c r="G2083" s="153"/>
      <c r="H2083" s="159"/>
      <c r="I2083" s="154"/>
      <c r="K2083" s="128">
        <v>27</v>
      </c>
      <c r="L2083" s="151" t="str">
        <f>T(Contaminantes!C$32)</f>
        <v/>
      </c>
      <c r="M2083" s="159"/>
      <c r="N2083" s="153"/>
      <c r="O2083" s="159"/>
      <c r="P2083" s="153"/>
      <c r="Q2083" s="159"/>
      <c r="R2083" s="154"/>
      <c r="T2083" s="128">
        <v>7</v>
      </c>
      <c r="U2083" s="155">
        <f t="shared" si="688"/>
        <v>0</v>
      </c>
      <c r="V2083" s="156">
        <f t="shared" si="689"/>
        <v>0</v>
      </c>
      <c r="W2083" s="157">
        <f t="shared" si="690"/>
        <v>0</v>
      </c>
      <c r="Y2083" s="128">
        <v>27</v>
      </c>
      <c r="Z2083" s="155">
        <f t="shared" si="691"/>
        <v>0</v>
      </c>
      <c r="AA2083" s="156">
        <f t="shared" si="692"/>
        <v>0</v>
      </c>
      <c r="AB2083" s="157">
        <f t="shared" si="693"/>
        <v>0</v>
      </c>
      <c r="AD2083" s="128">
        <v>7</v>
      </c>
      <c r="AE2083" s="120">
        <f t="shared" si="694"/>
        <v>0</v>
      </c>
      <c r="AF2083" s="131">
        <v>27</v>
      </c>
      <c r="AG2083" s="121">
        <f t="shared" si="695"/>
        <v>0</v>
      </c>
    </row>
    <row r="2084" spans="2:33" x14ac:dyDescent="0.25">
      <c r="B2084" s="128">
        <v>8</v>
      </c>
      <c r="C2084" s="151" t="str">
        <f>T(Contaminantes!C$13)</f>
        <v/>
      </c>
      <c r="D2084" s="159"/>
      <c r="E2084" s="153"/>
      <c r="F2084" s="159"/>
      <c r="G2084" s="153"/>
      <c r="H2084" s="159"/>
      <c r="I2084" s="154"/>
      <c r="K2084" s="128">
        <v>28</v>
      </c>
      <c r="L2084" s="151" t="str">
        <f>T(Contaminantes!C$33)</f>
        <v/>
      </c>
      <c r="M2084" s="159"/>
      <c r="N2084" s="153"/>
      <c r="O2084" s="159"/>
      <c r="P2084" s="153"/>
      <c r="Q2084" s="159"/>
      <c r="R2084" s="154"/>
      <c r="T2084" s="128">
        <v>8</v>
      </c>
      <c r="U2084" s="155">
        <f t="shared" si="688"/>
        <v>0</v>
      </c>
      <c r="V2084" s="156">
        <f t="shared" si="689"/>
        <v>0</v>
      </c>
      <c r="W2084" s="157">
        <f t="shared" si="690"/>
        <v>0</v>
      </c>
      <c r="Y2084" s="128">
        <v>28</v>
      </c>
      <c r="Z2084" s="155">
        <f t="shared" si="691"/>
        <v>0</v>
      </c>
      <c r="AA2084" s="156">
        <f t="shared" si="692"/>
        <v>0</v>
      </c>
      <c r="AB2084" s="157">
        <f t="shared" si="693"/>
        <v>0</v>
      </c>
      <c r="AD2084" s="128">
        <v>8</v>
      </c>
      <c r="AE2084" s="120">
        <f t="shared" si="694"/>
        <v>0</v>
      </c>
      <c r="AF2084" s="131">
        <v>28</v>
      </c>
      <c r="AG2084" s="121">
        <f t="shared" si="695"/>
        <v>0</v>
      </c>
    </row>
    <row r="2085" spans="2:33" x14ac:dyDescent="0.25">
      <c r="B2085" s="128">
        <v>9</v>
      </c>
      <c r="C2085" s="151" t="str">
        <f>T(Contaminantes!C$14)</f>
        <v/>
      </c>
      <c r="D2085" s="152"/>
      <c r="E2085" s="153"/>
      <c r="F2085" s="152"/>
      <c r="G2085" s="153"/>
      <c r="H2085" s="152"/>
      <c r="I2085" s="154"/>
      <c r="K2085" s="128">
        <v>29</v>
      </c>
      <c r="L2085" s="151" t="str">
        <f>T(Contaminantes!C$34)</f>
        <v/>
      </c>
      <c r="M2085" s="152"/>
      <c r="N2085" s="153"/>
      <c r="O2085" s="152"/>
      <c r="P2085" s="153"/>
      <c r="Q2085" s="152"/>
      <c r="R2085" s="154"/>
      <c r="T2085" s="128">
        <v>9</v>
      </c>
      <c r="U2085" s="155">
        <f t="shared" si="688"/>
        <v>0</v>
      </c>
      <c r="V2085" s="156">
        <f t="shared" si="689"/>
        <v>0</v>
      </c>
      <c r="W2085" s="157">
        <f t="shared" si="690"/>
        <v>0</v>
      </c>
      <c r="Y2085" s="128">
        <v>29</v>
      </c>
      <c r="Z2085" s="155">
        <f t="shared" si="691"/>
        <v>0</v>
      </c>
      <c r="AA2085" s="156">
        <f t="shared" si="692"/>
        <v>0</v>
      </c>
      <c r="AB2085" s="157">
        <f t="shared" si="693"/>
        <v>0</v>
      </c>
      <c r="AD2085" s="128">
        <v>9</v>
      </c>
      <c r="AE2085" s="120">
        <f t="shared" si="694"/>
        <v>0</v>
      </c>
      <c r="AF2085" s="131">
        <v>29</v>
      </c>
      <c r="AG2085" s="121">
        <f t="shared" si="695"/>
        <v>0</v>
      </c>
    </row>
    <row r="2086" spans="2:33" x14ac:dyDescent="0.25">
      <c r="B2086" s="128">
        <v>10</v>
      </c>
      <c r="C2086" s="151" t="str">
        <f>T(Contaminantes!C$15)</f>
        <v/>
      </c>
      <c r="D2086" s="152"/>
      <c r="E2086" s="153"/>
      <c r="F2086" s="152"/>
      <c r="G2086" s="153"/>
      <c r="H2086" s="152"/>
      <c r="I2086" s="154"/>
      <c r="K2086" s="128">
        <v>30</v>
      </c>
      <c r="L2086" s="151" t="str">
        <f>T(Contaminantes!C$35)</f>
        <v/>
      </c>
      <c r="M2086" s="152"/>
      <c r="N2086" s="153"/>
      <c r="O2086" s="152"/>
      <c r="P2086" s="153"/>
      <c r="Q2086" s="152"/>
      <c r="R2086" s="154"/>
      <c r="T2086" s="128">
        <v>10</v>
      </c>
      <c r="U2086" s="155">
        <f t="shared" si="688"/>
        <v>0</v>
      </c>
      <c r="V2086" s="156">
        <f t="shared" si="689"/>
        <v>0</v>
      </c>
      <c r="W2086" s="157">
        <f t="shared" si="690"/>
        <v>0</v>
      </c>
      <c r="Y2086" s="128">
        <v>30</v>
      </c>
      <c r="Z2086" s="155">
        <f t="shared" si="691"/>
        <v>0</v>
      </c>
      <c r="AA2086" s="156">
        <f t="shared" si="692"/>
        <v>0</v>
      </c>
      <c r="AB2086" s="157">
        <f t="shared" si="693"/>
        <v>0</v>
      </c>
      <c r="AD2086" s="128">
        <v>10</v>
      </c>
      <c r="AE2086" s="120">
        <f t="shared" si="694"/>
        <v>0</v>
      </c>
      <c r="AF2086" s="131">
        <v>30</v>
      </c>
      <c r="AG2086" s="121">
        <f t="shared" si="695"/>
        <v>0</v>
      </c>
    </row>
    <row r="2087" spans="2:33" x14ac:dyDescent="0.25">
      <c r="B2087" s="128">
        <v>11</v>
      </c>
      <c r="C2087" s="151" t="str">
        <f>T(Contaminantes!C$16)</f>
        <v/>
      </c>
      <c r="D2087" s="158"/>
      <c r="E2087" s="153"/>
      <c r="F2087" s="158"/>
      <c r="G2087" s="153"/>
      <c r="H2087" s="158"/>
      <c r="I2087" s="154"/>
      <c r="K2087" s="128">
        <v>31</v>
      </c>
      <c r="L2087" s="151" t="str">
        <f>T(Contaminantes!C$36)</f>
        <v/>
      </c>
      <c r="M2087" s="158"/>
      <c r="N2087" s="153"/>
      <c r="O2087" s="158"/>
      <c r="P2087" s="153"/>
      <c r="Q2087" s="158"/>
      <c r="R2087" s="154"/>
      <c r="T2087" s="128">
        <v>11</v>
      </c>
      <c r="U2087" s="155">
        <f t="shared" si="688"/>
        <v>0</v>
      </c>
      <c r="V2087" s="156">
        <f t="shared" si="689"/>
        <v>0</v>
      </c>
      <c r="W2087" s="157">
        <f t="shared" si="690"/>
        <v>0</v>
      </c>
      <c r="Y2087" s="128">
        <v>31</v>
      </c>
      <c r="Z2087" s="155">
        <f t="shared" si="691"/>
        <v>0</v>
      </c>
      <c r="AA2087" s="156">
        <f t="shared" si="692"/>
        <v>0</v>
      </c>
      <c r="AB2087" s="157">
        <f t="shared" si="693"/>
        <v>0</v>
      </c>
      <c r="AD2087" s="128">
        <v>11</v>
      </c>
      <c r="AE2087" s="120">
        <f t="shared" si="694"/>
        <v>0</v>
      </c>
      <c r="AF2087" s="131">
        <v>31</v>
      </c>
      <c r="AG2087" s="121">
        <f t="shared" si="695"/>
        <v>0</v>
      </c>
    </row>
    <row r="2088" spans="2:33" x14ac:dyDescent="0.25">
      <c r="B2088" s="128">
        <v>12</v>
      </c>
      <c r="C2088" s="151" t="str">
        <f>T(Contaminantes!C$17)</f>
        <v/>
      </c>
      <c r="D2088" s="159"/>
      <c r="E2088" s="153"/>
      <c r="F2088" s="159"/>
      <c r="G2088" s="153"/>
      <c r="H2088" s="159"/>
      <c r="I2088" s="154"/>
      <c r="K2088" s="128">
        <v>32</v>
      </c>
      <c r="L2088" s="151" t="str">
        <f>T(Contaminantes!C$37)</f>
        <v/>
      </c>
      <c r="M2088" s="159"/>
      <c r="N2088" s="153"/>
      <c r="O2088" s="159"/>
      <c r="P2088" s="153"/>
      <c r="Q2088" s="159"/>
      <c r="R2088" s="154"/>
      <c r="T2088" s="128">
        <v>12</v>
      </c>
      <c r="U2088" s="155">
        <f t="shared" si="688"/>
        <v>0</v>
      </c>
      <c r="V2088" s="156">
        <f t="shared" si="689"/>
        <v>0</v>
      </c>
      <c r="W2088" s="157">
        <f t="shared" si="690"/>
        <v>0</v>
      </c>
      <c r="Y2088" s="128">
        <v>32</v>
      </c>
      <c r="Z2088" s="155">
        <f t="shared" si="691"/>
        <v>0</v>
      </c>
      <c r="AA2088" s="156">
        <f t="shared" si="692"/>
        <v>0</v>
      </c>
      <c r="AB2088" s="157">
        <f t="shared" si="693"/>
        <v>0</v>
      </c>
      <c r="AD2088" s="128">
        <v>12</v>
      </c>
      <c r="AE2088" s="120">
        <f t="shared" si="694"/>
        <v>0</v>
      </c>
      <c r="AF2088" s="131">
        <v>32</v>
      </c>
      <c r="AG2088" s="121">
        <f t="shared" si="695"/>
        <v>0</v>
      </c>
    </row>
    <row r="2089" spans="2:33" x14ac:dyDescent="0.25">
      <c r="B2089" s="128">
        <v>13</v>
      </c>
      <c r="C2089" s="151" t="str">
        <f>T(Contaminantes!C$18)</f>
        <v/>
      </c>
      <c r="D2089" s="159"/>
      <c r="E2089" s="153"/>
      <c r="F2089" s="159"/>
      <c r="G2089" s="153"/>
      <c r="H2089" s="159"/>
      <c r="I2089" s="154"/>
      <c r="K2089" s="128">
        <v>33</v>
      </c>
      <c r="L2089" s="151" t="str">
        <f>T(Contaminantes!C$38)</f>
        <v/>
      </c>
      <c r="M2089" s="159"/>
      <c r="N2089" s="153"/>
      <c r="O2089" s="159"/>
      <c r="P2089" s="153"/>
      <c r="Q2089" s="159"/>
      <c r="R2089" s="154"/>
      <c r="T2089" s="128">
        <v>13</v>
      </c>
      <c r="U2089" s="155">
        <f t="shared" si="688"/>
        <v>0</v>
      </c>
      <c r="V2089" s="156">
        <f t="shared" si="689"/>
        <v>0</v>
      </c>
      <c r="W2089" s="157">
        <f t="shared" si="690"/>
        <v>0</v>
      </c>
      <c r="Y2089" s="128">
        <v>33</v>
      </c>
      <c r="Z2089" s="155">
        <f t="shared" si="691"/>
        <v>0</v>
      </c>
      <c r="AA2089" s="156">
        <f t="shared" si="692"/>
        <v>0</v>
      </c>
      <c r="AB2089" s="157">
        <f t="shared" si="693"/>
        <v>0</v>
      </c>
      <c r="AD2089" s="128">
        <v>13</v>
      </c>
      <c r="AE2089" s="120">
        <f t="shared" si="694"/>
        <v>0</v>
      </c>
      <c r="AF2089" s="131">
        <v>33</v>
      </c>
      <c r="AG2089" s="121">
        <f t="shared" si="695"/>
        <v>0</v>
      </c>
    </row>
    <row r="2090" spans="2:33" x14ac:dyDescent="0.25">
      <c r="B2090" s="128">
        <v>14</v>
      </c>
      <c r="C2090" s="151" t="str">
        <f>T(Contaminantes!C$19)</f>
        <v/>
      </c>
      <c r="D2090" s="152"/>
      <c r="E2090" s="153"/>
      <c r="F2090" s="152"/>
      <c r="G2090" s="153"/>
      <c r="H2090" s="152"/>
      <c r="I2090" s="154"/>
      <c r="K2090" s="128">
        <v>34</v>
      </c>
      <c r="L2090" s="151" t="str">
        <f>T(Contaminantes!C$39)</f>
        <v/>
      </c>
      <c r="M2090" s="152"/>
      <c r="N2090" s="153"/>
      <c r="O2090" s="152"/>
      <c r="P2090" s="153"/>
      <c r="Q2090" s="152"/>
      <c r="R2090" s="154"/>
      <c r="T2090" s="128">
        <v>14</v>
      </c>
      <c r="U2090" s="155">
        <f t="shared" si="688"/>
        <v>0</v>
      </c>
      <c r="V2090" s="156">
        <f t="shared" si="689"/>
        <v>0</v>
      </c>
      <c r="W2090" s="157">
        <f t="shared" si="690"/>
        <v>0</v>
      </c>
      <c r="Y2090" s="128">
        <v>34</v>
      </c>
      <c r="Z2090" s="155">
        <f t="shared" si="691"/>
        <v>0</v>
      </c>
      <c r="AA2090" s="156">
        <f t="shared" si="692"/>
        <v>0</v>
      </c>
      <c r="AB2090" s="157">
        <f t="shared" si="693"/>
        <v>0</v>
      </c>
      <c r="AD2090" s="128">
        <v>14</v>
      </c>
      <c r="AE2090" s="120">
        <f t="shared" si="694"/>
        <v>0</v>
      </c>
      <c r="AF2090" s="131">
        <v>34</v>
      </c>
      <c r="AG2090" s="121">
        <f t="shared" si="695"/>
        <v>0</v>
      </c>
    </row>
    <row r="2091" spans="2:33" x14ac:dyDescent="0.25">
      <c r="B2091" s="128">
        <v>15</v>
      </c>
      <c r="C2091" s="151" t="str">
        <f>T(Contaminantes!C$20)</f>
        <v/>
      </c>
      <c r="D2091" s="158"/>
      <c r="E2091" s="153"/>
      <c r="F2091" s="158"/>
      <c r="G2091" s="153"/>
      <c r="H2091" s="158"/>
      <c r="I2091" s="154"/>
      <c r="K2091" s="128">
        <v>35</v>
      </c>
      <c r="L2091" s="151" t="str">
        <f>T(Contaminantes!C$40)</f>
        <v/>
      </c>
      <c r="M2091" s="158"/>
      <c r="N2091" s="153"/>
      <c r="O2091" s="158"/>
      <c r="P2091" s="153"/>
      <c r="Q2091" s="158"/>
      <c r="R2091" s="154"/>
      <c r="T2091" s="128">
        <v>15</v>
      </c>
      <c r="U2091" s="155">
        <f t="shared" si="688"/>
        <v>0</v>
      </c>
      <c r="V2091" s="156">
        <f t="shared" si="689"/>
        <v>0</v>
      </c>
      <c r="W2091" s="157">
        <f t="shared" si="690"/>
        <v>0</v>
      </c>
      <c r="Y2091" s="128">
        <v>35</v>
      </c>
      <c r="Z2091" s="155">
        <f t="shared" si="691"/>
        <v>0</v>
      </c>
      <c r="AA2091" s="156">
        <f t="shared" si="692"/>
        <v>0</v>
      </c>
      <c r="AB2091" s="157">
        <f t="shared" si="693"/>
        <v>0</v>
      </c>
      <c r="AD2091" s="128">
        <v>15</v>
      </c>
      <c r="AE2091" s="120">
        <f t="shared" si="694"/>
        <v>0</v>
      </c>
      <c r="AF2091" s="131">
        <v>35</v>
      </c>
      <c r="AG2091" s="121">
        <f t="shared" si="695"/>
        <v>0</v>
      </c>
    </row>
    <row r="2092" spans="2:33" x14ac:dyDescent="0.25">
      <c r="B2092" s="128">
        <v>16</v>
      </c>
      <c r="C2092" s="151" t="str">
        <f>T(Contaminantes!C$21)</f>
        <v/>
      </c>
      <c r="D2092" s="159"/>
      <c r="E2092" s="153"/>
      <c r="F2092" s="159"/>
      <c r="G2092" s="153"/>
      <c r="H2092" s="159"/>
      <c r="I2092" s="154"/>
      <c r="K2092" s="128">
        <v>36</v>
      </c>
      <c r="L2092" s="151" t="str">
        <f>T(Contaminantes!C$41)</f>
        <v/>
      </c>
      <c r="M2092" s="159"/>
      <c r="N2092" s="153"/>
      <c r="O2092" s="159"/>
      <c r="P2092" s="153"/>
      <c r="Q2092" s="159"/>
      <c r="R2092" s="154"/>
      <c r="T2092" s="128">
        <v>16</v>
      </c>
      <c r="U2092" s="155">
        <f t="shared" si="688"/>
        <v>0</v>
      </c>
      <c r="V2092" s="156">
        <f t="shared" si="689"/>
        <v>0</v>
      </c>
      <c r="W2092" s="157">
        <f t="shared" si="690"/>
        <v>0</v>
      </c>
      <c r="Y2092" s="128">
        <v>36</v>
      </c>
      <c r="Z2092" s="155">
        <f t="shared" si="691"/>
        <v>0</v>
      </c>
      <c r="AA2092" s="156">
        <f t="shared" si="692"/>
        <v>0</v>
      </c>
      <c r="AB2092" s="157">
        <f t="shared" si="693"/>
        <v>0</v>
      </c>
      <c r="AD2092" s="128">
        <v>16</v>
      </c>
      <c r="AE2092" s="120">
        <f t="shared" si="694"/>
        <v>0</v>
      </c>
      <c r="AF2092" s="131">
        <v>36</v>
      </c>
      <c r="AG2092" s="121">
        <f t="shared" si="695"/>
        <v>0</v>
      </c>
    </row>
    <row r="2093" spans="2:33" x14ac:dyDescent="0.25">
      <c r="B2093" s="128">
        <v>17</v>
      </c>
      <c r="C2093" s="151" t="str">
        <f>T(Contaminantes!C$22)</f>
        <v/>
      </c>
      <c r="D2093" s="159"/>
      <c r="E2093" s="153"/>
      <c r="F2093" s="159"/>
      <c r="G2093" s="153"/>
      <c r="H2093" s="159"/>
      <c r="I2093" s="154"/>
      <c r="K2093" s="128">
        <v>37</v>
      </c>
      <c r="L2093" s="151" t="str">
        <f>T(Contaminantes!C$42)</f>
        <v/>
      </c>
      <c r="M2093" s="159"/>
      <c r="N2093" s="153"/>
      <c r="O2093" s="159"/>
      <c r="P2093" s="153"/>
      <c r="Q2093" s="159"/>
      <c r="R2093" s="154"/>
      <c r="T2093" s="128">
        <v>17</v>
      </c>
      <c r="U2093" s="155">
        <f t="shared" si="688"/>
        <v>0</v>
      </c>
      <c r="V2093" s="156">
        <f t="shared" si="689"/>
        <v>0</v>
      </c>
      <c r="W2093" s="157">
        <f t="shared" si="690"/>
        <v>0</v>
      </c>
      <c r="Y2093" s="128">
        <v>37</v>
      </c>
      <c r="Z2093" s="155">
        <f t="shared" si="691"/>
        <v>0</v>
      </c>
      <c r="AA2093" s="156">
        <f t="shared" si="692"/>
        <v>0</v>
      </c>
      <c r="AB2093" s="157">
        <f t="shared" si="693"/>
        <v>0</v>
      </c>
      <c r="AD2093" s="128">
        <v>17</v>
      </c>
      <c r="AE2093" s="120">
        <f t="shared" si="694"/>
        <v>0</v>
      </c>
      <c r="AF2093" s="131">
        <v>37</v>
      </c>
      <c r="AG2093" s="121">
        <f t="shared" si="695"/>
        <v>0</v>
      </c>
    </row>
    <row r="2094" spans="2:33" x14ac:dyDescent="0.25">
      <c r="B2094" s="128">
        <v>18</v>
      </c>
      <c r="C2094" s="151" t="str">
        <f>T(Contaminantes!C$23)</f>
        <v/>
      </c>
      <c r="D2094" s="152"/>
      <c r="E2094" s="153"/>
      <c r="F2094" s="152"/>
      <c r="G2094" s="153"/>
      <c r="H2094" s="152"/>
      <c r="I2094" s="154"/>
      <c r="K2094" s="128">
        <v>38</v>
      </c>
      <c r="L2094" s="151" t="str">
        <f>T(Contaminantes!C$43)</f>
        <v/>
      </c>
      <c r="M2094" s="152"/>
      <c r="N2094" s="153"/>
      <c r="O2094" s="152"/>
      <c r="P2094" s="153"/>
      <c r="Q2094" s="152"/>
      <c r="R2094" s="154"/>
      <c r="T2094" s="128">
        <v>18</v>
      </c>
      <c r="U2094" s="155">
        <f t="shared" si="688"/>
        <v>0</v>
      </c>
      <c r="V2094" s="156">
        <f t="shared" si="689"/>
        <v>0</v>
      </c>
      <c r="W2094" s="157">
        <f t="shared" si="690"/>
        <v>0</v>
      </c>
      <c r="Y2094" s="128">
        <v>38</v>
      </c>
      <c r="Z2094" s="155">
        <f t="shared" si="691"/>
        <v>0</v>
      </c>
      <c r="AA2094" s="156">
        <f t="shared" si="692"/>
        <v>0</v>
      </c>
      <c r="AB2094" s="157">
        <f t="shared" si="693"/>
        <v>0</v>
      </c>
      <c r="AD2094" s="128">
        <v>18</v>
      </c>
      <c r="AE2094" s="120">
        <f t="shared" si="694"/>
        <v>0</v>
      </c>
      <c r="AF2094" s="131">
        <v>38</v>
      </c>
      <c r="AG2094" s="121">
        <f t="shared" si="695"/>
        <v>0</v>
      </c>
    </row>
    <row r="2095" spans="2:33" x14ac:dyDescent="0.25">
      <c r="B2095" s="128">
        <v>19</v>
      </c>
      <c r="C2095" s="151" t="str">
        <f>T(Contaminantes!C$24)</f>
        <v/>
      </c>
      <c r="D2095" s="152"/>
      <c r="E2095" s="153"/>
      <c r="F2095" s="152"/>
      <c r="G2095" s="153"/>
      <c r="H2095" s="152"/>
      <c r="I2095" s="154"/>
      <c r="K2095" s="128">
        <v>39</v>
      </c>
      <c r="L2095" s="151" t="str">
        <f>T(Contaminantes!C$44)</f>
        <v/>
      </c>
      <c r="M2095" s="152"/>
      <c r="N2095" s="153"/>
      <c r="O2095" s="152"/>
      <c r="P2095" s="153"/>
      <c r="Q2095" s="152"/>
      <c r="R2095" s="154"/>
      <c r="T2095" s="128">
        <v>19</v>
      </c>
      <c r="U2095" s="155">
        <f t="shared" si="688"/>
        <v>0</v>
      </c>
      <c r="V2095" s="156">
        <f t="shared" si="689"/>
        <v>0</v>
      </c>
      <c r="W2095" s="157">
        <f t="shared" si="690"/>
        <v>0</v>
      </c>
      <c r="Y2095" s="128">
        <v>39</v>
      </c>
      <c r="Z2095" s="155">
        <f t="shared" si="691"/>
        <v>0</v>
      </c>
      <c r="AA2095" s="156">
        <f t="shared" si="692"/>
        <v>0</v>
      </c>
      <c r="AB2095" s="157">
        <f t="shared" si="693"/>
        <v>0</v>
      </c>
      <c r="AD2095" s="128">
        <v>19</v>
      </c>
      <c r="AE2095" s="120">
        <f t="shared" si="694"/>
        <v>0</v>
      </c>
      <c r="AF2095" s="131">
        <v>39</v>
      </c>
      <c r="AG2095" s="121">
        <f t="shared" si="695"/>
        <v>0</v>
      </c>
    </row>
    <row r="2096" spans="2:33" ht="15.75" thickBot="1" x14ac:dyDescent="0.3">
      <c r="B2096" s="129">
        <v>20</v>
      </c>
      <c r="C2096" s="160" t="str">
        <f>T(Contaminantes!C$25)</f>
        <v/>
      </c>
      <c r="D2096" s="162"/>
      <c r="E2096" s="163"/>
      <c r="F2096" s="162"/>
      <c r="G2096" s="163"/>
      <c r="H2096" s="162"/>
      <c r="I2096" s="164"/>
      <c r="K2096" s="129">
        <v>40</v>
      </c>
      <c r="L2096" s="160" t="str">
        <f>T(Contaminantes!C$45)</f>
        <v/>
      </c>
      <c r="M2096" s="162"/>
      <c r="N2096" s="163"/>
      <c r="O2096" s="162"/>
      <c r="P2096" s="163"/>
      <c r="Q2096" s="162"/>
      <c r="R2096" s="164"/>
      <c r="T2096" s="129">
        <v>20</v>
      </c>
      <c r="U2096" s="165">
        <f t="shared" si="688"/>
        <v>0</v>
      </c>
      <c r="V2096" s="166">
        <f t="shared" si="689"/>
        <v>0</v>
      </c>
      <c r="W2096" s="167">
        <f t="shared" si="690"/>
        <v>0</v>
      </c>
      <c r="Y2096" s="129">
        <v>40</v>
      </c>
      <c r="Z2096" s="165">
        <f t="shared" si="691"/>
        <v>0</v>
      </c>
      <c r="AA2096" s="166">
        <f t="shared" si="692"/>
        <v>0</v>
      </c>
      <c r="AB2096" s="167">
        <f t="shared" si="693"/>
        <v>0</v>
      </c>
      <c r="AD2096" s="129">
        <v>20</v>
      </c>
      <c r="AE2096" s="132">
        <f t="shared" si="694"/>
        <v>0</v>
      </c>
      <c r="AF2096" s="133">
        <v>40</v>
      </c>
      <c r="AG2096" s="122">
        <f t="shared" si="695"/>
        <v>0</v>
      </c>
    </row>
    <row r="2097" spans="2:33" ht="15.75" thickBot="1" x14ac:dyDescent="0.3"/>
    <row r="2098" spans="2:33" ht="15.75" customHeight="1" thickBot="1" x14ac:dyDescent="0.3">
      <c r="D2098" s="391" t="s">
        <v>139</v>
      </c>
      <c r="E2098" s="392"/>
      <c r="F2098" s="393" t="str">
        <f>T('Focos atmósfera'!B94)</f>
        <v/>
      </c>
      <c r="G2098" s="393"/>
      <c r="H2098" s="394" t="s">
        <v>141</v>
      </c>
      <c r="I2098" s="395"/>
      <c r="J2098" s="135"/>
      <c r="K2098" s="396" t="str">
        <f>T('Focos atmósfera'!C94)</f>
        <v/>
      </c>
      <c r="L2098" s="393"/>
      <c r="M2098" s="393"/>
      <c r="N2098" s="397" t="s">
        <v>140</v>
      </c>
      <c r="O2098" s="398"/>
      <c r="P2098" s="136">
        <f>'Focos atmósfera'!D94</f>
        <v>0</v>
      </c>
      <c r="Q2098" s="205" t="s">
        <v>210</v>
      </c>
      <c r="R2098" s="136">
        <f>'Focos atmósfera'!F94</f>
        <v>0</v>
      </c>
      <c r="V2098" s="399" t="s">
        <v>189</v>
      </c>
      <c r="W2098" s="400"/>
      <c r="X2098" s="137"/>
      <c r="AA2098" s="399" t="s">
        <v>189</v>
      </c>
      <c r="AB2098" s="400"/>
      <c r="AC2098" s="137"/>
      <c r="AE2098" s="399" t="s">
        <v>192</v>
      </c>
      <c r="AF2098" s="403"/>
      <c r="AG2098" s="400"/>
    </row>
    <row r="2099" spans="2:33" ht="15.75" thickBot="1" x14ac:dyDescent="0.3">
      <c r="B2099" s="407" t="s">
        <v>133</v>
      </c>
      <c r="C2099" s="408"/>
      <c r="D2099" s="411" t="s">
        <v>134</v>
      </c>
      <c r="E2099" s="411"/>
      <c r="F2099" s="411" t="s">
        <v>135</v>
      </c>
      <c r="G2099" s="411"/>
      <c r="H2099" s="411" t="s">
        <v>136</v>
      </c>
      <c r="I2099" s="412"/>
      <c r="J2099" s="138"/>
      <c r="K2099" s="409" t="s">
        <v>133</v>
      </c>
      <c r="L2099" s="410"/>
      <c r="M2099" s="413" t="s">
        <v>134</v>
      </c>
      <c r="N2099" s="411"/>
      <c r="O2099" s="411" t="s">
        <v>135</v>
      </c>
      <c r="P2099" s="411"/>
      <c r="Q2099" s="411" t="s">
        <v>136</v>
      </c>
      <c r="R2099" s="414"/>
      <c r="S2099" s="138"/>
      <c r="T2099" s="138"/>
      <c r="V2099" s="401"/>
      <c r="W2099" s="402"/>
      <c r="X2099" s="137"/>
      <c r="AA2099" s="401"/>
      <c r="AB2099" s="402"/>
      <c r="AC2099" s="137"/>
      <c r="AE2099" s="404"/>
      <c r="AF2099" s="405"/>
      <c r="AG2099" s="406"/>
    </row>
    <row r="2100" spans="2:33" ht="32.25" customHeight="1" thickBot="1" x14ac:dyDescent="0.3">
      <c r="B2100" s="409"/>
      <c r="C2100" s="410"/>
      <c r="D2100" s="139" t="s">
        <v>137</v>
      </c>
      <c r="E2100" s="139" t="s">
        <v>138</v>
      </c>
      <c r="F2100" s="139" t="s">
        <v>137</v>
      </c>
      <c r="G2100" s="139" t="s">
        <v>138</v>
      </c>
      <c r="H2100" s="139" t="s">
        <v>137</v>
      </c>
      <c r="I2100" s="140" t="s">
        <v>138</v>
      </c>
      <c r="J2100" s="141"/>
      <c r="K2100" s="409"/>
      <c r="L2100" s="410"/>
      <c r="M2100" s="139" t="s">
        <v>137</v>
      </c>
      <c r="N2100" s="139" t="s">
        <v>138</v>
      </c>
      <c r="O2100" s="139" t="s">
        <v>137</v>
      </c>
      <c r="P2100" s="139" t="s">
        <v>138</v>
      </c>
      <c r="Q2100" s="139" t="s">
        <v>137</v>
      </c>
      <c r="R2100" s="140" t="s">
        <v>138</v>
      </c>
      <c r="S2100" s="141"/>
      <c r="T2100" s="141"/>
      <c r="V2100" s="142" t="s">
        <v>190</v>
      </c>
      <c r="W2100" s="143" t="s">
        <v>191</v>
      </c>
      <c r="X2100" s="141"/>
      <c r="AA2100" s="142" t="s">
        <v>190</v>
      </c>
      <c r="AB2100" s="143" t="s">
        <v>191</v>
      </c>
      <c r="AC2100" s="141"/>
      <c r="AE2100" s="124" t="s">
        <v>193</v>
      </c>
      <c r="AG2100" s="125" t="s">
        <v>193</v>
      </c>
    </row>
    <row r="2101" spans="2:33" x14ac:dyDescent="0.25">
      <c r="B2101" s="126">
        <v>1</v>
      </c>
      <c r="C2101" s="151" t="str">
        <f>T(Contaminantes!C$6)</f>
        <v/>
      </c>
      <c r="D2101" s="145"/>
      <c r="E2101" s="146"/>
      <c r="F2101" s="145"/>
      <c r="G2101" s="146"/>
      <c r="H2101" s="145"/>
      <c r="I2101" s="147"/>
      <c r="K2101" s="126">
        <v>21</v>
      </c>
      <c r="L2101" s="144" t="str">
        <f>T(Contaminantes!C$26)</f>
        <v/>
      </c>
      <c r="M2101" s="145"/>
      <c r="N2101" s="146"/>
      <c r="O2101" s="145"/>
      <c r="P2101" s="146"/>
      <c r="Q2101" s="145"/>
      <c r="R2101" s="147"/>
      <c r="T2101" s="126">
        <v>1</v>
      </c>
      <c r="U2101" s="148">
        <f>IF(COUNT(E2101,G2101,I2101)=0,0,COUNT(E2101,G2101,I2101))</f>
        <v>0</v>
      </c>
      <c r="V2101" s="149">
        <f>IF(U2101&gt;0,((D2101*E2101)+(F2101*G2101)+(H2101*I2101))/(E2101+G2101+I2101),0)</f>
        <v>0</v>
      </c>
      <c r="W2101" s="150">
        <f>IF(U2101&lt;&gt;0,(E2101+G2101+I2101)/U2101,0)</f>
        <v>0</v>
      </c>
      <c r="Y2101" s="126">
        <v>21</v>
      </c>
      <c r="Z2101" s="148">
        <f>IF(COUNT(N2101,P2101,R2101)=0,0,COUNT(N2101,P2101,R2101))</f>
        <v>0</v>
      </c>
      <c r="AA2101" s="149">
        <f>IF(Z2101&gt;0,((M2101*N2101)+(O2101*P2101)+(Q2101*R2101))/(N2101+P2101+R2101),0)</f>
        <v>0</v>
      </c>
      <c r="AB2101" s="150">
        <f>IF(Z2101&lt;&gt;0,(N2101+P2101+R2101)/Z2101,0)</f>
        <v>0</v>
      </c>
      <c r="AD2101" s="126">
        <v>1</v>
      </c>
      <c r="AE2101" s="127">
        <f>(V2101*W2101*P$2098)/1000000</f>
        <v>0</v>
      </c>
      <c r="AF2101" s="130">
        <v>21</v>
      </c>
      <c r="AG2101" s="127">
        <f>(AA2101*AB2101*P$2098)/1000000</f>
        <v>0</v>
      </c>
    </row>
    <row r="2102" spans="2:33" x14ac:dyDescent="0.25">
      <c r="B2102" s="128">
        <v>2</v>
      </c>
      <c r="C2102" s="151" t="str">
        <f>T(Contaminantes!C$7)</f>
        <v/>
      </c>
      <c r="D2102" s="152"/>
      <c r="E2102" s="153"/>
      <c r="F2102" s="152"/>
      <c r="G2102" s="153"/>
      <c r="H2102" s="152"/>
      <c r="I2102" s="154"/>
      <c r="K2102" s="128">
        <v>22</v>
      </c>
      <c r="L2102" s="151" t="str">
        <f>T(Contaminantes!C$27)</f>
        <v/>
      </c>
      <c r="M2102" s="152"/>
      <c r="N2102" s="153"/>
      <c r="O2102" s="152"/>
      <c r="P2102" s="153"/>
      <c r="Q2102" s="152"/>
      <c r="R2102" s="154"/>
      <c r="T2102" s="128">
        <v>2</v>
      </c>
      <c r="U2102" s="155">
        <f t="shared" ref="U2102:U2120" si="696">IF(COUNT(E2102,G2102,I2102)=0,0,COUNT(E2102,G2102,I2102))</f>
        <v>0</v>
      </c>
      <c r="V2102" s="156">
        <f t="shared" ref="V2102:V2120" si="697">IF(U2102&gt;0,((D2102*E2102)+(F2102*G2102)+(H2102*I2102))/(E2102+G2102+I2102),0)</f>
        <v>0</v>
      </c>
      <c r="W2102" s="157">
        <f t="shared" ref="W2102:W2120" si="698">IF(U2102&lt;&gt;0,(E2102+G2102+I2102)/U2102,0)</f>
        <v>0</v>
      </c>
      <c r="Y2102" s="128">
        <v>22</v>
      </c>
      <c r="Z2102" s="155">
        <f t="shared" ref="Z2102:Z2120" si="699">IF(COUNT(N2102,P2102,R2102)=0,0,COUNT(N2102,P2102,R2102))</f>
        <v>0</v>
      </c>
      <c r="AA2102" s="156">
        <f t="shared" ref="AA2102:AA2120" si="700">IF(Z2102&gt;0,((M2102*N2102)+(O2102*P2102)+(Q2102*R2102))/(N2102+P2102+R2102),0)</f>
        <v>0</v>
      </c>
      <c r="AB2102" s="157">
        <f t="shared" ref="AB2102:AB2120" si="701">IF(Z2102&lt;&gt;0,(N2102+P2102+R2102)/Z2102,0)</f>
        <v>0</v>
      </c>
      <c r="AD2102" s="128">
        <v>2</v>
      </c>
      <c r="AE2102" s="120">
        <f t="shared" ref="AE2102:AE2120" si="702">(V2102*W2102*P$2098)/1000000</f>
        <v>0</v>
      </c>
      <c r="AF2102" s="131">
        <v>22</v>
      </c>
      <c r="AG2102" s="121">
        <f t="shared" ref="AG2102:AG2120" si="703">(AA2102*AB2102*P$2098)/1000000</f>
        <v>0</v>
      </c>
    </row>
    <row r="2103" spans="2:33" x14ac:dyDescent="0.25">
      <c r="B2103" s="128">
        <v>3</v>
      </c>
      <c r="C2103" s="151" t="str">
        <f>T(Contaminantes!C$8)</f>
        <v/>
      </c>
      <c r="D2103" s="158"/>
      <c r="E2103" s="153"/>
      <c r="F2103" s="158"/>
      <c r="G2103" s="153"/>
      <c r="H2103" s="158"/>
      <c r="I2103" s="154"/>
      <c r="K2103" s="128">
        <v>23</v>
      </c>
      <c r="L2103" s="151" t="str">
        <f>T(Contaminantes!C$28)</f>
        <v/>
      </c>
      <c r="M2103" s="158"/>
      <c r="N2103" s="153"/>
      <c r="O2103" s="158"/>
      <c r="P2103" s="153"/>
      <c r="Q2103" s="158"/>
      <c r="R2103" s="154"/>
      <c r="T2103" s="128">
        <v>3</v>
      </c>
      <c r="U2103" s="155">
        <f t="shared" si="696"/>
        <v>0</v>
      </c>
      <c r="V2103" s="156">
        <f t="shared" si="697"/>
        <v>0</v>
      </c>
      <c r="W2103" s="157">
        <f t="shared" si="698"/>
        <v>0</v>
      </c>
      <c r="Y2103" s="128">
        <v>23</v>
      </c>
      <c r="Z2103" s="155">
        <f t="shared" si="699"/>
        <v>0</v>
      </c>
      <c r="AA2103" s="156">
        <f t="shared" si="700"/>
        <v>0</v>
      </c>
      <c r="AB2103" s="157">
        <f t="shared" si="701"/>
        <v>0</v>
      </c>
      <c r="AD2103" s="128">
        <v>3</v>
      </c>
      <c r="AE2103" s="120">
        <f t="shared" si="702"/>
        <v>0</v>
      </c>
      <c r="AF2103" s="131">
        <v>23</v>
      </c>
      <c r="AG2103" s="121">
        <f t="shared" si="703"/>
        <v>0</v>
      </c>
    </row>
    <row r="2104" spans="2:33" x14ac:dyDescent="0.25">
      <c r="B2104" s="128">
        <v>4</v>
      </c>
      <c r="C2104" s="151" t="str">
        <f>T(Contaminantes!C$9)</f>
        <v/>
      </c>
      <c r="D2104" s="159"/>
      <c r="E2104" s="153"/>
      <c r="F2104" s="159"/>
      <c r="G2104" s="153"/>
      <c r="H2104" s="159"/>
      <c r="I2104" s="154"/>
      <c r="K2104" s="128">
        <v>24</v>
      </c>
      <c r="L2104" s="151" t="str">
        <f>T(Contaminantes!C$29)</f>
        <v/>
      </c>
      <c r="M2104" s="159"/>
      <c r="N2104" s="153"/>
      <c r="O2104" s="159"/>
      <c r="P2104" s="153"/>
      <c r="Q2104" s="159"/>
      <c r="R2104" s="154"/>
      <c r="T2104" s="128">
        <v>4</v>
      </c>
      <c r="U2104" s="155">
        <f t="shared" si="696"/>
        <v>0</v>
      </c>
      <c r="V2104" s="156">
        <f t="shared" si="697"/>
        <v>0</v>
      </c>
      <c r="W2104" s="157">
        <f t="shared" si="698"/>
        <v>0</v>
      </c>
      <c r="Y2104" s="128">
        <v>24</v>
      </c>
      <c r="Z2104" s="155">
        <f t="shared" si="699"/>
        <v>0</v>
      </c>
      <c r="AA2104" s="156">
        <f t="shared" si="700"/>
        <v>0</v>
      </c>
      <c r="AB2104" s="157">
        <f t="shared" si="701"/>
        <v>0</v>
      </c>
      <c r="AD2104" s="128">
        <v>4</v>
      </c>
      <c r="AE2104" s="120">
        <f t="shared" si="702"/>
        <v>0</v>
      </c>
      <c r="AF2104" s="131">
        <v>24</v>
      </c>
      <c r="AG2104" s="121">
        <f t="shared" si="703"/>
        <v>0</v>
      </c>
    </row>
    <row r="2105" spans="2:33" x14ac:dyDescent="0.25">
      <c r="B2105" s="128">
        <v>5</v>
      </c>
      <c r="C2105" s="151" t="str">
        <f>T(Contaminantes!C$10)</f>
        <v/>
      </c>
      <c r="D2105" s="159"/>
      <c r="E2105" s="153"/>
      <c r="F2105" s="159"/>
      <c r="G2105" s="153"/>
      <c r="H2105" s="159"/>
      <c r="I2105" s="154"/>
      <c r="K2105" s="128">
        <v>25</v>
      </c>
      <c r="L2105" s="151" t="str">
        <f>T(Contaminantes!C$30)</f>
        <v/>
      </c>
      <c r="M2105" s="159"/>
      <c r="N2105" s="153"/>
      <c r="O2105" s="159"/>
      <c r="P2105" s="153"/>
      <c r="Q2105" s="159"/>
      <c r="R2105" s="154"/>
      <c r="T2105" s="128">
        <v>5</v>
      </c>
      <c r="U2105" s="155">
        <f t="shared" si="696"/>
        <v>0</v>
      </c>
      <c r="V2105" s="156">
        <f t="shared" si="697"/>
        <v>0</v>
      </c>
      <c r="W2105" s="157">
        <f t="shared" si="698"/>
        <v>0</v>
      </c>
      <c r="Y2105" s="128">
        <v>25</v>
      </c>
      <c r="Z2105" s="155">
        <f t="shared" si="699"/>
        <v>0</v>
      </c>
      <c r="AA2105" s="156">
        <f t="shared" si="700"/>
        <v>0</v>
      </c>
      <c r="AB2105" s="157">
        <f t="shared" si="701"/>
        <v>0</v>
      </c>
      <c r="AD2105" s="128">
        <v>5</v>
      </c>
      <c r="AE2105" s="120">
        <f t="shared" si="702"/>
        <v>0</v>
      </c>
      <c r="AF2105" s="131">
        <v>25</v>
      </c>
      <c r="AG2105" s="121">
        <f t="shared" si="703"/>
        <v>0</v>
      </c>
    </row>
    <row r="2106" spans="2:33" x14ac:dyDescent="0.25">
      <c r="B2106" s="128">
        <v>6</v>
      </c>
      <c r="C2106" s="151" t="str">
        <f>T(Contaminantes!C$11)</f>
        <v/>
      </c>
      <c r="D2106" s="159"/>
      <c r="E2106" s="153"/>
      <c r="F2106" s="159"/>
      <c r="G2106" s="153"/>
      <c r="H2106" s="159"/>
      <c r="I2106" s="154"/>
      <c r="K2106" s="128">
        <v>26</v>
      </c>
      <c r="L2106" s="151" t="str">
        <f>T(Contaminantes!C$31)</f>
        <v/>
      </c>
      <c r="M2106" s="159"/>
      <c r="N2106" s="153"/>
      <c r="O2106" s="159"/>
      <c r="P2106" s="153"/>
      <c r="Q2106" s="159"/>
      <c r="R2106" s="154"/>
      <c r="T2106" s="128">
        <v>6</v>
      </c>
      <c r="U2106" s="155">
        <f t="shared" si="696"/>
        <v>0</v>
      </c>
      <c r="V2106" s="156">
        <f t="shared" si="697"/>
        <v>0</v>
      </c>
      <c r="W2106" s="157">
        <f t="shared" si="698"/>
        <v>0</v>
      </c>
      <c r="Y2106" s="128">
        <v>26</v>
      </c>
      <c r="Z2106" s="155">
        <f t="shared" si="699"/>
        <v>0</v>
      </c>
      <c r="AA2106" s="156">
        <f t="shared" si="700"/>
        <v>0</v>
      </c>
      <c r="AB2106" s="157">
        <f t="shared" si="701"/>
        <v>0</v>
      </c>
      <c r="AD2106" s="128">
        <v>6</v>
      </c>
      <c r="AE2106" s="120">
        <f t="shared" si="702"/>
        <v>0</v>
      </c>
      <c r="AF2106" s="131">
        <v>26</v>
      </c>
      <c r="AG2106" s="121">
        <f t="shared" si="703"/>
        <v>0</v>
      </c>
    </row>
    <row r="2107" spans="2:33" x14ac:dyDescent="0.25">
      <c r="B2107" s="128">
        <v>7</v>
      </c>
      <c r="C2107" s="151" t="str">
        <f>T(Contaminantes!C$12)</f>
        <v/>
      </c>
      <c r="D2107" s="159"/>
      <c r="E2107" s="153"/>
      <c r="F2107" s="159"/>
      <c r="G2107" s="153"/>
      <c r="H2107" s="159"/>
      <c r="I2107" s="154"/>
      <c r="K2107" s="128">
        <v>27</v>
      </c>
      <c r="L2107" s="151" t="str">
        <f>T(Contaminantes!C$32)</f>
        <v/>
      </c>
      <c r="M2107" s="159"/>
      <c r="N2107" s="153"/>
      <c r="O2107" s="159"/>
      <c r="P2107" s="153"/>
      <c r="Q2107" s="159"/>
      <c r="R2107" s="154"/>
      <c r="T2107" s="128">
        <v>7</v>
      </c>
      <c r="U2107" s="155">
        <f t="shared" si="696"/>
        <v>0</v>
      </c>
      <c r="V2107" s="156">
        <f t="shared" si="697"/>
        <v>0</v>
      </c>
      <c r="W2107" s="157">
        <f t="shared" si="698"/>
        <v>0</v>
      </c>
      <c r="Y2107" s="128">
        <v>27</v>
      </c>
      <c r="Z2107" s="155">
        <f t="shared" si="699"/>
        <v>0</v>
      </c>
      <c r="AA2107" s="156">
        <f t="shared" si="700"/>
        <v>0</v>
      </c>
      <c r="AB2107" s="157">
        <f t="shared" si="701"/>
        <v>0</v>
      </c>
      <c r="AD2107" s="128">
        <v>7</v>
      </c>
      <c r="AE2107" s="120">
        <f t="shared" si="702"/>
        <v>0</v>
      </c>
      <c r="AF2107" s="131">
        <v>27</v>
      </c>
      <c r="AG2107" s="121">
        <f t="shared" si="703"/>
        <v>0</v>
      </c>
    </row>
    <row r="2108" spans="2:33" x14ac:dyDescent="0.25">
      <c r="B2108" s="128">
        <v>8</v>
      </c>
      <c r="C2108" s="151" t="str">
        <f>T(Contaminantes!C$13)</f>
        <v/>
      </c>
      <c r="D2108" s="159"/>
      <c r="E2108" s="153"/>
      <c r="F2108" s="159"/>
      <c r="G2108" s="153"/>
      <c r="H2108" s="159"/>
      <c r="I2108" s="154"/>
      <c r="K2108" s="128">
        <v>28</v>
      </c>
      <c r="L2108" s="151" t="str">
        <f>T(Contaminantes!C$33)</f>
        <v/>
      </c>
      <c r="M2108" s="159"/>
      <c r="N2108" s="153"/>
      <c r="O2108" s="159"/>
      <c r="P2108" s="153"/>
      <c r="Q2108" s="159"/>
      <c r="R2108" s="154"/>
      <c r="T2108" s="128">
        <v>8</v>
      </c>
      <c r="U2108" s="155">
        <f t="shared" si="696"/>
        <v>0</v>
      </c>
      <c r="V2108" s="156">
        <f t="shared" si="697"/>
        <v>0</v>
      </c>
      <c r="W2108" s="157">
        <f t="shared" si="698"/>
        <v>0</v>
      </c>
      <c r="Y2108" s="128">
        <v>28</v>
      </c>
      <c r="Z2108" s="155">
        <f t="shared" si="699"/>
        <v>0</v>
      </c>
      <c r="AA2108" s="156">
        <f t="shared" si="700"/>
        <v>0</v>
      </c>
      <c r="AB2108" s="157">
        <f t="shared" si="701"/>
        <v>0</v>
      </c>
      <c r="AD2108" s="128">
        <v>8</v>
      </c>
      <c r="AE2108" s="120">
        <f t="shared" si="702"/>
        <v>0</v>
      </c>
      <c r="AF2108" s="131">
        <v>28</v>
      </c>
      <c r="AG2108" s="121">
        <f t="shared" si="703"/>
        <v>0</v>
      </c>
    </row>
    <row r="2109" spans="2:33" x14ac:dyDescent="0.25">
      <c r="B2109" s="128">
        <v>9</v>
      </c>
      <c r="C2109" s="151" t="str">
        <f>T(Contaminantes!C$14)</f>
        <v/>
      </c>
      <c r="D2109" s="152"/>
      <c r="E2109" s="153"/>
      <c r="F2109" s="152"/>
      <c r="G2109" s="153"/>
      <c r="H2109" s="152"/>
      <c r="I2109" s="154"/>
      <c r="K2109" s="128">
        <v>29</v>
      </c>
      <c r="L2109" s="151" t="str">
        <f>T(Contaminantes!C$34)</f>
        <v/>
      </c>
      <c r="M2109" s="152"/>
      <c r="N2109" s="153"/>
      <c r="O2109" s="152"/>
      <c r="P2109" s="153"/>
      <c r="Q2109" s="152"/>
      <c r="R2109" s="154"/>
      <c r="T2109" s="128">
        <v>9</v>
      </c>
      <c r="U2109" s="155">
        <f t="shared" si="696"/>
        <v>0</v>
      </c>
      <c r="V2109" s="156">
        <f t="shared" si="697"/>
        <v>0</v>
      </c>
      <c r="W2109" s="157">
        <f t="shared" si="698"/>
        <v>0</v>
      </c>
      <c r="Y2109" s="128">
        <v>29</v>
      </c>
      <c r="Z2109" s="155">
        <f t="shared" si="699"/>
        <v>0</v>
      </c>
      <c r="AA2109" s="156">
        <f t="shared" si="700"/>
        <v>0</v>
      </c>
      <c r="AB2109" s="157">
        <f t="shared" si="701"/>
        <v>0</v>
      </c>
      <c r="AD2109" s="128">
        <v>9</v>
      </c>
      <c r="AE2109" s="120">
        <f t="shared" si="702"/>
        <v>0</v>
      </c>
      <c r="AF2109" s="131">
        <v>29</v>
      </c>
      <c r="AG2109" s="121">
        <f t="shared" si="703"/>
        <v>0</v>
      </c>
    </row>
    <row r="2110" spans="2:33" x14ac:dyDescent="0.25">
      <c r="B2110" s="128">
        <v>10</v>
      </c>
      <c r="C2110" s="151" t="str">
        <f>T(Contaminantes!C$15)</f>
        <v/>
      </c>
      <c r="D2110" s="152"/>
      <c r="E2110" s="153"/>
      <c r="F2110" s="152"/>
      <c r="G2110" s="153"/>
      <c r="H2110" s="152"/>
      <c r="I2110" s="154"/>
      <c r="K2110" s="128">
        <v>30</v>
      </c>
      <c r="L2110" s="151" t="str">
        <f>T(Contaminantes!C$35)</f>
        <v/>
      </c>
      <c r="M2110" s="152"/>
      <c r="N2110" s="153"/>
      <c r="O2110" s="152"/>
      <c r="P2110" s="153"/>
      <c r="Q2110" s="152"/>
      <c r="R2110" s="154"/>
      <c r="T2110" s="128">
        <v>10</v>
      </c>
      <c r="U2110" s="155">
        <f t="shared" si="696"/>
        <v>0</v>
      </c>
      <c r="V2110" s="156">
        <f t="shared" si="697"/>
        <v>0</v>
      </c>
      <c r="W2110" s="157">
        <f t="shared" si="698"/>
        <v>0</v>
      </c>
      <c r="Y2110" s="128">
        <v>30</v>
      </c>
      <c r="Z2110" s="155">
        <f t="shared" si="699"/>
        <v>0</v>
      </c>
      <c r="AA2110" s="156">
        <f t="shared" si="700"/>
        <v>0</v>
      </c>
      <c r="AB2110" s="157">
        <f t="shared" si="701"/>
        <v>0</v>
      </c>
      <c r="AD2110" s="128">
        <v>10</v>
      </c>
      <c r="AE2110" s="120">
        <f t="shared" si="702"/>
        <v>0</v>
      </c>
      <c r="AF2110" s="131">
        <v>30</v>
      </c>
      <c r="AG2110" s="121">
        <f t="shared" si="703"/>
        <v>0</v>
      </c>
    </row>
    <row r="2111" spans="2:33" x14ac:dyDescent="0.25">
      <c r="B2111" s="128">
        <v>11</v>
      </c>
      <c r="C2111" s="151" t="str">
        <f>T(Contaminantes!C$16)</f>
        <v/>
      </c>
      <c r="D2111" s="158"/>
      <c r="E2111" s="153"/>
      <c r="F2111" s="158"/>
      <c r="G2111" s="153"/>
      <c r="H2111" s="158"/>
      <c r="I2111" s="154"/>
      <c r="K2111" s="128">
        <v>31</v>
      </c>
      <c r="L2111" s="151" t="str">
        <f>T(Contaminantes!C$36)</f>
        <v/>
      </c>
      <c r="M2111" s="158"/>
      <c r="N2111" s="153"/>
      <c r="O2111" s="158"/>
      <c r="P2111" s="153"/>
      <c r="Q2111" s="158"/>
      <c r="R2111" s="154"/>
      <c r="T2111" s="128">
        <v>11</v>
      </c>
      <c r="U2111" s="155">
        <f t="shared" si="696"/>
        <v>0</v>
      </c>
      <c r="V2111" s="156">
        <f t="shared" si="697"/>
        <v>0</v>
      </c>
      <c r="W2111" s="157">
        <f t="shared" si="698"/>
        <v>0</v>
      </c>
      <c r="Y2111" s="128">
        <v>31</v>
      </c>
      <c r="Z2111" s="155">
        <f t="shared" si="699"/>
        <v>0</v>
      </c>
      <c r="AA2111" s="156">
        <f t="shared" si="700"/>
        <v>0</v>
      </c>
      <c r="AB2111" s="157">
        <f t="shared" si="701"/>
        <v>0</v>
      </c>
      <c r="AD2111" s="128">
        <v>11</v>
      </c>
      <c r="AE2111" s="120">
        <f t="shared" si="702"/>
        <v>0</v>
      </c>
      <c r="AF2111" s="131">
        <v>31</v>
      </c>
      <c r="AG2111" s="121">
        <f t="shared" si="703"/>
        <v>0</v>
      </c>
    </row>
    <row r="2112" spans="2:33" x14ac:dyDescent="0.25">
      <c r="B2112" s="128">
        <v>12</v>
      </c>
      <c r="C2112" s="151" t="str">
        <f>T(Contaminantes!C$17)</f>
        <v/>
      </c>
      <c r="D2112" s="159"/>
      <c r="E2112" s="153"/>
      <c r="F2112" s="159"/>
      <c r="G2112" s="153"/>
      <c r="H2112" s="159"/>
      <c r="I2112" s="154"/>
      <c r="K2112" s="128">
        <v>32</v>
      </c>
      <c r="L2112" s="151" t="str">
        <f>T(Contaminantes!C$37)</f>
        <v/>
      </c>
      <c r="M2112" s="159"/>
      <c r="N2112" s="153"/>
      <c r="O2112" s="159"/>
      <c r="P2112" s="153"/>
      <c r="Q2112" s="159"/>
      <c r="R2112" s="154"/>
      <c r="T2112" s="128">
        <v>12</v>
      </c>
      <c r="U2112" s="155">
        <f t="shared" si="696"/>
        <v>0</v>
      </c>
      <c r="V2112" s="156">
        <f t="shared" si="697"/>
        <v>0</v>
      </c>
      <c r="W2112" s="157">
        <f t="shared" si="698"/>
        <v>0</v>
      </c>
      <c r="Y2112" s="128">
        <v>32</v>
      </c>
      <c r="Z2112" s="155">
        <f t="shared" si="699"/>
        <v>0</v>
      </c>
      <c r="AA2112" s="156">
        <f t="shared" si="700"/>
        <v>0</v>
      </c>
      <c r="AB2112" s="157">
        <f t="shared" si="701"/>
        <v>0</v>
      </c>
      <c r="AD2112" s="128">
        <v>12</v>
      </c>
      <c r="AE2112" s="120">
        <f t="shared" si="702"/>
        <v>0</v>
      </c>
      <c r="AF2112" s="131">
        <v>32</v>
      </c>
      <c r="AG2112" s="121">
        <f t="shared" si="703"/>
        <v>0</v>
      </c>
    </row>
    <row r="2113" spans="2:33" x14ac:dyDescent="0.25">
      <c r="B2113" s="128">
        <v>13</v>
      </c>
      <c r="C2113" s="151" t="str">
        <f>T(Contaminantes!C$18)</f>
        <v/>
      </c>
      <c r="D2113" s="159"/>
      <c r="E2113" s="153"/>
      <c r="F2113" s="159"/>
      <c r="G2113" s="153"/>
      <c r="H2113" s="159"/>
      <c r="I2113" s="154"/>
      <c r="K2113" s="128">
        <v>33</v>
      </c>
      <c r="L2113" s="151" t="str">
        <f>T(Contaminantes!C$38)</f>
        <v/>
      </c>
      <c r="M2113" s="159"/>
      <c r="N2113" s="153"/>
      <c r="O2113" s="159"/>
      <c r="P2113" s="153"/>
      <c r="Q2113" s="159"/>
      <c r="R2113" s="154"/>
      <c r="T2113" s="128">
        <v>13</v>
      </c>
      <c r="U2113" s="155">
        <f t="shared" si="696"/>
        <v>0</v>
      </c>
      <c r="V2113" s="156">
        <f t="shared" si="697"/>
        <v>0</v>
      </c>
      <c r="W2113" s="157">
        <f t="shared" si="698"/>
        <v>0</v>
      </c>
      <c r="Y2113" s="128">
        <v>33</v>
      </c>
      <c r="Z2113" s="155">
        <f t="shared" si="699"/>
        <v>0</v>
      </c>
      <c r="AA2113" s="156">
        <f t="shared" si="700"/>
        <v>0</v>
      </c>
      <c r="AB2113" s="157">
        <f t="shared" si="701"/>
        <v>0</v>
      </c>
      <c r="AD2113" s="128">
        <v>13</v>
      </c>
      <c r="AE2113" s="120">
        <f t="shared" si="702"/>
        <v>0</v>
      </c>
      <c r="AF2113" s="131">
        <v>33</v>
      </c>
      <c r="AG2113" s="121">
        <f t="shared" si="703"/>
        <v>0</v>
      </c>
    </row>
    <row r="2114" spans="2:33" x14ac:dyDescent="0.25">
      <c r="B2114" s="128">
        <v>14</v>
      </c>
      <c r="C2114" s="151" t="str">
        <f>T(Contaminantes!C$19)</f>
        <v/>
      </c>
      <c r="D2114" s="152"/>
      <c r="E2114" s="153"/>
      <c r="F2114" s="152"/>
      <c r="G2114" s="153"/>
      <c r="H2114" s="152"/>
      <c r="I2114" s="154"/>
      <c r="K2114" s="128">
        <v>34</v>
      </c>
      <c r="L2114" s="151" t="str">
        <f>T(Contaminantes!C$39)</f>
        <v/>
      </c>
      <c r="M2114" s="152"/>
      <c r="N2114" s="153"/>
      <c r="O2114" s="152"/>
      <c r="P2114" s="153"/>
      <c r="Q2114" s="152"/>
      <c r="R2114" s="154"/>
      <c r="T2114" s="128">
        <v>14</v>
      </c>
      <c r="U2114" s="155">
        <f t="shared" si="696"/>
        <v>0</v>
      </c>
      <c r="V2114" s="156">
        <f t="shared" si="697"/>
        <v>0</v>
      </c>
      <c r="W2114" s="157">
        <f t="shared" si="698"/>
        <v>0</v>
      </c>
      <c r="Y2114" s="128">
        <v>34</v>
      </c>
      <c r="Z2114" s="155">
        <f t="shared" si="699"/>
        <v>0</v>
      </c>
      <c r="AA2114" s="156">
        <f t="shared" si="700"/>
        <v>0</v>
      </c>
      <c r="AB2114" s="157">
        <f t="shared" si="701"/>
        <v>0</v>
      </c>
      <c r="AD2114" s="128">
        <v>14</v>
      </c>
      <c r="AE2114" s="120">
        <f t="shared" si="702"/>
        <v>0</v>
      </c>
      <c r="AF2114" s="131">
        <v>34</v>
      </c>
      <c r="AG2114" s="121">
        <f t="shared" si="703"/>
        <v>0</v>
      </c>
    </row>
    <row r="2115" spans="2:33" x14ac:dyDescent="0.25">
      <c r="B2115" s="128">
        <v>15</v>
      </c>
      <c r="C2115" s="151" t="str">
        <f>T(Contaminantes!C$20)</f>
        <v/>
      </c>
      <c r="D2115" s="158"/>
      <c r="E2115" s="153"/>
      <c r="F2115" s="158"/>
      <c r="G2115" s="153"/>
      <c r="H2115" s="158"/>
      <c r="I2115" s="154"/>
      <c r="K2115" s="128">
        <v>35</v>
      </c>
      <c r="L2115" s="151" t="str">
        <f>T(Contaminantes!C$40)</f>
        <v/>
      </c>
      <c r="M2115" s="158"/>
      <c r="N2115" s="153"/>
      <c r="O2115" s="158"/>
      <c r="P2115" s="153"/>
      <c r="Q2115" s="158"/>
      <c r="R2115" s="154"/>
      <c r="T2115" s="128">
        <v>15</v>
      </c>
      <c r="U2115" s="155">
        <f t="shared" si="696"/>
        <v>0</v>
      </c>
      <c r="V2115" s="156">
        <f t="shared" si="697"/>
        <v>0</v>
      </c>
      <c r="W2115" s="157">
        <f t="shared" si="698"/>
        <v>0</v>
      </c>
      <c r="Y2115" s="128">
        <v>35</v>
      </c>
      <c r="Z2115" s="155">
        <f t="shared" si="699"/>
        <v>0</v>
      </c>
      <c r="AA2115" s="156">
        <f t="shared" si="700"/>
        <v>0</v>
      </c>
      <c r="AB2115" s="157">
        <f t="shared" si="701"/>
        <v>0</v>
      </c>
      <c r="AD2115" s="128">
        <v>15</v>
      </c>
      <c r="AE2115" s="120">
        <f t="shared" si="702"/>
        <v>0</v>
      </c>
      <c r="AF2115" s="131">
        <v>35</v>
      </c>
      <c r="AG2115" s="121">
        <f t="shared" si="703"/>
        <v>0</v>
      </c>
    </row>
    <row r="2116" spans="2:33" x14ac:dyDescent="0.25">
      <c r="B2116" s="128">
        <v>16</v>
      </c>
      <c r="C2116" s="151" t="str">
        <f>T(Contaminantes!C$21)</f>
        <v/>
      </c>
      <c r="D2116" s="159"/>
      <c r="E2116" s="153"/>
      <c r="F2116" s="159"/>
      <c r="G2116" s="153"/>
      <c r="H2116" s="159"/>
      <c r="I2116" s="154"/>
      <c r="K2116" s="128">
        <v>36</v>
      </c>
      <c r="L2116" s="151" t="str">
        <f>T(Contaminantes!C$41)</f>
        <v/>
      </c>
      <c r="M2116" s="159"/>
      <c r="N2116" s="153"/>
      <c r="O2116" s="159"/>
      <c r="P2116" s="153"/>
      <c r="Q2116" s="159"/>
      <c r="R2116" s="154"/>
      <c r="T2116" s="128">
        <v>16</v>
      </c>
      <c r="U2116" s="155">
        <f t="shared" si="696"/>
        <v>0</v>
      </c>
      <c r="V2116" s="156">
        <f t="shared" si="697"/>
        <v>0</v>
      </c>
      <c r="W2116" s="157">
        <f t="shared" si="698"/>
        <v>0</v>
      </c>
      <c r="Y2116" s="128">
        <v>36</v>
      </c>
      <c r="Z2116" s="155">
        <f t="shared" si="699"/>
        <v>0</v>
      </c>
      <c r="AA2116" s="156">
        <f t="shared" si="700"/>
        <v>0</v>
      </c>
      <c r="AB2116" s="157">
        <f t="shared" si="701"/>
        <v>0</v>
      </c>
      <c r="AD2116" s="128">
        <v>16</v>
      </c>
      <c r="AE2116" s="120">
        <f t="shared" si="702"/>
        <v>0</v>
      </c>
      <c r="AF2116" s="131">
        <v>36</v>
      </c>
      <c r="AG2116" s="121">
        <f t="shared" si="703"/>
        <v>0</v>
      </c>
    </row>
    <row r="2117" spans="2:33" x14ac:dyDescent="0.25">
      <c r="B2117" s="128">
        <v>17</v>
      </c>
      <c r="C2117" s="151" t="str">
        <f>T(Contaminantes!C$22)</f>
        <v/>
      </c>
      <c r="D2117" s="159"/>
      <c r="E2117" s="153"/>
      <c r="F2117" s="159"/>
      <c r="G2117" s="153"/>
      <c r="H2117" s="159"/>
      <c r="I2117" s="154"/>
      <c r="K2117" s="128">
        <v>37</v>
      </c>
      <c r="L2117" s="151" t="str">
        <f>T(Contaminantes!C$42)</f>
        <v/>
      </c>
      <c r="M2117" s="159"/>
      <c r="N2117" s="153"/>
      <c r="O2117" s="159"/>
      <c r="P2117" s="153"/>
      <c r="Q2117" s="159"/>
      <c r="R2117" s="154"/>
      <c r="T2117" s="128">
        <v>17</v>
      </c>
      <c r="U2117" s="155">
        <f t="shared" si="696"/>
        <v>0</v>
      </c>
      <c r="V2117" s="156">
        <f t="shared" si="697"/>
        <v>0</v>
      </c>
      <c r="W2117" s="157">
        <f t="shared" si="698"/>
        <v>0</v>
      </c>
      <c r="Y2117" s="128">
        <v>37</v>
      </c>
      <c r="Z2117" s="155">
        <f t="shared" si="699"/>
        <v>0</v>
      </c>
      <c r="AA2117" s="156">
        <f t="shared" si="700"/>
        <v>0</v>
      </c>
      <c r="AB2117" s="157">
        <f t="shared" si="701"/>
        <v>0</v>
      </c>
      <c r="AD2117" s="128">
        <v>17</v>
      </c>
      <c r="AE2117" s="120">
        <f t="shared" si="702"/>
        <v>0</v>
      </c>
      <c r="AF2117" s="131">
        <v>37</v>
      </c>
      <c r="AG2117" s="121">
        <f t="shared" si="703"/>
        <v>0</v>
      </c>
    </row>
    <row r="2118" spans="2:33" x14ac:dyDescent="0.25">
      <c r="B2118" s="128">
        <v>18</v>
      </c>
      <c r="C2118" s="151" t="str">
        <f>T(Contaminantes!C$23)</f>
        <v/>
      </c>
      <c r="D2118" s="152"/>
      <c r="E2118" s="153"/>
      <c r="F2118" s="152"/>
      <c r="G2118" s="153"/>
      <c r="H2118" s="152"/>
      <c r="I2118" s="154"/>
      <c r="K2118" s="128">
        <v>38</v>
      </c>
      <c r="L2118" s="151" t="str">
        <f>T(Contaminantes!C$43)</f>
        <v/>
      </c>
      <c r="M2118" s="152"/>
      <c r="N2118" s="153"/>
      <c r="O2118" s="152"/>
      <c r="P2118" s="153"/>
      <c r="Q2118" s="152"/>
      <c r="R2118" s="154"/>
      <c r="T2118" s="128">
        <v>18</v>
      </c>
      <c r="U2118" s="155">
        <f t="shared" si="696"/>
        <v>0</v>
      </c>
      <c r="V2118" s="156">
        <f t="shared" si="697"/>
        <v>0</v>
      </c>
      <c r="W2118" s="157">
        <f t="shared" si="698"/>
        <v>0</v>
      </c>
      <c r="Y2118" s="128">
        <v>38</v>
      </c>
      <c r="Z2118" s="155">
        <f t="shared" si="699"/>
        <v>0</v>
      </c>
      <c r="AA2118" s="156">
        <f t="shared" si="700"/>
        <v>0</v>
      </c>
      <c r="AB2118" s="157">
        <f t="shared" si="701"/>
        <v>0</v>
      </c>
      <c r="AD2118" s="128">
        <v>18</v>
      </c>
      <c r="AE2118" s="120">
        <f t="shared" si="702"/>
        <v>0</v>
      </c>
      <c r="AF2118" s="131">
        <v>38</v>
      </c>
      <c r="AG2118" s="121">
        <f t="shared" si="703"/>
        <v>0</v>
      </c>
    </row>
    <row r="2119" spans="2:33" x14ac:dyDescent="0.25">
      <c r="B2119" s="128">
        <v>19</v>
      </c>
      <c r="C2119" s="151" t="str">
        <f>T(Contaminantes!C$24)</f>
        <v/>
      </c>
      <c r="D2119" s="152"/>
      <c r="E2119" s="153"/>
      <c r="F2119" s="152"/>
      <c r="G2119" s="153"/>
      <c r="H2119" s="152"/>
      <c r="I2119" s="154"/>
      <c r="K2119" s="128">
        <v>39</v>
      </c>
      <c r="L2119" s="151" t="str">
        <f>T(Contaminantes!C$44)</f>
        <v/>
      </c>
      <c r="M2119" s="152"/>
      <c r="N2119" s="153"/>
      <c r="O2119" s="152"/>
      <c r="P2119" s="153"/>
      <c r="Q2119" s="152"/>
      <c r="R2119" s="154"/>
      <c r="T2119" s="128">
        <v>19</v>
      </c>
      <c r="U2119" s="155">
        <f t="shared" si="696"/>
        <v>0</v>
      </c>
      <c r="V2119" s="156">
        <f t="shared" si="697"/>
        <v>0</v>
      </c>
      <c r="W2119" s="157">
        <f t="shared" si="698"/>
        <v>0</v>
      </c>
      <c r="Y2119" s="128">
        <v>39</v>
      </c>
      <c r="Z2119" s="155">
        <f t="shared" si="699"/>
        <v>0</v>
      </c>
      <c r="AA2119" s="156">
        <f t="shared" si="700"/>
        <v>0</v>
      </c>
      <c r="AB2119" s="157">
        <f t="shared" si="701"/>
        <v>0</v>
      </c>
      <c r="AD2119" s="128">
        <v>19</v>
      </c>
      <c r="AE2119" s="120">
        <f t="shared" si="702"/>
        <v>0</v>
      </c>
      <c r="AF2119" s="131">
        <v>39</v>
      </c>
      <c r="AG2119" s="121">
        <f t="shared" si="703"/>
        <v>0</v>
      </c>
    </row>
    <row r="2120" spans="2:33" ht="15.75" thickBot="1" x14ac:dyDescent="0.3">
      <c r="B2120" s="129">
        <v>20</v>
      </c>
      <c r="C2120" s="160" t="str">
        <f>T(Contaminantes!C$25)</f>
        <v/>
      </c>
      <c r="D2120" s="162"/>
      <c r="E2120" s="163"/>
      <c r="F2120" s="162"/>
      <c r="G2120" s="163"/>
      <c r="H2120" s="162"/>
      <c r="I2120" s="164"/>
      <c r="K2120" s="129">
        <v>40</v>
      </c>
      <c r="L2120" s="160" t="str">
        <f>T(Contaminantes!C$45)</f>
        <v/>
      </c>
      <c r="M2120" s="162"/>
      <c r="N2120" s="163"/>
      <c r="O2120" s="162"/>
      <c r="P2120" s="163"/>
      <c r="Q2120" s="162"/>
      <c r="R2120" s="164"/>
      <c r="T2120" s="129">
        <v>20</v>
      </c>
      <c r="U2120" s="165">
        <f t="shared" si="696"/>
        <v>0</v>
      </c>
      <c r="V2120" s="166">
        <f t="shared" si="697"/>
        <v>0</v>
      </c>
      <c r="W2120" s="167">
        <f t="shared" si="698"/>
        <v>0</v>
      </c>
      <c r="Y2120" s="129">
        <v>40</v>
      </c>
      <c r="Z2120" s="165">
        <f t="shared" si="699"/>
        <v>0</v>
      </c>
      <c r="AA2120" s="166">
        <f t="shared" si="700"/>
        <v>0</v>
      </c>
      <c r="AB2120" s="167">
        <f t="shared" si="701"/>
        <v>0</v>
      </c>
      <c r="AD2120" s="129">
        <v>20</v>
      </c>
      <c r="AE2120" s="132">
        <f t="shared" si="702"/>
        <v>0</v>
      </c>
      <c r="AF2120" s="133">
        <v>40</v>
      </c>
      <c r="AG2120" s="122">
        <f t="shared" si="703"/>
        <v>0</v>
      </c>
    </row>
    <row r="2121" spans="2:33" ht="15.75" thickBot="1" x14ac:dyDescent="0.3"/>
    <row r="2122" spans="2:33" ht="15.75" customHeight="1" thickBot="1" x14ac:dyDescent="0.3">
      <c r="D2122" s="391" t="s">
        <v>139</v>
      </c>
      <c r="E2122" s="392"/>
      <c r="F2122" s="393" t="str">
        <f>T('Focos atmósfera'!B95)</f>
        <v/>
      </c>
      <c r="G2122" s="393"/>
      <c r="H2122" s="394" t="s">
        <v>141</v>
      </c>
      <c r="I2122" s="395"/>
      <c r="J2122" s="135"/>
      <c r="K2122" s="396" t="str">
        <f>T('Focos atmósfera'!C95)</f>
        <v/>
      </c>
      <c r="L2122" s="393"/>
      <c r="M2122" s="393"/>
      <c r="N2122" s="397" t="s">
        <v>140</v>
      </c>
      <c r="O2122" s="398"/>
      <c r="P2122" s="136">
        <f>'Focos atmósfera'!D95</f>
        <v>0</v>
      </c>
      <c r="Q2122" s="205" t="s">
        <v>210</v>
      </c>
      <c r="R2122" s="136">
        <f>'Focos atmósfera'!F95</f>
        <v>0</v>
      </c>
      <c r="V2122" s="399" t="s">
        <v>189</v>
      </c>
      <c r="W2122" s="400"/>
      <c r="X2122" s="137"/>
      <c r="AA2122" s="399" t="s">
        <v>189</v>
      </c>
      <c r="AB2122" s="400"/>
      <c r="AC2122" s="137"/>
      <c r="AE2122" s="399" t="s">
        <v>192</v>
      </c>
      <c r="AF2122" s="403"/>
      <c r="AG2122" s="400"/>
    </row>
    <row r="2123" spans="2:33" ht="15.75" thickBot="1" x14ac:dyDescent="0.3">
      <c r="B2123" s="407" t="s">
        <v>133</v>
      </c>
      <c r="C2123" s="408"/>
      <c r="D2123" s="411" t="s">
        <v>134</v>
      </c>
      <c r="E2123" s="411"/>
      <c r="F2123" s="411" t="s">
        <v>135</v>
      </c>
      <c r="G2123" s="411"/>
      <c r="H2123" s="411" t="s">
        <v>136</v>
      </c>
      <c r="I2123" s="412"/>
      <c r="J2123" s="138"/>
      <c r="K2123" s="409" t="s">
        <v>133</v>
      </c>
      <c r="L2123" s="410"/>
      <c r="M2123" s="413" t="s">
        <v>134</v>
      </c>
      <c r="N2123" s="411"/>
      <c r="O2123" s="411" t="s">
        <v>135</v>
      </c>
      <c r="P2123" s="411"/>
      <c r="Q2123" s="411" t="s">
        <v>136</v>
      </c>
      <c r="R2123" s="414"/>
      <c r="S2123" s="138"/>
      <c r="T2123" s="138"/>
      <c r="V2123" s="401"/>
      <c r="W2123" s="402"/>
      <c r="X2123" s="137"/>
      <c r="AA2123" s="401"/>
      <c r="AB2123" s="402"/>
      <c r="AC2123" s="137"/>
      <c r="AE2123" s="404"/>
      <c r="AF2123" s="405"/>
      <c r="AG2123" s="406"/>
    </row>
    <row r="2124" spans="2:33" ht="32.25" customHeight="1" thickBot="1" x14ac:dyDescent="0.3">
      <c r="B2124" s="409"/>
      <c r="C2124" s="410"/>
      <c r="D2124" s="139" t="s">
        <v>137</v>
      </c>
      <c r="E2124" s="139" t="s">
        <v>138</v>
      </c>
      <c r="F2124" s="139" t="s">
        <v>137</v>
      </c>
      <c r="G2124" s="139" t="s">
        <v>138</v>
      </c>
      <c r="H2124" s="139" t="s">
        <v>137</v>
      </c>
      <c r="I2124" s="140" t="s">
        <v>138</v>
      </c>
      <c r="J2124" s="141"/>
      <c r="K2124" s="409"/>
      <c r="L2124" s="410"/>
      <c r="M2124" s="139" t="s">
        <v>137</v>
      </c>
      <c r="N2124" s="139" t="s">
        <v>138</v>
      </c>
      <c r="O2124" s="139" t="s">
        <v>137</v>
      </c>
      <c r="P2124" s="139" t="s">
        <v>138</v>
      </c>
      <c r="Q2124" s="139" t="s">
        <v>137</v>
      </c>
      <c r="R2124" s="140" t="s">
        <v>138</v>
      </c>
      <c r="S2124" s="141"/>
      <c r="T2124" s="141"/>
      <c r="V2124" s="142" t="s">
        <v>190</v>
      </c>
      <c r="W2124" s="143" t="s">
        <v>191</v>
      </c>
      <c r="X2124" s="141"/>
      <c r="AA2124" s="142" t="s">
        <v>190</v>
      </c>
      <c r="AB2124" s="143" t="s">
        <v>191</v>
      </c>
      <c r="AC2124" s="141"/>
      <c r="AE2124" s="124" t="s">
        <v>193</v>
      </c>
      <c r="AG2124" s="125" t="s">
        <v>193</v>
      </c>
    </row>
    <row r="2125" spans="2:33" x14ac:dyDescent="0.25">
      <c r="B2125" s="126">
        <v>1</v>
      </c>
      <c r="C2125" s="151" t="str">
        <f>T(Contaminantes!C$6)</f>
        <v/>
      </c>
      <c r="D2125" s="145"/>
      <c r="E2125" s="146"/>
      <c r="F2125" s="145"/>
      <c r="G2125" s="146"/>
      <c r="H2125" s="145"/>
      <c r="I2125" s="147"/>
      <c r="K2125" s="126">
        <v>21</v>
      </c>
      <c r="L2125" s="144" t="str">
        <f>T(Contaminantes!C$26)</f>
        <v/>
      </c>
      <c r="M2125" s="145"/>
      <c r="N2125" s="146"/>
      <c r="O2125" s="145"/>
      <c r="P2125" s="146"/>
      <c r="Q2125" s="145"/>
      <c r="R2125" s="147"/>
      <c r="T2125" s="126">
        <v>1</v>
      </c>
      <c r="U2125" s="148">
        <f>IF(COUNT(E2125,G2125,I2125)=0,0,COUNT(E2125,G2125,I2125))</f>
        <v>0</v>
      </c>
      <c r="V2125" s="149">
        <f>IF(U2125&gt;0,((D2125*E2125)+(F2125*G2125)+(H2125*I2125))/(E2125+G2125+I2125),0)</f>
        <v>0</v>
      </c>
      <c r="W2125" s="150">
        <f>IF(U2125&lt;&gt;0,(E2125+G2125+I2125)/U2125,0)</f>
        <v>0</v>
      </c>
      <c r="Y2125" s="126">
        <v>21</v>
      </c>
      <c r="Z2125" s="148">
        <f>IF(COUNT(N2125,P2125,R2125)=0,0,COUNT(N2125,P2125,R2125))</f>
        <v>0</v>
      </c>
      <c r="AA2125" s="149">
        <f>IF(Z2125&gt;0,((M2125*N2125)+(O2125*P2125)+(Q2125*R2125))/(N2125+P2125+R2125),0)</f>
        <v>0</v>
      </c>
      <c r="AB2125" s="150">
        <f>IF(Z2125&lt;&gt;0,(N2125+P2125+R2125)/Z2125,0)</f>
        <v>0</v>
      </c>
      <c r="AD2125" s="126">
        <v>1</v>
      </c>
      <c r="AE2125" s="127">
        <f>(V2125*W2125*P$2122)/1000000</f>
        <v>0</v>
      </c>
      <c r="AF2125" s="130">
        <v>21</v>
      </c>
      <c r="AG2125" s="127">
        <f>(AA2125*AB2125*P$2122)/1000000</f>
        <v>0</v>
      </c>
    </row>
    <row r="2126" spans="2:33" x14ac:dyDescent="0.25">
      <c r="B2126" s="128">
        <v>2</v>
      </c>
      <c r="C2126" s="151" t="str">
        <f>T(Contaminantes!C$7)</f>
        <v/>
      </c>
      <c r="D2126" s="152"/>
      <c r="E2126" s="153"/>
      <c r="F2126" s="152"/>
      <c r="G2126" s="153"/>
      <c r="H2126" s="152"/>
      <c r="I2126" s="154"/>
      <c r="K2126" s="128">
        <v>22</v>
      </c>
      <c r="L2126" s="151" t="str">
        <f>T(Contaminantes!C$27)</f>
        <v/>
      </c>
      <c r="M2126" s="152"/>
      <c r="N2126" s="153"/>
      <c r="O2126" s="152"/>
      <c r="P2126" s="153"/>
      <c r="Q2126" s="152"/>
      <c r="R2126" s="154"/>
      <c r="T2126" s="128">
        <v>2</v>
      </c>
      <c r="U2126" s="155">
        <f t="shared" ref="U2126:U2144" si="704">IF(COUNT(E2126,G2126,I2126)=0,0,COUNT(E2126,G2126,I2126))</f>
        <v>0</v>
      </c>
      <c r="V2126" s="156">
        <f t="shared" ref="V2126:V2144" si="705">IF(U2126&gt;0,((D2126*E2126)+(F2126*G2126)+(H2126*I2126))/(E2126+G2126+I2126),0)</f>
        <v>0</v>
      </c>
      <c r="W2126" s="157">
        <f t="shared" ref="W2126:W2144" si="706">IF(U2126&lt;&gt;0,(E2126+G2126+I2126)/U2126,0)</f>
        <v>0</v>
      </c>
      <c r="Y2126" s="128">
        <v>22</v>
      </c>
      <c r="Z2126" s="155">
        <f t="shared" ref="Z2126:Z2144" si="707">IF(COUNT(N2126,P2126,R2126)=0,0,COUNT(N2126,P2126,R2126))</f>
        <v>0</v>
      </c>
      <c r="AA2126" s="156">
        <f t="shared" ref="AA2126:AA2144" si="708">IF(Z2126&gt;0,((M2126*N2126)+(O2126*P2126)+(Q2126*R2126))/(N2126+P2126+R2126),0)</f>
        <v>0</v>
      </c>
      <c r="AB2126" s="157">
        <f t="shared" ref="AB2126:AB2144" si="709">IF(Z2126&lt;&gt;0,(N2126+P2126+R2126)/Z2126,0)</f>
        <v>0</v>
      </c>
      <c r="AD2126" s="128">
        <v>2</v>
      </c>
      <c r="AE2126" s="120">
        <f t="shared" ref="AE2126:AE2144" si="710">(V2126*W2126*P$2122)/1000000</f>
        <v>0</v>
      </c>
      <c r="AF2126" s="131">
        <v>22</v>
      </c>
      <c r="AG2126" s="121">
        <f t="shared" ref="AG2126:AG2144" si="711">(AA2126*AB2126*P$2122)/1000000</f>
        <v>0</v>
      </c>
    </row>
    <row r="2127" spans="2:33" x14ac:dyDescent="0.25">
      <c r="B2127" s="128">
        <v>3</v>
      </c>
      <c r="C2127" s="151" t="str">
        <f>T(Contaminantes!C$8)</f>
        <v/>
      </c>
      <c r="D2127" s="158"/>
      <c r="E2127" s="153"/>
      <c r="F2127" s="158"/>
      <c r="G2127" s="153"/>
      <c r="H2127" s="158"/>
      <c r="I2127" s="154"/>
      <c r="K2127" s="128">
        <v>23</v>
      </c>
      <c r="L2127" s="151" t="str">
        <f>T(Contaminantes!C$28)</f>
        <v/>
      </c>
      <c r="M2127" s="158"/>
      <c r="N2127" s="153"/>
      <c r="O2127" s="158"/>
      <c r="P2127" s="153"/>
      <c r="Q2127" s="158"/>
      <c r="R2127" s="154"/>
      <c r="T2127" s="128">
        <v>3</v>
      </c>
      <c r="U2127" s="155">
        <f t="shared" si="704"/>
        <v>0</v>
      </c>
      <c r="V2127" s="156">
        <f t="shared" si="705"/>
        <v>0</v>
      </c>
      <c r="W2127" s="157">
        <f t="shared" si="706"/>
        <v>0</v>
      </c>
      <c r="Y2127" s="128">
        <v>23</v>
      </c>
      <c r="Z2127" s="155">
        <f t="shared" si="707"/>
        <v>0</v>
      </c>
      <c r="AA2127" s="156">
        <f t="shared" si="708"/>
        <v>0</v>
      </c>
      <c r="AB2127" s="157">
        <f t="shared" si="709"/>
        <v>0</v>
      </c>
      <c r="AD2127" s="128">
        <v>3</v>
      </c>
      <c r="AE2127" s="120">
        <f t="shared" si="710"/>
        <v>0</v>
      </c>
      <c r="AF2127" s="131">
        <v>23</v>
      </c>
      <c r="AG2127" s="121">
        <f t="shared" si="711"/>
        <v>0</v>
      </c>
    </row>
    <row r="2128" spans="2:33" x14ac:dyDescent="0.25">
      <c r="B2128" s="128">
        <v>4</v>
      </c>
      <c r="C2128" s="151" t="str">
        <f>T(Contaminantes!C$9)</f>
        <v/>
      </c>
      <c r="D2128" s="159"/>
      <c r="E2128" s="153"/>
      <c r="F2128" s="159"/>
      <c r="G2128" s="153"/>
      <c r="H2128" s="159"/>
      <c r="I2128" s="154"/>
      <c r="K2128" s="128">
        <v>24</v>
      </c>
      <c r="L2128" s="151" t="str">
        <f>T(Contaminantes!C$29)</f>
        <v/>
      </c>
      <c r="M2128" s="159"/>
      <c r="N2128" s="153"/>
      <c r="O2128" s="159"/>
      <c r="P2128" s="153"/>
      <c r="Q2128" s="159"/>
      <c r="R2128" s="154"/>
      <c r="T2128" s="128">
        <v>4</v>
      </c>
      <c r="U2128" s="155">
        <f t="shared" si="704"/>
        <v>0</v>
      </c>
      <c r="V2128" s="156">
        <f t="shared" si="705"/>
        <v>0</v>
      </c>
      <c r="W2128" s="157">
        <f t="shared" si="706"/>
        <v>0</v>
      </c>
      <c r="Y2128" s="128">
        <v>24</v>
      </c>
      <c r="Z2128" s="155">
        <f t="shared" si="707"/>
        <v>0</v>
      </c>
      <c r="AA2128" s="156">
        <f t="shared" si="708"/>
        <v>0</v>
      </c>
      <c r="AB2128" s="157">
        <f t="shared" si="709"/>
        <v>0</v>
      </c>
      <c r="AD2128" s="128">
        <v>4</v>
      </c>
      <c r="AE2128" s="120">
        <f t="shared" si="710"/>
        <v>0</v>
      </c>
      <c r="AF2128" s="131">
        <v>24</v>
      </c>
      <c r="AG2128" s="121">
        <f t="shared" si="711"/>
        <v>0</v>
      </c>
    </row>
    <row r="2129" spans="2:33" x14ac:dyDescent="0.25">
      <c r="B2129" s="128">
        <v>5</v>
      </c>
      <c r="C2129" s="151" t="str">
        <f>T(Contaminantes!C$10)</f>
        <v/>
      </c>
      <c r="D2129" s="159"/>
      <c r="E2129" s="153"/>
      <c r="F2129" s="159"/>
      <c r="G2129" s="153"/>
      <c r="H2129" s="159"/>
      <c r="I2129" s="154"/>
      <c r="K2129" s="128">
        <v>25</v>
      </c>
      <c r="L2129" s="151" t="str">
        <f>T(Contaminantes!C$30)</f>
        <v/>
      </c>
      <c r="M2129" s="159"/>
      <c r="N2129" s="153"/>
      <c r="O2129" s="159"/>
      <c r="P2129" s="153"/>
      <c r="Q2129" s="159"/>
      <c r="R2129" s="154"/>
      <c r="T2129" s="128">
        <v>5</v>
      </c>
      <c r="U2129" s="155">
        <f t="shared" si="704"/>
        <v>0</v>
      </c>
      <c r="V2129" s="156">
        <f t="shared" si="705"/>
        <v>0</v>
      </c>
      <c r="W2129" s="157">
        <f t="shared" si="706"/>
        <v>0</v>
      </c>
      <c r="Y2129" s="128">
        <v>25</v>
      </c>
      <c r="Z2129" s="155">
        <f t="shared" si="707"/>
        <v>0</v>
      </c>
      <c r="AA2129" s="156">
        <f t="shared" si="708"/>
        <v>0</v>
      </c>
      <c r="AB2129" s="157">
        <f t="shared" si="709"/>
        <v>0</v>
      </c>
      <c r="AD2129" s="128">
        <v>5</v>
      </c>
      <c r="AE2129" s="120">
        <f t="shared" si="710"/>
        <v>0</v>
      </c>
      <c r="AF2129" s="131">
        <v>25</v>
      </c>
      <c r="AG2129" s="121">
        <f t="shared" si="711"/>
        <v>0</v>
      </c>
    </row>
    <row r="2130" spans="2:33" x14ac:dyDescent="0.25">
      <c r="B2130" s="128">
        <v>6</v>
      </c>
      <c r="C2130" s="151" t="str">
        <f>T(Contaminantes!C$11)</f>
        <v/>
      </c>
      <c r="D2130" s="159"/>
      <c r="E2130" s="153"/>
      <c r="F2130" s="159"/>
      <c r="G2130" s="153"/>
      <c r="H2130" s="159"/>
      <c r="I2130" s="154"/>
      <c r="K2130" s="128">
        <v>26</v>
      </c>
      <c r="L2130" s="151" t="str">
        <f>T(Contaminantes!C$31)</f>
        <v/>
      </c>
      <c r="M2130" s="159"/>
      <c r="N2130" s="153"/>
      <c r="O2130" s="159"/>
      <c r="P2130" s="153"/>
      <c r="Q2130" s="159"/>
      <c r="R2130" s="154"/>
      <c r="T2130" s="128">
        <v>6</v>
      </c>
      <c r="U2130" s="155">
        <f t="shared" si="704"/>
        <v>0</v>
      </c>
      <c r="V2130" s="156">
        <f t="shared" si="705"/>
        <v>0</v>
      </c>
      <c r="W2130" s="157">
        <f t="shared" si="706"/>
        <v>0</v>
      </c>
      <c r="Y2130" s="128">
        <v>26</v>
      </c>
      <c r="Z2130" s="155">
        <f t="shared" si="707"/>
        <v>0</v>
      </c>
      <c r="AA2130" s="156">
        <f t="shared" si="708"/>
        <v>0</v>
      </c>
      <c r="AB2130" s="157">
        <f t="shared" si="709"/>
        <v>0</v>
      </c>
      <c r="AD2130" s="128">
        <v>6</v>
      </c>
      <c r="AE2130" s="120">
        <f t="shared" si="710"/>
        <v>0</v>
      </c>
      <c r="AF2130" s="131">
        <v>26</v>
      </c>
      <c r="AG2130" s="121">
        <f t="shared" si="711"/>
        <v>0</v>
      </c>
    </row>
    <row r="2131" spans="2:33" x14ac:dyDescent="0.25">
      <c r="B2131" s="128">
        <v>7</v>
      </c>
      <c r="C2131" s="151" t="str">
        <f>T(Contaminantes!C$12)</f>
        <v/>
      </c>
      <c r="D2131" s="159"/>
      <c r="E2131" s="153"/>
      <c r="F2131" s="159"/>
      <c r="G2131" s="153"/>
      <c r="H2131" s="159"/>
      <c r="I2131" s="154"/>
      <c r="K2131" s="128">
        <v>27</v>
      </c>
      <c r="L2131" s="151" t="str">
        <f>T(Contaminantes!C$32)</f>
        <v/>
      </c>
      <c r="M2131" s="159"/>
      <c r="N2131" s="153"/>
      <c r="O2131" s="159"/>
      <c r="P2131" s="153"/>
      <c r="Q2131" s="159"/>
      <c r="R2131" s="154"/>
      <c r="T2131" s="128">
        <v>7</v>
      </c>
      <c r="U2131" s="155">
        <f t="shared" si="704"/>
        <v>0</v>
      </c>
      <c r="V2131" s="156">
        <f t="shared" si="705"/>
        <v>0</v>
      </c>
      <c r="W2131" s="157">
        <f t="shared" si="706"/>
        <v>0</v>
      </c>
      <c r="Y2131" s="128">
        <v>27</v>
      </c>
      <c r="Z2131" s="155">
        <f t="shared" si="707"/>
        <v>0</v>
      </c>
      <c r="AA2131" s="156">
        <f t="shared" si="708"/>
        <v>0</v>
      </c>
      <c r="AB2131" s="157">
        <f t="shared" si="709"/>
        <v>0</v>
      </c>
      <c r="AD2131" s="128">
        <v>7</v>
      </c>
      <c r="AE2131" s="120">
        <f t="shared" si="710"/>
        <v>0</v>
      </c>
      <c r="AF2131" s="131">
        <v>27</v>
      </c>
      <c r="AG2131" s="121">
        <f t="shared" si="711"/>
        <v>0</v>
      </c>
    </row>
    <row r="2132" spans="2:33" x14ac:dyDescent="0.25">
      <c r="B2132" s="128">
        <v>8</v>
      </c>
      <c r="C2132" s="151" t="str">
        <f>T(Contaminantes!C$13)</f>
        <v/>
      </c>
      <c r="D2132" s="159"/>
      <c r="E2132" s="153"/>
      <c r="F2132" s="159"/>
      <c r="G2132" s="153"/>
      <c r="H2132" s="159"/>
      <c r="I2132" s="154"/>
      <c r="K2132" s="128">
        <v>28</v>
      </c>
      <c r="L2132" s="151" t="str">
        <f>T(Contaminantes!C$33)</f>
        <v/>
      </c>
      <c r="M2132" s="159"/>
      <c r="N2132" s="153"/>
      <c r="O2132" s="159"/>
      <c r="P2132" s="153"/>
      <c r="Q2132" s="159"/>
      <c r="R2132" s="154"/>
      <c r="T2132" s="128">
        <v>8</v>
      </c>
      <c r="U2132" s="155">
        <f t="shared" si="704"/>
        <v>0</v>
      </c>
      <c r="V2132" s="156">
        <f t="shared" si="705"/>
        <v>0</v>
      </c>
      <c r="W2132" s="157">
        <f t="shared" si="706"/>
        <v>0</v>
      </c>
      <c r="Y2132" s="128">
        <v>28</v>
      </c>
      <c r="Z2132" s="155">
        <f t="shared" si="707"/>
        <v>0</v>
      </c>
      <c r="AA2132" s="156">
        <f t="shared" si="708"/>
        <v>0</v>
      </c>
      <c r="AB2132" s="157">
        <f t="shared" si="709"/>
        <v>0</v>
      </c>
      <c r="AD2132" s="128">
        <v>8</v>
      </c>
      <c r="AE2132" s="120">
        <f t="shared" si="710"/>
        <v>0</v>
      </c>
      <c r="AF2132" s="131">
        <v>28</v>
      </c>
      <c r="AG2132" s="121">
        <f t="shared" si="711"/>
        <v>0</v>
      </c>
    </row>
    <row r="2133" spans="2:33" x14ac:dyDescent="0.25">
      <c r="B2133" s="128">
        <v>9</v>
      </c>
      <c r="C2133" s="151" t="str">
        <f>T(Contaminantes!C$14)</f>
        <v/>
      </c>
      <c r="D2133" s="152"/>
      <c r="E2133" s="153"/>
      <c r="F2133" s="152"/>
      <c r="G2133" s="153"/>
      <c r="H2133" s="152"/>
      <c r="I2133" s="154"/>
      <c r="K2133" s="128">
        <v>29</v>
      </c>
      <c r="L2133" s="151" t="str">
        <f>T(Contaminantes!C$34)</f>
        <v/>
      </c>
      <c r="M2133" s="152"/>
      <c r="N2133" s="153"/>
      <c r="O2133" s="152"/>
      <c r="P2133" s="153"/>
      <c r="Q2133" s="152"/>
      <c r="R2133" s="154"/>
      <c r="T2133" s="128">
        <v>9</v>
      </c>
      <c r="U2133" s="155">
        <f t="shared" si="704"/>
        <v>0</v>
      </c>
      <c r="V2133" s="156">
        <f t="shared" si="705"/>
        <v>0</v>
      </c>
      <c r="W2133" s="157">
        <f t="shared" si="706"/>
        <v>0</v>
      </c>
      <c r="Y2133" s="128">
        <v>29</v>
      </c>
      <c r="Z2133" s="155">
        <f t="shared" si="707"/>
        <v>0</v>
      </c>
      <c r="AA2133" s="156">
        <f t="shared" si="708"/>
        <v>0</v>
      </c>
      <c r="AB2133" s="157">
        <f t="shared" si="709"/>
        <v>0</v>
      </c>
      <c r="AD2133" s="128">
        <v>9</v>
      </c>
      <c r="AE2133" s="120">
        <f t="shared" si="710"/>
        <v>0</v>
      </c>
      <c r="AF2133" s="131">
        <v>29</v>
      </c>
      <c r="AG2133" s="121">
        <f t="shared" si="711"/>
        <v>0</v>
      </c>
    </row>
    <row r="2134" spans="2:33" x14ac:dyDescent="0.25">
      <c r="B2134" s="128">
        <v>10</v>
      </c>
      <c r="C2134" s="151" t="str">
        <f>T(Contaminantes!C$15)</f>
        <v/>
      </c>
      <c r="D2134" s="152"/>
      <c r="E2134" s="153"/>
      <c r="F2134" s="152"/>
      <c r="G2134" s="153"/>
      <c r="H2134" s="152"/>
      <c r="I2134" s="154"/>
      <c r="K2134" s="128">
        <v>30</v>
      </c>
      <c r="L2134" s="151" t="str">
        <f>T(Contaminantes!C$35)</f>
        <v/>
      </c>
      <c r="M2134" s="152"/>
      <c r="N2134" s="153"/>
      <c r="O2134" s="152"/>
      <c r="P2134" s="153"/>
      <c r="Q2134" s="152"/>
      <c r="R2134" s="154"/>
      <c r="T2134" s="128">
        <v>10</v>
      </c>
      <c r="U2134" s="155">
        <f t="shared" si="704"/>
        <v>0</v>
      </c>
      <c r="V2134" s="156">
        <f t="shared" si="705"/>
        <v>0</v>
      </c>
      <c r="W2134" s="157">
        <f t="shared" si="706"/>
        <v>0</v>
      </c>
      <c r="Y2134" s="128">
        <v>30</v>
      </c>
      <c r="Z2134" s="155">
        <f t="shared" si="707"/>
        <v>0</v>
      </c>
      <c r="AA2134" s="156">
        <f t="shared" si="708"/>
        <v>0</v>
      </c>
      <c r="AB2134" s="157">
        <f t="shared" si="709"/>
        <v>0</v>
      </c>
      <c r="AD2134" s="128">
        <v>10</v>
      </c>
      <c r="AE2134" s="120">
        <f t="shared" si="710"/>
        <v>0</v>
      </c>
      <c r="AF2134" s="131">
        <v>30</v>
      </c>
      <c r="AG2134" s="121">
        <f t="shared" si="711"/>
        <v>0</v>
      </c>
    </row>
    <row r="2135" spans="2:33" x14ac:dyDescent="0.25">
      <c r="B2135" s="128">
        <v>11</v>
      </c>
      <c r="C2135" s="151" t="str">
        <f>T(Contaminantes!C$16)</f>
        <v/>
      </c>
      <c r="D2135" s="158"/>
      <c r="E2135" s="153"/>
      <c r="F2135" s="158"/>
      <c r="G2135" s="153"/>
      <c r="H2135" s="158"/>
      <c r="I2135" s="154"/>
      <c r="K2135" s="128">
        <v>31</v>
      </c>
      <c r="L2135" s="151" t="str">
        <f>T(Contaminantes!C$36)</f>
        <v/>
      </c>
      <c r="M2135" s="158"/>
      <c r="N2135" s="153"/>
      <c r="O2135" s="158"/>
      <c r="P2135" s="153"/>
      <c r="Q2135" s="158"/>
      <c r="R2135" s="154"/>
      <c r="T2135" s="128">
        <v>11</v>
      </c>
      <c r="U2135" s="155">
        <f t="shared" si="704"/>
        <v>0</v>
      </c>
      <c r="V2135" s="156">
        <f t="shared" si="705"/>
        <v>0</v>
      </c>
      <c r="W2135" s="157">
        <f t="shared" si="706"/>
        <v>0</v>
      </c>
      <c r="Y2135" s="128">
        <v>31</v>
      </c>
      <c r="Z2135" s="155">
        <f t="shared" si="707"/>
        <v>0</v>
      </c>
      <c r="AA2135" s="156">
        <f t="shared" si="708"/>
        <v>0</v>
      </c>
      <c r="AB2135" s="157">
        <f t="shared" si="709"/>
        <v>0</v>
      </c>
      <c r="AD2135" s="128">
        <v>11</v>
      </c>
      <c r="AE2135" s="120">
        <f t="shared" si="710"/>
        <v>0</v>
      </c>
      <c r="AF2135" s="131">
        <v>31</v>
      </c>
      <c r="AG2135" s="121">
        <f t="shared" si="711"/>
        <v>0</v>
      </c>
    </row>
    <row r="2136" spans="2:33" x14ac:dyDescent="0.25">
      <c r="B2136" s="128">
        <v>12</v>
      </c>
      <c r="C2136" s="151" t="str">
        <f>T(Contaminantes!C$17)</f>
        <v/>
      </c>
      <c r="D2136" s="159"/>
      <c r="E2136" s="153"/>
      <c r="F2136" s="159"/>
      <c r="G2136" s="153"/>
      <c r="H2136" s="159"/>
      <c r="I2136" s="154"/>
      <c r="K2136" s="128">
        <v>32</v>
      </c>
      <c r="L2136" s="151" t="str">
        <f>T(Contaminantes!C$37)</f>
        <v/>
      </c>
      <c r="M2136" s="159"/>
      <c r="N2136" s="153"/>
      <c r="O2136" s="159"/>
      <c r="P2136" s="153"/>
      <c r="Q2136" s="159"/>
      <c r="R2136" s="154"/>
      <c r="T2136" s="128">
        <v>12</v>
      </c>
      <c r="U2136" s="155">
        <f t="shared" si="704"/>
        <v>0</v>
      </c>
      <c r="V2136" s="156">
        <f t="shared" si="705"/>
        <v>0</v>
      </c>
      <c r="W2136" s="157">
        <f t="shared" si="706"/>
        <v>0</v>
      </c>
      <c r="Y2136" s="128">
        <v>32</v>
      </c>
      <c r="Z2136" s="155">
        <f t="shared" si="707"/>
        <v>0</v>
      </c>
      <c r="AA2136" s="156">
        <f t="shared" si="708"/>
        <v>0</v>
      </c>
      <c r="AB2136" s="157">
        <f t="shared" si="709"/>
        <v>0</v>
      </c>
      <c r="AD2136" s="128">
        <v>12</v>
      </c>
      <c r="AE2136" s="120">
        <f t="shared" si="710"/>
        <v>0</v>
      </c>
      <c r="AF2136" s="131">
        <v>32</v>
      </c>
      <c r="AG2136" s="121">
        <f t="shared" si="711"/>
        <v>0</v>
      </c>
    </row>
    <row r="2137" spans="2:33" x14ac:dyDescent="0.25">
      <c r="B2137" s="128">
        <v>13</v>
      </c>
      <c r="C2137" s="151" t="str">
        <f>T(Contaminantes!C$18)</f>
        <v/>
      </c>
      <c r="D2137" s="159"/>
      <c r="E2137" s="153"/>
      <c r="F2137" s="159"/>
      <c r="G2137" s="153"/>
      <c r="H2137" s="159"/>
      <c r="I2137" s="154"/>
      <c r="K2137" s="128">
        <v>33</v>
      </c>
      <c r="L2137" s="151" t="str">
        <f>T(Contaminantes!C$38)</f>
        <v/>
      </c>
      <c r="M2137" s="159"/>
      <c r="N2137" s="153"/>
      <c r="O2137" s="159"/>
      <c r="P2137" s="153"/>
      <c r="Q2137" s="159"/>
      <c r="R2137" s="154"/>
      <c r="T2137" s="128">
        <v>13</v>
      </c>
      <c r="U2137" s="155">
        <f t="shared" si="704"/>
        <v>0</v>
      </c>
      <c r="V2137" s="156">
        <f t="shared" si="705"/>
        <v>0</v>
      </c>
      <c r="W2137" s="157">
        <f t="shared" si="706"/>
        <v>0</v>
      </c>
      <c r="Y2137" s="128">
        <v>33</v>
      </c>
      <c r="Z2137" s="155">
        <f t="shared" si="707"/>
        <v>0</v>
      </c>
      <c r="AA2137" s="156">
        <f t="shared" si="708"/>
        <v>0</v>
      </c>
      <c r="AB2137" s="157">
        <f t="shared" si="709"/>
        <v>0</v>
      </c>
      <c r="AD2137" s="128">
        <v>13</v>
      </c>
      <c r="AE2137" s="120">
        <f t="shared" si="710"/>
        <v>0</v>
      </c>
      <c r="AF2137" s="131">
        <v>33</v>
      </c>
      <c r="AG2137" s="121">
        <f t="shared" si="711"/>
        <v>0</v>
      </c>
    </row>
    <row r="2138" spans="2:33" x14ac:dyDescent="0.25">
      <c r="B2138" s="128">
        <v>14</v>
      </c>
      <c r="C2138" s="151" t="str">
        <f>T(Contaminantes!C$19)</f>
        <v/>
      </c>
      <c r="D2138" s="152"/>
      <c r="E2138" s="153"/>
      <c r="F2138" s="152"/>
      <c r="G2138" s="153"/>
      <c r="H2138" s="152"/>
      <c r="I2138" s="154"/>
      <c r="K2138" s="128">
        <v>34</v>
      </c>
      <c r="L2138" s="151" t="str">
        <f>T(Contaminantes!C$39)</f>
        <v/>
      </c>
      <c r="M2138" s="152"/>
      <c r="N2138" s="153"/>
      <c r="O2138" s="152"/>
      <c r="P2138" s="153"/>
      <c r="Q2138" s="152"/>
      <c r="R2138" s="154"/>
      <c r="T2138" s="128">
        <v>14</v>
      </c>
      <c r="U2138" s="155">
        <f t="shared" si="704"/>
        <v>0</v>
      </c>
      <c r="V2138" s="156">
        <f t="shared" si="705"/>
        <v>0</v>
      </c>
      <c r="W2138" s="157">
        <f t="shared" si="706"/>
        <v>0</v>
      </c>
      <c r="Y2138" s="128">
        <v>34</v>
      </c>
      <c r="Z2138" s="155">
        <f t="shared" si="707"/>
        <v>0</v>
      </c>
      <c r="AA2138" s="156">
        <f t="shared" si="708"/>
        <v>0</v>
      </c>
      <c r="AB2138" s="157">
        <f t="shared" si="709"/>
        <v>0</v>
      </c>
      <c r="AD2138" s="128">
        <v>14</v>
      </c>
      <c r="AE2138" s="120">
        <f t="shared" si="710"/>
        <v>0</v>
      </c>
      <c r="AF2138" s="131">
        <v>34</v>
      </c>
      <c r="AG2138" s="121">
        <f t="shared" si="711"/>
        <v>0</v>
      </c>
    </row>
    <row r="2139" spans="2:33" x14ac:dyDescent="0.25">
      <c r="B2139" s="128">
        <v>15</v>
      </c>
      <c r="C2139" s="151" t="str">
        <f>T(Contaminantes!C$20)</f>
        <v/>
      </c>
      <c r="D2139" s="158"/>
      <c r="E2139" s="153"/>
      <c r="F2139" s="158"/>
      <c r="G2139" s="153"/>
      <c r="H2139" s="158"/>
      <c r="I2139" s="154"/>
      <c r="K2139" s="128">
        <v>35</v>
      </c>
      <c r="L2139" s="151" t="str">
        <f>T(Contaminantes!C$40)</f>
        <v/>
      </c>
      <c r="M2139" s="158"/>
      <c r="N2139" s="153"/>
      <c r="O2139" s="158"/>
      <c r="P2139" s="153"/>
      <c r="Q2139" s="158"/>
      <c r="R2139" s="154"/>
      <c r="T2139" s="128">
        <v>15</v>
      </c>
      <c r="U2139" s="155">
        <f t="shared" si="704"/>
        <v>0</v>
      </c>
      <c r="V2139" s="156">
        <f t="shared" si="705"/>
        <v>0</v>
      </c>
      <c r="W2139" s="157">
        <f t="shared" si="706"/>
        <v>0</v>
      </c>
      <c r="Y2139" s="128">
        <v>35</v>
      </c>
      <c r="Z2139" s="155">
        <f t="shared" si="707"/>
        <v>0</v>
      </c>
      <c r="AA2139" s="156">
        <f t="shared" si="708"/>
        <v>0</v>
      </c>
      <c r="AB2139" s="157">
        <f t="shared" si="709"/>
        <v>0</v>
      </c>
      <c r="AD2139" s="128">
        <v>15</v>
      </c>
      <c r="AE2139" s="120">
        <f t="shared" si="710"/>
        <v>0</v>
      </c>
      <c r="AF2139" s="131">
        <v>35</v>
      </c>
      <c r="AG2139" s="121">
        <f t="shared" si="711"/>
        <v>0</v>
      </c>
    </row>
    <row r="2140" spans="2:33" x14ac:dyDescent="0.25">
      <c r="B2140" s="128">
        <v>16</v>
      </c>
      <c r="C2140" s="151" t="str">
        <f>T(Contaminantes!C$21)</f>
        <v/>
      </c>
      <c r="D2140" s="159"/>
      <c r="E2140" s="153"/>
      <c r="F2140" s="159"/>
      <c r="G2140" s="153"/>
      <c r="H2140" s="159"/>
      <c r="I2140" s="154"/>
      <c r="K2140" s="128">
        <v>36</v>
      </c>
      <c r="L2140" s="151" t="str">
        <f>T(Contaminantes!C$41)</f>
        <v/>
      </c>
      <c r="M2140" s="159"/>
      <c r="N2140" s="153"/>
      <c r="O2140" s="159"/>
      <c r="P2140" s="153"/>
      <c r="Q2140" s="159"/>
      <c r="R2140" s="154"/>
      <c r="T2140" s="128">
        <v>16</v>
      </c>
      <c r="U2140" s="155">
        <f t="shared" si="704"/>
        <v>0</v>
      </c>
      <c r="V2140" s="156">
        <f t="shared" si="705"/>
        <v>0</v>
      </c>
      <c r="W2140" s="157">
        <f t="shared" si="706"/>
        <v>0</v>
      </c>
      <c r="Y2140" s="128">
        <v>36</v>
      </c>
      <c r="Z2140" s="155">
        <f t="shared" si="707"/>
        <v>0</v>
      </c>
      <c r="AA2140" s="156">
        <f t="shared" si="708"/>
        <v>0</v>
      </c>
      <c r="AB2140" s="157">
        <f t="shared" si="709"/>
        <v>0</v>
      </c>
      <c r="AD2140" s="128">
        <v>16</v>
      </c>
      <c r="AE2140" s="120">
        <f t="shared" si="710"/>
        <v>0</v>
      </c>
      <c r="AF2140" s="131">
        <v>36</v>
      </c>
      <c r="AG2140" s="121">
        <f t="shared" si="711"/>
        <v>0</v>
      </c>
    </row>
    <row r="2141" spans="2:33" x14ac:dyDescent="0.25">
      <c r="B2141" s="128">
        <v>17</v>
      </c>
      <c r="C2141" s="151" t="str">
        <f>T(Contaminantes!C$22)</f>
        <v/>
      </c>
      <c r="D2141" s="159"/>
      <c r="E2141" s="153"/>
      <c r="F2141" s="159"/>
      <c r="G2141" s="153"/>
      <c r="H2141" s="159"/>
      <c r="I2141" s="154"/>
      <c r="K2141" s="128">
        <v>37</v>
      </c>
      <c r="L2141" s="151" t="str">
        <f>T(Contaminantes!C$42)</f>
        <v/>
      </c>
      <c r="M2141" s="159"/>
      <c r="N2141" s="153"/>
      <c r="O2141" s="159"/>
      <c r="P2141" s="153"/>
      <c r="Q2141" s="159"/>
      <c r="R2141" s="154"/>
      <c r="T2141" s="128">
        <v>17</v>
      </c>
      <c r="U2141" s="155">
        <f t="shared" si="704"/>
        <v>0</v>
      </c>
      <c r="V2141" s="156">
        <f t="shared" si="705"/>
        <v>0</v>
      </c>
      <c r="W2141" s="157">
        <f t="shared" si="706"/>
        <v>0</v>
      </c>
      <c r="Y2141" s="128">
        <v>37</v>
      </c>
      <c r="Z2141" s="155">
        <f t="shared" si="707"/>
        <v>0</v>
      </c>
      <c r="AA2141" s="156">
        <f t="shared" si="708"/>
        <v>0</v>
      </c>
      <c r="AB2141" s="157">
        <f t="shared" si="709"/>
        <v>0</v>
      </c>
      <c r="AD2141" s="128">
        <v>17</v>
      </c>
      <c r="AE2141" s="120">
        <f t="shared" si="710"/>
        <v>0</v>
      </c>
      <c r="AF2141" s="131">
        <v>37</v>
      </c>
      <c r="AG2141" s="121">
        <f t="shared" si="711"/>
        <v>0</v>
      </c>
    </row>
    <row r="2142" spans="2:33" x14ac:dyDescent="0.25">
      <c r="B2142" s="128">
        <v>18</v>
      </c>
      <c r="C2142" s="151" t="str">
        <f>T(Contaminantes!C$23)</f>
        <v/>
      </c>
      <c r="D2142" s="152"/>
      <c r="E2142" s="153"/>
      <c r="F2142" s="152"/>
      <c r="G2142" s="153"/>
      <c r="H2142" s="152"/>
      <c r="I2142" s="154"/>
      <c r="K2142" s="128">
        <v>38</v>
      </c>
      <c r="L2142" s="151" t="str">
        <f>T(Contaminantes!C$43)</f>
        <v/>
      </c>
      <c r="M2142" s="152"/>
      <c r="N2142" s="153"/>
      <c r="O2142" s="152"/>
      <c r="P2142" s="153"/>
      <c r="Q2142" s="152"/>
      <c r="R2142" s="154"/>
      <c r="T2142" s="128">
        <v>18</v>
      </c>
      <c r="U2142" s="155">
        <f t="shared" si="704"/>
        <v>0</v>
      </c>
      <c r="V2142" s="156">
        <f t="shared" si="705"/>
        <v>0</v>
      </c>
      <c r="W2142" s="157">
        <f t="shared" si="706"/>
        <v>0</v>
      </c>
      <c r="Y2142" s="128">
        <v>38</v>
      </c>
      <c r="Z2142" s="155">
        <f t="shared" si="707"/>
        <v>0</v>
      </c>
      <c r="AA2142" s="156">
        <f t="shared" si="708"/>
        <v>0</v>
      </c>
      <c r="AB2142" s="157">
        <f t="shared" si="709"/>
        <v>0</v>
      </c>
      <c r="AD2142" s="128">
        <v>18</v>
      </c>
      <c r="AE2142" s="120">
        <f t="shared" si="710"/>
        <v>0</v>
      </c>
      <c r="AF2142" s="131">
        <v>38</v>
      </c>
      <c r="AG2142" s="121">
        <f t="shared" si="711"/>
        <v>0</v>
      </c>
    </row>
    <row r="2143" spans="2:33" x14ac:dyDescent="0.25">
      <c r="B2143" s="128">
        <v>19</v>
      </c>
      <c r="C2143" s="151" t="str">
        <f>T(Contaminantes!C$24)</f>
        <v/>
      </c>
      <c r="D2143" s="152"/>
      <c r="E2143" s="153"/>
      <c r="F2143" s="152"/>
      <c r="G2143" s="153"/>
      <c r="H2143" s="152"/>
      <c r="I2143" s="154"/>
      <c r="K2143" s="128">
        <v>39</v>
      </c>
      <c r="L2143" s="151" t="str">
        <f>T(Contaminantes!C$44)</f>
        <v/>
      </c>
      <c r="M2143" s="152"/>
      <c r="N2143" s="153"/>
      <c r="O2143" s="152"/>
      <c r="P2143" s="153"/>
      <c r="Q2143" s="152"/>
      <c r="R2143" s="154"/>
      <c r="T2143" s="128">
        <v>19</v>
      </c>
      <c r="U2143" s="155">
        <f t="shared" si="704"/>
        <v>0</v>
      </c>
      <c r="V2143" s="156">
        <f t="shared" si="705"/>
        <v>0</v>
      </c>
      <c r="W2143" s="157">
        <f t="shared" si="706"/>
        <v>0</v>
      </c>
      <c r="Y2143" s="128">
        <v>39</v>
      </c>
      <c r="Z2143" s="155">
        <f t="shared" si="707"/>
        <v>0</v>
      </c>
      <c r="AA2143" s="156">
        <f t="shared" si="708"/>
        <v>0</v>
      </c>
      <c r="AB2143" s="157">
        <f t="shared" si="709"/>
        <v>0</v>
      </c>
      <c r="AD2143" s="128">
        <v>19</v>
      </c>
      <c r="AE2143" s="120">
        <f t="shared" si="710"/>
        <v>0</v>
      </c>
      <c r="AF2143" s="131">
        <v>39</v>
      </c>
      <c r="AG2143" s="121">
        <f t="shared" si="711"/>
        <v>0</v>
      </c>
    </row>
    <row r="2144" spans="2:33" ht="15.75" thickBot="1" x14ac:dyDescent="0.3">
      <c r="B2144" s="129">
        <v>20</v>
      </c>
      <c r="C2144" s="160" t="str">
        <f>T(Contaminantes!C$25)</f>
        <v/>
      </c>
      <c r="D2144" s="162"/>
      <c r="E2144" s="163"/>
      <c r="F2144" s="162"/>
      <c r="G2144" s="163"/>
      <c r="H2144" s="162"/>
      <c r="I2144" s="164"/>
      <c r="K2144" s="129">
        <v>40</v>
      </c>
      <c r="L2144" s="160" t="str">
        <f>T(Contaminantes!C$45)</f>
        <v/>
      </c>
      <c r="M2144" s="162"/>
      <c r="N2144" s="163"/>
      <c r="O2144" s="162"/>
      <c r="P2144" s="163"/>
      <c r="Q2144" s="162"/>
      <c r="R2144" s="164"/>
      <c r="T2144" s="129">
        <v>20</v>
      </c>
      <c r="U2144" s="165">
        <f t="shared" si="704"/>
        <v>0</v>
      </c>
      <c r="V2144" s="166">
        <f t="shared" si="705"/>
        <v>0</v>
      </c>
      <c r="W2144" s="167">
        <f t="shared" si="706"/>
        <v>0</v>
      </c>
      <c r="Y2144" s="129">
        <v>40</v>
      </c>
      <c r="Z2144" s="165">
        <f t="shared" si="707"/>
        <v>0</v>
      </c>
      <c r="AA2144" s="166">
        <f t="shared" si="708"/>
        <v>0</v>
      </c>
      <c r="AB2144" s="167">
        <f t="shared" si="709"/>
        <v>0</v>
      </c>
      <c r="AD2144" s="129">
        <v>20</v>
      </c>
      <c r="AE2144" s="132">
        <f t="shared" si="710"/>
        <v>0</v>
      </c>
      <c r="AF2144" s="133">
        <v>40</v>
      </c>
      <c r="AG2144" s="122">
        <f t="shared" si="711"/>
        <v>0</v>
      </c>
    </row>
    <row r="2145" spans="2:33" ht="15.75" thickBot="1" x14ac:dyDescent="0.3"/>
    <row r="2146" spans="2:33" ht="15.75" customHeight="1" thickBot="1" x14ac:dyDescent="0.3">
      <c r="D2146" s="391" t="s">
        <v>139</v>
      </c>
      <c r="E2146" s="392"/>
      <c r="F2146" s="393" t="str">
        <f>T('Focos atmósfera'!B96)</f>
        <v/>
      </c>
      <c r="G2146" s="393"/>
      <c r="H2146" s="394" t="s">
        <v>141</v>
      </c>
      <c r="I2146" s="395"/>
      <c r="J2146" s="135"/>
      <c r="K2146" s="396" t="str">
        <f>T('Focos atmósfera'!C96)</f>
        <v/>
      </c>
      <c r="L2146" s="393"/>
      <c r="M2146" s="393"/>
      <c r="N2146" s="397" t="s">
        <v>140</v>
      </c>
      <c r="O2146" s="398"/>
      <c r="P2146" s="136">
        <f>'Focos atmósfera'!D96</f>
        <v>0</v>
      </c>
      <c r="Q2146" s="205" t="s">
        <v>210</v>
      </c>
      <c r="R2146" s="136">
        <f>'Focos atmósfera'!F96</f>
        <v>0</v>
      </c>
      <c r="V2146" s="399" t="s">
        <v>189</v>
      </c>
      <c r="W2146" s="400"/>
      <c r="X2146" s="137"/>
      <c r="AA2146" s="399" t="s">
        <v>189</v>
      </c>
      <c r="AB2146" s="400"/>
      <c r="AC2146" s="137"/>
      <c r="AE2146" s="399" t="s">
        <v>192</v>
      </c>
      <c r="AF2146" s="403"/>
      <c r="AG2146" s="400"/>
    </row>
    <row r="2147" spans="2:33" ht="15.75" thickBot="1" x14ac:dyDescent="0.3">
      <c r="B2147" s="407" t="s">
        <v>133</v>
      </c>
      <c r="C2147" s="408"/>
      <c r="D2147" s="411" t="s">
        <v>134</v>
      </c>
      <c r="E2147" s="411"/>
      <c r="F2147" s="411" t="s">
        <v>135</v>
      </c>
      <c r="G2147" s="411"/>
      <c r="H2147" s="411" t="s">
        <v>136</v>
      </c>
      <c r="I2147" s="412"/>
      <c r="J2147" s="138"/>
      <c r="K2147" s="409" t="s">
        <v>133</v>
      </c>
      <c r="L2147" s="410"/>
      <c r="M2147" s="413" t="s">
        <v>134</v>
      </c>
      <c r="N2147" s="411"/>
      <c r="O2147" s="411" t="s">
        <v>135</v>
      </c>
      <c r="P2147" s="411"/>
      <c r="Q2147" s="411" t="s">
        <v>136</v>
      </c>
      <c r="R2147" s="414"/>
      <c r="S2147" s="138"/>
      <c r="T2147" s="138"/>
      <c r="V2147" s="401"/>
      <c r="W2147" s="402"/>
      <c r="X2147" s="137"/>
      <c r="AA2147" s="401"/>
      <c r="AB2147" s="402"/>
      <c r="AC2147" s="137"/>
      <c r="AE2147" s="404"/>
      <c r="AF2147" s="405"/>
      <c r="AG2147" s="406"/>
    </row>
    <row r="2148" spans="2:33" ht="32.25" customHeight="1" thickBot="1" x14ac:dyDescent="0.3">
      <c r="B2148" s="409"/>
      <c r="C2148" s="410"/>
      <c r="D2148" s="139" t="s">
        <v>137</v>
      </c>
      <c r="E2148" s="139" t="s">
        <v>138</v>
      </c>
      <c r="F2148" s="139" t="s">
        <v>137</v>
      </c>
      <c r="G2148" s="139" t="s">
        <v>138</v>
      </c>
      <c r="H2148" s="139" t="s">
        <v>137</v>
      </c>
      <c r="I2148" s="140" t="s">
        <v>138</v>
      </c>
      <c r="J2148" s="141"/>
      <c r="K2148" s="409"/>
      <c r="L2148" s="410"/>
      <c r="M2148" s="139" t="s">
        <v>137</v>
      </c>
      <c r="N2148" s="139" t="s">
        <v>138</v>
      </c>
      <c r="O2148" s="139" t="s">
        <v>137</v>
      </c>
      <c r="P2148" s="139" t="s">
        <v>138</v>
      </c>
      <c r="Q2148" s="139" t="s">
        <v>137</v>
      </c>
      <c r="R2148" s="140" t="s">
        <v>138</v>
      </c>
      <c r="S2148" s="141"/>
      <c r="T2148" s="141"/>
      <c r="V2148" s="142" t="s">
        <v>190</v>
      </c>
      <c r="W2148" s="143" t="s">
        <v>191</v>
      </c>
      <c r="X2148" s="141"/>
      <c r="AA2148" s="142" t="s">
        <v>190</v>
      </c>
      <c r="AB2148" s="143" t="s">
        <v>191</v>
      </c>
      <c r="AC2148" s="141"/>
      <c r="AE2148" s="124" t="s">
        <v>193</v>
      </c>
      <c r="AG2148" s="125" t="s">
        <v>193</v>
      </c>
    </row>
    <row r="2149" spans="2:33" x14ac:dyDescent="0.25">
      <c r="B2149" s="126">
        <v>1</v>
      </c>
      <c r="C2149" s="151" t="str">
        <f>T(Contaminantes!C$6)</f>
        <v/>
      </c>
      <c r="D2149" s="145"/>
      <c r="E2149" s="146"/>
      <c r="F2149" s="145"/>
      <c r="G2149" s="146"/>
      <c r="H2149" s="145"/>
      <c r="I2149" s="147"/>
      <c r="K2149" s="126">
        <v>21</v>
      </c>
      <c r="L2149" s="144" t="str">
        <f>T(Contaminantes!C$26)</f>
        <v/>
      </c>
      <c r="M2149" s="145"/>
      <c r="N2149" s="146"/>
      <c r="O2149" s="145"/>
      <c r="P2149" s="146"/>
      <c r="Q2149" s="145"/>
      <c r="R2149" s="147"/>
      <c r="T2149" s="126">
        <v>1</v>
      </c>
      <c r="U2149" s="148">
        <f>IF(COUNT(E2149,G2149,I2149)=0,0,COUNT(E2149,G2149,I2149))</f>
        <v>0</v>
      </c>
      <c r="V2149" s="149">
        <f>IF(U2149&gt;0,((D2149*E2149)+(F2149*G2149)+(H2149*I2149))/(E2149+G2149+I2149),0)</f>
        <v>0</v>
      </c>
      <c r="W2149" s="150">
        <f>IF(U2149&lt;&gt;0,(E2149+G2149+I2149)/U2149,0)</f>
        <v>0</v>
      </c>
      <c r="Y2149" s="126">
        <v>21</v>
      </c>
      <c r="Z2149" s="148">
        <f>IF(COUNT(N2149,P2149,R2149)=0,0,COUNT(N2149,P2149,R2149))</f>
        <v>0</v>
      </c>
      <c r="AA2149" s="149">
        <f>IF(Z2149&gt;0,((M2149*N2149)+(O2149*P2149)+(Q2149*R2149))/(N2149+P2149+R2149),0)</f>
        <v>0</v>
      </c>
      <c r="AB2149" s="150">
        <f>IF(Z2149&lt;&gt;0,(N2149+P2149+R2149)/Z2149,0)</f>
        <v>0</v>
      </c>
      <c r="AD2149" s="126">
        <v>1</v>
      </c>
      <c r="AE2149" s="127">
        <f>(V2149*W2149*P$2146)/1000000</f>
        <v>0</v>
      </c>
      <c r="AF2149" s="130">
        <v>21</v>
      </c>
      <c r="AG2149" s="127">
        <f>(AA2149*AB2149*P$2146)/1000000</f>
        <v>0</v>
      </c>
    </row>
    <row r="2150" spans="2:33" x14ac:dyDescent="0.25">
      <c r="B2150" s="128">
        <v>2</v>
      </c>
      <c r="C2150" s="151" t="str">
        <f>T(Contaminantes!C$7)</f>
        <v/>
      </c>
      <c r="D2150" s="152"/>
      <c r="E2150" s="153"/>
      <c r="F2150" s="152"/>
      <c r="G2150" s="153"/>
      <c r="H2150" s="152"/>
      <c r="I2150" s="154"/>
      <c r="K2150" s="128">
        <v>22</v>
      </c>
      <c r="L2150" s="151" t="str">
        <f>T(Contaminantes!C$27)</f>
        <v/>
      </c>
      <c r="M2150" s="152"/>
      <c r="N2150" s="153"/>
      <c r="O2150" s="152"/>
      <c r="P2150" s="153"/>
      <c r="Q2150" s="152"/>
      <c r="R2150" s="154"/>
      <c r="T2150" s="128">
        <v>2</v>
      </c>
      <c r="U2150" s="155">
        <f t="shared" ref="U2150:U2168" si="712">IF(COUNT(E2150,G2150,I2150)=0,0,COUNT(E2150,G2150,I2150))</f>
        <v>0</v>
      </c>
      <c r="V2150" s="156">
        <f t="shared" ref="V2150:V2168" si="713">IF(U2150&gt;0,((D2150*E2150)+(F2150*G2150)+(H2150*I2150))/(E2150+G2150+I2150),0)</f>
        <v>0</v>
      </c>
      <c r="W2150" s="157">
        <f t="shared" ref="W2150:W2168" si="714">IF(U2150&lt;&gt;0,(E2150+G2150+I2150)/U2150,0)</f>
        <v>0</v>
      </c>
      <c r="Y2150" s="128">
        <v>22</v>
      </c>
      <c r="Z2150" s="155">
        <f t="shared" ref="Z2150:Z2168" si="715">IF(COUNT(N2150,P2150,R2150)=0,0,COUNT(N2150,P2150,R2150))</f>
        <v>0</v>
      </c>
      <c r="AA2150" s="156">
        <f t="shared" ref="AA2150:AA2168" si="716">IF(Z2150&gt;0,((M2150*N2150)+(O2150*P2150)+(Q2150*R2150))/(N2150+P2150+R2150),0)</f>
        <v>0</v>
      </c>
      <c r="AB2150" s="157">
        <f t="shared" ref="AB2150:AB2168" si="717">IF(Z2150&lt;&gt;0,(N2150+P2150+R2150)/Z2150,0)</f>
        <v>0</v>
      </c>
      <c r="AD2150" s="128">
        <v>2</v>
      </c>
      <c r="AE2150" s="120">
        <f t="shared" ref="AE2150:AE2168" si="718">(V2150*W2150*P$2146)/1000000</f>
        <v>0</v>
      </c>
      <c r="AF2150" s="131">
        <v>22</v>
      </c>
      <c r="AG2150" s="121">
        <f t="shared" ref="AG2150:AG2168" si="719">(AA2150*AB2150*P$2146)/1000000</f>
        <v>0</v>
      </c>
    </row>
    <row r="2151" spans="2:33" x14ac:dyDescent="0.25">
      <c r="B2151" s="128">
        <v>3</v>
      </c>
      <c r="C2151" s="151" t="str">
        <f>T(Contaminantes!C$8)</f>
        <v/>
      </c>
      <c r="D2151" s="158"/>
      <c r="E2151" s="153"/>
      <c r="F2151" s="158"/>
      <c r="G2151" s="153"/>
      <c r="H2151" s="158"/>
      <c r="I2151" s="154"/>
      <c r="K2151" s="128">
        <v>23</v>
      </c>
      <c r="L2151" s="151" t="str">
        <f>T(Contaminantes!C$28)</f>
        <v/>
      </c>
      <c r="M2151" s="158"/>
      <c r="N2151" s="153"/>
      <c r="O2151" s="158"/>
      <c r="P2151" s="153"/>
      <c r="Q2151" s="158"/>
      <c r="R2151" s="154"/>
      <c r="T2151" s="128">
        <v>3</v>
      </c>
      <c r="U2151" s="155">
        <f t="shared" si="712"/>
        <v>0</v>
      </c>
      <c r="V2151" s="156">
        <f t="shared" si="713"/>
        <v>0</v>
      </c>
      <c r="W2151" s="157">
        <f t="shared" si="714"/>
        <v>0</v>
      </c>
      <c r="Y2151" s="128">
        <v>23</v>
      </c>
      <c r="Z2151" s="155">
        <f t="shared" si="715"/>
        <v>0</v>
      </c>
      <c r="AA2151" s="156">
        <f t="shared" si="716"/>
        <v>0</v>
      </c>
      <c r="AB2151" s="157">
        <f t="shared" si="717"/>
        <v>0</v>
      </c>
      <c r="AD2151" s="128">
        <v>3</v>
      </c>
      <c r="AE2151" s="120">
        <f t="shared" si="718"/>
        <v>0</v>
      </c>
      <c r="AF2151" s="131">
        <v>23</v>
      </c>
      <c r="AG2151" s="121">
        <f t="shared" si="719"/>
        <v>0</v>
      </c>
    </row>
    <row r="2152" spans="2:33" x14ac:dyDescent="0.25">
      <c r="B2152" s="128">
        <v>4</v>
      </c>
      <c r="C2152" s="151" t="str">
        <f>T(Contaminantes!C$9)</f>
        <v/>
      </c>
      <c r="D2152" s="159"/>
      <c r="E2152" s="153"/>
      <c r="F2152" s="159"/>
      <c r="G2152" s="153"/>
      <c r="H2152" s="159"/>
      <c r="I2152" s="154"/>
      <c r="K2152" s="128">
        <v>24</v>
      </c>
      <c r="L2152" s="151" t="str">
        <f>T(Contaminantes!C$29)</f>
        <v/>
      </c>
      <c r="M2152" s="159"/>
      <c r="N2152" s="153"/>
      <c r="O2152" s="159"/>
      <c r="P2152" s="153"/>
      <c r="Q2152" s="159"/>
      <c r="R2152" s="154"/>
      <c r="T2152" s="128">
        <v>4</v>
      </c>
      <c r="U2152" s="155">
        <f t="shared" si="712"/>
        <v>0</v>
      </c>
      <c r="V2152" s="156">
        <f t="shared" si="713"/>
        <v>0</v>
      </c>
      <c r="W2152" s="157">
        <f t="shared" si="714"/>
        <v>0</v>
      </c>
      <c r="Y2152" s="128">
        <v>24</v>
      </c>
      <c r="Z2152" s="155">
        <f t="shared" si="715"/>
        <v>0</v>
      </c>
      <c r="AA2152" s="156">
        <f t="shared" si="716"/>
        <v>0</v>
      </c>
      <c r="AB2152" s="157">
        <f t="shared" si="717"/>
        <v>0</v>
      </c>
      <c r="AD2152" s="128">
        <v>4</v>
      </c>
      <c r="AE2152" s="120">
        <f t="shared" si="718"/>
        <v>0</v>
      </c>
      <c r="AF2152" s="131">
        <v>24</v>
      </c>
      <c r="AG2152" s="121">
        <f t="shared" si="719"/>
        <v>0</v>
      </c>
    </row>
    <row r="2153" spans="2:33" x14ac:dyDescent="0.25">
      <c r="B2153" s="128">
        <v>5</v>
      </c>
      <c r="C2153" s="151" t="str">
        <f>T(Contaminantes!C$10)</f>
        <v/>
      </c>
      <c r="D2153" s="159"/>
      <c r="E2153" s="153"/>
      <c r="F2153" s="159"/>
      <c r="G2153" s="153"/>
      <c r="H2153" s="159"/>
      <c r="I2153" s="154"/>
      <c r="K2153" s="128">
        <v>25</v>
      </c>
      <c r="L2153" s="151" t="str">
        <f>T(Contaminantes!C$30)</f>
        <v/>
      </c>
      <c r="M2153" s="159"/>
      <c r="N2153" s="153"/>
      <c r="O2153" s="159"/>
      <c r="P2153" s="153"/>
      <c r="Q2153" s="159"/>
      <c r="R2153" s="154"/>
      <c r="T2153" s="128">
        <v>5</v>
      </c>
      <c r="U2153" s="155">
        <f t="shared" si="712"/>
        <v>0</v>
      </c>
      <c r="V2153" s="156">
        <f t="shared" si="713"/>
        <v>0</v>
      </c>
      <c r="W2153" s="157">
        <f t="shared" si="714"/>
        <v>0</v>
      </c>
      <c r="Y2153" s="128">
        <v>25</v>
      </c>
      <c r="Z2153" s="155">
        <f t="shared" si="715"/>
        <v>0</v>
      </c>
      <c r="AA2153" s="156">
        <f t="shared" si="716"/>
        <v>0</v>
      </c>
      <c r="AB2153" s="157">
        <f t="shared" si="717"/>
        <v>0</v>
      </c>
      <c r="AD2153" s="128">
        <v>5</v>
      </c>
      <c r="AE2153" s="120">
        <f t="shared" si="718"/>
        <v>0</v>
      </c>
      <c r="AF2153" s="131">
        <v>25</v>
      </c>
      <c r="AG2153" s="121">
        <f t="shared" si="719"/>
        <v>0</v>
      </c>
    </row>
    <row r="2154" spans="2:33" x14ac:dyDescent="0.25">
      <c r="B2154" s="128">
        <v>6</v>
      </c>
      <c r="C2154" s="151" t="str">
        <f>T(Contaminantes!C$11)</f>
        <v/>
      </c>
      <c r="D2154" s="159"/>
      <c r="E2154" s="153"/>
      <c r="F2154" s="159"/>
      <c r="G2154" s="153"/>
      <c r="H2154" s="159"/>
      <c r="I2154" s="154"/>
      <c r="K2154" s="128">
        <v>26</v>
      </c>
      <c r="L2154" s="151" t="str">
        <f>T(Contaminantes!C$31)</f>
        <v/>
      </c>
      <c r="M2154" s="159"/>
      <c r="N2154" s="153"/>
      <c r="O2154" s="159"/>
      <c r="P2154" s="153"/>
      <c r="Q2154" s="159"/>
      <c r="R2154" s="154"/>
      <c r="T2154" s="128">
        <v>6</v>
      </c>
      <c r="U2154" s="155">
        <f t="shared" si="712"/>
        <v>0</v>
      </c>
      <c r="V2154" s="156">
        <f t="shared" si="713"/>
        <v>0</v>
      </c>
      <c r="W2154" s="157">
        <f t="shared" si="714"/>
        <v>0</v>
      </c>
      <c r="Y2154" s="128">
        <v>26</v>
      </c>
      <c r="Z2154" s="155">
        <f t="shared" si="715"/>
        <v>0</v>
      </c>
      <c r="AA2154" s="156">
        <f t="shared" si="716"/>
        <v>0</v>
      </c>
      <c r="AB2154" s="157">
        <f t="shared" si="717"/>
        <v>0</v>
      </c>
      <c r="AD2154" s="128">
        <v>6</v>
      </c>
      <c r="AE2154" s="120">
        <f t="shared" si="718"/>
        <v>0</v>
      </c>
      <c r="AF2154" s="131">
        <v>26</v>
      </c>
      <c r="AG2154" s="121">
        <f t="shared" si="719"/>
        <v>0</v>
      </c>
    </row>
    <row r="2155" spans="2:33" x14ac:dyDescent="0.25">
      <c r="B2155" s="128">
        <v>7</v>
      </c>
      <c r="C2155" s="151" t="str">
        <f>T(Contaminantes!C$12)</f>
        <v/>
      </c>
      <c r="D2155" s="159"/>
      <c r="E2155" s="153"/>
      <c r="F2155" s="159"/>
      <c r="G2155" s="153"/>
      <c r="H2155" s="159"/>
      <c r="I2155" s="154"/>
      <c r="K2155" s="128">
        <v>27</v>
      </c>
      <c r="L2155" s="151" t="str">
        <f>T(Contaminantes!C$32)</f>
        <v/>
      </c>
      <c r="M2155" s="159"/>
      <c r="N2155" s="153"/>
      <c r="O2155" s="159"/>
      <c r="P2155" s="153"/>
      <c r="Q2155" s="159"/>
      <c r="R2155" s="154"/>
      <c r="T2155" s="128">
        <v>7</v>
      </c>
      <c r="U2155" s="155">
        <f t="shared" si="712"/>
        <v>0</v>
      </c>
      <c r="V2155" s="156">
        <f t="shared" si="713"/>
        <v>0</v>
      </c>
      <c r="W2155" s="157">
        <f t="shared" si="714"/>
        <v>0</v>
      </c>
      <c r="Y2155" s="128">
        <v>27</v>
      </c>
      <c r="Z2155" s="155">
        <f t="shared" si="715"/>
        <v>0</v>
      </c>
      <c r="AA2155" s="156">
        <f t="shared" si="716"/>
        <v>0</v>
      </c>
      <c r="AB2155" s="157">
        <f t="shared" si="717"/>
        <v>0</v>
      </c>
      <c r="AD2155" s="128">
        <v>7</v>
      </c>
      <c r="AE2155" s="120">
        <f t="shared" si="718"/>
        <v>0</v>
      </c>
      <c r="AF2155" s="131">
        <v>27</v>
      </c>
      <c r="AG2155" s="121">
        <f t="shared" si="719"/>
        <v>0</v>
      </c>
    </row>
    <row r="2156" spans="2:33" x14ac:dyDescent="0.25">
      <c r="B2156" s="128">
        <v>8</v>
      </c>
      <c r="C2156" s="151" t="str">
        <f>T(Contaminantes!C$13)</f>
        <v/>
      </c>
      <c r="D2156" s="159"/>
      <c r="E2156" s="153"/>
      <c r="F2156" s="159"/>
      <c r="G2156" s="153"/>
      <c r="H2156" s="159"/>
      <c r="I2156" s="154"/>
      <c r="K2156" s="128">
        <v>28</v>
      </c>
      <c r="L2156" s="151" t="str">
        <f>T(Contaminantes!C$33)</f>
        <v/>
      </c>
      <c r="M2156" s="159"/>
      <c r="N2156" s="153"/>
      <c r="O2156" s="159"/>
      <c r="P2156" s="153"/>
      <c r="Q2156" s="159"/>
      <c r="R2156" s="154"/>
      <c r="T2156" s="128">
        <v>8</v>
      </c>
      <c r="U2156" s="155">
        <f t="shared" si="712"/>
        <v>0</v>
      </c>
      <c r="V2156" s="156">
        <f t="shared" si="713"/>
        <v>0</v>
      </c>
      <c r="W2156" s="157">
        <f t="shared" si="714"/>
        <v>0</v>
      </c>
      <c r="Y2156" s="128">
        <v>28</v>
      </c>
      <c r="Z2156" s="155">
        <f t="shared" si="715"/>
        <v>0</v>
      </c>
      <c r="AA2156" s="156">
        <f t="shared" si="716"/>
        <v>0</v>
      </c>
      <c r="AB2156" s="157">
        <f t="shared" si="717"/>
        <v>0</v>
      </c>
      <c r="AD2156" s="128">
        <v>8</v>
      </c>
      <c r="AE2156" s="120">
        <f t="shared" si="718"/>
        <v>0</v>
      </c>
      <c r="AF2156" s="131">
        <v>28</v>
      </c>
      <c r="AG2156" s="121">
        <f t="shared" si="719"/>
        <v>0</v>
      </c>
    </row>
    <row r="2157" spans="2:33" x14ac:dyDescent="0.25">
      <c r="B2157" s="128">
        <v>9</v>
      </c>
      <c r="C2157" s="151" t="str">
        <f>T(Contaminantes!C$14)</f>
        <v/>
      </c>
      <c r="D2157" s="152"/>
      <c r="E2157" s="153"/>
      <c r="F2157" s="152"/>
      <c r="G2157" s="153"/>
      <c r="H2157" s="152"/>
      <c r="I2157" s="154"/>
      <c r="K2157" s="128">
        <v>29</v>
      </c>
      <c r="L2157" s="151" t="str">
        <f>T(Contaminantes!C$34)</f>
        <v/>
      </c>
      <c r="M2157" s="152"/>
      <c r="N2157" s="153"/>
      <c r="O2157" s="152"/>
      <c r="P2157" s="153"/>
      <c r="Q2157" s="152"/>
      <c r="R2157" s="154"/>
      <c r="T2157" s="128">
        <v>9</v>
      </c>
      <c r="U2157" s="155">
        <f t="shared" si="712"/>
        <v>0</v>
      </c>
      <c r="V2157" s="156">
        <f t="shared" si="713"/>
        <v>0</v>
      </c>
      <c r="W2157" s="157">
        <f t="shared" si="714"/>
        <v>0</v>
      </c>
      <c r="Y2157" s="128">
        <v>29</v>
      </c>
      <c r="Z2157" s="155">
        <f t="shared" si="715"/>
        <v>0</v>
      </c>
      <c r="AA2157" s="156">
        <f t="shared" si="716"/>
        <v>0</v>
      </c>
      <c r="AB2157" s="157">
        <f t="shared" si="717"/>
        <v>0</v>
      </c>
      <c r="AD2157" s="128">
        <v>9</v>
      </c>
      <c r="AE2157" s="120">
        <f t="shared" si="718"/>
        <v>0</v>
      </c>
      <c r="AF2157" s="131">
        <v>29</v>
      </c>
      <c r="AG2157" s="121">
        <f t="shared" si="719"/>
        <v>0</v>
      </c>
    </row>
    <row r="2158" spans="2:33" x14ac:dyDescent="0.25">
      <c r="B2158" s="128">
        <v>10</v>
      </c>
      <c r="C2158" s="151" t="str">
        <f>T(Contaminantes!C$15)</f>
        <v/>
      </c>
      <c r="D2158" s="152"/>
      <c r="E2158" s="153"/>
      <c r="F2158" s="152"/>
      <c r="G2158" s="153"/>
      <c r="H2158" s="152"/>
      <c r="I2158" s="154"/>
      <c r="K2158" s="128">
        <v>30</v>
      </c>
      <c r="L2158" s="151" t="str">
        <f>T(Contaminantes!C$35)</f>
        <v/>
      </c>
      <c r="M2158" s="152"/>
      <c r="N2158" s="153"/>
      <c r="O2158" s="152"/>
      <c r="P2158" s="153"/>
      <c r="Q2158" s="152"/>
      <c r="R2158" s="154"/>
      <c r="T2158" s="128">
        <v>10</v>
      </c>
      <c r="U2158" s="155">
        <f t="shared" si="712"/>
        <v>0</v>
      </c>
      <c r="V2158" s="156">
        <f t="shared" si="713"/>
        <v>0</v>
      </c>
      <c r="W2158" s="157">
        <f t="shared" si="714"/>
        <v>0</v>
      </c>
      <c r="Y2158" s="128">
        <v>30</v>
      </c>
      <c r="Z2158" s="155">
        <f t="shared" si="715"/>
        <v>0</v>
      </c>
      <c r="AA2158" s="156">
        <f t="shared" si="716"/>
        <v>0</v>
      </c>
      <c r="AB2158" s="157">
        <f t="shared" si="717"/>
        <v>0</v>
      </c>
      <c r="AD2158" s="128">
        <v>10</v>
      </c>
      <c r="AE2158" s="120">
        <f t="shared" si="718"/>
        <v>0</v>
      </c>
      <c r="AF2158" s="131">
        <v>30</v>
      </c>
      <c r="AG2158" s="121">
        <f t="shared" si="719"/>
        <v>0</v>
      </c>
    </row>
    <row r="2159" spans="2:33" x14ac:dyDescent="0.25">
      <c r="B2159" s="128">
        <v>11</v>
      </c>
      <c r="C2159" s="151" t="str">
        <f>T(Contaminantes!C$16)</f>
        <v/>
      </c>
      <c r="D2159" s="158"/>
      <c r="E2159" s="153"/>
      <c r="F2159" s="158"/>
      <c r="G2159" s="153"/>
      <c r="H2159" s="158"/>
      <c r="I2159" s="154"/>
      <c r="K2159" s="128">
        <v>31</v>
      </c>
      <c r="L2159" s="151" t="str">
        <f>T(Contaminantes!C$36)</f>
        <v/>
      </c>
      <c r="M2159" s="158"/>
      <c r="N2159" s="153"/>
      <c r="O2159" s="158"/>
      <c r="P2159" s="153"/>
      <c r="Q2159" s="158"/>
      <c r="R2159" s="154"/>
      <c r="T2159" s="128">
        <v>11</v>
      </c>
      <c r="U2159" s="155">
        <f t="shared" si="712"/>
        <v>0</v>
      </c>
      <c r="V2159" s="156">
        <f t="shared" si="713"/>
        <v>0</v>
      </c>
      <c r="W2159" s="157">
        <f t="shared" si="714"/>
        <v>0</v>
      </c>
      <c r="Y2159" s="128">
        <v>31</v>
      </c>
      <c r="Z2159" s="155">
        <f t="shared" si="715"/>
        <v>0</v>
      </c>
      <c r="AA2159" s="156">
        <f t="shared" si="716"/>
        <v>0</v>
      </c>
      <c r="AB2159" s="157">
        <f t="shared" si="717"/>
        <v>0</v>
      </c>
      <c r="AD2159" s="128">
        <v>11</v>
      </c>
      <c r="AE2159" s="120">
        <f t="shared" si="718"/>
        <v>0</v>
      </c>
      <c r="AF2159" s="131">
        <v>31</v>
      </c>
      <c r="AG2159" s="121">
        <f t="shared" si="719"/>
        <v>0</v>
      </c>
    </row>
    <row r="2160" spans="2:33" x14ac:dyDescent="0.25">
      <c r="B2160" s="128">
        <v>12</v>
      </c>
      <c r="C2160" s="151" t="str">
        <f>T(Contaminantes!C$17)</f>
        <v/>
      </c>
      <c r="D2160" s="159"/>
      <c r="E2160" s="153"/>
      <c r="F2160" s="159"/>
      <c r="G2160" s="153"/>
      <c r="H2160" s="159"/>
      <c r="I2160" s="154"/>
      <c r="K2160" s="128">
        <v>32</v>
      </c>
      <c r="L2160" s="151" t="str">
        <f>T(Contaminantes!C$37)</f>
        <v/>
      </c>
      <c r="M2160" s="159"/>
      <c r="N2160" s="153"/>
      <c r="O2160" s="159"/>
      <c r="P2160" s="153"/>
      <c r="Q2160" s="159"/>
      <c r="R2160" s="154"/>
      <c r="T2160" s="128">
        <v>12</v>
      </c>
      <c r="U2160" s="155">
        <f t="shared" si="712"/>
        <v>0</v>
      </c>
      <c r="V2160" s="156">
        <f t="shared" si="713"/>
        <v>0</v>
      </c>
      <c r="W2160" s="157">
        <f t="shared" si="714"/>
        <v>0</v>
      </c>
      <c r="Y2160" s="128">
        <v>32</v>
      </c>
      <c r="Z2160" s="155">
        <f t="shared" si="715"/>
        <v>0</v>
      </c>
      <c r="AA2160" s="156">
        <f t="shared" si="716"/>
        <v>0</v>
      </c>
      <c r="AB2160" s="157">
        <f t="shared" si="717"/>
        <v>0</v>
      </c>
      <c r="AD2160" s="128">
        <v>12</v>
      </c>
      <c r="AE2160" s="120">
        <f t="shared" si="718"/>
        <v>0</v>
      </c>
      <c r="AF2160" s="131">
        <v>32</v>
      </c>
      <c r="AG2160" s="121">
        <f t="shared" si="719"/>
        <v>0</v>
      </c>
    </row>
    <row r="2161" spans="2:33" x14ac:dyDescent="0.25">
      <c r="B2161" s="128">
        <v>13</v>
      </c>
      <c r="C2161" s="151" t="str">
        <f>T(Contaminantes!C$18)</f>
        <v/>
      </c>
      <c r="D2161" s="159"/>
      <c r="E2161" s="153"/>
      <c r="F2161" s="159"/>
      <c r="G2161" s="153"/>
      <c r="H2161" s="159"/>
      <c r="I2161" s="154"/>
      <c r="K2161" s="128">
        <v>33</v>
      </c>
      <c r="L2161" s="151" t="str">
        <f>T(Contaminantes!C$38)</f>
        <v/>
      </c>
      <c r="M2161" s="159"/>
      <c r="N2161" s="153"/>
      <c r="O2161" s="159"/>
      <c r="P2161" s="153"/>
      <c r="Q2161" s="159"/>
      <c r="R2161" s="154"/>
      <c r="T2161" s="128">
        <v>13</v>
      </c>
      <c r="U2161" s="155">
        <f t="shared" si="712"/>
        <v>0</v>
      </c>
      <c r="V2161" s="156">
        <f t="shared" si="713"/>
        <v>0</v>
      </c>
      <c r="W2161" s="157">
        <f t="shared" si="714"/>
        <v>0</v>
      </c>
      <c r="Y2161" s="128">
        <v>33</v>
      </c>
      <c r="Z2161" s="155">
        <f t="shared" si="715"/>
        <v>0</v>
      </c>
      <c r="AA2161" s="156">
        <f t="shared" si="716"/>
        <v>0</v>
      </c>
      <c r="AB2161" s="157">
        <f t="shared" si="717"/>
        <v>0</v>
      </c>
      <c r="AD2161" s="128">
        <v>13</v>
      </c>
      <c r="AE2161" s="120">
        <f t="shared" si="718"/>
        <v>0</v>
      </c>
      <c r="AF2161" s="131">
        <v>33</v>
      </c>
      <c r="AG2161" s="121">
        <f t="shared" si="719"/>
        <v>0</v>
      </c>
    </row>
    <row r="2162" spans="2:33" x14ac:dyDescent="0.25">
      <c r="B2162" s="128">
        <v>14</v>
      </c>
      <c r="C2162" s="151" t="str">
        <f>T(Contaminantes!C$19)</f>
        <v/>
      </c>
      <c r="D2162" s="152"/>
      <c r="E2162" s="153"/>
      <c r="F2162" s="152"/>
      <c r="G2162" s="153"/>
      <c r="H2162" s="152"/>
      <c r="I2162" s="154"/>
      <c r="K2162" s="128">
        <v>34</v>
      </c>
      <c r="L2162" s="151" t="str">
        <f>T(Contaminantes!C$39)</f>
        <v/>
      </c>
      <c r="M2162" s="152"/>
      <c r="N2162" s="153"/>
      <c r="O2162" s="152"/>
      <c r="P2162" s="153"/>
      <c r="Q2162" s="152"/>
      <c r="R2162" s="154"/>
      <c r="T2162" s="128">
        <v>14</v>
      </c>
      <c r="U2162" s="155">
        <f t="shared" si="712"/>
        <v>0</v>
      </c>
      <c r="V2162" s="156">
        <f t="shared" si="713"/>
        <v>0</v>
      </c>
      <c r="W2162" s="157">
        <f t="shared" si="714"/>
        <v>0</v>
      </c>
      <c r="Y2162" s="128">
        <v>34</v>
      </c>
      <c r="Z2162" s="155">
        <f t="shared" si="715"/>
        <v>0</v>
      </c>
      <c r="AA2162" s="156">
        <f t="shared" si="716"/>
        <v>0</v>
      </c>
      <c r="AB2162" s="157">
        <f t="shared" si="717"/>
        <v>0</v>
      </c>
      <c r="AD2162" s="128">
        <v>14</v>
      </c>
      <c r="AE2162" s="120">
        <f t="shared" si="718"/>
        <v>0</v>
      </c>
      <c r="AF2162" s="131">
        <v>34</v>
      </c>
      <c r="AG2162" s="121">
        <f t="shared" si="719"/>
        <v>0</v>
      </c>
    </row>
    <row r="2163" spans="2:33" x14ac:dyDescent="0.25">
      <c r="B2163" s="128">
        <v>15</v>
      </c>
      <c r="C2163" s="151" t="str">
        <f>T(Contaminantes!C$20)</f>
        <v/>
      </c>
      <c r="D2163" s="158"/>
      <c r="E2163" s="153"/>
      <c r="F2163" s="158"/>
      <c r="G2163" s="153"/>
      <c r="H2163" s="158"/>
      <c r="I2163" s="154"/>
      <c r="K2163" s="128">
        <v>35</v>
      </c>
      <c r="L2163" s="151" t="str">
        <f>T(Contaminantes!C$40)</f>
        <v/>
      </c>
      <c r="M2163" s="158"/>
      <c r="N2163" s="153"/>
      <c r="O2163" s="158"/>
      <c r="P2163" s="153"/>
      <c r="Q2163" s="158"/>
      <c r="R2163" s="154"/>
      <c r="T2163" s="128">
        <v>15</v>
      </c>
      <c r="U2163" s="155">
        <f t="shared" si="712"/>
        <v>0</v>
      </c>
      <c r="V2163" s="156">
        <f t="shared" si="713"/>
        <v>0</v>
      </c>
      <c r="W2163" s="157">
        <f t="shared" si="714"/>
        <v>0</v>
      </c>
      <c r="Y2163" s="128">
        <v>35</v>
      </c>
      <c r="Z2163" s="155">
        <f t="shared" si="715"/>
        <v>0</v>
      </c>
      <c r="AA2163" s="156">
        <f t="shared" si="716"/>
        <v>0</v>
      </c>
      <c r="AB2163" s="157">
        <f t="shared" si="717"/>
        <v>0</v>
      </c>
      <c r="AD2163" s="128">
        <v>15</v>
      </c>
      <c r="AE2163" s="120">
        <f t="shared" si="718"/>
        <v>0</v>
      </c>
      <c r="AF2163" s="131">
        <v>35</v>
      </c>
      <c r="AG2163" s="121">
        <f t="shared" si="719"/>
        <v>0</v>
      </c>
    </row>
    <row r="2164" spans="2:33" x14ac:dyDescent="0.25">
      <c r="B2164" s="128">
        <v>16</v>
      </c>
      <c r="C2164" s="151" t="str">
        <f>T(Contaminantes!C$21)</f>
        <v/>
      </c>
      <c r="D2164" s="159"/>
      <c r="E2164" s="153"/>
      <c r="F2164" s="159"/>
      <c r="G2164" s="153"/>
      <c r="H2164" s="159"/>
      <c r="I2164" s="154"/>
      <c r="K2164" s="128">
        <v>36</v>
      </c>
      <c r="L2164" s="151" t="str">
        <f>T(Contaminantes!C$41)</f>
        <v/>
      </c>
      <c r="M2164" s="159"/>
      <c r="N2164" s="153"/>
      <c r="O2164" s="159"/>
      <c r="P2164" s="153"/>
      <c r="Q2164" s="159"/>
      <c r="R2164" s="154"/>
      <c r="T2164" s="128">
        <v>16</v>
      </c>
      <c r="U2164" s="155">
        <f t="shared" si="712"/>
        <v>0</v>
      </c>
      <c r="V2164" s="156">
        <f t="shared" si="713"/>
        <v>0</v>
      </c>
      <c r="W2164" s="157">
        <f t="shared" si="714"/>
        <v>0</v>
      </c>
      <c r="Y2164" s="128">
        <v>36</v>
      </c>
      <c r="Z2164" s="155">
        <f t="shared" si="715"/>
        <v>0</v>
      </c>
      <c r="AA2164" s="156">
        <f t="shared" si="716"/>
        <v>0</v>
      </c>
      <c r="AB2164" s="157">
        <f t="shared" si="717"/>
        <v>0</v>
      </c>
      <c r="AD2164" s="128">
        <v>16</v>
      </c>
      <c r="AE2164" s="120">
        <f t="shared" si="718"/>
        <v>0</v>
      </c>
      <c r="AF2164" s="131">
        <v>36</v>
      </c>
      <c r="AG2164" s="121">
        <f t="shared" si="719"/>
        <v>0</v>
      </c>
    </row>
    <row r="2165" spans="2:33" x14ac:dyDescent="0.25">
      <c r="B2165" s="128">
        <v>17</v>
      </c>
      <c r="C2165" s="151" t="str">
        <f>T(Contaminantes!C$22)</f>
        <v/>
      </c>
      <c r="D2165" s="159"/>
      <c r="E2165" s="153"/>
      <c r="F2165" s="159"/>
      <c r="G2165" s="153"/>
      <c r="H2165" s="159"/>
      <c r="I2165" s="154"/>
      <c r="K2165" s="128">
        <v>37</v>
      </c>
      <c r="L2165" s="151" t="str">
        <f>T(Contaminantes!C$42)</f>
        <v/>
      </c>
      <c r="M2165" s="159"/>
      <c r="N2165" s="153"/>
      <c r="O2165" s="159"/>
      <c r="P2165" s="153"/>
      <c r="Q2165" s="159"/>
      <c r="R2165" s="154"/>
      <c r="T2165" s="128">
        <v>17</v>
      </c>
      <c r="U2165" s="155">
        <f t="shared" si="712"/>
        <v>0</v>
      </c>
      <c r="V2165" s="156">
        <f t="shared" si="713"/>
        <v>0</v>
      </c>
      <c r="W2165" s="157">
        <f t="shared" si="714"/>
        <v>0</v>
      </c>
      <c r="Y2165" s="128">
        <v>37</v>
      </c>
      <c r="Z2165" s="155">
        <f t="shared" si="715"/>
        <v>0</v>
      </c>
      <c r="AA2165" s="156">
        <f t="shared" si="716"/>
        <v>0</v>
      </c>
      <c r="AB2165" s="157">
        <f t="shared" si="717"/>
        <v>0</v>
      </c>
      <c r="AD2165" s="128">
        <v>17</v>
      </c>
      <c r="AE2165" s="120">
        <f t="shared" si="718"/>
        <v>0</v>
      </c>
      <c r="AF2165" s="131">
        <v>37</v>
      </c>
      <c r="AG2165" s="121">
        <f t="shared" si="719"/>
        <v>0</v>
      </c>
    </row>
    <row r="2166" spans="2:33" x14ac:dyDescent="0.25">
      <c r="B2166" s="128">
        <v>18</v>
      </c>
      <c r="C2166" s="151" t="str">
        <f>T(Contaminantes!C$23)</f>
        <v/>
      </c>
      <c r="D2166" s="152"/>
      <c r="E2166" s="153"/>
      <c r="F2166" s="152"/>
      <c r="G2166" s="153"/>
      <c r="H2166" s="152"/>
      <c r="I2166" s="154"/>
      <c r="K2166" s="128">
        <v>38</v>
      </c>
      <c r="L2166" s="151" t="str">
        <f>T(Contaminantes!C$43)</f>
        <v/>
      </c>
      <c r="M2166" s="152"/>
      <c r="N2166" s="153"/>
      <c r="O2166" s="152"/>
      <c r="P2166" s="153"/>
      <c r="Q2166" s="152"/>
      <c r="R2166" s="154"/>
      <c r="T2166" s="128">
        <v>18</v>
      </c>
      <c r="U2166" s="155">
        <f t="shared" si="712"/>
        <v>0</v>
      </c>
      <c r="V2166" s="156">
        <f t="shared" si="713"/>
        <v>0</v>
      </c>
      <c r="W2166" s="157">
        <f t="shared" si="714"/>
        <v>0</v>
      </c>
      <c r="Y2166" s="128">
        <v>38</v>
      </c>
      <c r="Z2166" s="155">
        <f t="shared" si="715"/>
        <v>0</v>
      </c>
      <c r="AA2166" s="156">
        <f t="shared" si="716"/>
        <v>0</v>
      </c>
      <c r="AB2166" s="157">
        <f t="shared" si="717"/>
        <v>0</v>
      </c>
      <c r="AD2166" s="128">
        <v>18</v>
      </c>
      <c r="AE2166" s="120">
        <f t="shared" si="718"/>
        <v>0</v>
      </c>
      <c r="AF2166" s="131">
        <v>38</v>
      </c>
      <c r="AG2166" s="121">
        <f t="shared" si="719"/>
        <v>0</v>
      </c>
    </row>
    <row r="2167" spans="2:33" x14ac:dyDescent="0.25">
      <c r="B2167" s="128">
        <v>19</v>
      </c>
      <c r="C2167" s="151" t="str">
        <f>T(Contaminantes!C$24)</f>
        <v/>
      </c>
      <c r="D2167" s="152"/>
      <c r="E2167" s="153"/>
      <c r="F2167" s="152"/>
      <c r="G2167" s="153"/>
      <c r="H2167" s="152"/>
      <c r="I2167" s="154"/>
      <c r="K2167" s="128">
        <v>39</v>
      </c>
      <c r="L2167" s="151" t="str">
        <f>T(Contaminantes!C$44)</f>
        <v/>
      </c>
      <c r="M2167" s="152"/>
      <c r="N2167" s="153"/>
      <c r="O2167" s="152"/>
      <c r="P2167" s="153"/>
      <c r="Q2167" s="152"/>
      <c r="R2167" s="154"/>
      <c r="T2167" s="128">
        <v>19</v>
      </c>
      <c r="U2167" s="155">
        <f t="shared" si="712"/>
        <v>0</v>
      </c>
      <c r="V2167" s="156">
        <f t="shared" si="713"/>
        <v>0</v>
      </c>
      <c r="W2167" s="157">
        <f t="shared" si="714"/>
        <v>0</v>
      </c>
      <c r="Y2167" s="128">
        <v>39</v>
      </c>
      <c r="Z2167" s="155">
        <f t="shared" si="715"/>
        <v>0</v>
      </c>
      <c r="AA2167" s="156">
        <f t="shared" si="716"/>
        <v>0</v>
      </c>
      <c r="AB2167" s="157">
        <f t="shared" si="717"/>
        <v>0</v>
      </c>
      <c r="AD2167" s="128">
        <v>19</v>
      </c>
      <c r="AE2167" s="120">
        <f t="shared" si="718"/>
        <v>0</v>
      </c>
      <c r="AF2167" s="131">
        <v>39</v>
      </c>
      <c r="AG2167" s="121">
        <f t="shared" si="719"/>
        <v>0</v>
      </c>
    </row>
    <row r="2168" spans="2:33" ht="15.75" thickBot="1" x14ac:dyDescent="0.3">
      <c r="B2168" s="129">
        <v>20</v>
      </c>
      <c r="C2168" s="160" t="str">
        <f>T(Contaminantes!C$25)</f>
        <v/>
      </c>
      <c r="D2168" s="162"/>
      <c r="E2168" s="163"/>
      <c r="F2168" s="162"/>
      <c r="G2168" s="163"/>
      <c r="H2168" s="162"/>
      <c r="I2168" s="164"/>
      <c r="K2168" s="129">
        <v>40</v>
      </c>
      <c r="L2168" s="160" t="str">
        <f>T(Contaminantes!C$45)</f>
        <v/>
      </c>
      <c r="M2168" s="162"/>
      <c r="N2168" s="163"/>
      <c r="O2168" s="162"/>
      <c r="P2168" s="163"/>
      <c r="Q2168" s="162"/>
      <c r="R2168" s="164"/>
      <c r="T2168" s="129">
        <v>20</v>
      </c>
      <c r="U2168" s="165">
        <f t="shared" si="712"/>
        <v>0</v>
      </c>
      <c r="V2168" s="166">
        <f t="shared" si="713"/>
        <v>0</v>
      </c>
      <c r="W2168" s="167">
        <f t="shared" si="714"/>
        <v>0</v>
      </c>
      <c r="Y2168" s="129">
        <v>40</v>
      </c>
      <c r="Z2168" s="165">
        <f t="shared" si="715"/>
        <v>0</v>
      </c>
      <c r="AA2168" s="166">
        <f t="shared" si="716"/>
        <v>0</v>
      </c>
      <c r="AB2168" s="167">
        <f t="shared" si="717"/>
        <v>0</v>
      </c>
      <c r="AD2168" s="129">
        <v>20</v>
      </c>
      <c r="AE2168" s="132">
        <f t="shared" si="718"/>
        <v>0</v>
      </c>
      <c r="AF2168" s="133">
        <v>40</v>
      </c>
      <c r="AG2168" s="122">
        <f t="shared" si="719"/>
        <v>0</v>
      </c>
    </row>
    <row r="2169" spans="2:33" ht="15.75" thickBot="1" x14ac:dyDescent="0.3"/>
    <row r="2170" spans="2:33" ht="15.75" customHeight="1" thickBot="1" x14ac:dyDescent="0.3">
      <c r="D2170" s="391" t="s">
        <v>139</v>
      </c>
      <c r="E2170" s="392"/>
      <c r="F2170" s="393" t="str">
        <f>T('Focos atmósfera'!B97)</f>
        <v/>
      </c>
      <c r="G2170" s="393"/>
      <c r="H2170" s="394" t="s">
        <v>141</v>
      </c>
      <c r="I2170" s="395"/>
      <c r="J2170" s="135"/>
      <c r="K2170" s="396" t="str">
        <f>T('Focos atmósfera'!C97)</f>
        <v/>
      </c>
      <c r="L2170" s="393"/>
      <c r="M2170" s="393"/>
      <c r="N2170" s="397" t="s">
        <v>140</v>
      </c>
      <c r="O2170" s="398"/>
      <c r="P2170" s="136">
        <f>'Focos atmósfera'!D97</f>
        <v>0</v>
      </c>
      <c r="Q2170" s="205" t="s">
        <v>210</v>
      </c>
      <c r="R2170" s="136">
        <f>'Focos atmósfera'!F97</f>
        <v>0</v>
      </c>
      <c r="V2170" s="399" t="s">
        <v>189</v>
      </c>
      <c r="W2170" s="400"/>
      <c r="X2170" s="137"/>
      <c r="AA2170" s="399" t="s">
        <v>189</v>
      </c>
      <c r="AB2170" s="400"/>
      <c r="AC2170" s="137"/>
      <c r="AE2170" s="399" t="s">
        <v>192</v>
      </c>
      <c r="AF2170" s="403"/>
      <c r="AG2170" s="400"/>
    </row>
    <row r="2171" spans="2:33" ht="15.75" thickBot="1" x14ac:dyDescent="0.3">
      <c r="B2171" s="407" t="s">
        <v>133</v>
      </c>
      <c r="C2171" s="408"/>
      <c r="D2171" s="411" t="s">
        <v>134</v>
      </c>
      <c r="E2171" s="411"/>
      <c r="F2171" s="411" t="s">
        <v>135</v>
      </c>
      <c r="G2171" s="411"/>
      <c r="H2171" s="411" t="s">
        <v>136</v>
      </c>
      <c r="I2171" s="412"/>
      <c r="J2171" s="138"/>
      <c r="K2171" s="409" t="s">
        <v>133</v>
      </c>
      <c r="L2171" s="410"/>
      <c r="M2171" s="413" t="s">
        <v>134</v>
      </c>
      <c r="N2171" s="411"/>
      <c r="O2171" s="411" t="s">
        <v>135</v>
      </c>
      <c r="P2171" s="411"/>
      <c r="Q2171" s="411" t="s">
        <v>136</v>
      </c>
      <c r="R2171" s="414"/>
      <c r="S2171" s="138"/>
      <c r="T2171" s="138"/>
      <c r="V2171" s="401"/>
      <c r="W2171" s="402"/>
      <c r="X2171" s="137"/>
      <c r="AA2171" s="401"/>
      <c r="AB2171" s="402"/>
      <c r="AC2171" s="137"/>
      <c r="AE2171" s="404"/>
      <c r="AF2171" s="405"/>
      <c r="AG2171" s="406"/>
    </row>
    <row r="2172" spans="2:33" ht="32.25" customHeight="1" thickBot="1" x14ac:dyDescent="0.3">
      <c r="B2172" s="409"/>
      <c r="C2172" s="410"/>
      <c r="D2172" s="139" t="s">
        <v>137</v>
      </c>
      <c r="E2172" s="139" t="s">
        <v>138</v>
      </c>
      <c r="F2172" s="139" t="s">
        <v>137</v>
      </c>
      <c r="G2172" s="139" t="s">
        <v>138</v>
      </c>
      <c r="H2172" s="139" t="s">
        <v>137</v>
      </c>
      <c r="I2172" s="140" t="s">
        <v>138</v>
      </c>
      <c r="J2172" s="141"/>
      <c r="K2172" s="409"/>
      <c r="L2172" s="410"/>
      <c r="M2172" s="139" t="s">
        <v>137</v>
      </c>
      <c r="N2172" s="139" t="s">
        <v>138</v>
      </c>
      <c r="O2172" s="139" t="s">
        <v>137</v>
      </c>
      <c r="P2172" s="139" t="s">
        <v>138</v>
      </c>
      <c r="Q2172" s="139" t="s">
        <v>137</v>
      </c>
      <c r="R2172" s="140" t="s">
        <v>138</v>
      </c>
      <c r="S2172" s="141"/>
      <c r="T2172" s="141"/>
      <c r="V2172" s="142" t="s">
        <v>190</v>
      </c>
      <c r="W2172" s="143" t="s">
        <v>191</v>
      </c>
      <c r="X2172" s="141"/>
      <c r="AA2172" s="142" t="s">
        <v>190</v>
      </c>
      <c r="AB2172" s="143" t="s">
        <v>191</v>
      </c>
      <c r="AC2172" s="141"/>
      <c r="AE2172" s="124" t="s">
        <v>193</v>
      </c>
      <c r="AG2172" s="125" t="s">
        <v>193</v>
      </c>
    </row>
    <row r="2173" spans="2:33" x14ac:dyDescent="0.25">
      <c r="B2173" s="126">
        <v>1</v>
      </c>
      <c r="C2173" s="151" t="str">
        <f>T(Contaminantes!C$6)</f>
        <v/>
      </c>
      <c r="D2173" s="145"/>
      <c r="E2173" s="146"/>
      <c r="F2173" s="145"/>
      <c r="G2173" s="146"/>
      <c r="H2173" s="145"/>
      <c r="I2173" s="147"/>
      <c r="K2173" s="126">
        <v>21</v>
      </c>
      <c r="L2173" s="144" t="str">
        <f>T(Contaminantes!C$26)</f>
        <v/>
      </c>
      <c r="M2173" s="145"/>
      <c r="N2173" s="146"/>
      <c r="O2173" s="145"/>
      <c r="P2173" s="146"/>
      <c r="Q2173" s="145"/>
      <c r="R2173" s="147"/>
      <c r="T2173" s="126">
        <v>1</v>
      </c>
      <c r="U2173" s="148">
        <f>IF(COUNT(E2173,G2173,I2173)=0,0,COUNT(E2173,G2173,I2173))</f>
        <v>0</v>
      </c>
      <c r="V2173" s="149">
        <f>IF(U2173&gt;0,((D2173*E2173)+(F2173*G2173)+(H2173*I2173))/(E2173+G2173+I2173),0)</f>
        <v>0</v>
      </c>
      <c r="W2173" s="150">
        <f>IF(U2173&lt;&gt;0,(E2173+G2173+I2173)/U2173,0)</f>
        <v>0</v>
      </c>
      <c r="Y2173" s="126">
        <v>21</v>
      </c>
      <c r="Z2173" s="148">
        <f>IF(COUNT(N2173,P2173,R2173)=0,0,COUNT(N2173,P2173,R2173))</f>
        <v>0</v>
      </c>
      <c r="AA2173" s="149">
        <f>IF(Z2173&gt;0,((M2173*N2173)+(O2173*P2173)+(Q2173*R2173))/(N2173+P2173+R2173),0)</f>
        <v>0</v>
      </c>
      <c r="AB2173" s="150">
        <f>IF(Z2173&lt;&gt;0,(N2173+P2173+R2173)/Z2173,0)</f>
        <v>0</v>
      </c>
      <c r="AD2173" s="126">
        <v>1</v>
      </c>
      <c r="AE2173" s="127">
        <f>(V2173*W2173*P$2170)/1000000</f>
        <v>0</v>
      </c>
      <c r="AF2173" s="130">
        <v>21</v>
      </c>
      <c r="AG2173" s="127">
        <f>(AA2173*AB2173*P$2170)/1000000</f>
        <v>0</v>
      </c>
    </row>
    <row r="2174" spans="2:33" x14ac:dyDescent="0.25">
      <c r="B2174" s="128">
        <v>2</v>
      </c>
      <c r="C2174" s="151" t="str">
        <f>T(Contaminantes!C$7)</f>
        <v/>
      </c>
      <c r="D2174" s="152"/>
      <c r="E2174" s="153"/>
      <c r="F2174" s="152"/>
      <c r="G2174" s="153"/>
      <c r="H2174" s="152"/>
      <c r="I2174" s="154"/>
      <c r="K2174" s="128">
        <v>22</v>
      </c>
      <c r="L2174" s="151" t="str">
        <f>T(Contaminantes!C$27)</f>
        <v/>
      </c>
      <c r="M2174" s="152"/>
      <c r="N2174" s="153"/>
      <c r="O2174" s="152"/>
      <c r="P2174" s="153"/>
      <c r="Q2174" s="152"/>
      <c r="R2174" s="154"/>
      <c r="T2174" s="128">
        <v>2</v>
      </c>
      <c r="U2174" s="155">
        <f t="shared" ref="U2174:U2192" si="720">IF(COUNT(E2174,G2174,I2174)=0,0,COUNT(E2174,G2174,I2174))</f>
        <v>0</v>
      </c>
      <c r="V2174" s="156">
        <f t="shared" ref="V2174:V2192" si="721">IF(U2174&gt;0,((D2174*E2174)+(F2174*G2174)+(H2174*I2174))/(E2174+G2174+I2174),0)</f>
        <v>0</v>
      </c>
      <c r="W2174" s="157">
        <f t="shared" ref="W2174:W2192" si="722">IF(U2174&lt;&gt;0,(E2174+G2174+I2174)/U2174,0)</f>
        <v>0</v>
      </c>
      <c r="Y2174" s="128">
        <v>22</v>
      </c>
      <c r="Z2174" s="155">
        <f t="shared" ref="Z2174:Z2192" si="723">IF(COUNT(N2174,P2174,R2174)=0,0,COUNT(N2174,P2174,R2174))</f>
        <v>0</v>
      </c>
      <c r="AA2174" s="156">
        <f t="shared" ref="AA2174:AA2192" si="724">IF(Z2174&gt;0,((M2174*N2174)+(O2174*P2174)+(Q2174*R2174))/(N2174+P2174+R2174),0)</f>
        <v>0</v>
      </c>
      <c r="AB2174" s="157">
        <f t="shared" ref="AB2174:AB2192" si="725">IF(Z2174&lt;&gt;0,(N2174+P2174+R2174)/Z2174,0)</f>
        <v>0</v>
      </c>
      <c r="AD2174" s="128">
        <v>2</v>
      </c>
      <c r="AE2174" s="120">
        <f t="shared" ref="AE2174:AE2192" si="726">(V2174*W2174*P$2170)/1000000</f>
        <v>0</v>
      </c>
      <c r="AF2174" s="131">
        <v>22</v>
      </c>
      <c r="AG2174" s="121">
        <f t="shared" ref="AG2174:AG2192" si="727">(AA2174*AB2174*P$2170)/1000000</f>
        <v>0</v>
      </c>
    </row>
    <row r="2175" spans="2:33" x14ac:dyDescent="0.25">
      <c r="B2175" s="128">
        <v>3</v>
      </c>
      <c r="C2175" s="151" t="str">
        <f>T(Contaminantes!C$8)</f>
        <v/>
      </c>
      <c r="D2175" s="158"/>
      <c r="E2175" s="153"/>
      <c r="F2175" s="158"/>
      <c r="G2175" s="153"/>
      <c r="H2175" s="158"/>
      <c r="I2175" s="154"/>
      <c r="K2175" s="128">
        <v>23</v>
      </c>
      <c r="L2175" s="151" t="str">
        <f>T(Contaminantes!C$28)</f>
        <v/>
      </c>
      <c r="M2175" s="158"/>
      <c r="N2175" s="153"/>
      <c r="O2175" s="158"/>
      <c r="P2175" s="153"/>
      <c r="Q2175" s="158"/>
      <c r="R2175" s="154"/>
      <c r="T2175" s="128">
        <v>3</v>
      </c>
      <c r="U2175" s="155">
        <f t="shared" si="720"/>
        <v>0</v>
      </c>
      <c r="V2175" s="156">
        <f t="shared" si="721"/>
        <v>0</v>
      </c>
      <c r="W2175" s="157">
        <f t="shared" si="722"/>
        <v>0</v>
      </c>
      <c r="Y2175" s="128">
        <v>23</v>
      </c>
      <c r="Z2175" s="155">
        <f t="shared" si="723"/>
        <v>0</v>
      </c>
      <c r="AA2175" s="156">
        <f t="shared" si="724"/>
        <v>0</v>
      </c>
      <c r="AB2175" s="157">
        <f t="shared" si="725"/>
        <v>0</v>
      </c>
      <c r="AD2175" s="128">
        <v>3</v>
      </c>
      <c r="AE2175" s="120">
        <f t="shared" si="726"/>
        <v>0</v>
      </c>
      <c r="AF2175" s="131">
        <v>23</v>
      </c>
      <c r="AG2175" s="121">
        <f t="shared" si="727"/>
        <v>0</v>
      </c>
    </row>
    <row r="2176" spans="2:33" x14ac:dyDescent="0.25">
      <c r="B2176" s="128">
        <v>4</v>
      </c>
      <c r="C2176" s="151" t="str">
        <f>T(Contaminantes!C$9)</f>
        <v/>
      </c>
      <c r="D2176" s="159"/>
      <c r="E2176" s="153"/>
      <c r="F2176" s="159"/>
      <c r="G2176" s="153"/>
      <c r="H2176" s="159"/>
      <c r="I2176" s="154"/>
      <c r="K2176" s="128">
        <v>24</v>
      </c>
      <c r="L2176" s="151" t="str">
        <f>T(Contaminantes!C$29)</f>
        <v/>
      </c>
      <c r="M2176" s="159"/>
      <c r="N2176" s="153"/>
      <c r="O2176" s="159"/>
      <c r="P2176" s="153"/>
      <c r="Q2176" s="159"/>
      <c r="R2176" s="154"/>
      <c r="T2176" s="128">
        <v>4</v>
      </c>
      <c r="U2176" s="155">
        <f t="shared" si="720"/>
        <v>0</v>
      </c>
      <c r="V2176" s="156">
        <f t="shared" si="721"/>
        <v>0</v>
      </c>
      <c r="W2176" s="157">
        <f t="shared" si="722"/>
        <v>0</v>
      </c>
      <c r="Y2176" s="128">
        <v>24</v>
      </c>
      <c r="Z2176" s="155">
        <f t="shared" si="723"/>
        <v>0</v>
      </c>
      <c r="AA2176" s="156">
        <f t="shared" si="724"/>
        <v>0</v>
      </c>
      <c r="AB2176" s="157">
        <f t="shared" si="725"/>
        <v>0</v>
      </c>
      <c r="AD2176" s="128">
        <v>4</v>
      </c>
      <c r="AE2176" s="120">
        <f t="shared" si="726"/>
        <v>0</v>
      </c>
      <c r="AF2176" s="131">
        <v>24</v>
      </c>
      <c r="AG2176" s="121">
        <f t="shared" si="727"/>
        <v>0</v>
      </c>
    </row>
    <row r="2177" spans="2:33" x14ac:dyDescent="0.25">
      <c r="B2177" s="128">
        <v>5</v>
      </c>
      <c r="C2177" s="151" t="str">
        <f>T(Contaminantes!C$10)</f>
        <v/>
      </c>
      <c r="D2177" s="159"/>
      <c r="E2177" s="153"/>
      <c r="F2177" s="159"/>
      <c r="G2177" s="153"/>
      <c r="H2177" s="159"/>
      <c r="I2177" s="154"/>
      <c r="K2177" s="128">
        <v>25</v>
      </c>
      <c r="L2177" s="151" t="str">
        <f>T(Contaminantes!C$30)</f>
        <v/>
      </c>
      <c r="M2177" s="159"/>
      <c r="N2177" s="153"/>
      <c r="O2177" s="159"/>
      <c r="P2177" s="153"/>
      <c r="Q2177" s="159"/>
      <c r="R2177" s="154"/>
      <c r="T2177" s="128">
        <v>5</v>
      </c>
      <c r="U2177" s="155">
        <f t="shared" si="720"/>
        <v>0</v>
      </c>
      <c r="V2177" s="156">
        <f t="shared" si="721"/>
        <v>0</v>
      </c>
      <c r="W2177" s="157">
        <f t="shared" si="722"/>
        <v>0</v>
      </c>
      <c r="Y2177" s="128">
        <v>25</v>
      </c>
      <c r="Z2177" s="155">
        <f t="shared" si="723"/>
        <v>0</v>
      </c>
      <c r="AA2177" s="156">
        <f t="shared" si="724"/>
        <v>0</v>
      </c>
      <c r="AB2177" s="157">
        <f t="shared" si="725"/>
        <v>0</v>
      </c>
      <c r="AD2177" s="128">
        <v>5</v>
      </c>
      <c r="AE2177" s="120">
        <f t="shared" si="726"/>
        <v>0</v>
      </c>
      <c r="AF2177" s="131">
        <v>25</v>
      </c>
      <c r="AG2177" s="121">
        <f t="shared" si="727"/>
        <v>0</v>
      </c>
    </row>
    <row r="2178" spans="2:33" x14ac:dyDescent="0.25">
      <c r="B2178" s="128">
        <v>6</v>
      </c>
      <c r="C2178" s="151" t="str">
        <f>T(Contaminantes!C$11)</f>
        <v/>
      </c>
      <c r="D2178" s="159"/>
      <c r="E2178" s="153"/>
      <c r="F2178" s="159"/>
      <c r="G2178" s="153"/>
      <c r="H2178" s="159"/>
      <c r="I2178" s="154"/>
      <c r="K2178" s="128">
        <v>26</v>
      </c>
      <c r="L2178" s="151" t="str">
        <f>T(Contaminantes!C$31)</f>
        <v/>
      </c>
      <c r="M2178" s="159"/>
      <c r="N2178" s="153"/>
      <c r="O2178" s="159"/>
      <c r="P2178" s="153"/>
      <c r="Q2178" s="159"/>
      <c r="R2178" s="154"/>
      <c r="T2178" s="128">
        <v>6</v>
      </c>
      <c r="U2178" s="155">
        <f t="shared" si="720"/>
        <v>0</v>
      </c>
      <c r="V2178" s="156">
        <f t="shared" si="721"/>
        <v>0</v>
      </c>
      <c r="W2178" s="157">
        <f t="shared" si="722"/>
        <v>0</v>
      </c>
      <c r="Y2178" s="128">
        <v>26</v>
      </c>
      <c r="Z2178" s="155">
        <f t="shared" si="723"/>
        <v>0</v>
      </c>
      <c r="AA2178" s="156">
        <f t="shared" si="724"/>
        <v>0</v>
      </c>
      <c r="AB2178" s="157">
        <f t="shared" si="725"/>
        <v>0</v>
      </c>
      <c r="AD2178" s="128">
        <v>6</v>
      </c>
      <c r="AE2178" s="120">
        <f t="shared" si="726"/>
        <v>0</v>
      </c>
      <c r="AF2178" s="131">
        <v>26</v>
      </c>
      <c r="AG2178" s="121">
        <f t="shared" si="727"/>
        <v>0</v>
      </c>
    </row>
    <row r="2179" spans="2:33" x14ac:dyDescent="0.25">
      <c r="B2179" s="128">
        <v>7</v>
      </c>
      <c r="C2179" s="151" t="str">
        <f>T(Contaminantes!C$12)</f>
        <v/>
      </c>
      <c r="D2179" s="159"/>
      <c r="E2179" s="153"/>
      <c r="F2179" s="159"/>
      <c r="G2179" s="153"/>
      <c r="H2179" s="159"/>
      <c r="I2179" s="154"/>
      <c r="K2179" s="128">
        <v>27</v>
      </c>
      <c r="L2179" s="151" t="str">
        <f>T(Contaminantes!C$32)</f>
        <v/>
      </c>
      <c r="M2179" s="159"/>
      <c r="N2179" s="153"/>
      <c r="O2179" s="159"/>
      <c r="P2179" s="153"/>
      <c r="Q2179" s="159"/>
      <c r="R2179" s="154"/>
      <c r="T2179" s="128">
        <v>7</v>
      </c>
      <c r="U2179" s="155">
        <f t="shared" si="720"/>
        <v>0</v>
      </c>
      <c r="V2179" s="156">
        <f t="shared" si="721"/>
        <v>0</v>
      </c>
      <c r="W2179" s="157">
        <f t="shared" si="722"/>
        <v>0</v>
      </c>
      <c r="Y2179" s="128">
        <v>27</v>
      </c>
      <c r="Z2179" s="155">
        <f t="shared" si="723"/>
        <v>0</v>
      </c>
      <c r="AA2179" s="156">
        <f t="shared" si="724"/>
        <v>0</v>
      </c>
      <c r="AB2179" s="157">
        <f t="shared" si="725"/>
        <v>0</v>
      </c>
      <c r="AD2179" s="128">
        <v>7</v>
      </c>
      <c r="AE2179" s="120">
        <f t="shared" si="726"/>
        <v>0</v>
      </c>
      <c r="AF2179" s="131">
        <v>27</v>
      </c>
      <c r="AG2179" s="121">
        <f t="shared" si="727"/>
        <v>0</v>
      </c>
    </row>
    <row r="2180" spans="2:33" x14ac:dyDescent="0.25">
      <c r="B2180" s="128">
        <v>8</v>
      </c>
      <c r="C2180" s="151" t="str">
        <f>T(Contaminantes!C$13)</f>
        <v/>
      </c>
      <c r="D2180" s="159"/>
      <c r="E2180" s="153"/>
      <c r="F2180" s="159"/>
      <c r="G2180" s="153"/>
      <c r="H2180" s="159"/>
      <c r="I2180" s="154"/>
      <c r="K2180" s="128">
        <v>28</v>
      </c>
      <c r="L2180" s="151" t="str">
        <f>T(Contaminantes!C$33)</f>
        <v/>
      </c>
      <c r="M2180" s="159"/>
      <c r="N2180" s="153"/>
      <c r="O2180" s="159"/>
      <c r="P2180" s="153"/>
      <c r="Q2180" s="159"/>
      <c r="R2180" s="154"/>
      <c r="T2180" s="128">
        <v>8</v>
      </c>
      <c r="U2180" s="155">
        <f t="shared" si="720"/>
        <v>0</v>
      </c>
      <c r="V2180" s="156">
        <f t="shared" si="721"/>
        <v>0</v>
      </c>
      <c r="W2180" s="157">
        <f t="shared" si="722"/>
        <v>0</v>
      </c>
      <c r="Y2180" s="128">
        <v>28</v>
      </c>
      <c r="Z2180" s="155">
        <f t="shared" si="723"/>
        <v>0</v>
      </c>
      <c r="AA2180" s="156">
        <f t="shared" si="724"/>
        <v>0</v>
      </c>
      <c r="AB2180" s="157">
        <f t="shared" si="725"/>
        <v>0</v>
      </c>
      <c r="AD2180" s="128">
        <v>8</v>
      </c>
      <c r="AE2180" s="120">
        <f t="shared" si="726"/>
        <v>0</v>
      </c>
      <c r="AF2180" s="131">
        <v>28</v>
      </c>
      <c r="AG2180" s="121">
        <f t="shared" si="727"/>
        <v>0</v>
      </c>
    </row>
    <row r="2181" spans="2:33" x14ac:dyDescent="0.25">
      <c r="B2181" s="128">
        <v>9</v>
      </c>
      <c r="C2181" s="151" t="str">
        <f>T(Contaminantes!C$14)</f>
        <v/>
      </c>
      <c r="D2181" s="152"/>
      <c r="E2181" s="153"/>
      <c r="F2181" s="152"/>
      <c r="G2181" s="153"/>
      <c r="H2181" s="152"/>
      <c r="I2181" s="154"/>
      <c r="K2181" s="128">
        <v>29</v>
      </c>
      <c r="L2181" s="151" t="str">
        <f>T(Contaminantes!C$34)</f>
        <v/>
      </c>
      <c r="M2181" s="152"/>
      <c r="N2181" s="153"/>
      <c r="O2181" s="152"/>
      <c r="P2181" s="153"/>
      <c r="Q2181" s="152"/>
      <c r="R2181" s="154"/>
      <c r="T2181" s="128">
        <v>9</v>
      </c>
      <c r="U2181" s="155">
        <f t="shared" si="720"/>
        <v>0</v>
      </c>
      <c r="V2181" s="156">
        <f t="shared" si="721"/>
        <v>0</v>
      </c>
      <c r="W2181" s="157">
        <f t="shared" si="722"/>
        <v>0</v>
      </c>
      <c r="Y2181" s="128">
        <v>29</v>
      </c>
      <c r="Z2181" s="155">
        <f t="shared" si="723"/>
        <v>0</v>
      </c>
      <c r="AA2181" s="156">
        <f t="shared" si="724"/>
        <v>0</v>
      </c>
      <c r="AB2181" s="157">
        <f t="shared" si="725"/>
        <v>0</v>
      </c>
      <c r="AD2181" s="128">
        <v>9</v>
      </c>
      <c r="AE2181" s="120">
        <f t="shared" si="726"/>
        <v>0</v>
      </c>
      <c r="AF2181" s="131">
        <v>29</v>
      </c>
      <c r="AG2181" s="121">
        <f t="shared" si="727"/>
        <v>0</v>
      </c>
    </row>
    <row r="2182" spans="2:33" x14ac:dyDescent="0.25">
      <c r="B2182" s="128">
        <v>10</v>
      </c>
      <c r="C2182" s="151" t="str">
        <f>T(Contaminantes!C$15)</f>
        <v/>
      </c>
      <c r="D2182" s="152"/>
      <c r="E2182" s="153"/>
      <c r="F2182" s="152"/>
      <c r="G2182" s="153"/>
      <c r="H2182" s="152"/>
      <c r="I2182" s="154"/>
      <c r="K2182" s="128">
        <v>30</v>
      </c>
      <c r="L2182" s="151" t="str">
        <f>T(Contaminantes!C$35)</f>
        <v/>
      </c>
      <c r="M2182" s="152"/>
      <c r="N2182" s="153"/>
      <c r="O2182" s="152"/>
      <c r="P2182" s="153"/>
      <c r="Q2182" s="152"/>
      <c r="R2182" s="154"/>
      <c r="T2182" s="128">
        <v>10</v>
      </c>
      <c r="U2182" s="155">
        <f t="shared" si="720"/>
        <v>0</v>
      </c>
      <c r="V2182" s="156">
        <f t="shared" si="721"/>
        <v>0</v>
      </c>
      <c r="W2182" s="157">
        <f t="shared" si="722"/>
        <v>0</v>
      </c>
      <c r="Y2182" s="128">
        <v>30</v>
      </c>
      <c r="Z2182" s="155">
        <f t="shared" si="723"/>
        <v>0</v>
      </c>
      <c r="AA2182" s="156">
        <f t="shared" si="724"/>
        <v>0</v>
      </c>
      <c r="AB2182" s="157">
        <f t="shared" si="725"/>
        <v>0</v>
      </c>
      <c r="AD2182" s="128">
        <v>10</v>
      </c>
      <c r="AE2182" s="120">
        <f t="shared" si="726"/>
        <v>0</v>
      </c>
      <c r="AF2182" s="131">
        <v>30</v>
      </c>
      <c r="AG2182" s="121">
        <f t="shared" si="727"/>
        <v>0</v>
      </c>
    </row>
    <row r="2183" spans="2:33" x14ac:dyDescent="0.25">
      <c r="B2183" s="128">
        <v>11</v>
      </c>
      <c r="C2183" s="151" t="str">
        <f>T(Contaminantes!C$16)</f>
        <v/>
      </c>
      <c r="D2183" s="158"/>
      <c r="E2183" s="153"/>
      <c r="F2183" s="158"/>
      <c r="G2183" s="153"/>
      <c r="H2183" s="158"/>
      <c r="I2183" s="154"/>
      <c r="K2183" s="128">
        <v>31</v>
      </c>
      <c r="L2183" s="151" t="str">
        <f>T(Contaminantes!C$36)</f>
        <v/>
      </c>
      <c r="M2183" s="158"/>
      <c r="N2183" s="153"/>
      <c r="O2183" s="158"/>
      <c r="P2183" s="153"/>
      <c r="Q2183" s="158"/>
      <c r="R2183" s="154"/>
      <c r="T2183" s="128">
        <v>11</v>
      </c>
      <c r="U2183" s="155">
        <f t="shared" si="720"/>
        <v>0</v>
      </c>
      <c r="V2183" s="156">
        <f t="shared" si="721"/>
        <v>0</v>
      </c>
      <c r="W2183" s="157">
        <f t="shared" si="722"/>
        <v>0</v>
      </c>
      <c r="Y2183" s="128">
        <v>31</v>
      </c>
      <c r="Z2183" s="155">
        <f t="shared" si="723"/>
        <v>0</v>
      </c>
      <c r="AA2183" s="156">
        <f t="shared" si="724"/>
        <v>0</v>
      </c>
      <c r="AB2183" s="157">
        <f t="shared" si="725"/>
        <v>0</v>
      </c>
      <c r="AD2183" s="128">
        <v>11</v>
      </c>
      <c r="AE2183" s="120">
        <f t="shared" si="726"/>
        <v>0</v>
      </c>
      <c r="AF2183" s="131">
        <v>31</v>
      </c>
      <c r="AG2183" s="121">
        <f t="shared" si="727"/>
        <v>0</v>
      </c>
    </row>
    <row r="2184" spans="2:33" x14ac:dyDescent="0.25">
      <c r="B2184" s="128">
        <v>12</v>
      </c>
      <c r="C2184" s="151" t="str">
        <f>T(Contaminantes!C$17)</f>
        <v/>
      </c>
      <c r="D2184" s="159"/>
      <c r="E2184" s="153"/>
      <c r="F2184" s="159"/>
      <c r="G2184" s="153"/>
      <c r="H2184" s="159"/>
      <c r="I2184" s="154"/>
      <c r="K2184" s="128">
        <v>32</v>
      </c>
      <c r="L2184" s="151" t="str">
        <f>T(Contaminantes!C$37)</f>
        <v/>
      </c>
      <c r="M2184" s="159"/>
      <c r="N2184" s="153"/>
      <c r="O2184" s="159"/>
      <c r="P2184" s="153"/>
      <c r="Q2184" s="159"/>
      <c r="R2184" s="154"/>
      <c r="T2184" s="128">
        <v>12</v>
      </c>
      <c r="U2184" s="155">
        <f t="shared" si="720"/>
        <v>0</v>
      </c>
      <c r="V2184" s="156">
        <f t="shared" si="721"/>
        <v>0</v>
      </c>
      <c r="W2184" s="157">
        <f t="shared" si="722"/>
        <v>0</v>
      </c>
      <c r="Y2184" s="128">
        <v>32</v>
      </c>
      <c r="Z2184" s="155">
        <f t="shared" si="723"/>
        <v>0</v>
      </c>
      <c r="AA2184" s="156">
        <f t="shared" si="724"/>
        <v>0</v>
      </c>
      <c r="AB2184" s="157">
        <f t="shared" si="725"/>
        <v>0</v>
      </c>
      <c r="AD2184" s="128">
        <v>12</v>
      </c>
      <c r="AE2184" s="120">
        <f t="shared" si="726"/>
        <v>0</v>
      </c>
      <c r="AF2184" s="131">
        <v>32</v>
      </c>
      <c r="AG2184" s="121">
        <f t="shared" si="727"/>
        <v>0</v>
      </c>
    </row>
    <row r="2185" spans="2:33" x14ac:dyDescent="0.25">
      <c r="B2185" s="128">
        <v>13</v>
      </c>
      <c r="C2185" s="151" t="str">
        <f>T(Contaminantes!C$18)</f>
        <v/>
      </c>
      <c r="D2185" s="159"/>
      <c r="E2185" s="153"/>
      <c r="F2185" s="159"/>
      <c r="G2185" s="153"/>
      <c r="H2185" s="159"/>
      <c r="I2185" s="154"/>
      <c r="K2185" s="128">
        <v>33</v>
      </c>
      <c r="L2185" s="151" t="str">
        <f>T(Contaminantes!C$38)</f>
        <v/>
      </c>
      <c r="M2185" s="159"/>
      <c r="N2185" s="153"/>
      <c r="O2185" s="159"/>
      <c r="P2185" s="153"/>
      <c r="Q2185" s="159"/>
      <c r="R2185" s="154"/>
      <c r="T2185" s="128">
        <v>13</v>
      </c>
      <c r="U2185" s="155">
        <f t="shared" si="720"/>
        <v>0</v>
      </c>
      <c r="V2185" s="156">
        <f t="shared" si="721"/>
        <v>0</v>
      </c>
      <c r="W2185" s="157">
        <f t="shared" si="722"/>
        <v>0</v>
      </c>
      <c r="Y2185" s="128">
        <v>33</v>
      </c>
      <c r="Z2185" s="155">
        <f t="shared" si="723"/>
        <v>0</v>
      </c>
      <c r="AA2185" s="156">
        <f t="shared" si="724"/>
        <v>0</v>
      </c>
      <c r="AB2185" s="157">
        <f t="shared" si="725"/>
        <v>0</v>
      </c>
      <c r="AD2185" s="128">
        <v>13</v>
      </c>
      <c r="AE2185" s="120">
        <f t="shared" si="726"/>
        <v>0</v>
      </c>
      <c r="AF2185" s="131">
        <v>33</v>
      </c>
      <c r="AG2185" s="121">
        <f t="shared" si="727"/>
        <v>0</v>
      </c>
    </row>
    <row r="2186" spans="2:33" x14ac:dyDescent="0.25">
      <c r="B2186" s="128">
        <v>14</v>
      </c>
      <c r="C2186" s="151" t="str">
        <f>T(Contaminantes!C$19)</f>
        <v/>
      </c>
      <c r="D2186" s="152"/>
      <c r="E2186" s="153"/>
      <c r="F2186" s="152"/>
      <c r="G2186" s="153"/>
      <c r="H2186" s="152"/>
      <c r="I2186" s="154"/>
      <c r="K2186" s="128">
        <v>34</v>
      </c>
      <c r="L2186" s="151" t="str">
        <f>T(Contaminantes!C$39)</f>
        <v/>
      </c>
      <c r="M2186" s="152"/>
      <c r="N2186" s="153"/>
      <c r="O2186" s="152"/>
      <c r="P2186" s="153"/>
      <c r="Q2186" s="152"/>
      <c r="R2186" s="154"/>
      <c r="T2186" s="128">
        <v>14</v>
      </c>
      <c r="U2186" s="155">
        <f t="shared" si="720"/>
        <v>0</v>
      </c>
      <c r="V2186" s="156">
        <f t="shared" si="721"/>
        <v>0</v>
      </c>
      <c r="W2186" s="157">
        <f t="shared" si="722"/>
        <v>0</v>
      </c>
      <c r="Y2186" s="128">
        <v>34</v>
      </c>
      <c r="Z2186" s="155">
        <f t="shared" si="723"/>
        <v>0</v>
      </c>
      <c r="AA2186" s="156">
        <f t="shared" si="724"/>
        <v>0</v>
      </c>
      <c r="AB2186" s="157">
        <f t="shared" si="725"/>
        <v>0</v>
      </c>
      <c r="AD2186" s="128">
        <v>14</v>
      </c>
      <c r="AE2186" s="120">
        <f t="shared" si="726"/>
        <v>0</v>
      </c>
      <c r="AF2186" s="131">
        <v>34</v>
      </c>
      <c r="AG2186" s="121">
        <f t="shared" si="727"/>
        <v>0</v>
      </c>
    </row>
    <row r="2187" spans="2:33" x14ac:dyDescent="0.25">
      <c r="B2187" s="128">
        <v>15</v>
      </c>
      <c r="C2187" s="151" t="str">
        <f>T(Contaminantes!C$20)</f>
        <v/>
      </c>
      <c r="D2187" s="158"/>
      <c r="E2187" s="153"/>
      <c r="F2187" s="158"/>
      <c r="G2187" s="153"/>
      <c r="H2187" s="158"/>
      <c r="I2187" s="154"/>
      <c r="K2187" s="128">
        <v>35</v>
      </c>
      <c r="L2187" s="151" t="str">
        <f>T(Contaminantes!C$40)</f>
        <v/>
      </c>
      <c r="M2187" s="158"/>
      <c r="N2187" s="153"/>
      <c r="O2187" s="158"/>
      <c r="P2187" s="153"/>
      <c r="Q2187" s="158"/>
      <c r="R2187" s="154"/>
      <c r="T2187" s="128">
        <v>15</v>
      </c>
      <c r="U2187" s="155">
        <f t="shared" si="720"/>
        <v>0</v>
      </c>
      <c r="V2187" s="156">
        <f t="shared" si="721"/>
        <v>0</v>
      </c>
      <c r="W2187" s="157">
        <f t="shared" si="722"/>
        <v>0</v>
      </c>
      <c r="Y2187" s="128">
        <v>35</v>
      </c>
      <c r="Z2187" s="155">
        <f t="shared" si="723"/>
        <v>0</v>
      </c>
      <c r="AA2187" s="156">
        <f t="shared" si="724"/>
        <v>0</v>
      </c>
      <c r="AB2187" s="157">
        <f t="shared" si="725"/>
        <v>0</v>
      </c>
      <c r="AD2187" s="128">
        <v>15</v>
      </c>
      <c r="AE2187" s="120">
        <f t="shared" si="726"/>
        <v>0</v>
      </c>
      <c r="AF2187" s="131">
        <v>35</v>
      </c>
      <c r="AG2187" s="121">
        <f t="shared" si="727"/>
        <v>0</v>
      </c>
    </row>
    <row r="2188" spans="2:33" x14ac:dyDescent="0.25">
      <c r="B2188" s="128">
        <v>16</v>
      </c>
      <c r="C2188" s="151" t="str">
        <f>T(Contaminantes!C$21)</f>
        <v/>
      </c>
      <c r="D2188" s="159"/>
      <c r="E2188" s="153"/>
      <c r="F2188" s="159"/>
      <c r="G2188" s="153"/>
      <c r="H2188" s="159"/>
      <c r="I2188" s="154"/>
      <c r="K2188" s="128">
        <v>36</v>
      </c>
      <c r="L2188" s="151" t="str">
        <f>T(Contaminantes!C$41)</f>
        <v/>
      </c>
      <c r="M2188" s="159"/>
      <c r="N2188" s="153"/>
      <c r="O2188" s="159"/>
      <c r="P2188" s="153"/>
      <c r="Q2188" s="159"/>
      <c r="R2188" s="154"/>
      <c r="T2188" s="128">
        <v>16</v>
      </c>
      <c r="U2188" s="155">
        <f t="shared" si="720"/>
        <v>0</v>
      </c>
      <c r="V2188" s="156">
        <f t="shared" si="721"/>
        <v>0</v>
      </c>
      <c r="W2188" s="157">
        <f t="shared" si="722"/>
        <v>0</v>
      </c>
      <c r="Y2188" s="128">
        <v>36</v>
      </c>
      <c r="Z2188" s="155">
        <f t="shared" si="723"/>
        <v>0</v>
      </c>
      <c r="AA2188" s="156">
        <f t="shared" si="724"/>
        <v>0</v>
      </c>
      <c r="AB2188" s="157">
        <f t="shared" si="725"/>
        <v>0</v>
      </c>
      <c r="AD2188" s="128">
        <v>16</v>
      </c>
      <c r="AE2188" s="120">
        <f t="shared" si="726"/>
        <v>0</v>
      </c>
      <c r="AF2188" s="131">
        <v>36</v>
      </c>
      <c r="AG2188" s="121">
        <f t="shared" si="727"/>
        <v>0</v>
      </c>
    </row>
    <row r="2189" spans="2:33" x14ac:dyDescent="0.25">
      <c r="B2189" s="128">
        <v>17</v>
      </c>
      <c r="C2189" s="151" t="str">
        <f>T(Contaminantes!C$22)</f>
        <v/>
      </c>
      <c r="D2189" s="159"/>
      <c r="E2189" s="153"/>
      <c r="F2189" s="159"/>
      <c r="G2189" s="153"/>
      <c r="H2189" s="159"/>
      <c r="I2189" s="154"/>
      <c r="K2189" s="128">
        <v>37</v>
      </c>
      <c r="L2189" s="151" t="str">
        <f>T(Contaminantes!C$42)</f>
        <v/>
      </c>
      <c r="M2189" s="159"/>
      <c r="N2189" s="153"/>
      <c r="O2189" s="159"/>
      <c r="P2189" s="153"/>
      <c r="Q2189" s="159"/>
      <c r="R2189" s="154"/>
      <c r="T2189" s="128">
        <v>17</v>
      </c>
      <c r="U2189" s="155">
        <f t="shared" si="720"/>
        <v>0</v>
      </c>
      <c r="V2189" s="156">
        <f t="shared" si="721"/>
        <v>0</v>
      </c>
      <c r="W2189" s="157">
        <f t="shared" si="722"/>
        <v>0</v>
      </c>
      <c r="Y2189" s="128">
        <v>37</v>
      </c>
      <c r="Z2189" s="155">
        <f t="shared" si="723"/>
        <v>0</v>
      </c>
      <c r="AA2189" s="156">
        <f t="shared" si="724"/>
        <v>0</v>
      </c>
      <c r="AB2189" s="157">
        <f t="shared" si="725"/>
        <v>0</v>
      </c>
      <c r="AD2189" s="128">
        <v>17</v>
      </c>
      <c r="AE2189" s="120">
        <f t="shared" si="726"/>
        <v>0</v>
      </c>
      <c r="AF2189" s="131">
        <v>37</v>
      </c>
      <c r="AG2189" s="121">
        <f t="shared" si="727"/>
        <v>0</v>
      </c>
    </row>
    <row r="2190" spans="2:33" x14ac:dyDescent="0.25">
      <c r="B2190" s="128">
        <v>18</v>
      </c>
      <c r="C2190" s="151" t="str">
        <f>T(Contaminantes!C$23)</f>
        <v/>
      </c>
      <c r="D2190" s="152"/>
      <c r="E2190" s="153"/>
      <c r="F2190" s="152"/>
      <c r="G2190" s="153"/>
      <c r="H2190" s="152"/>
      <c r="I2190" s="154"/>
      <c r="K2190" s="128">
        <v>38</v>
      </c>
      <c r="L2190" s="151" t="str">
        <f>T(Contaminantes!C$43)</f>
        <v/>
      </c>
      <c r="M2190" s="152"/>
      <c r="N2190" s="153"/>
      <c r="O2190" s="152"/>
      <c r="P2190" s="153"/>
      <c r="Q2190" s="152"/>
      <c r="R2190" s="154"/>
      <c r="T2190" s="128">
        <v>18</v>
      </c>
      <c r="U2190" s="155">
        <f t="shared" si="720"/>
        <v>0</v>
      </c>
      <c r="V2190" s="156">
        <f t="shared" si="721"/>
        <v>0</v>
      </c>
      <c r="W2190" s="157">
        <f t="shared" si="722"/>
        <v>0</v>
      </c>
      <c r="Y2190" s="128">
        <v>38</v>
      </c>
      <c r="Z2190" s="155">
        <f t="shared" si="723"/>
        <v>0</v>
      </c>
      <c r="AA2190" s="156">
        <f t="shared" si="724"/>
        <v>0</v>
      </c>
      <c r="AB2190" s="157">
        <f t="shared" si="725"/>
        <v>0</v>
      </c>
      <c r="AD2190" s="128">
        <v>18</v>
      </c>
      <c r="AE2190" s="120">
        <f t="shared" si="726"/>
        <v>0</v>
      </c>
      <c r="AF2190" s="131">
        <v>38</v>
      </c>
      <c r="AG2190" s="121">
        <f t="shared" si="727"/>
        <v>0</v>
      </c>
    </row>
    <row r="2191" spans="2:33" x14ac:dyDescent="0.25">
      <c r="B2191" s="128">
        <v>19</v>
      </c>
      <c r="C2191" s="151" t="str">
        <f>T(Contaminantes!C$24)</f>
        <v/>
      </c>
      <c r="D2191" s="152"/>
      <c r="E2191" s="153"/>
      <c r="F2191" s="152"/>
      <c r="G2191" s="153"/>
      <c r="H2191" s="152"/>
      <c r="I2191" s="154"/>
      <c r="K2191" s="128">
        <v>39</v>
      </c>
      <c r="L2191" s="151" t="str">
        <f>T(Contaminantes!C$44)</f>
        <v/>
      </c>
      <c r="M2191" s="152"/>
      <c r="N2191" s="153"/>
      <c r="O2191" s="152"/>
      <c r="P2191" s="153"/>
      <c r="Q2191" s="152"/>
      <c r="R2191" s="154"/>
      <c r="T2191" s="128">
        <v>19</v>
      </c>
      <c r="U2191" s="155">
        <f t="shared" si="720"/>
        <v>0</v>
      </c>
      <c r="V2191" s="156">
        <f t="shared" si="721"/>
        <v>0</v>
      </c>
      <c r="W2191" s="157">
        <f t="shared" si="722"/>
        <v>0</v>
      </c>
      <c r="Y2191" s="128">
        <v>39</v>
      </c>
      <c r="Z2191" s="155">
        <f t="shared" si="723"/>
        <v>0</v>
      </c>
      <c r="AA2191" s="156">
        <f t="shared" si="724"/>
        <v>0</v>
      </c>
      <c r="AB2191" s="157">
        <f t="shared" si="725"/>
        <v>0</v>
      </c>
      <c r="AD2191" s="128">
        <v>19</v>
      </c>
      <c r="AE2191" s="120">
        <f t="shared" si="726"/>
        <v>0</v>
      </c>
      <c r="AF2191" s="131">
        <v>39</v>
      </c>
      <c r="AG2191" s="121">
        <f t="shared" si="727"/>
        <v>0</v>
      </c>
    </row>
    <row r="2192" spans="2:33" ht="15.75" thickBot="1" x14ac:dyDescent="0.3">
      <c r="B2192" s="129">
        <v>20</v>
      </c>
      <c r="C2192" s="160" t="str">
        <f>T(Contaminantes!C$25)</f>
        <v/>
      </c>
      <c r="D2192" s="162"/>
      <c r="E2192" s="163"/>
      <c r="F2192" s="162"/>
      <c r="G2192" s="163"/>
      <c r="H2192" s="162"/>
      <c r="I2192" s="164"/>
      <c r="K2192" s="129">
        <v>40</v>
      </c>
      <c r="L2192" s="160" t="str">
        <f>T(Contaminantes!C$45)</f>
        <v/>
      </c>
      <c r="M2192" s="162"/>
      <c r="N2192" s="163"/>
      <c r="O2192" s="162"/>
      <c r="P2192" s="163"/>
      <c r="Q2192" s="162"/>
      <c r="R2192" s="164"/>
      <c r="T2192" s="129">
        <v>20</v>
      </c>
      <c r="U2192" s="165">
        <f t="shared" si="720"/>
        <v>0</v>
      </c>
      <c r="V2192" s="166">
        <f t="shared" si="721"/>
        <v>0</v>
      </c>
      <c r="W2192" s="167">
        <f t="shared" si="722"/>
        <v>0</v>
      </c>
      <c r="Y2192" s="129">
        <v>40</v>
      </c>
      <c r="Z2192" s="165">
        <f t="shared" si="723"/>
        <v>0</v>
      </c>
      <c r="AA2192" s="166">
        <f t="shared" si="724"/>
        <v>0</v>
      </c>
      <c r="AB2192" s="167">
        <f t="shared" si="725"/>
        <v>0</v>
      </c>
      <c r="AD2192" s="129">
        <v>20</v>
      </c>
      <c r="AE2192" s="132">
        <f t="shared" si="726"/>
        <v>0</v>
      </c>
      <c r="AF2192" s="133">
        <v>40</v>
      </c>
      <c r="AG2192" s="122">
        <f t="shared" si="727"/>
        <v>0</v>
      </c>
    </row>
    <row r="2193" spans="2:33" ht="15.75" thickBot="1" x14ac:dyDescent="0.3"/>
    <row r="2194" spans="2:33" ht="15.75" customHeight="1" thickBot="1" x14ac:dyDescent="0.3">
      <c r="D2194" s="391" t="s">
        <v>139</v>
      </c>
      <c r="E2194" s="392"/>
      <c r="F2194" s="393" t="str">
        <f>T('Focos atmósfera'!B98)</f>
        <v/>
      </c>
      <c r="G2194" s="393"/>
      <c r="H2194" s="394" t="s">
        <v>141</v>
      </c>
      <c r="I2194" s="395"/>
      <c r="J2194" s="135"/>
      <c r="K2194" s="396" t="str">
        <f>T('Focos atmósfera'!C98)</f>
        <v/>
      </c>
      <c r="L2194" s="393"/>
      <c r="M2194" s="393"/>
      <c r="N2194" s="397" t="s">
        <v>140</v>
      </c>
      <c r="O2194" s="398"/>
      <c r="P2194" s="136">
        <f>'Focos atmósfera'!D98</f>
        <v>0</v>
      </c>
      <c r="Q2194" s="205" t="s">
        <v>210</v>
      </c>
      <c r="R2194" s="136">
        <f>'Focos atmósfera'!F98</f>
        <v>0</v>
      </c>
      <c r="V2194" s="399" t="s">
        <v>189</v>
      </c>
      <c r="W2194" s="400"/>
      <c r="X2194" s="137"/>
      <c r="AA2194" s="399" t="s">
        <v>189</v>
      </c>
      <c r="AB2194" s="400"/>
      <c r="AC2194" s="137"/>
      <c r="AE2194" s="399" t="s">
        <v>192</v>
      </c>
      <c r="AF2194" s="403"/>
      <c r="AG2194" s="400"/>
    </row>
    <row r="2195" spans="2:33" ht="15.75" thickBot="1" x14ac:dyDescent="0.3">
      <c r="B2195" s="407" t="s">
        <v>133</v>
      </c>
      <c r="C2195" s="408"/>
      <c r="D2195" s="411" t="s">
        <v>134</v>
      </c>
      <c r="E2195" s="411"/>
      <c r="F2195" s="411" t="s">
        <v>135</v>
      </c>
      <c r="G2195" s="411"/>
      <c r="H2195" s="411" t="s">
        <v>136</v>
      </c>
      <c r="I2195" s="412"/>
      <c r="J2195" s="138"/>
      <c r="K2195" s="409" t="s">
        <v>133</v>
      </c>
      <c r="L2195" s="410"/>
      <c r="M2195" s="413" t="s">
        <v>134</v>
      </c>
      <c r="N2195" s="411"/>
      <c r="O2195" s="411" t="s">
        <v>135</v>
      </c>
      <c r="P2195" s="411"/>
      <c r="Q2195" s="411" t="s">
        <v>136</v>
      </c>
      <c r="R2195" s="414"/>
      <c r="S2195" s="138"/>
      <c r="T2195" s="138"/>
      <c r="V2195" s="401"/>
      <c r="W2195" s="402"/>
      <c r="X2195" s="137"/>
      <c r="AA2195" s="401"/>
      <c r="AB2195" s="402"/>
      <c r="AC2195" s="137"/>
      <c r="AE2195" s="404"/>
      <c r="AF2195" s="405"/>
      <c r="AG2195" s="406"/>
    </row>
    <row r="2196" spans="2:33" ht="32.25" customHeight="1" thickBot="1" x14ac:dyDescent="0.3">
      <c r="B2196" s="409"/>
      <c r="C2196" s="410"/>
      <c r="D2196" s="139" t="s">
        <v>137</v>
      </c>
      <c r="E2196" s="139" t="s">
        <v>138</v>
      </c>
      <c r="F2196" s="139" t="s">
        <v>137</v>
      </c>
      <c r="G2196" s="139" t="s">
        <v>138</v>
      </c>
      <c r="H2196" s="139" t="s">
        <v>137</v>
      </c>
      <c r="I2196" s="140" t="s">
        <v>138</v>
      </c>
      <c r="J2196" s="141"/>
      <c r="K2196" s="409"/>
      <c r="L2196" s="410"/>
      <c r="M2196" s="139" t="s">
        <v>137</v>
      </c>
      <c r="N2196" s="139" t="s">
        <v>138</v>
      </c>
      <c r="O2196" s="139" t="s">
        <v>137</v>
      </c>
      <c r="P2196" s="139" t="s">
        <v>138</v>
      </c>
      <c r="Q2196" s="139" t="s">
        <v>137</v>
      </c>
      <c r="R2196" s="140" t="s">
        <v>138</v>
      </c>
      <c r="S2196" s="141"/>
      <c r="T2196" s="141"/>
      <c r="V2196" s="142" t="s">
        <v>190</v>
      </c>
      <c r="W2196" s="143" t="s">
        <v>191</v>
      </c>
      <c r="X2196" s="141"/>
      <c r="AA2196" s="142" t="s">
        <v>190</v>
      </c>
      <c r="AB2196" s="143" t="s">
        <v>191</v>
      </c>
      <c r="AC2196" s="141"/>
      <c r="AE2196" s="124" t="s">
        <v>193</v>
      </c>
      <c r="AG2196" s="125" t="s">
        <v>193</v>
      </c>
    </row>
    <row r="2197" spans="2:33" x14ac:dyDescent="0.25">
      <c r="B2197" s="126">
        <v>1</v>
      </c>
      <c r="C2197" s="151" t="str">
        <f>T(Contaminantes!C$6)</f>
        <v/>
      </c>
      <c r="D2197" s="145"/>
      <c r="E2197" s="146"/>
      <c r="F2197" s="145"/>
      <c r="G2197" s="146"/>
      <c r="H2197" s="145"/>
      <c r="I2197" s="147"/>
      <c r="K2197" s="126">
        <v>21</v>
      </c>
      <c r="L2197" s="144" t="str">
        <f>T(Contaminantes!C$26)</f>
        <v/>
      </c>
      <c r="M2197" s="145"/>
      <c r="N2197" s="146"/>
      <c r="O2197" s="145"/>
      <c r="P2197" s="146"/>
      <c r="Q2197" s="145"/>
      <c r="R2197" s="147"/>
      <c r="T2197" s="126">
        <v>1</v>
      </c>
      <c r="U2197" s="148">
        <f>IF(COUNT(E2197,G2197,I2197)=0,0,COUNT(E2197,G2197,I2197))</f>
        <v>0</v>
      </c>
      <c r="V2197" s="149">
        <f>IF(U2197&gt;0,((D2197*E2197)+(F2197*G2197)+(H2197*I2197))/(E2197+G2197+I2197),0)</f>
        <v>0</v>
      </c>
      <c r="W2197" s="150">
        <f>IF(U2197&lt;&gt;0,(E2197+G2197+I2197)/U2197,0)</f>
        <v>0</v>
      </c>
      <c r="Y2197" s="126">
        <v>21</v>
      </c>
      <c r="Z2197" s="148">
        <f>IF(COUNT(N2197,P2197,R2197)=0,0,COUNT(N2197,P2197,R2197))</f>
        <v>0</v>
      </c>
      <c r="AA2197" s="149">
        <f>IF(Z2197&gt;0,((M2197*N2197)+(O2197*P2197)+(Q2197*R2197))/(N2197+P2197+R2197),0)</f>
        <v>0</v>
      </c>
      <c r="AB2197" s="150">
        <f>IF(Z2197&lt;&gt;0,(N2197+P2197+R2197)/Z2197,0)</f>
        <v>0</v>
      </c>
      <c r="AD2197" s="126">
        <v>1</v>
      </c>
      <c r="AE2197" s="127">
        <f>(V2197*W2197*P$2194)/1000000</f>
        <v>0</v>
      </c>
      <c r="AF2197" s="130">
        <v>21</v>
      </c>
      <c r="AG2197" s="127">
        <f>(AA2197*AB2197*P$2194)/1000000</f>
        <v>0</v>
      </c>
    </row>
    <row r="2198" spans="2:33" x14ac:dyDescent="0.25">
      <c r="B2198" s="128">
        <v>2</v>
      </c>
      <c r="C2198" s="151" t="str">
        <f>T(Contaminantes!C$7)</f>
        <v/>
      </c>
      <c r="D2198" s="152"/>
      <c r="E2198" s="153"/>
      <c r="F2198" s="152"/>
      <c r="G2198" s="153"/>
      <c r="H2198" s="152"/>
      <c r="I2198" s="154"/>
      <c r="K2198" s="128">
        <v>22</v>
      </c>
      <c r="L2198" s="151" t="str">
        <f>T(Contaminantes!C$27)</f>
        <v/>
      </c>
      <c r="M2198" s="152"/>
      <c r="N2198" s="153"/>
      <c r="O2198" s="152"/>
      <c r="P2198" s="153"/>
      <c r="Q2198" s="152"/>
      <c r="R2198" s="154"/>
      <c r="T2198" s="128">
        <v>2</v>
      </c>
      <c r="U2198" s="155">
        <f t="shared" ref="U2198:U2216" si="728">IF(COUNT(E2198,G2198,I2198)=0,0,COUNT(E2198,G2198,I2198))</f>
        <v>0</v>
      </c>
      <c r="V2198" s="156">
        <f t="shared" ref="V2198:V2216" si="729">IF(U2198&gt;0,((D2198*E2198)+(F2198*G2198)+(H2198*I2198))/(E2198+G2198+I2198),0)</f>
        <v>0</v>
      </c>
      <c r="W2198" s="157">
        <f t="shared" ref="W2198:W2216" si="730">IF(U2198&lt;&gt;0,(E2198+G2198+I2198)/U2198,0)</f>
        <v>0</v>
      </c>
      <c r="Y2198" s="128">
        <v>22</v>
      </c>
      <c r="Z2198" s="155">
        <f t="shared" ref="Z2198:Z2216" si="731">IF(COUNT(N2198,P2198,R2198)=0,0,COUNT(N2198,P2198,R2198))</f>
        <v>0</v>
      </c>
      <c r="AA2198" s="156">
        <f t="shared" ref="AA2198:AA2216" si="732">IF(Z2198&gt;0,((M2198*N2198)+(O2198*P2198)+(Q2198*R2198))/(N2198+P2198+R2198),0)</f>
        <v>0</v>
      </c>
      <c r="AB2198" s="157">
        <f t="shared" ref="AB2198:AB2216" si="733">IF(Z2198&lt;&gt;0,(N2198+P2198+R2198)/Z2198,0)</f>
        <v>0</v>
      </c>
      <c r="AD2198" s="128">
        <v>2</v>
      </c>
      <c r="AE2198" s="120">
        <f t="shared" ref="AE2198:AE2216" si="734">(V2198*W2198*P$2194)/1000000</f>
        <v>0</v>
      </c>
      <c r="AF2198" s="131">
        <v>22</v>
      </c>
      <c r="AG2198" s="121">
        <f t="shared" ref="AG2198:AG2216" si="735">(AA2198*AB2198*P$2194)/1000000</f>
        <v>0</v>
      </c>
    </row>
    <row r="2199" spans="2:33" x14ac:dyDescent="0.25">
      <c r="B2199" s="128">
        <v>3</v>
      </c>
      <c r="C2199" s="151" t="str">
        <f>T(Contaminantes!C$8)</f>
        <v/>
      </c>
      <c r="D2199" s="158"/>
      <c r="E2199" s="153"/>
      <c r="F2199" s="158"/>
      <c r="G2199" s="153"/>
      <c r="H2199" s="158"/>
      <c r="I2199" s="154"/>
      <c r="K2199" s="128">
        <v>23</v>
      </c>
      <c r="L2199" s="151" t="str">
        <f>T(Contaminantes!C$28)</f>
        <v/>
      </c>
      <c r="M2199" s="158"/>
      <c r="N2199" s="153"/>
      <c r="O2199" s="158"/>
      <c r="P2199" s="153"/>
      <c r="Q2199" s="158"/>
      <c r="R2199" s="154"/>
      <c r="T2199" s="128">
        <v>3</v>
      </c>
      <c r="U2199" s="155">
        <f t="shared" si="728"/>
        <v>0</v>
      </c>
      <c r="V2199" s="156">
        <f t="shared" si="729"/>
        <v>0</v>
      </c>
      <c r="W2199" s="157">
        <f t="shared" si="730"/>
        <v>0</v>
      </c>
      <c r="Y2199" s="128">
        <v>23</v>
      </c>
      <c r="Z2199" s="155">
        <f t="shared" si="731"/>
        <v>0</v>
      </c>
      <c r="AA2199" s="156">
        <f t="shared" si="732"/>
        <v>0</v>
      </c>
      <c r="AB2199" s="157">
        <f t="shared" si="733"/>
        <v>0</v>
      </c>
      <c r="AD2199" s="128">
        <v>3</v>
      </c>
      <c r="AE2199" s="120">
        <f t="shared" si="734"/>
        <v>0</v>
      </c>
      <c r="AF2199" s="131">
        <v>23</v>
      </c>
      <c r="AG2199" s="121">
        <f t="shared" si="735"/>
        <v>0</v>
      </c>
    </row>
    <row r="2200" spans="2:33" x14ac:dyDescent="0.25">
      <c r="B2200" s="128">
        <v>4</v>
      </c>
      <c r="C2200" s="151" t="str">
        <f>T(Contaminantes!C$9)</f>
        <v/>
      </c>
      <c r="D2200" s="159"/>
      <c r="E2200" s="153"/>
      <c r="F2200" s="159"/>
      <c r="G2200" s="153"/>
      <c r="H2200" s="159"/>
      <c r="I2200" s="154"/>
      <c r="K2200" s="128">
        <v>24</v>
      </c>
      <c r="L2200" s="151" t="str">
        <f>T(Contaminantes!C$29)</f>
        <v/>
      </c>
      <c r="M2200" s="159"/>
      <c r="N2200" s="153"/>
      <c r="O2200" s="159"/>
      <c r="P2200" s="153"/>
      <c r="Q2200" s="159"/>
      <c r="R2200" s="154"/>
      <c r="T2200" s="128">
        <v>4</v>
      </c>
      <c r="U2200" s="155">
        <f t="shared" si="728"/>
        <v>0</v>
      </c>
      <c r="V2200" s="156">
        <f t="shared" si="729"/>
        <v>0</v>
      </c>
      <c r="W2200" s="157">
        <f t="shared" si="730"/>
        <v>0</v>
      </c>
      <c r="Y2200" s="128">
        <v>24</v>
      </c>
      <c r="Z2200" s="155">
        <f t="shared" si="731"/>
        <v>0</v>
      </c>
      <c r="AA2200" s="156">
        <f t="shared" si="732"/>
        <v>0</v>
      </c>
      <c r="AB2200" s="157">
        <f t="shared" si="733"/>
        <v>0</v>
      </c>
      <c r="AD2200" s="128">
        <v>4</v>
      </c>
      <c r="AE2200" s="120">
        <f t="shared" si="734"/>
        <v>0</v>
      </c>
      <c r="AF2200" s="131">
        <v>24</v>
      </c>
      <c r="AG2200" s="121">
        <f t="shared" si="735"/>
        <v>0</v>
      </c>
    </row>
    <row r="2201" spans="2:33" x14ac:dyDescent="0.25">
      <c r="B2201" s="128">
        <v>5</v>
      </c>
      <c r="C2201" s="151" t="str">
        <f>T(Contaminantes!C$10)</f>
        <v/>
      </c>
      <c r="D2201" s="159"/>
      <c r="E2201" s="153"/>
      <c r="F2201" s="159"/>
      <c r="G2201" s="153"/>
      <c r="H2201" s="159"/>
      <c r="I2201" s="154"/>
      <c r="K2201" s="128">
        <v>25</v>
      </c>
      <c r="L2201" s="151" t="str">
        <f>T(Contaminantes!C$30)</f>
        <v/>
      </c>
      <c r="M2201" s="159"/>
      <c r="N2201" s="153"/>
      <c r="O2201" s="159"/>
      <c r="P2201" s="153"/>
      <c r="Q2201" s="159"/>
      <c r="R2201" s="154"/>
      <c r="T2201" s="128">
        <v>5</v>
      </c>
      <c r="U2201" s="155">
        <f t="shared" si="728"/>
        <v>0</v>
      </c>
      <c r="V2201" s="156">
        <f t="shared" si="729"/>
        <v>0</v>
      </c>
      <c r="W2201" s="157">
        <f t="shared" si="730"/>
        <v>0</v>
      </c>
      <c r="Y2201" s="128">
        <v>25</v>
      </c>
      <c r="Z2201" s="155">
        <f t="shared" si="731"/>
        <v>0</v>
      </c>
      <c r="AA2201" s="156">
        <f t="shared" si="732"/>
        <v>0</v>
      </c>
      <c r="AB2201" s="157">
        <f t="shared" si="733"/>
        <v>0</v>
      </c>
      <c r="AD2201" s="128">
        <v>5</v>
      </c>
      <c r="AE2201" s="120">
        <f t="shared" si="734"/>
        <v>0</v>
      </c>
      <c r="AF2201" s="131">
        <v>25</v>
      </c>
      <c r="AG2201" s="121">
        <f t="shared" si="735"/>
        <v>0</v>
      </c>
    </row>
    <row r="2202" spans="2:33" x14ac:dyDescent="0.25">
      <c r="B2202" s="128">
        <v>6</v>
      </c>
      <c r="C2202" s="151" t="str">
        <f>T(Contaminantes!C$11)</f>
        <v/>
      </c>
      <c r="D2202" s="159"/>
      <c r="E2202" s="153"/>
      <c r="F2202" s="159"/>
      <c r="G2202" s="153"/>
      <c r="H2202" s="159"/>
      <c r="I2202" s="154"/>
      <c r="K2202" s="128">
        <v>26</v>
      </c>
      <c r="L2202" s="151" t="str">
        <f>T(Contaminantes!C$31)</f>
        <v/>
      </c>
      <c r="M2202" s="159"/>
      <c r="N2202" s="153"/>
      <c r="O2202" s="159"/>
      <c r="P2202" s="153"/>
      <c r="Q2202" s="159"/>
      <c r="R2202" s="154"/>
      <c r="T2202" s="128">
        <v>6</v>
      </c>
      <c r="U2202" s="155">
        <f t="shared" si="728"/>
        <v>0</v>
      </c>
      <c r="V2202" s="156">
        <f t="shared" si="729"/>
        <v>0</v>
      </c>
      <c r="W2202" s="157">
        <f t="shared" si="730"/>
        <v>0</v>
      </c>
      <c r="Y2202" s="128">
        <v>26</v>
      </c>
      <c r="Z2202" s="155">
        <f t="shared" si="731"/>
        <v>0</v>
      </c>
      <c r="AA2202" s="156">
        <f t="shared" si="732"/>
        <v>0</v>
      </c>
      <c r="AB2202" s="157">
        <f t="shared" si="733"/>
        <v>0</v>
      </c>
      <c r="AD2202" s="128">
        <v>6</v>
      </c>
      <c r="AE2202" s="120">
        <f t="shared" si="734"/>
        <v>0</v>
      </c>
      <c r="AF2202" s="131">
        <v>26</v>
      </c>
      <c r="AG2202" s="121">
        <f t="shared" si="735"/>
        <v>0</v>
      </c>
    </row>
    <row r="2203" spans="2:33" x14ac:dyDescent="0.25">
      <c r="B2203" s="128">
        <v>7</v>
      </c>
      <c r="C2203" s="151" t="str">
        <f>T(Contaminantes!C$12)</f>
        <v/>
      </c>
      <c r="D2203" s="159"/>
      <c r="E2203" s="153"/>
      <c r="F2203" s="159"/>
      <c r="G2203" s="153"/>
      <c r="H2203" s="159"/>
      <c r="I2203" s="154"/>
      <c r="K2203" s="128">
        <v>27</v>
      </c>
      <c r="L2203" s="151" t="str">
        <f>T(Contaminantes!C$32)</f>
        <v/>
      </c>
      <c r="M2203" s="159"/>
      <c r="N2203" s="153"/>
      <c r="O2203" s="159"/>
      <c r="P2203" s="153"/>
      <c r="Q2203" s="159"/>
      <c r="R2203" s="154"/>
      <c r="T2203" s="128">
        <v>7</v>
      </c>
      <c r="U2203" s="155">
        <f t="shared" si="728"/>
        <v>0</v>
      </c>
      <c r="V2203" s="156">
        <f t="shared" si="729"/>
        <v>0</v>
      </c>
      <c r="W2203" s="157">
        <f t="shared" si="730"/>
        <v>0</v>
      </c>
      <c r="Y2203" s="128">
        <v>27</v>
      </c>
      <c r="Z2203" s="155">
        <f t="shared" si="731"/>
        <v>0</v>
      </c>
      <c r="AA2203" s="156">
        <f t="shared" si="732"/>
        <v>0</v>
      </c>
      <c r="AB2203" s="157">
        <f t="shared" si="733"/>
        <v>0</v>
      </c>
      <c r="AD2203" s="128">
        <v>7</v>
      </c>
      <c r="AE2203" s="120">
        <f t="shared" si="734"/>
        <v>0</v>
      </c>
      <c r="AF2203" s="131">
        <v>27</v>
      </c>
      <c r="AG2203" s="121">
        <f t="shared" si="735"/>
        <v>0</v>
      </c>
    </row>
    <row r="2204" spans="2:33" x14ac:dyDescent="0.25">
      <c r="B2204" s="128">
        <v>8</v>
      </c>
      <c r="C2204" s="151" t="str">
        <f>T(Contaminantes!C$13)</f>
        <v/>
      </c>
      <c r="D2204" s="159"/>
      <c r="E2204" s="153"/>
      <c r="F2204" s="159"/>
      <c r="G2204" s="153"/>
      <c r="H2204" s="159"/>
      <c r="I2204" s="154"/>
      <c r="K2204" s="128">
        <v>28</v>
      </c>
      <c r="L2204" s="151" t="str">
        <f>T(Contaminantes!C$33)</f>
        <v/>
      </c>
      <c r="M2204" s="159"/>
      <c r="N2204" s="153"/>
      <c r="O2204" s="159"/>
      <c r="P2204" s="153"/>
      <c r="Q2204" s="159"/>
      <c r="R2204" s="154"/>
      <c r="T2204" s="128">
        <v>8</v>
      </c>
      <c r="U2204" s="155">
        <f t="shared" si="728"/>
        <v>0</v>
      </c>
      <c r="V2204" s="156">
        <f t="shared" si="729"/>
        <v>0</v>
      </c>
      <c r="W2204" s="157">
        <f t="shared" si="730"/>
        <v>0</v>
      </c>
      <c r="Y2204" s="128">
        <v>28</v>
      </c>
      <c r="Z2204" s="155">
        <f t="shared" si="731"/>
        <v>0</v>
      </c>
      <c r="AA2204" s="156">
        <f t="shared" si="732"/>
        <v>0</v>
      </c>
      <c r="AB2204" s="157">
        <f t="shared" si="733"/>
        <v>0</v>
      </c>
      <c r="AD2204" s="128">
        <v>8</v>
      </c>
      <c r="AE2204" s="120">
        <f t="shared" si="734"/>
        <v>0</v>
      </c>
      <c r="AF2204" s="131">
        <v>28</v>
      </c>
      <c r="AG2204" s="121">
        <f t="shared" si="735"/>
        <v>0</v>
      </c>
    </row>
    <row r="2205" spans="2:33" x14ac:dyDescent="0.25">
      <c r="B2205" s="128">
        <v>9</v>
      </c>
      <c r="C2205" s="151" t="str">
        <f>T(Contaminantes!C$14)</f>
        <v/>
      </c>
      <c r="D2205" s="152"/>
      <c r="E2205" s="153"/>
      <c r="F2205" s="152"/>
      <c r="G2205" s="153"/>
      <c r="H2205" s="152"/>
      <c r="I2205" s="154"/>
      <c r="K2205" s="128">
        <v>29</v>
      </c>
      <c r="L2205" s="151" t="str">
        <f>T(Contaminantes!C$34)</f>
        <v/>
      </c>
      <c r="M2205" s="152"/>
      <c r="N2205" s="153"/>
      <c r="O2205" s="152"/>
      <c r="P2205" s="153"/>
      <c r="Q2205" s="152"/>
      <c r="R2205" s="154"/>
      <c r="T2205" s="128">
        <v>9</v>
      </c>
      <c r="U2205" s="155">
        <f t="shared" si="728"/>
        <v>0</v>
      </c>
      <c r="V2205" s="156">
        <f t="shared" si="729"/>
        <v>0</v>
      </c>
      <c r="W2205" s="157">
        <f t="shared" si="730"/>
        <v>0</v>
      </c>
      <c r="Y2205" s="128">
        <v>29</v>
      </c>
      <c r="Z2205" s="155">
        <f t="shared" si="731"/>
        <v>0</v>
      </c>
      <c r="AA2205" s="156">
        <f t="shared" si="732"/>
        <v>0</v>
      </c>
      <c r="AB2205" s="157">
        <f t="shared" si="733"/>
        <v>0</v>
      </c>
      <c r="AD2205" s="128">
        <v>9</v>
      </c>
      <c r="AE2205" s="120">
        <f t="shared" si="734"/>
        <v>0</v>
      </c>
      <c r="AF2205" s="131">
        <v>29</v>
      </c>
      <c r="AG2205" s="121">
        <f t="shared" si="735"/>
        <v>0</v>
      </c>
    </row>
    <row r="2206" spans="2:33" x14ac:dyDescent="0.25">
      <c r="B2206" s="128">
        <v>10</v>
      </c>
      <c r="C2206" s="151" t="str">
        <f>T(Contaminantes!C$15)</f>
        <v/>
      </c>
      <c r="D2206" s="152"/>
      <c r="E2206" s="153"/>
      <c r="F2206" s="152"/>
      <c r="G2206" s="153"/>
      <c r="H2206" s="152"/>
      <c r="I2206" s="154"/>
      <c r="K2206" s="128">
        <v>30</v>
      </c>
      <c r="L2206" s="151" t="str">
        <f>T(Contaminantes!C$35)</f>
        <v/>
      </c>
      <c r="M2206" s="152"/>
      <c r="N2206" s="153"/>
      <c r="O2206" s="152"/>
      <c r="P2206" s="153"/>
      <c r="Q2206" s="152"/>
      <c r="R2206" s="154"/>
      <c r="T2206" s="128">
        <v>10</v>
      </c>
      <c r="U2206" s="155">
        <f t="shared" si="728"/>
        <v>0</v>
      </c>
      <c r="V2206" s="156">
        <f t="shared" si="729"/>
        <v>0</v>
      </c>
      <c r="W2206" s="157">
        <f t="shared" si="730"/>
        <v>0</v>
      </c>
      <c r="Y2206" s="128">
        <v>30</v>
      </c>
      <c r="Z2206" s="155">
        <f t="shared" si="731"/>
        <v>0</v>
      </c>
      <c r="AA2206" s="156">
        <f t="shared" si="732"/>
        <v>0</v>
      </c>
      <c r="AB2206" s="157">
        <f t="shared" si="733"/>
        <v>0</v>
      </c>
      <c r="AD2206" s="128">
        <v>10</v>
      </c>
      <c r="AE2206" s="120">
        <f t="shared" si="734"/>
        <v>0</v>
      </c>
      <c r="AF2206" s="131">
        <v>30</v>
      </c>
      <c r="AG2206" s="121">
        <f t="shared" si="735"/>
        <v>0</v>
      </c>
    </row>
    <row r="2207" spans="2:33" x14ac:dyDescent="0.25">
      <c r="B2207" s="128">
        <v>11</v>
      </c>
      <c r="C2207" s="151" t="str">
        <f>T(Contaminantes!C$16)</f>
        <v/>
      </c>
      <c r="D2207" s="158"/>
      <c r="E2207" s="153"/>
      <c r="F2207" s="158"/>
      <c r="G2207" s="153"/>
      <c r="H2207" s="158"/>
      <c r="I2207" s="154"/>
      <c r="K2207" s="128">
        <v>31</v>
      </c>
      <c r="L2207" s="151" t="str">
        <f>T(Contaminantes!C$36)</f>
        <v/>
      </c>
      <c r="M2207" s="158"/>
      <c r="N2207" s="153"/>
      <c r="O2207" s="158"/>
      <c r="P2207" s="153"/>
      <c r="Q2207" s="158"/>
      <c r="R2207" s="154"/>
      <c r="T2207" s="128">
        <v>11</v>
      </c>
      <c r="U2207" s="155">
        <f t="shared" si="728"/>
        <v>0</v>
      </c>
      <c r="V2207" s="156">
        <f t="shared" si="729"/>
        <v>0</v>
      </c>
      <c r="W2207" s="157">
        <f t="shared" si="730"/>
        <v>0</v>
      </c>
      <c r="Y2207" s="128">
        <v>31</v>
      </c>
      <c r="Z2207" s="155">
        <f t="shared" si="731"/>
        <v>0</v>
      </c>
      <c r="AA2207" s="156">
        <f t="shared" si="732"/>
        <v>0</v>
      </c>
      <c r="AB2207" s="157">
        <f t="shared" si="733"/>
        <v>0</v>
      </c>
      <c r="AD2207" s="128">
        <v>11</v>
      </c>
      <c r="AE2207" s="120">
        <f t="shared" si="734"/>
        <v>0</v>
      </c>
      <c r="AF2207" s="131">
        <v>31</v>
      </c>
      <c r="AG2207" s="121">
        <f t="shared" si="735"/>
        <v>0</v>
      </c>
    </row>
    <row r="2208" spans="2:33" x14ac:dyDescent="0.25">
      <c r="B2208" s="128">
        <v>12</v>
      </c>
      <c r="C2208" s="151" t="str">
        <f>T(Contaminantes!C$17)</f>
        <v/>
      </c>
      <c r="D2208" s="159"/>
      <c r="E2208" s="153"/>
      <c r="F2208" s="159"/>
      <c r="G2208" s="153"/>
      <c r="H2208" s="159"/>
      <c r="I2208" s="154"/>
      <c r="K2208" s="128">
        <v>32</v>
      </c>
      <c r="L2208" s="151" t="str">
        <f>T(Contaminantes!C$37)</f>
        <v/>
      </c>
      <c r="M2208" s="159"/>
      <c r="N2208" s="153"/>
      <c r="O2208" s="159"/>
      <c r="P2208" s="153"/>
      <c r="Q2208" s="159"/>
      <c r="R2208" s="154"/>
      <c r="T2208" s="128">
        <v>12</v>
      </c>
      <c r="U2208" s="155">
        <f t="shared" si="728"/>
        <v>0</v>
      </c>
      <c r="V2208" s="156">
        <f t="shared" si="729"/>
        <v>0</v>
      </c>
      <c r="W2208" s="157">
        <f t="shared" si="730"/>
        <v>0</v>
      </c>
      <c r="Y2208" s="128">
        <v>32</v>
      </c>
      <c r="Z2208" s="155">
        <f t="shared" si="731"/>
        <v>0</v>
      </c>
      <c r="AA2208" s="156">
        <f t="shared" si="732"/>
        <v>0</v>
      </c>
      <c r="AB2208" s="157">
        <f t="shared" si="733"/>
        <v>0</v>
      </c>
      <c r="AD2208" s="128">
        <v>12</v>
      </c>
      <c r="AE2208" s="120">
        <f t="shared" si="734"/>
        <v>0</v>
      </c>
      <c r="AF2208" s="131">
        <v>32</v>
      </c>
      <c r="AG2208" s="121">
        <f t="shared" si="735"/>
        <v>0</v>
      </c>
    </row>
    <row r="2209" spans="2:33" x14ac:dyDescent="0.25">
      <c r="B2209" s="128">
        <v>13</v>
      </c>
      <c r="C2209" s="151" t="str">
        <f>T(Contaminantes!C$18)</f>
        <v/>
      </c>
      <c r="D2209" s="159"/>
      <c r="E2209" s="153"/>
      <c r="F2209" s="159"/>
      <c r="G2209" s="153"/>
      <c r="H2209" s="159"/>
      <c r="I2209" s="154"/>
      <c r="K2209" s="128">
        <v>33</v>
      </c>
      <c r="L2209" s="151" t="str">
        <f>T(Contaminantes!C$38)</f>
        <v/>
      </c>
      <c r="M2209" s="159"/>
      <c r="N2209" s="153"/>
      <c r="O2209" s="159"/>
      <c r="P2209" s="153"/>
      <c r="Q2209" s="159"/>
      <c r="R2209" s="154"/>
      <c r="T2209" s="128">
        <v>13</v>
      </c>
      <c r="U2209" s="155">
        <f t="shared" si="728"/>
        <v>0</v>
      </c>
      <c r="V2209" s="156">
        <f t="shared" si="729"/>
        <v>0</v>
      </c>
      <c r="W2209" s="157">
        <f t="shared" si="730"/>
        <v>0</v>
      </c>
      <c r="Y2209" s="128">
        <v>33</v>
      </c>
      <c r="Z2209" s="155">
        <f t="shared" si="731"/>
        <v>0</v>
      </c>
      <c r="AA2209" s="156">
        <f t="shared" si="732"/>
        <v>0</v>
      </c>
      <c r="AB2209" s="157">
        <f t="shared" si="733"/>
        <v>0</v>
      </c>
      <c r="AD2209" s="128">
        <v>13</v>
      </c>
      <c r="AE2209" s="120">
        <f t="shared" si="734"/>
        <v>0</v>
      </c>
      <c r="AF2209" s="131">
        <v>33</v>
      </c>
      <c r="AG2209" s="121">
        <f t="shared" si="735"/>
        <v>0</v>
      </c>
    </row>
    <row r="2210" spans="2:33" x14ac:dyDescent="0.25">
      <c r="B2210" s="128">
        <v>14</v>
      </c>
      <c r="C2210" s="151" t="str">
        <f>T(Contaminantes!C$19)</f>
        <v/>
      </c>
      <c r="D2210" s="152"/>
      <c r="E2210" s="153"/>
      <c r="F2210" s="152"/>
      <c r="G2210" s="153"/>
      <c r="H2210" s="152"/>
      <c r="I2210" s="154"/>
      <c r="K2210" s="128">
        <v>34</v>
      </c>
      <c r="L2210" s="151" t="str">
        <f>T(Contaminantes!C$39)</f>
        <v/>
      </c>
      <c r="M2210" s="152"/>
      <c r="N2210" s="153"/>
      <c r="O2210" s="152"/>
      <c r="P2210" s="153"/>
      <c r="Q2210" s="152"/>
      <c r="R2210" s="154"/>
      <c r="T2210" s="128">
        <v>14</v>
      </c>
      <c r="U2210" s="155">
        <f t="shared" si="728"/>
        <v>0</v>
      </c>
      <c r="V2210" s="156">
        <f t="shared" si="729"/>
        <v>0</v>
      </c>
      <c r="W2210" s="157">
        <f t="shared" si="730"/>
        <v>0</v>
      </c>
      <c r="Y2210" s="128">
        <v>34</v>
      </c>
      <c r="Z2210" s="155">
        <f t="shared" si="731"/>
        <v>0</v>
      </c>
      <c r="AA2210" s="156">
        <f t="shared" si="732"/>
        <v>0</v>
      </c>
      <c r="AB2210" s="157">
        <f t="shared" si="733"/>
        <v>0</v>
      </c>
      <c r="AD2210" s="128">
        <v>14</v>
      </c>
      <c r="AE2210" s="120">
        <f t="shared" si="734"/>
        <v>0</v>
      </c>
      <c r="AF2210" s="131">
        <v>34</v>
      </c>
      <c r="AG2210" s="121">
        <f t="shared" si="735"/>
        <v>0</v>
      </c>
    </row>
    <row r="2211" spans="2:33" x14ac:dyDescent="0.25">
      <c r="B2211" s="128">
        <v>15</v>
      </c>
      <c r="C2211" s="151" t="str">
        <f>T(Contaminantes!C$20)</f>
        <v/>
      </c>
      <c r="D2211" s="158"/>
      <c r="E2211" s="153"/>
      <c r="F2211" s="158"/>
      <c r="G2211" s="153"/>
      <c r="H2211" s="158"/>
      <c r="I2211" s="154"/>
      <c r="K2211" s="128">
        <v>35</v>
      </c>
      <c r="L2211" s="151" t="str">
        <f>T(Contaminantes!C$40)</f>
        <v/>
      </c>
      <c r="M2211" s="158"/>
      <c r="N2211" s="153"/>
      <c r="O2211" s="158"/>
      <c r="P2211" s="153"/>
      <c r="Q2211" s="158"/>
      <c r="R2211" s="154"/>
      <c r="T2211" s="128">
        <v>15</v>
      </c>
      <c r="U2211" s="155">
        <f t="shared" si="728"/>
        <v>0</v>
      </c>
      <c r="V2211" s="156">
        <f t="shared" si="729"/>
        <v>0</v>
      </c>
      <c r="W2211" s="157">
        <f t="shared" si="730"/>
        <v>0</v>
      </c>
      <c r="Y2211" s="128">
        <v>35</v>
      </c>
      <c r="Z2211" s="155">
        <f t="shared" si="731"/>
        <v>0</v>
      </c>
      <c r="AA2211" s="156">
        <f t="shared" si="732"/>
        <v>0</v>
      </c>
      <c r="AB2211" s="157">
        <f t="shared" si="733"/>
        <v>0</v>
      </c>
      <c r="AD2211" s="128">
        <v>15</v>
      </c>
      <c r="AE2211" s="120">
        <f t="shared" si="734"/>
        <v>0</v>
      </c>
      <c r="AF2211" s="131">
        <v>35</v>
      </c>
      <c r="AG2211" s="121">
        <f t="shared" si="735"/>
        <v>0</v>
      </c>
    </row>
    <row r="2212" spans="2:33" x14ac:dyDescent="0.25">
      <c r="B2212" s="128">
        <v>16</v>
      </c>
      <c r="C2212" s="151" t="str">
        <f>T(Contaminantes!C$21)</f>
        <v/>
      </c>
      <c r="D2212" s="159"/>
      <c r="E2212" s="153"/>
      <c r="F2212" s="159"/>
      <c r="G2212" s="153"/>
      <c r="H2212" s="159"/>
      <c r="I2212" s="154"/>
      <c r="K2212" s="128">
        <v>36</v>
      </c>
      <c r="L2212" s="151" t="str">
        <f>T(Contaminantes!C$41)</f>
        <v/>
      </c>
      <c r="M2212" s="159"/>
      <c r="N2212" s="153"/>
      <c r="O2212" s="159"/>
      <c r="P2212" s="153"/>
      <c r="Q2212" s="159"/>
      <c r="R2212" s="154"/>
      <c r="T2212" s="128">
        <v>16</v>
      </c>
      <c r="U2212" s="155">
        <f t="shared" si="728"/>
        <v>0</v>
      </c>
      <c r="V2212" s="156">
        <f t="shared" si="729"/>
        <v>0</v>
      </c>
      <c r="W2212" s="157">
        <f t="shared" si="730"/>
        <v>0</v>
      </c>
      <c r="Y2212" s="128">
        <v>36</v>
      </c>
      <c r="Z2212" s="155">
        <f t="shared" si="731"/>
        <v>0</v>
      </c>
      <c r="AA2212" s="156">
        <f t="shared" si="732"/>
        <v>0</v>
      </c>
      <c r="AB2212" s="157">
        <f t="shared" si="733"/>
        <v>0</v>
      </c>
      <c r="AD2212" s="128">
        <v>16</v>
      </c>
      <c r="AE2212" s="120">
        <f t="shared" si="734"/>
        <v>0</v>
      </c>
      <c r="AF2212" s="131">
        <v>36</v>
      </c>
      <c r="AG2212" s="121">
        <f t="shared" si="735"/>
        <v>0</v>
      </c>
    </row>
    <row r="2213" spans="2:33" x14ac:dyDescent="0.25">
      <c r="B2213" s="128">
        <v>17</v>
      </c>
      <c r="C2213" s="151" t="str">
        <f>T(Contaminantes!C$22)</f>
        <v/>
      </c>
      <c r="D2213" s="159"/>
      <c r="E2213" s="153"/>
      <c r="F2213" s="159"/>
      <c r="G2213" s="153"/>
      <c r="H2213" s="159"/>
      <c r="I2213" s="154"/>
      <c r="K2213" s="128">
        <v>37</v>
      </c>
      <c r="L2213" s="151" t="str">
        <f>T(Contaminantes!C$42)</f>
        <v/>
      </c>
      <c r="M2213" s="159"/>
      <c r="N2213" s="153"/>
      <c r="O2213" s="159"/>
      <c r="P2213" s="153"/>
      <c r="Q2213" s="159"/>
      <c r="R2213" s="154"/>
      <c r="T2213" s="128">
        <v>17</v>
      </c>
      <c r="U2213" s="155">
        <f t="shared" si="728"/>
        <v>0</v>
      </c>
      <c r="V2213" s="156">
        <f t="shared" si="729"/>
        <v>0</v>
      </c>
      <c r="W2213" s="157">
        <f t="shared" si="730"/>
        <v>0</v>
      </c>
      <c r="Y2213" s="128">
        <v>37</v>
      </c>
      <c r="Z2213" s="155">
        <f t="shared" si="731"/>
        <v>0</v>
      </c>
      <c r="AA2213" s="156">
        <f t="shared" si="732"/>
        <v>0</v>
      </c>
      <c r="AB2213" s="157">
        <f t="shared" si="733"/>
        <v>0</v>
      </c>
      <c r="AD2213" s="128">
        <v>17</v>
      </c>
      <c r="AE2213" s="120">
        <f t="shared" si="734"/>
        <v>0</v>
      </c>
      <c r="AF2213" s="131">
        <v>37</v>
      </c>
      <c r="AG2213" s="121">
        <f t="shared" si="735"/>
        <v>0</v>
      </c>
    </row>
    <row r="2214" spans="2:33" x14ac:dyDescent="0.25">
      <c r="B2214" s="128">
        <v>18</v>
      </c>
      <c r="C2214" s="151" t="str">
        <f>T(Contaminantes!C$23)</f>
        <v/>
      </c>
      <c r="D2214" s="152"/>
      <c r="E2214" s="153"/>
      <c r="F2214" s="152"/>
      <c r="G2214" s="153"/>
      <c r="H2214" s="152"/>
      <c r="I2214" s="154"/>
      <c r="K2214" s="128">
        <v>38</v>
      </c>
      <c r="L2214" s="151" t="str">
        <f>T(Contaminantes!C$43)</f>
        <v/>
      </c>
      <c r="M2214" s="152"/>
      <c r="N2214" s="153"/>
      <c r="O2214" s="152"/>
      <c r="P2214" s="153"/>
      <c r="Q2214" s="152"/>
      <c r="R2214" s="154"/>
      <c r="T2214" s="128">
        <v>18</v>
      </c>
      <c r="U2214" s="155">
        <f t="shared" si="728"/>
        <v>0</v>
      </c>
      <c r="V2214" s="156">
        <f t="shared" si="729"/>
        <v>0</v>
      </c>
      <c r="W2214" s="157">
        <f t="shared" si="730"/>
        <v>0</v>
      </c>
      <c r="Y2214" s="128">
        <v>38</v>
      </c>
      <c r="Z2214" s="155">
        <f t="shared" si="731"/>
        <v>0</v>
      </c>
      <c r="AA2214" s="156">
        <f t="shared" si="732"/>
        <v>0</v>
      </c>
      <c r="AB2214" s="157">
        <f t="shared" si="733"/>
        <v>0</v>
      </c>
      <c r="AD2214" s="128">
        <v>18</v>
      </c>
      <c r="AE2214" s="120">
        <f t="shared" si="734"/>
        <v>0</v>
      </c>
      <c r="AF2214" s="131">
        <v>38</v>
      </c>
      <c r="AG2214" s="121">
        <f t="shared" si="735"/>
        <v>0</v>
      </c>
    </row>
    <row r="2215" spans="2:33" x14ac:dyDescent="0.25">
      <c r="B2215" s="128">
        <v>19</v>
      </c>
      <c r="C2215" s="151" t="str">
        <f>T(Contaminantes!C$24)</f>
        <v/>
      </c>
      <c r="D2215" s="152"/>
      <c r="E2215" s="153"/>
      <c r="F2215" s="152"/>
      <c r="G2215" s="153"/>
      <c r="H2215" s="152"/>
      <c r="I2215" s="154"/>
      <c r="K2215" s="128">
        <v>39</v>
      </c>
      <c r="L2215" s="151" t="str">
        <f>T(Contaminantes!C$44)</f>
        <v/>
      </c>
      <c r="M2215" s="152"/>
      <c r="N2215" s="153"/>
      <c r="O2215" s="152"/>
      <c r="P2215" s="153"/>
      <c r="Q2215" s="152"/>
      <c r="R2215" s="154"/>
      <c r="T2215" s="128">
        <v>19</v>
      </c>
      <c r="U2215" s="155">
        <f t="shared" si="728"/>
        <v>0</v>
      </c>
      <c r="V2215" s="156">
        <f t="shared" si="729"/>
        <v>0</v>
      </c>
      <c r="W2215" s="157">
        <f t="shared" si="730"/>
        <v>0</v>
      </c>
      <c r="Y2215" s="128">
        <v>39</v>
      </c>
      <c r="Z2215" s="155">
        <f t="shared" si="731"/>
        <v>0</v>
      </c>
      <c r="AA2215" s="156">
        <f t="shared" si="732"/>
        <v>0</v>
      </c>
      <c r="AB2215" s="157">
        <f t="shared" si="733"/>
        <v>0</v>
      </c>
      <c r="AD2215" s="128">
        <v>19</v>
      </c>
      <c r="AE2215" s="120">
        <f t="shared" si="734"/>
        <v>0</v>
      </c>
      <c r="AF2215" s="131">
        <v>39</v>
      </c>
      <c r="AG2215" s="121">
        <f t="shared" si="735"/>
        <v>0</v>
      </c>
    </row>
    <row r="2216" spans="2:33" ht="15.75" thickBot="1" x14ac:dyDescent="0.3">
      <c r="B2216" s="129">
        <v>20</v>
      </c>
      <c r="C2216" s="160" t="str">
        <f>T(Contaminantes!C$25)</f>
        <v/>
      </c>
      <c r="D2216" s="162"/>
      <c r="E2216" s="163"/>
      <c r="F2216" s="162"/>
      <c r="G2216" s="163"/>
      <c r="H2216" s="169"/>
      <c r="I2216" s="164"/>
      <c r="K2216" s="129">
        <v>40</v>
      </c>
      <c r="L2216" s="160" t="str">
        <f>T(Contaminantes!C$45)</f>
        <v/>
      </c>
      <c r="M2216" s="162"/>
      <c r="N2216" s="163"/>
      <c r="O2216" s="162"/>
      <c r="P2216" s="163"/>
      <c r="Q2216" s="162"/>
      <c r="R2216" s="164"/>
      <c r="T2216" s="129">
        <v>20</v>
      </c>
      <c r="U2216" s="165">
        <f t="shared" si="728"/>
        <v>0</v>
      </c>
      <c r="V2216" s="166">
        <f t="shared" si="729"/>
        <v>0</v>
      </c>
      <c r="W2216" s="167">
        <f t="shared" si="730"/>
        <v>0</v>
      </c>
      <c r="Y2216" s="129">
        <v>40</v>
      </c>
      <c r="Z2216" s="165">
        <f t="shared" si="731"/>
        <v>0</v>
      </c>
      <c r="AA2216" s="166">
        <f t="shared" si="732"/>
        <v>0</v>
      </c>
      <c r="AB2216" s="167">
        <f t="shared" si="733"/>
        <v>0</v>
      </c>
      <c r="AD2216" s="129">
        <v>20</v>
      </c>
      <c r="AE2216" s="132">
        <f t="shared" si="734"/>
        <v>0</v>
      </c>
      <c r="AF2216" s="133">
        <v>40</v>
      </c>
      <c r="AG2216" s="122">
        <f t="shared" si="735"/>
        <v>0</v>
      </c>
    </row>
    <row r="2217" spans="2:33" ht="15.75" thickBot="1" x14ac:dyDescent="0.3"/>
    <row r="2218" spans="2:33" ht="15.75" customHeight="1" thickBot="1" x14ac:dyDescent="0.3">
      <c r="D2218" s="391" t="s">
        <v>139</v>
      </c>
      <c r="E2218" s="392"/>
      <c r="F2218" s="393" t="str">
        <f>T('Focos atmósfera'!B99)</f>
        <v/>
      </c>
      <c r="G2218" s="393"/>
      <c r="H2218" s="394" t="s">
        <v>141</v>
      </c>
      <c r="I2218" s="395"/>
      <c r="J2218" s="135"/>
      <c r="K2218" s="396" t="str">
        <f>T('Focos atmósfera'!C99)</f>
        <v/>
      </c>
      <c r="L2218" s="393"/>
      <c r="M2218" s="393"/>
      <c r="N2218" s="397" t="s">
        <v>140</v>
      </c>
      <c r="O2218" s="398"/>
      <c r="P2218" s="136">
        <f>'Focos atmósfera'!D99</f>
        <v>0</v>
      </c>
      <c r="Q2218" s="205" t="s">
        <v>210</v>
      </c>
      <c r="R2218" s="136">
        <f>'Focos atmósfera'!F99</f>
        <v>0</v>
      </c>
      <c r="V2218" s="399" t="s">
        <v>189</v>
      </c>
      <c r="W2218" s="400"/>
      <c r="X2218" s="137"/>
      <c r="AA2218" s="399" t="s">
        <v>189</v>
      </c>
      <c r="AB2218" s="400"/>
      <c r="AC2218" s="137"/>
      <c r="AE2218" s="399" t="s">
        <v>192</v>
      </c>
      <c r="AF2218" s="403"/>
      <c r="AG2218" s="400"/>
    </row>
    <row r="2219" spans="2:33" ht="15.75" thickBot="1" x14ac:dyDescent="0.3">
      <c r="B2219" s="407" t="s">
        <v>133</v>
      </c>
      <c r="C2219" s="408"/>
      <c r="D2219" s="411" t="s">
        <v>134</v>
      </c>
      <c r="E2219" s="411"/>
      <c r="F2219" s="411" t="s">
        <v>135</v>
      </c>
      <c r="G2219" s="411"/>
      <c r="H2219" s="411" t="s">
        <v>136</v>
      </c>
      <c r="I2219" s="412"/>
      <c r="J2219" s="138"/>
      <c r="K2219" s="409" t="s">
        <v>133</v>
      </c>
      <c r="L2219" s="410"/>
      <c r="M2219" s="413" t="s">
        <v>134</v>
      </c>
      <c r="N2219" s="411"/>
      <c r="O2219" s="411" t="s">
        <v>135</v>
      </c>
      <c r="P2219" s="411"/>
      <c r="Q2219" s="411" t="s">
        <v>136</v>
      </c>
      <c r="R2219" s="414"/>
      <c r="S2219" s="138"/>
      <c r="T2219" s="138"/>
      <c r="V2219" s="401"/>
      <c r="W2219" s="402"/>
      <c r="X2219" s="137"/>
      <c r="AA2219" s="401"/>
      <c r="AB2219" s="402"/>
      <c r="AC2219" s="137"/>
      <c r="AE2219" s="404"/>
      <c r="AF2219" s="405"/>
      <c r="AG2219" s="406"/>
    </row>
    <row r="2220" spans="2:33" ht="32.25" customHeight="1" thickBot="1" x14ac:dyDescent="0.3">
      <c r="B2220" s="409"/>
      <c r="C2220" s="410"/>
      <c r="D2220" s="139" t="s">
        <v>137</v>
      </c>
      <c r="E2220" s="139" t="s">
        <v>138</v>
      </c>
      <c r="F2220" s="139" t="s">
        <v>137</v>
      </c>
      <c r="G2220" s="139" t="s">
        <v>138</v>
      </c>
      <c r="H2220" s="139" t="s">
        <v>137</v>
      </c>
      <c r="I2220" s="140" t="s">
        <v>138</v>
      </c>
      <c r="J2220" s="141"/>
      <c r="K2220" s="409"/>
      <c r="L2220" s="410"/>
      <c r="M2220" s="139" t="s">
        <v>137</v>
      </c>
      <c r="N2220" s="139" t="s">
        <v>138</v>
      </c>
      <c r="O2220" s="139" t="s">
        <v>137</v>
      </c>
      <c r="P2220" s="139" t="s">
        <v>138</v>
      </c>
      <c r="Q2220" s="139" t="s">
        <v>137</v>
      </c>
      <c r="R2220" s="140" t="s">
        <v>138</v>
      </c>
      <c r="S2220" s="141"/>
      <c r="T2220" s="141"/>
      <c r="V2220" s="142" t="s">
        <v>190</v>
      </c>
      <c r="W2220" s="143" t="s">
        <v>191</v>
      </c>
      <c r="X2220" s="141"/>
      <c r="AA2220" s="142" t="s">
        <v>190</v>
      </c>
      <c r="AB2220" s="143" t="s">
        <v>191</v>
      </c>
      <c r="AC2220" s="141"/>
      <c r="AE2220" s="124" t="s">
        <v>193</v>
      </c>
      <c r="AG2220" s="125" t="s">
        <v>193</v>
      </c>
    </row>
    <row r="2221" spans="2:33" x14ac:dyDescent="0.25">
      <c r="B2221" s="126">
        <v>1</v>
      </c>
      <c r="C2221" s="151" t="str">
        <f>T(Contaminantes!C$6)</f>
        <v/>
      </c>
      <c r="D2221" s="145"/>
      <c r="E2221" s="146"/>
      <c r="F2221" s="145"/>
      <c r="G2221" s="146"/>
      <c r="H2221" s="145"/>
      <c r="I2221" s="147"/>
      <c r="K2221" s="126">
        <v>21</v>
      </c>
      <c r="L2221" s="144" t="str">
        <f>T(Contaminantes!C$26)</f>
        <v/>
      </c>
      <c r="M2221" s="145"/>
      <c r="N2221" s="146"/>
      <c r="O2221" s="145"/>
      <c r="P2221" s="146"/>
      <c r="Q2221" s="145"/>
      <c r="R2221" s="147"/>
      <c r="T2221" s="126">
        <v>1</v>
      </c>
      <c r="U2221" s="148">
        <f>IF(COUNT(E2221,G2221,I2221)=0,0,COUNT(E2221,G2221,I2221))</f>
        <v>0</v>
      </c>
      <c r="V2221" s="149">
        <f>IF(U2221&gt;0,((D2221*E2221)+(F2221*G2221)+(H2221*I2221))/(E2221+G2221+I2221),0)</f>
        <v>0</v>
      </c>
      <c r="W2221" s="150">
        <f>IF(U2221&lt;&gt;0,(E2221+G2221+I2221)/U2221,0)</f>
        <v>0</v>
      </c>
      <c r="Y2221" s="126">
        <v>21</v>
      </c>
      <c r="Z2221" s="148">
        <f>IF(COUNT(N2221,P2221,R2221)=0,0,COUNT(N2221,P2221,R2221))</f>
        <v>0</v>
      </c>
      <c r="AA2221" s="149">
        <f>IF(Z2221&gt;0,((M2221*N2221)+(O2221*P2221)+(Q2221*R2221))/(N2221+P2221+R2221),0)</f>
        <v>0</v>
      </c>
      <c r="AB2221" s="150">
        <f>IF(Z2221&lt;&gt;0,(N2221+P2221+R2221)/Z2221,0)</f>
        <v>0</v>
      </c>
      <c r="AD2221" s="126">
        <v>1</v>
      </c>
      <c r="AE2221" s="127">
        <f>(V2221*W2221*P$2218)/1000000</f>
        <v>0</v>
      </c>
      <c r="AF2221" s="130">
        <v>21</v>
      </c>
      <c r="AG2221" s="127">
        <f>(AA2221*AB2221*P$2218)/1000000</f>
        <v>0</v>
      </c>
    </row>
    <row r="2222" spans="2:33" x14ac:dyDescent="0.25">
      <c r="B2222" s="128">
        <v>2</v>
      </c>
      <c r="C2222" s="151" t="str">
        <f>T(Contaminantes!C$7)</f>
        <v/>
      </c>
      <c r="D2222" s="152"/>
      <c r="E2222" s="153"/>
      <c r="F2222" s="152"/>
      <c r="G2222" s="153"/>
      <c r="H2222" s="152"/>
      <c r="I2222" s="154"/>
      <c r="K2222" s="128">
        <v>22</v>
      </c>
      <c r="L2222" s="151" t="str">
        <f>T(Contaminantes!C$27)</f>
        <v/>
      </c>
      <c r="M2222" s="152"/>
      <c r="N2222" s="153"/>
      <c r="O2222" s="152"/>
      <c r="P2222" s="153"/>
      <c r="Q2222" s="152"/>
      <c r="R2222" s="154"/>
      <c r="T2222" s="128">
        <v>2</v>
      </c>
      <c r="U2222" s="155">
        <f t="shared" ref="U2222:U2240" si="736">IF(COUNT(E2222,G2222,I2222)=0,0,COUNT(E2222,G2222,I2222))</f>
        <v>0</v>
      </c>
      <c r="V2222" s="156">
        <f t="shared" ref="V2222:V2240" si="737">IF(U2222&gt;0,((D2222*E2222)+(F2222*G2222)+(H2222*I2222))/(E2222+G2222+I2222),0)</f>
        <v>0</v>
      </c>
      <c r="W2222" s="157">
        <f t="shared" ref="W2222:W2240" si="738">IF(U2222&lt;&gt;0,(E2222+G2222+I2222)/U2222,0)</f>
        <v>0</v>
      </c>
      <c r="Y2222" s="128">
        <v>22</v>
      </c>
      <c r="Z2222" s="155">
        <f t="shared" ref="Z2222:Z2240" si="739">IF(COUNT(N2222,P2222,R2222)=0,0,COUNT(N2222,P2222,R2222))</f>
        <v>0</v>
      </c>
      <c r="AA2222" s="156">
        <f t="shared" ref="AA2222:AA2240" si="740">IF(Z2222&gt;0,((M2222*N2222)+(O2222*P2222)+(Q2222*R2222))/(N2222+P2222+R2222),0)</f>
        <v>0</v>
      </c>
      <c r="AB2222" s="157">
        <f t="shared" ref="AB2222:AB2240" si="741">IF(Z2222&lt;&gt;0,(N2222+P2222+R2222)/Z2222,0)</f>
        <v>0</v>
      </c>
      <c r="AD2222" s="128">
        <v>2</v>
      </c>
      <c r="AE2222" s="120">
        <f t="shared" ref="AE2222:AE2240" si="742">(V2222*W2222*P$2218)/1000000</f>
        <v>0</v>
      </c>
      <c r="AF2222" s="131">
        <v>22</v>
      </c>
      <c r="AG2222" s="121">
        <f t="shared" ref="AG2222:AG2240" si="743">(AA2222*AB2222*P$2218)/1000000</f>
        <v>0</v>
      </c>
    </row>
    <row r="2223" spans="2:33" x14ac:dyDescent="0.25">
      <c r="B2223" s="128">
        <v>3</v>
      </c>
      <c r="C2223" s="151" t="str">
        <f>T(Contaminantes!C$8)</f>
        <v/>
      </c>
      <c r="D2223" s="158"/>
      <c r="E2223" s="153"/>
      <c r="F2223" s="158"/>
      <c r="G2223" s="153"/>
      <c r="H2223" s="158"/>
      <c r="I2223" s="154"/>
      <c r="K2223" s="128">
        <v>23</v>
      </c>
      <c r="L2223" s="151" t="str">
        <f>T(Contaminantes!C$28)</f>
        <v/>
      </c>
      <c r="M2223" s="158"/>
      <c r="N2223" s="153"/>
      <c r="O2223" s="158"/>
      <c r="P2223" s="153"/>
      <c r="Q2223" s="158"/>
      <c r="R2223" s="154"/>
      <c r="T2223" s="128">
        <v>3</v>
      </c>
      <c r="U2223" s="155">
        <f t="shared" si="736"/>
        <v>0</v>
      </c>
      <c r="V2223" s="156">
        <f t="shared" si="737"/>
        <v>0</v>
      </c>
      <c r="W2223" s="157">
        <f t="shared" si="738"/>
        <v>0</v>
      </c>
      <c r="Y2223" s="128">
        <v>23</v>
      </c>
      <c r="Z2223" s="155">
        <f t="shared" si="739"/>
        <v>0</v>
      </c>
      <c r="AA2223" s="156">
        <f t="shared" si="740"/>
        <v>0</v>
      </c>
      <c r="AB2223" s="157">
        <f t="shared" si="741"/>
        <v>0</v>
      </c>
      <c r="AD2223" s="128">
        <v>3</v>
      </c>
      <c r="AE2223" s="120">
        <f t="shared" si="742"/>
        <v>0</v>
      </c>
      <c r="AF2223" s="131">
        <v>23</v>
      </c>
      <c r="AG2223" s="121">
        <f t="shared" si="743"/>
        <v>0</v>
      </c>
    </row>
    <row r="2224" spans="2:33" x14ac:dyDescent="0.25">
      <c r="B2224" s="128">
        <v>4</v>
      </c>
      <c r="C2224" s="151" t="str">
        <f>T(Contaminantes!C$9)</f>
        <v/>
      </c>
      <c r="D2224" s="159"/>
      <c r="E2224" s="153"/>
      <c r="F2224" s="159"/>
      <c r="G2224" s="153"/>
      <c r="H2224" s="159"/>
      <c r="I2224" s="154"/>
      <c r="K2224" s="128">
        <v>24</v>
      </c>
      <c r="L2224" s="151" t="str">
        <f>T(Contaminantes!C$29)</f>
        <v/>
      </c>
      <c r="M2224" s="159"/>
      <c r="N2224" s="153"/>
      <c r="O2224" s="159"/>
      <c r="P2224" s="153"/>
      <c r="Q2224" s="159"/>
      <c r="R2224" s="154"/>
      <c r="T2224" s="128">
        <v>4</v>
      </c>
      <c r="U2224" s="155">
        <f t="shared" si="736"/>
        <v>0</v>
      </c>
      <c r="V2224" s="156">
        <f t="shared" si="737"/>
        <v>0</v>
      </c>
      <c r="W2224" s="157">
        <f t="shared" si="738"/>
        <v>0</v>
      </c>
      <c r="Y2224" s="128">
        <v>24</v>
      </c>
      <c r="Z2224" s="155">
        <f t="shared" si="739"/>
        <v>0</v>
      </c>
      <c r="AA2224" s="156">
        <f t="shared" si="740"/>
        <v>0</v>
      </c>
      <c r="AB2224" s="157">
        <f t="shared" si="741"/>
        <v>0</v>
      </c>
      <c r="AD2224" s="128">
        <v>4</v>
      </c>
      <c r="AE2224" s="120">
        <f t="shared" si="742"/>
        <v>0</v>
      </c>
      <c r="AF2224" s="131">
        <v>24</v>
      </c>
      <c r="AG2224" s="121">
        <f t="shared" si="743"/>
        <v>0</v>
      </c>
    </row>
    <row r="2225" spans="2:33" x14ac:dyDescent="0.25">
      <c r="B2225" s="128">
        <v>5</v>
      </c>
      <c r="C2225" s="151" t="str">
        <f>T(Contaminantes!C$10)</f>
        <v/>
      </c>
      <c r="D2225" s="159"/>
      <c r="E2225" s="153"/>
      <c r="F2225" s="159"/>
      <c r="G2225" s="153"/>
      <c r="H2225" s="159"/>
      <c r="I2225" s="154"/>
      <c r="K2225" s="128">
        <v>25</v>
      </c>
      <c r="L2225" s="151" t="str">
        <f>T(Contaminantes!C$30)</f>
        <v/>
      </c>
      <c r="M2225" s="159"/>
      <c r="N2225" s="153"/>
      <c r="O2225" s="159"/>
      <c r="P2225" s="153"/>
      <c r="Q2225" s="159"/>
      <c r="R2225" s="154"/>
      <c r="T2225" s="128">
        <v>5</v>
      </c>
      <c r="U2225" s="155">
        <f t="shared" si="736"/>
        <v>0</v>
      </c>
      <c r="V2225" s="156">
        <f t="shared" si="737"/>
        <v>0</v>
      </c>
      <c r="W2225" s="157">
        <f t="shared" si="738"/>
        <v>0</v>
      </c>
      <c r="Y2225" s="128">
        <v>25</v>
      </c>
      <c r="Z2225" s="155">
        <f t="shared" si="739"/>
        <v>0</v>
      </c>
      <c r="AA2225" s="156">
        <f t="shared" si="740"/>
        <v>0</v>
      </c>
      <c r="AB2225" s="157">
        <f t="shared" si="741"/>
        <v>0</v>
      </c>
      <c r="AD2225" s="128">
        <v>5</v>
      </c>
      <c r="AE2225" s="120">
        <f t="shared" si="742"/>
        <v>0</v>
      </c>
      <c r="AF2225" s="131">
        <v>25</v>
      </c>
      <c r="AG2225" s="121">
        <f t="shared" si="743"/>
        <v>0</v>
      </c>
    </row>
    <row r="2226" spans="2:33" x14ac:dyDescent="0.25">
      <c r="B2226" s="128">
        <v>6</v>
      </c>
      <c r="C2226" s="151" t="str">
        <f>T(Contaminantes!C$11)</f>
        <v/>
      </c>
      <c r="D2226" s="159"/>
      <c r="E2226" s="153"/>
      <c r="F2226" s="159"/>
      <c r="G2226" s="153"/>
      <c r="H2226" s="159"/>
      <c r="I2226" s="154"/>
      <c r="K2226" s="128">
        <v>26</v>
      </c>
      <c r="L2226" s="151" t="str">
        <f>T(Contaminantes!C$31)</f>
        <v/>
      </c>
      <c r="M2226" s="159"/>
      <c r="N2226" s="153"/>
      <c r="O2226" s="159"/>
      <c r="P2226" s="153"/>
      <c r="Q2226" s="159"/>
      <c r="R2226" s="154"/>
      <c r="T2226" s="128">
        <v>6</v>
      </c>
      <c r="U2226" s="155">
        <f t="shared" si="736"/>
        <v>0</v>
      </c>
      <c r="V2226" s="156">
        <f t="shared" si="737"/>
        <v>0</v>
      </c>
      <c r="W2226" s="157">
        <f t="shared" si="738"/>
        <v>0</v>
      </c>
      <c r="Y2226" s="128">
        <v>26</v>
      </c>
      <c r="Z2226" s="155">
        <f t="shared" si="739"/>
        <v>0</v>
      </c>
      <c r="AA2226" s="156">
        <f t="shared" si="740"/>
        <v>0</v>
      </c>
      <c r="AB2226" s="157">
        <f t="shared" si="741"/>
        <v>0</v>
      </c>
      <c r="AD2226" s="128">
        <v>6</v>
      </c>
      <c r="AE2226" s="120">
        <f t="shared" si="742"/>
        <v>0</v>
      </c>
      <c r="AF2226" s="131">
        <v>26</v>
      </c>
      <c r="AG2226" s="121">
        <f t="shared" si="743"/>
        <v>0</v>
      </c>
    </row>
    <row r="2227" spans="2:33" x14ac:dyDescent="0.25">
      <c r="B2227" s="128">
        <v>7</v>
      </c>
      <c r="C2227" s="151" t="str">
        <f>T(Contaminantes!C$12)</f>
        <v/>
      </c>
      <c r="D2227" s="159"/>
      <c r="E2227" s="153"/>
      <c r="F2227" s="159"/>
      <c r="G2227" s="153"/>
      <c r="H2227" s="159"/>
      <c r="I2227" s="154"/>
      <c r="K2227" s="128">
        <v>27</v>
      </c>
      <c r="L2227" s="151" t="str">
        <f>T(Contaminantes!C$32)</f>
        <v/>
      </c>
      <c r="M2227" s="159"/>
      <c r="N2227" s="153"/>
      <c r="O2227" s="159"/>
      <c r="P2227" s="153"/>
      <c r="Q2227" s="159"/>
      <c r="R2227" s="154"/>
      <c r="T2227" s="128">
        <v>7</v>
      </c>
      <c r="U2227" s="155">
        <f t="shared" si="736"/>
        <v>0</v>
      </c>
      <c r="V2227" s="156">
        <f t="shared" si="737"/>
        <v>0</v>
      </c>
      <c r="W2227" s="157">
        <f t="shared" si="738"/>
        <v>0</v>
      </c>
      <c r="Y2227" s="128">
        <v>27</v>
      </c>
      <c r="Z2227" s="155">
        <f t="shared" si="739"/>
        <v>0</v>
      </c>
      <c r="AA2227" s="156">
        <f t="shared" si="740"/>
        <v>0</v>
      </c>
      <c r="AB2227" s="157">
        <f t="shared" si="741"/>
        <v>0</v>
      </c>
      <c r="AD2227" s="128">
        <v>7</v>
      </c>
      <c r="AE2227" s="120">
        <f t="shared" si="742"/>
        <v>0</v>
      </c>
      <c r="AF2227" s="131">
        <v>27</v>
      </c>
      <c r="AG2227" s="121">
        <f t="shared" si="743"/>
        <v>0</v>
      </c>
    </row>
    <row r="2228" spans="2:33" x14ac:dyDescent="0.25">
      <c r="B2228" s="128">
        <v>8</v>
      </c>
      <c r="C2228" s="151" t="str">
        <f>T(Contaminantes!C$13)</f>
        <v/>
      </c>
      <c r="D2228" s="159"/>
      <c r="E2228" s="153"/>
      <c r="F2228" s="159"/>
      <c r="G2228" s="153"/>
      <c r="H2228" s="159"/>
      <c r="I2228" s="154"/>
      <c r="K2228" s="128">
        <v>28</v>
      </c>
      <c r="L2228" s="151" t="str">
        <f>T(Contaminantes!C$33)</f>
        <v/>
      </c>
      <c r="M2228" s="159"/>
      <c r="N2228" s="153"/>
      <c r="O2228" s="159"/>
      <c r="P2228" s="153"/>
      <c r="Q2228" s="159"/>
      <c r="R2228" s="154"/>
      <c r="T2228" s="128">
        <v>8</v>
      </c>
      <c r="U2228" s="155">
        <f t="shared" si="736"/>
        <v>0</v>
      </c>
      <c r="V2228" s="156">
        <f t="shared" si="737"/>
        <v>0</v>
      </c>
      <c r="W2228" s="157">
        <f t="shared" si="738"/>
        <v>0</v>
      </c>
      <c r="Y2228" s="128">
        <v>28</v>
      </c>
      <c r="Z2228" s="155">
        <f t="shared" si="739"/>
        <v>0</v>
      </c>
      <c r="AA2228" s="156">
        <f t="shared" si="740"/>
        <v>0</v>
      </c>
      <c r="AB2228" s="157">
        <f t="shared" si="741"/>
        <v>0</v>
      </c>
      <c r="AD2228" s="128">
        <v>8</v>
      </c>
      <c r="AE2228" s="120">
        <f t="shared" si="742"/>
        <v>0</v>
      </c>
      <c r="AF2228" s="131">
        <v>28</v>
      </c>
      <c r="AG2228" s="121">
        <f t="shared" si="743"/>
        <v>0</v>
      </c>
    </row>
    <row r="2229" spans="2:33" x14ac:dyDescent="0.25">
      <c r="B2229" s="128">
        <v>9</v>
      </c>
      <c r="C2229" s="151" t="str">
        <f>T(Contaminantes!C$14)</f>
        <v/>
      </c>
      <c r="D2229" s="152"/>
      <c r="E2229" s="153"/>
      <c r="F2229" s="152"/>
      <c r="G2229" s="153"/>
      <c r="H2229" s="152"/>
      <c r="I2229" s="154"/>
      <c r="K2229" s="128">
        <v>29</v>
      </c>
      <c r="L2229" s="151" t="str">
        <f>T(Contaminantes!C$34)</f>
        <v/>
      </c>
      <c r="M2229" s="152"/>
      <c r="N2229" s="153"/>
      <c r="O2229" s="152"/>
      <c r="P2229" s="153"/>
      <c r="Q2229" s="152"/>
      <c r="R2229" s="154"/>
      <c r="T2229" s="128">
        <v>9</v>
      </c>
      <c r="U2229" s="155">
        <f t="shared" si="736"/>
        <v>0</v>
      </c>
      <c r="V2229" s="156">
        <f t="shared" si="737"/>
        <v>0</v>
      </c>
      <c r="W2229" s="157">
        <f t="shared" si="738"/>
        <v>0</v>
      </c>
      <c r="Y2229" s="128">
        <v>29</v>
      </c>
      <c r="Z2229" s="155">
        <f t="shared" si="739"/>
        <v>0</v>
      </c>
      <c r="AA2229" s="156">
        <f t="shared" si="740"/>
        <v>0</v>
      </c>
      <c r="AB2229" s="157">
        <f t="shared" si="741"/>
        <v>0</v>
      </c>
      <c r="AD2229" s="128">
        <v>9</v>
      </c>
      <c r="AE2229" s="120">
        <f t="shared" si="742"/>
        <v>0</v>
      </c>
      <c r="AF2229" s="131">
        <v>29</v>
      </c>
      <c r="AG2229" s="121">
        <f t="shared" si="743"/>
        <v>0</v>
      </c>
    </row>
    <row r="2230" spans="2:33" x14ac:dyDescent="0.25">
      <c r="B2230" s="128">
        <v>10</v>
      </c>
      <c r="C2230" s="151" t="str">
        <f>T(Contaminantes!C$15)</f>
        <v/>
      </c>
      <c r="D2230" s="152"/>
      <c r="E2230" s="153"/>
      <c r="F2230" s="152"/>
      <c r="G2230" s="153"/>
      <c r="H2230" s="152"/>
      <c r="I2230" s="154"/>
      <c r="K2230" s="128">
        <v>30</v>
      </c>
      <c r="L2230" s="151" t="str">
        <f>T(Contaminantes!C$35)</f>
        <v/>
      </c>
      <c r="M2230" s="152"/>
      <c r="N2230" s="153"/>
      <c r="O2230" s="152"/>
      <c r="P2230" s="153"/>
      <c r="Q2230" s="152"/>
      <c r="R2230" s="154"/>
      <c r="T2230" s="128">
        <v>10</v>
      </c>
      <c r="U2230" s="155">
        <f t="shared" si="736"/>
        <v>0</v>
      </c>
      <c r="V2230" s="156">
        <f t="shared" si="737"/>
        <v>0</v>
      </c>
      <c r="W2230" s="157">
        <f t="shared" si="738"/>
        <v>0</v>
      </c>
      <c r="Y2230" s="128">
        <v>30</v>
      </c>
      <c r="Z2230" s="155">
        <f t="shared" si="739"/>
        <v>0</v>
      </c>
      <c r="AA2230" s="156">
        <f t="shared" si="740"/>
        <v>0</v>
      </c>
      <c r="AB2230" s="157">
        <f t="shared" si="741"/>
        <v>0</v>
      </c>
      <c r="AD2230" s="128">
        <v>10</v>
      </c>
      <c r="AE2230" s="120">
        <f t="shared" si="742"/>
        <v>0</v>
      </c>
      <c r="AF2230" s="131">
        <v>30</v>
      </c>
      <c r="AG2230" s="121">
        <f t="shared" si="743"/>
        <v>0</v>
      </c>
    </row>
    <row r="2231" spans="2:33" x14ac:dyDescent="0.25">
      <c r="B2231" s="128">
        <v>11</v>
      </c>
      <c r="C2231" s="151" t="str">
        <f>T(Contaminantes!C$16)</f>
        <v/>
      </c>
      <c r="D2231" s="158"/>
      <c r="E2231" s="153"/>
      <c r="F2231" s="158"/>
      <c r="G2231" s="153"/>
      <c r="H2231" s="158"/>
      <c r="I2231" s="154"/>
      <c r="K2231" s="128">
        <v>31</v>
      </c>
      <c r="L2231" s="151" t="str">
        <f>T(Contaminantes!C$36)</f>
        <v/>
      </c>
      <c r="M2231" s="158"/>
      <c r="N2231" s="153"/>
      <c r="O2231" s="158"/>
      <c r="P2231" s="153"/>
      <c r="Q2231" s="158"/>
      <c r="R2231" s="154"/>
      <c r="T2231" s="128">
        <v>11</v>
      </c>
      <c r="U2231" s="155">
        <f t="shared" si="736"/>
        <v>0</v>
      </c>
      <c r="V2231" s="156">
        <f t="shared" si="737"/>
        <v>0</v>
      </c>
      <c r="W2231" s="157">
        <f t="shared" si="738"/>
        <v>0</v>
      </c>
      <c r="Y2231" s="128">
        <v>31</v>
      </c>
      <c r="Z2231" s="155">
        <f t="shared" si="739"/>
        <v>0</v>
      </c>
      <c r="AA2231" s="156">
        <f t="shared" si="740"/>
        <v>0</v>
      </c>
      <c r="AB2231" s="157">
        <f t="shared" si="741"/>
        <v>0</v>
      </c>
      <c r="AD2231" s="128">
        <v>11</v>
      </c>
      <c r="AE2231" s="120">
        <f t="shared" si="742"/>
        <v>0</v>
      </c>
      <c r="AF2231" s="131">
        <v>31</v>
      </c>
      <c r="AG2231" s="121">
        <f t="shared" si="743"/>
        <v>0</v>
      </c>
    </row>
    <row r="2232" spans="2:33" x14ac:dyDescent="0.25">
      <c r="B2232" s="128">
        <v>12</v>
      </c>
      <c r="C2232" s="151" t="str">
        <f>T(Contaminantes!C$17)</f>
        <v/>
      </c>
      <c r="D2232" s="159"/>
      <c r="E2232" s="153"/>
      <c r="F2232" s="159"/>
      <c r="G2232" s="153"/>
      <c r="H2232" s="159"/>
      <c r="I2232" s="154"/>
      <c r="K2232" s="128">
        <v>32</v>
      </c>
      <c r="L2232" s="151" t="str">
        <f>T(Contaminantes!C$37)</f>
        <v/>
      </c>
      <c r="M2232" s="159"/>
      <c r="N2232" s="153"/>
      <c r="O2232" s="159"/>
      <c r="P2232" s="153"/>
      <c r="Q2232" s="159"/>
      <c r="R2232" s="154"/>
      <c r="T2232" s="128">
        <v>12</v>
      </c>
      <c r="U2232" s="155">
        <f t="shared" si="736"/>
        <v>0</v>
      </c>
      <c r="V2232" s="156">
        <f t="shared" si="737"/>
        <v>0</v>
      </c>
      <c r="W2232" s="157">
        <f t="shared" si="738"/>
        <v>0</v>
      </c>
      <c r="Y2232" s="128">
        <v>32</v>
      </c>
      <c r="Z2232" s="155">
        <f t="shared" si="739"/>
        <v>0</v>
      </c>
      <c r="AA2232" s="156">
        <f t="shared" si="740"/>
        <v>0</v>
      </c>
      <c r="AB2232" s="157">
        <f t="shared" si="741"/>
        <v>0</v>
      </c>
      <c r="AD2232" s="128">
        <v>12</v>
      </c>
      <c r="AE2232" s="120">
        <f t="shared" si="742"/>
        <v>0</v>
      </c>
      <c r="AF2232" s="131">
        <v>32</v>
      </c>
      <c r="AG2232" s="121">
        <f t="shared" si="743"/>
        <v>0</v>
      </c>
    </row>
    <row r="2233" spans="2:33" x14ac:dyDescent="0.25">
      <c r="B2233" s="128">
        <v>13</v>
      </c>
      <c r="C2233" s="151" t="str">
        <f>T(Contaminantes!C$18)</f>
        <v/>
      </c>
      <c r="D2233" s="159"/>
      <c r="E2233" s="153"/>
      <c r="F2233" s="159"/>
      <c r="G2233" s="153"/>
      <c r="H2233" s="159"/>
      <c r="I2233" s="154"/>
      <c r="K2233" s="128">
        <v>33</v>
      </c>
      <c r="L2233" s="151" t="str">
        <f>T(Contaminantes!C$38)</f>
        <v/>
      </c>
      <c r="M2233" s="159"/>
      <c r="N2233" s="153"/>
      <c r="O2233" s="159"/>
      <c r="P2233" s="153"/>
      <c r="Q2233" s="159"/>
      <c r="R2233" s="154"/>
      <c r="T2233" s="128">
        <v>13</v>
      </c>
      <c r="U2233" s="155">
        <f t="shared" si="736"/>
        <v>0</v>
      </c>
      <c r="V2233" s="156">
        <f t="shared" si="737"/>
        <v>0</v>
      </c>
      <c r="W2233" s="157">
        <f t="shared" si="738"/>
        <v>0</v>
      </c>
      <c r="Y2233" s="128">
        <v>33</v>
      </c>
      <c r="Z2233" s="155">
        <f t="shared" si="739"/>
        <v>0</v>
      </c>
      <c r="AA2233" s="156">
        <f t="shared" si="740"/>
        <v>0</v>
      </c>
      <c r="AB2233" s="157">
        <f t="shared" si="741"/>
        <v>0</v>
      </c>
      <c r="AD2233" s="128">
        <v>13</v>
      </c>
      <c r="AE2233" s="120">
        <f t="shared" si="742"/>
        <v>0</v>
      </c>
      <c r="AF2233" s="131">
        <v>33</v>
      </c>
      <c r="AG2233" s="121">
        <f t="shared" si="743"/>
        <v>0</v>
      </c>
    </row>
    <row r="2234" spans="2:33" x14ac:dyDescent="0.25">
      <c r="B2234" s="128">
        <v>14</v>
      </c>
      <c r="C2234" s="151" t="str">
        <f>T(Contaminantes!C$19)</f>
        <v/>
      </c>
      <c r="D2234" s="152"/>
      <c r="E2234" s="153"/>
      <c r="F2234" s="152"/>
      <c r="G2234" s="153"/>
      <c r="H2234" s="152"/>
      <c r="I2234" s="154"/>
      <c r="K2234" s="128">
        <v>34</v>
      </c>
      <c r="L2234" s="151" t="str">
        <f>T(Contaminantes!C$39)</f>
        <v/>
      </c>
      <c r="M2234" s="152"/>
      <c r="N2234" s="153"/>
      <c r="O2234" s="152"/>
      <c r="P2234" s="153"/>
      <c r="Q2234" s="152"/>
      <c r="R2234" s="154"/>
      <c r="T2234" s="128">
        <v>14</v>
      </c>
      <c r="U2234" s="155">
        <f t="shared" si="736"/>
        <v>0</v>
      </c>
      <c r="V2234" s="156">
        <f t="shared" si="737"/>
        <v>0</v>
      </c>
      <c r="W2234" s="157">
        <f t="shared" si="738"/>
        <v>0</v>
      </c>
      <c r="Y2234" s="128">
        <v>34</v>
      </c>
      <c r="Z2234" s="155">
        <f t="shared" si="739"/>
        <v>0</v>
      </c>
      <c r="AA2234" s="156">
        <f t="shared" si="740"/>
        <v>0</v>
      </c>
      <c r="AB2234" s="157">
        <f t="shared" si="741"/>
        <v>0</v>
      </c>
      <c r="AD2234" s="128">
        <v>14</v>
      </c>
      <c r="AE2234" s="120">
        <f t="shared" si="742"/>
        <v>0</v>
      </c>
      <c r="AF2234" s="131">
        <v>34</v>
      </c>
      <c r="AG2234" s="121">
        <f t="shared" si="743"/>
        <v>0</v>
      </c>
    </row>
    <row r="2235" spans="2:33" x14ac:dyDescent="0.25">
      <c r="B2235" s="128">
        <v>15</v>
      </c>
      <c r="C2235" s="151" t="str">
        <f>T(Contaminantes!C$20)</f>
        <v/>
      </c>
      <c r="D2235" s="158"/>
      <c r="E2235" s="153"/>
      <c r="F2235" s="158"/>
      <c r="G2235" s="153"/>
      <c r="H2235" s="158"/>
      <c r="I2235" s="154"/>
      <c r="K2235" s="128">
        <v>35</v>
      </c>
      <c r="L2235" s="151" t="str">
        <f>T(Contaminantes!C$40)</f>
        <v/>
      </c>
      <c r="M2235" s="158"/>
      <c r="N2235" s="153"/>
      <c r="O2235" s="158"/>
      <c r="P2235" s="153"/>
      <c r="Q2235" s="158"/>
      <c r="R2235" s="154"/>
      <c r="T2235" s="128">
        <v>15</v>
      </c>
      <c r="U2235" s="155">
        <f t="shared" si="736"/>
        <v>0</v>
      </c>
      <c r="V2235" s="156">
        <f t="shared" si="737"/>
        <v>0</v>
      </c>
      <c r="W2235" s="157">
        <f t="shared" si="738"/>
        <v>0</v>
      </c>
      <c r="Y2235" s="128">
        <v>35</v>
      </c>
      <c r="Z2235" s="155">
        <f t="shared" si="739"/>
        <v>0</v>
      </c>
      <c r="AA2235" s="156">
        <f t="shared" si="740"/>
        <v>0</v>
      </c>
      <c r="AB2235" s="157">
        <f t="shared" si="741"/>
        <v>0</v>
      </c>
      <c r="AD2235" s="128">
        <v>15</v>
      </c>
      <c r="AE2235" s="120">
        <f t="shared" si="742"/>
        <v>0</v>
      </c>
      <c r="AF2235" s="131">
        <v>35</v>
      </c>
      <c r="AG2235" s="121">
        <f t="shared" si="743"/>
        <v>0</v>
      </c>
    </row>
    <row r="2236" spans="2:33" x14ac:dyDescent="0.25">
      <c r="B2236" s="128">
        <v>16</v>
      </c>
      <c r="C2236" s="151" t="str">
        <f>T(Contaminantes!C$21)</f>
        <v/>
      </c>
      <c r="D2236" s="159"/>
      <c r="E2236" s="153"/>
      <c r="F2236" s="159"/>
      <c r="G2236" s="153"/>
      <c r="H2236" s="159"/>
      <c r="I2236" s="154"/>
      <c r="K2236" s="128">
        <v>36</v>
      </c>
      <c r="L2236" s="151" t="str">
        <f>T(Contaminantes!C$41)</f>
        <v/>
      </c>
      <c r="M2236" s="159"/>
      <c r="N2236" s="153"/>
      <c r="O2236" s="159"/>
      <c r="P2236" s="153"/>
      <c r="Q2236" s="159"/>
      <c r="R2236" s="154"/>
      <c r="T2236" s="128">
        <v>16</v>
      </c>
      <c r="U2236" s="155">
        <f t="shared" si="736"/>
        <v>0</v>
      </c>
      <c r="V2236" s="156">
        <f t="shared" si="737"/>
        <v>0</v>
      </c>
      <c r="W2236" s="157">
        <f t="shared" si="738"/>
        <v>0</v>
      </c>
      <c r="Y2236" s="128">
        <v>36</v>
      </c>
      <c r="Z2236" s="155">
        <f t="shared" si="739"/>
        <v>0</v>
      </c>
      <c r="AA2236" s="156">
        <f t="shared" si="740"/>
        <v>0</v>
      </c>
      <c r="AB2236" s="157">
        <f t="shared" si="741"/>
        <v>0</v>
      </c>
      <c r="AD2236" s="128">
        <v>16</v>
      </c>
      <c r="AE2236" s="120">
        <f t="shared" si="742"/>
        <v>0</v>
      </c>
      <c r="AF2236" s="131">
        <v>36</v>
      </c>
      <c r="AG2236" s="121">
        <f t="shared" si="743"/>
        <v>0</v>
      </c>
    </row>
    <row r="2237" spans="2:33" x14ac:dyDescent="0.25">
      <c r="B2237" s="128">
        <v>17</v>
      </c>
      <c r="C2237" s="151" t="str">
        <f>T(Contaminantes!C$22)</f>
        <v/>
      </c>
      <c r="D2237" s="159"/>
      <c r="E2237" s="153"/>
      <c r="F2237" s="159"/>
      <c r="G2237" s="153"/>
      <c r="H2237" s="159"/>
      <c r="I2237" s="154"/>
      <c r="K2237" s="128">
        <v>37</v>
      </c>
      <c r="L2237" s="151" t="str">
        <f>T(Contaminantes!C$42)</f>
        <v/>
      </c>
      <c r="M2237" s="159"/>
      <c r="N2237" s="153"/>
      <c r="O2237" s="159"/>
      <c r="P2237" s="153"/>
      <c r="Q2237" s="159"/>
      <c r="R2237" s="154"/>
      <c r="T2237" s="128">
        <v>17</v>
      </c>
      <c r="U2237" s="155">
        <f t="shared" si="736"/>
        <v>0</v>
      </c>
      <c r="V2237" s="156">
        <f t="shared" si="737"/>
        <v>0</v>
      </c>
      <c r="W2237" s="157">
        <f t="shared" si="738"/>
        <v>0</v>
      </c>
      <c r="Y2237" s="128">
        <v>37</v>
      </c>
      <c r="Z2237" s="155">
        <f t="shared" si="739"/>
        <v>0</v>
      </c>
      <c r="AA2237" s="156">
        <f t="shared" si="740"/>
        <v>0</v>
      </c>
      <c r="AB2237" s="157">
        <f t="shared" si="741"/>
        <v>0</v>
      </c>
      <c r="AD2237" s="128">
        <v>17</v>
      </c>
      <c r="AE2237" s="120">
        <f t="shared" si="742"/>
        <v>0</v>
      </c>
      <c r="AF2237" s="131">
        <v>37</v>
      </c>
      <c r="AG2237" s="121">
        <f t="shared" si="743"/>
        <v>0</v>
      </c>
    </row>
    <row r="2238" spans="2:33" x14ac:dyDescent="0.25">
      <c r="B2238" s="128">
        <v>18</v>
      </c>
      <c r="C2238" s="151" t="str">
        <f>T(Contaminantes!C$23)</f>
        <v/>
      </c>
      <c r="D2238" s="152"/>
      <c r="E2238" s="153"/>
      <c r="F2238" s="152"/>
      <c r="G2238" s="153"/>
      <c r="H2238" s="152"/>
      <c r="I2238" s="154"/>
      <c r="K2238" s="128">
        <v>38</v>
      </c>
      <c r="L2238" s="151" t="str">
        <f>T(Contaminantes!C$43)</f>
        <v/>
      </c>
      <c r="M2238" s="152"/>
      <c r="N2238" s="153"/>
      <c r="O2238" s="152"/>
      <c r="P2238" s="153"/>
      <c r="Q2238" s="152"/>
      <c r="R2238" s="154"/>
      <c r="T2238" s="128">
        <v>18</v>
      </c>
      <c r="U2238" s="155">
        <f t="shared" si="736"/>
        <v>0</v>
      </c>
      <c r="V2238" s="156">
        <f t="shared" si="737"/>
        <v>0</v>
      </c>
      <c r="W2238" s="157">
        <f t="shared" si="738"/>
        <v>0</v>
      </c>
      <c r="Y2238" s="128">
        <v>38</v>
      </c>
      <c r="Z2238" s="155">
        <f t="shared" si="739"/>
        <v>0</v>
      </c>
      <c r="AA2238" s="156">
        <f t="shared" si="740"/>
        <v>0</v>
      </c>
      <c r="AB2238" s="157">
        <f t="shared" si="741"/>
        <v>0</v>
      </c>
      <c r="AD2238" s="128">
        <v>18</v>
      </c>
      <c r="AE2238" s="120">
        <f t="shared" si="742"/>
        <v>0</v>
      </c>
      <c r="AF2238" s="131">
        <v>38</v>
      </c>
      <c r="AG2238" s="121">
        <f t="shared" si="743"/>
        <v>0</v>
      </c>
    </row>
    <row r="2239" spans="2:33" x14ac:dyDescent="0.25">
      <c r="B2239" s="128">
        <v>19</v>
      </c>
      <c r="C2239" s="151" t="str">
        <f>T(Contaminantes!C$24)</f>
        <v/>
      </c>
      <c r="D2239" s="152"/>
      <c r="E2239" s="153"/>
      <c r="F2239" s="152"/>
      <c r="G2239" s="153"/>
      <c r="H2239" s="152"/>
      <c r="I2239" s="154"/>
      <c r="K2239" s="128">
        <v>39</v>
      </c>
      <c r="L2239" s="151" t="str">
        <f>T(Contaminantes!C$44)</f>
        <v/>
      </c>
      <c r="M2239" s="152"/>
      <c r="N2239" s="153"/>
      <c r="O2239" s="152"/>
      <c r="P2239" s="153"/>
      <c r="Q2239" s="152"/>
      <c r="R2239" s="154"/>
      <c r="T2239" s="128">
        <v>19</v>
      </c>
      <c r="U2239" s="155">
        <f t="shared" si="736"/>
        <v>0</v>
      </c>
      <c r="V2239" s="156">
        <f t="shared" si="737"/>
        <v>0</v>
      </c>
      <c r="W2239" s="157">
        <f t="shared" si="738"/>
        <v>0</v>
      </c>
      <c r="Y2239" s="128">
        <v>39</v>
      </c>
      <c r="Z2239" s="155">
        <f t="shared" si="739"/>
        <v>0</v>
      </c>
      <c r="AA2239" s="156">
        <f t="shared" si="740"/>
        <v>0</v>
      </c>
      <c r="AB2239" s="157">
        <f t="shared" si="741"/>
        <v>0</v>
      </c>
      <c r="AD2239" s="128">
        <v>19</v>
      </c>
      <c r="AE2239" s="120">
        <f t="shared" si="742"/>
        <v>0</v>
      </c>
      <c r="AF2239" s="131">
        <v>39</v>
      </c>
      <c r="AG2239" s="121">
        <f t="shared" si="743"/>
        <v>0</v>
      </c>
    </row>
    <row r="2240" spans="2:33" ht="15.75" thickBot="1" x14ac:dyDescent="0.3">
      <c r="B2240" s="129">
        <v>20</v>
      </c>
      <c r="C2240" s="160" t="str">
        <f>T(Contaminantes!C$25)</f>
        <v/>
      </c>
      <c r="D2240" s="169"/>
      <c r="E2240" s="161"/>
      <c r="F2240" s="169"/>
      <c r="G2240" s="161"/>
      <c r="H2240" s="169"/>
      <c r="I2240" s="164"/>
      <c r="K2240" s="129">
        <v>40</v>
      </c>
      <c r="L2240" s="160" t="str">
        <f>T(Contaminantes!C$45)</f>
        <v/>
      </c>
      <c r="M2240" s="162"/>
      <c r="N2240" s="163"/>
      <c r="O2240" s="162"/>
      <c r="P2240" s="163"/>
      <c r="Q2240" s="162"/>
      <c r="R2240" s="164"/>
      <c r="T2240" s="129">
        <v>20</v>
      </c>
      <c r="U2240" s="165">
        <f t="shared" si="736"/>
        <v>0</v>
      </c>
      <c r="V2240" s="166">
        <f t="shared" si="737"/>
        <v>0</v>
      </c>
      <c r="W2240" s="167">
        <f t="shared" si="738"/>
        <v>0</v>
      </c>
      <c r="Y2240" s="129">
        <v>40</v>
      </c>
      <c r="Z2240" s="165">
        <f t="shared" si="739"/>
        <v>0</v>
      </c>
      <c r="AA2240" s="166">
        <f t="shared" si="740"/>
        <v>0</v>
      </c>
      <c r="AB2240" s="167">
        <f t="shared" si="741"/>
        <v>0</v>
      </c>
      <c r="AD2240" s="129">
        <v>20</v>
      </c>
      <c r="AE2240" s="132">
        <f t="shared" si="742"/>
        <v>0</v>
      </c>
      <c r="AF2240" s="133">
        <v>40</v>
      </c>
      <c r="AG2240" s="122">
        <f t="shared" si="743"/>
        <v>0</v>
      </c>
    </row>
    <row r="2241" spans="2:33" ht="15.75" thickBot="1" x14ac:dyDescent="0.3"/>
    <row r="2242" spans="2:33" ht="15.75" customHeight="1" thickBot="1" x14ac:dyDescent="0.3">
      <c r="D2242" s="391" t="s">
        <v>139</v>
      </c>
      <c r="E2242" s="392"/>
      <c r="F2242" s="393" t="str">
        <f>T('Focos atmósfera'!B100)</f>
        <v/>
      </c>
      <c r="G2242" s="393"/>
      <c r="H2242" s="394" t="s">
        <v>141</v>
      </c>
      <c r="I2242" s="395"/>
      <c r="J2242" s="135"/>
      <c r="K2242" s="396" t="str">
        <f>T('Focos atmósfera'!C100)</f>
        <v/>
      </c>
      <c r="L2242" s="393"/>
      <c r="M2242" s="393"/>
      <c r="N2242" s="397" t="s">
        <v>140</v>
      </c>
      <c r="O2242" s="398"/>
      <c r="P2242" s="136">
        <f>'Focos atmósfera'!D100</f>
        <v>0</v>
      </c>
      <c r="Q2242" s="205" t="s">
        <v>210</v>
      </c>
      <c r="R2242" s="136">
        <f>'Focos atmósfera'!F100</f>
        <v>0</v>
      </c>
      <c r="V2242" s="399" t="s">
        <v>189</v>
      </c>
      <c r="W2242" s="400"/>
      <c r="X2242" s="137"/>
      <c r="AA2242" s="399" t="s">
        <v>189</v>
      </c>
      <c r="AB2242" s="400"/>
      <c r="AC2242" s="137"/>
      <c r="AE2242" s="399" t="s">
        <v>192</v>
      </c>
      <c r="AF2242" s="403"/>
      <c r="AG2242" s="400"/>
    </row>
    <row r="2243" spans="2:33" ht="15.75" thickBot="1" x14ac:dyDescent="0.3">
      <c r="B2243" s="407" t="s">
        <v>133</v>
      </c>
      <c r="C2243" s="408"/>
      <c r="D2243" s="411" t="s">
        <v>134</v>
      </c>
      <c r="E2243" s="411"/>
      <c r="F2243" s="411" t="s">
        <v>135</v>
      </c>
      <c r="G2243" s="411"/>
      <c r="H2243" s="411" t="s">
        <v>136</v>
      </c>
      <c r="I2243" s="412"/>
      <c r="J2243" s="138"/>
      <c r="K2243" s="409" t="s">
        <v>133</v>
      </c>
      <c r="L2243" s="410"/>
      <c r="M2243" s="413" t="s">
        <v>134</v>
      </c>
      <c r="N2243" s="411"/>
      <c r="O2243" s="411" t="s">
        <v>135</v>
      </c>
      <c r="P2243" s="411"/>
      <c r="Q2243" s="411" t="s">
        <v>136</v>
      </c>
      <c r="R2243" s="414"/>
      <c r="S2243" s="138"/>
      <c r="T2243" s="138"/>
      <c r="V2243" s="401"/>
      <c r="W2243" s="402"/>
      <c r="X2243" s="137"/>
      <c r="AA2243" s="401"/>
      <c r="AB2243" s="402"/>
      <c r="AC2243" s="137"/>
      <c r="AE2243" s="404"/>
      <c r="AF2243" s="405"/>
      <c r="AG2243" s="406"/>
    </row>
    <row r="2244" spans="2:33" ht="32.25" customHeight="1" thickBot="1" x14ac:dyDescent="0.3">
      <c r="B2244" s="409"/>
      <c r="C2244" s="410"/>
      <c r="D2244" s="139" t="s">
        <v>137</v>
      </c>
      <c r="E2244" s="139" t="s">
        <v>138</v>
      </c>
      <c r="F2244" s="139" t="s">
        <v>137</v>
      </c>
      <c r="G2244" s="139" t="s">
        <v>138</v>
      </c>
      <c r="H2244" s="139" t="s">
        <v>137</v>
      </c>
      <c r="I2244" s="140" t="s">
        <v>138</v>
      </c>
      <c r="J2244" s="141"/>
      <c r="K2244" s="409"/>
      <c r="L2244" s="410"/>
      <c r="M2244" s="139" t="s">
        <v>137</v>
      </c>
      <c r="N2244" s="139" t="s">
        <v>138</v>
      </c>
      <c r="O2244" s="139" t="s">
        <v>137</v>
      </c>
      <c r="P2244" s="139" t="s">
        <v>138</v>
      </c>
      <c r="Q2244" s="139" t="s">
        <v>137</v>
      </c>
      <c r="R2244" s="140" t="s">
        <v>138</v>
      </c>
      <c r="S2244" s="141"/>
      <c r="T2244" s="141"/>
      <c r="V2244" s="142" t="s">
        <v>190</v>
      </c>
      <c r="W2244" s="143" t="s">
        <v>191</v>
      </c>
      <c r="X2244" s="141"/>
      <c r="AA2244" s="142" t="s">
        <v>190</v>
      </c>
      <c r="AB2244" s="143" t="s">
        <v>191</v>
      </c>
      <c r="AC2244" s="141"/>
      <c r="AE2244" s="124" t="s">
        <v>193</v>
      </c>
      <c r="AG2244" s="125" t="s">
        <v>193</v>
      </c>
    </row>
    <row r="2245" spans="2:33" x14ac:dyDescent="0.25">
      <c r="B2245" s="126">
        <v>1</v>
      </c>
      <c r="C2245" s="151" t="str">
        <f>T(Contaminantes!C$6)</f>
        <v/>
      </c>
      <c r="D2245" s="145"/>
      <c r="E2245" s="146"/>
      <c r="F2245" s="145"/>
      <c r="G2245" s="146"/>
      <c r="H2245" s="145"/>
      <c r="I2245" s="147"/>
      <c r="K2245" s="126">
        <v>21</v>
      </c>
      <c r="L2245" s="144" t="str">
        <f>T(Contaminantes!C$26)</f>
        <v/>
      </c>
      <c r="M2245" s="145"/>
      <c r="N2245" s="146"/>
      <c r="O2245" s="145"/>
      <c r="P2245" s="146"/>
      <c r="Q2245" s="145"/>
      <c r="R2245" s="147"/>
      <c r="T2245" s="126">
        <v>1</v>
      </c>
      <c r="U2245" s="148">
        <f>IF(COUNT(E2245,G2245,I2245)=0,0,COUNT(E2245,G2245,I2245))</f>
        <v>0</v>
      </c>
      <c r="V2245" s="149">
        <f>IF(U2245&gt;0,((D2245*E2245)+(F2245*G2245)+(H2245*I2245))/(E2245+G2245+I2245),0)</f>
        <v>0</v>
      </c>
      <c r="W2245" s="150">
        <f>IF(U2245&lt;&gt;0,(E2245+G2245+I2245)/U2245,0)</f>
        <v>0</v>
      </c>
      <c r="Y2245" s="126">
        <v>21</v>
      </c>
      <c r="Z2245" s="148">
        <f>IF(COUNT(N2245,P2245,R2245)=0,0,COUNT(N2245,P2245,R2245))</f>
        <v>0</v>
      </c>
      <c r="AA2245" s="149">
        <f>IF(Z2245&gt;0,((M2245*N2245)+(O2245*P2245)+(Q2245*R2245))/(N2245+P2245+R2245),0)</f>
        <v>0</v>
      </c>
      <c r="AB2245" s="150">
        <f>IF(Z2245&lt;&gt;0,(N2245+P2245+R2245)/Z2245,0)</f>
        <v>0</v>
      </c>
      <c r="AD2245" s="126">
        <v>1</v>
      </c>
      <c r="AE2245" s="127">
        <f>(V2245*W2245*P$2242)/1000000</f>
        <v>0</v>
      </c>
      <c r="AF2245" s="130">
        <v>21</v>
      </c>
      <c r="AG2245" s="127">
        <f>(AA2245*AB2245*P$2242)/1000000</f>
        <v>0</v>
      </c>
    </row>
    <row r="2246" spans="2:33" x14ac:dyDescent="0.25">
      <c r="B2246" s="128">
        <v>2</v>
      </c>
      <c r="C2246" s="151" t="str">
        <f>T(Contaminantes!C$7)</f>
        <v/>
      </c>
      <c r="D2246" s="152"/>
      <c r="E2246" s="153"/>
      <c r="F2246" s="152"/>
      <c r="G2246" s="153"/>
      <c r="H2246" s="152"/>
      <c r="I2246" s="154"/>
      <c r="K2246" s="128">
        <v>22</v>
      </c>
      <c r="L2246" s="151" t="str">
        <f>T(Contaminantes!C$27)</f>
        <v/>
      </c>
      <c r="M2246" s="152"/>
      <c r="N2246" s="153"/>
      <c r="O2246" s="152"/>
      <c r="P2246" s="153"/>
      <c r="Q2246" s="152"/>
      <c r="R2246" s="154"/>
      <c r="T2246" s="128">
        <v>2</v>
      </c>
      <c r="U2246" s="155">
        <f t="shared" ref="U2246:U2264" si="744">IF(COUNT(E2246,G2246,I2246)=0,0,COUNT(E2246,G2246,I2246))</f>
        <v>0</v>
      </c>
      <c r="V2246" s="156">
        <f t="shared" ref="V2246:V2264" si="745">IF(U2246&gt;0,((D2246*E2246)+(F2246*G2246)+(H2246*I2246))/(E2246+G2246+I2246),0)</f>
        <v>0</v>
      </c>
      <c r="W2246" s="157">
        <f t="shared" ref="W2246:W2264" si="746">IF(U2246&lt;&gt;0,(E2246+G2246+I2246)/U2246,0)</f>
        <v>0</v>
      </c>
      <c r="Y2246" s="128">
        <v>22</v>
      </c>
      <c r="Z2246" s="155">
        <f t="shared" ref="Z2246:Z2264" si="747">IF(COUNT(N2246,P2246,R2246)=0,0,COUNT(N2246,P2246,R2246))</f>
        <v>0</v>
      </c>
      <c r="AA2246" s="156">
        <f t="shared" ref="AA2246:AA2264" si="748">IF(Z2246&gt;0,((M2246*N2246)+(O2246*P2246)+(Q2246*R2246))/(N2246+P2246+R2246),0)</f>
        <v>0</v>
      </c>
      <c r="AB2246" s="157">
        <f t="shared" ref="AB2246:AB2264" si="749">IF(Z2246&lt;&gt;0,(N2246+P2246+R2246)/Z2246,0)</f>
        <v>0</v>
      </c>
      <c r="AD2246" s="128">
        <v>2</v>
      </c>
      <c r="AE2246" s="120">
        <f t="shared" ref="AE2246:AE2264" si="750">(V2246*W2246*P$2242)/1000000</f>
        <v>0</v>
      </c>
      <c r="AF2246" s="131">
        <v>22</v>
      </c>
      <c r="AG2246" s="121">
        <f t="shared" ref="AG2246:AG2264" si="751">(AA2246*AB2246*P$2242)/1000000</f>
        <v>0</v>
      </c>
    </row>
    <row r="2247" spans="2:33" x14ac:dyDescent="0.25">
      <c r="B2247" s="128">
        <v>3</v>
      </c>
      <c r="C2247" s="151" t="str">
        <f>T(Contaminantes!C$8)</f>
        <v/>
      </c>
      <c r="D2247" s="158"/>
      <c r="E2247" s="153"/>
      <c r="F2247" s="158"/>
      <c r="G2247" s="153"/>
      <c r="H2247" s="158"/>
      <c r="I2247" s="154"/>
      <c r="K2247" s="128">
        <v>23</v>
      </c>
      <c r="L2247" s="151" t="str">
        <f>T(Contaminantes!C$28)</f>
        <v/>
      </c>
      <c r="M2247" s="158"/>
      <c r="N2247" s="153"/>
      <c r="O2247" s="158"/>
      <c r="P2247" s="153"/>
      <c r="Q2247" s="158"/>
      <c r="R2247" s="154"/>
      <c r="T2247" s="128">
        <v>3</v>
      </c>
      <c r="U2247" s="155">
        <f t="shared" si="744"/>
        <v>0</v>
      </c>
      <c r="V2247" s="156">
        <f t="shared" si="745"/>
        <v>0</v>
      </c>
      <c r="W2247" s="157">
        <f t="shared" si="746"/>
        <v>0</v>
      </c>
      <c r="Y2247" s="128">
        <v>23</v>
      </c>
      <c r="Z2247" s="155">
        <f t="shared" si="747"/>
        <v>0</v>
      </c>
      <c r="AA2247" s="156">
        <f t="shared" si="748"/>
        <v>0</v>
      </c>
      <c r="AB2247" s="157">
        <f t="shared" si="749"/>
        <v>0</v>
      </c>
      <c r="AD2247" s="128">
        <v>3</v>
      </c>
      <c r="AE2247" s="120">
        <f t="shared" si="750"/>
        <v>0</v>
      </c>
      <c r="AF2247" s="131">
        <v>23</v>
      </c>
      <c r="AG2247" s="121">
        <f t="shared" si="751"/>
        <v>0</v>
      </c>
    </row>
    <row r="2248" spans="2:33" x14ac:dyDescent="0.25">
      <c r="B2248" s="128">
        <v>4</v>
      </c>
      <c r="C2248" s="151" t="str">
        <f>T(Contaminantes!C$9)</f>
        <v/>
      </c>
      <c r="D2248" s="159"/>
      <c r="E2248" s="153"/>
      <c r="F2248" s="159"/>
      <c r="G2248" s="153"/>
      <c r="H2248" s="159"/>
      <c r="I2248" s="154"/>
      <c r="K2248" s="128">
        <v>24</v>
      </c>
      <c r="L2248" s="151" t="str">
        <f>T(Contaminantes!C$29)</f>
        <v/>
      </c>
      <c r="M2248" s="159"/>
      <c r="N2248" s="153"/>
      <c r="O2248" s="159"/>
      <c r="P2248" s="153"/>
      <c r="Q2248" s="159"/>
      <c r="R2248" s="154"/>
      <c r="T2248" s="128">
        <v>4</v>
      </c>
      <c r="U2248" s="155">
        <f t="shared" si="744"/>
        <v>0</v>
      </c>
      <c r="V2248" s="156">
        <f t="shared" si="745"/>
        <v>0</v>
      </c>
      <c r="W2248" s="157">
        <f t="shared" si="746"/>
        <v>0</v>
      </c>
      <c r="Y2248" s="128">
        <v>24</v>
      </c>
      <c r="Z2248" s="155">
        <f t="shared" si="747"/>
        <v>0</v>
      </c>
      <c r="AA2248" s="156">
        <f t="shared" si="748"/>
        <v>0</v>
      </c>
      <c r="AB2248" s="157">
        <f t="shared" si="749"/>
        <v>0</v>
      </c>
      <c r="AD2248" s="128">
        <v>4</v>
      </c>
      <c r="AE2248" s="120">
        <f t="shared" si="750"/>
        <v>0</v>
      </c>
      <c r="AF2248" s="131">
        <v>24</v>
      </c>
      <c r="AG2248" s="121">
        <f t="shared" si="751"/>
        <v>0</v>
      </c>
    </row>
    <row r="2249" spans="2:33" x14ac:dyDescent="0.25">
      <c r="B2249" s="128">
        <v>5</v>
      </c>
      <c r="C2249" s="151" t="str">
        <f>T(Contaminantes!C$10)</f>
        <v/>
      </c>
      <c r="D2249" s="159"/>
      <c r="E2249" s="153"/>
      <c r="F2249" s="159"/>
      <c r="G2249" s="153"/>
      <c r="H2249" s="159"/>
      <c r="I2249" s="154"/>
      <c r="K2249" s="128">
        <v>25</v>
      </c>
      <c r="L2249" s="151" t="str">
        <f>T(Contaminantes!C$30)</f>
        <v/>
      </c>
      <c r="M2249" s="159"/>
      <c r="N2249" s="153"/>
      <c r="O2249" s="159"/>
      <c r="P2249" s="153"/>
      <c r="Q2249" s="159"/>
      <c r="R2249" s="154"/>
      <c r="T2249" s="128">
        <v>5</v>
      </c>
      <c r="U2249" s="155">
        <f t="shared" si="744"/>
        <v>0</v>
      </c>
      <c r="V2249" s="156">
        <f t="shared" si="745"/>
        <v>0</v>
      </c>
      <c r="W2249" s="157">
        <f t="shared" si="746"/>
        <v>0</v>
      </c>
      <c r="Y2249" s="128">
        <v>25</v>
      </c>
      <c r="Z2249" s="155">
        <f t="shared" si="747"/>
        <v>0</v>
      </c>
      <c r="AA2249" s="156">
        <f t="shared" si="748"/>
        <v>0</v>
      </c>
      <c r="AB2249" s="157">
        <f t="shared" si="749"/>
        <v>0</v>
      </c>
      <c r="AD2249" s="128">
        <v>5</v>
      </c>
      <c r="AE2249" s="120">
        <f t="shared" si="750"/>
        <v>0</v>
      </c>
      <c r="AF2249" s="131">
        <v>25</v>
      </c>
      <c r="AG2249" s="121">
        <f t="shared" si="751"/>
        <v>0</v>
      </c>
    </row>
    <row r="2250" spans="2:33" x14ac:dyDescent="0.25">
      <c r="B2250" s="128">
        <v>6</v>
      </c>
      <c r="C2250" s="151" t="str">
        <f>T(Contaminantes!C$11)</f>
        <v/>
      </c>
      <c r="D2250" s="159"/>
      <c r="E2250" s="153"/>
      <c r="F2250" s="159"/>
      <c r="G2250" s="153"/>
      <c r="H2250" s="159"/>
      <c r="I2250" s="154"/>
      <c r="K2250" s="128">
        <v>26</v>
      </c>
      <c r="L2250" s="151" t="str">
        <f>T(Contaminantes!C$31)</f>
        <v/>
      </c>
      <c r="M2250" s="159"/>
      <c r="N2250" s="153"/>
      <c r="O2250" s="159"/>
      <c r="P2250" s="153"/>
      <c r="Q2250" s="159"/>
      <c r="R2250" s="154"/>
      <c r="T2250" s="128">
        <v>6</v>
      </c>
      <c r="U2250" s="155">
        <f t="shared" si="744"/>
        <v>0</v>
      </c>
      <c r="V2250" s="156">
        <f t="shared" si="745"/>
        <v>0</v>
      </c>
      <c r="W2250" s="157">
        <f t="shared" si="746"/>
        <v>0</v>
      </c>
      <c r="Y2250" s="128">
        <v>26</v>
      </c>
      <c r="Z2250" s="155">
        <f t="shared" si="747"/>
        <v>0</v>
      </c>
      <c r="AA2250" s="156">
        <f t="shared" si="748"/>
        <v>0</v>
      </c>
      <c r="AB2250" s="157">
        <f t="shared" si="749"/>
        <v>0</v>
      </c>
      <c r="AD2250" s="128">
        <v>6</v>
      </c>
      <c r="AE2250" s="120">
        <f t="shared" si="750"/>
        <v>0</v>
      </c>
      <c r="AF2250" s="131">
        <v>26</v>
      </c>
      <c r="AG2250" s="121">
        <f t="shared" si="751"/>
        <v>0</v>
      </c>
    </row>
    <row r="2251" spans="2:33" x14ac:dyDescent="0.25">
      <c r="B2251" s="128">
        <v>7</v>
      </c>
      <c r="C2251" s="151" t="str">
        <f>T(Contaminantes!C$12)</f>
        <v/>
      </c>
      <c r="D2251" s="159"/>
      <c r="E2251" s="153"/>
      <c r="F2251" s="159"/>
      <c r="G2251" s="153"/>
      <c r="H2251" s="159"/>
      <c r="I2251" s="154"/>
      <c r="K2251" s="128">
        <v>27</v>
      </c>
      <c r="L2251" s="151" t="str">
        <f>T(Contaminantes!C$32)</f>
        <v/>
      </c>
      <c r="M2251" s="159"/>
      <c r="N2251" s="153"/>
      <c r="O2251" s="159"/>
      <c r="P2251" s="153"/>
      <c r="Q2251" s="159"/>
      <c r="R2251" s="154"/>
      <c r="T2251" s="128">
        <v>7</v>
      </c>
      <c r="U2251" s="155">
        <f t="shared" si="744"/>
        <v>0</v>
      </c>
      <c r="V2251" s="156">
        <f t="shared" si="745"/>
        <v>0</v>
      </c>
      <c r="W2251" s="157">
        <f t="shared" si="746"/>
        <v>0</v>
      </c>
      <c r="Y2251" s="128">
        <v>27</v>
      </c>
      <c r="Z2251" s="155">
        <f t="shared" si="747"/>
        <v>0</v>
      </c>
      <c r="AA2251" s="156">
        <f t="shared" si="748"/>
        <v>0</v>
      </c>
      <c r="AB2251" s="157">
        <f t="shared" si="749"/>
        <v>0</v>
      </c>
      <c r="AD2251" s="128">
        <v>7</v>
      </c>
      <c r="AE2251" s="120">
        <f t="shared" si="750"/>
        <v>0</v>
      </c>
      <c r="AF2251" s="131">
        <v>27</v>
      </c>
      <c r="AG2251" s="121">
        <f t="shared" si="751"/>
        <v>0</v>
      </c>
    </row>
    <row r="2252" spans="2:33" x14ac:dyDescent="0.25">
      <c r="B2252" s="128">
        <v>8</v>
      </c>
      <c r="C2252" s="151" t="str">
        <f>T(Contaminantes!C$13)</f>
        <v/>
      </c>
      <c r="D2252" s="159"/>
      <c r="E2252" s="153"/>
      <c r="F2252" s="159"/>
      <c r="G2252" s="153"/>
      <c r="H2252" s="159"/>
      <c r="I2252" s="154"/>
      <c r="K2252" s="128">
        <v>28</v>
      </c>
      <c r="L2252" s="151" t="str">
        <f>T(Contaminantes!C$33)</f>
        <v/>
      </c>
      <c r="M2252" s="159"/>
      <c r="N2252" s="153"/>
      <c r="O2252" s="159"/>
      <c r="P2252" s="153"/>
      <c r="Q2252" s="159"/>
      <c r="R2252" s="154"/>
      <c r="T2252" s="128">
        <v>8</v>
      </c>
      <c r="U2252" s="155">
        <f t="shared" si="744"/>
        <v>0</v>
      </c>
      <c r="V2252" s="156">
        <f t="shared" si="745"/>
        <v>0</v>
      </c>
      <c r="W2252" s="157">
        <f t="shared" si="746"/>
        <v>0</v>
      </c>
      <c r="Y2252" s="128">
        <v>28</v>
      </c>
      <c r="Z2252" s="155">
        <f t="shared" si="747"/>
        <v>0</v>
      </c>
      <c r="AA2252" s="156">
        <f t="shared" si="748"/>
        <v>0</v>
      </c>
      <c r="AB2252" s="157">
        <f t="shared" si="749"/>
        <v>0</v>
      </c>
      <c r="AD2252" s="128">
        <v>8</v>
      </c>
      <c r="AE2252" s="120">
        <f t="shared" si="750"/>
        <v>0</v>
      </c>
      <c r="AF2252" s="131">
        <v>28</v>
      </c>
      <c r="AG2252" s="121">
        <f t="shared" si="751"/>
        <v>0</v>
      </c>
    </row>
    <row r="2253" spans="2:33" x14ac:dyDescent="0.25">
      <c r="B2253" s="128">
        <v>9</v>
      </c>
      <c r="C2253" s="151" t="str">
        <f>T(Contaminantes!C$14)</f>
        <v/>
      </c>
      <c r="D2253" s="152"/>
      <c r="E2253" s="153"/>
      <c r="F2253" s="152"/>
      <c r="G2253" s="153"/>
      <c r="H2253" s="152"/>
      <c r="I2253" s="154"/>
      <c r="K2253" s="128">
        <v>29</v>
      </c>
      <c r="L2253" s="151" t="str">
        <f>T(Contaminantes!C$34)</f>
        <v/>
      </c>
      <c r="M2253" s="152"/>
      <c r="N2253" s="153"/>
      <c r="O2253" s="152"/>
      <c r="P2253" s="153"/>
      <c r="Q2253" s="152"/>
      <c r="R2253" s="154"/>
      <c r="T2253" s="128">
        <v>9</v>
      </c>
      <c r="U2253" s="155">
        <f t="shared" si="744"/>
        <v>0</v>
      </c>
      <c r="V2253" s="156">
        <f t="shared" si="745"/>
        <v>0</v>
      </c>
      <c r="W2253" s="157">
        <f t="shared" si="746"/>
        <v>0</v>
      </c>
      <c r="Y2253" s="128">
        <v>29</v>
      </c>
      <c r="Z2253" s="155">
        <f t="shared" si="747"/>
        <v>0</v>
      </c>
      <c r="AA2253" s="156">
        <f t="shared" si="748"/>
        <v>0</v>
      </c>
      <c r="AB2253" s="157">
        <f t="shared" si="749"/>
        <v>0</v>
      </c>
      <c r="AD2253" s="128">
        <v>9</v>
      </c>
      <c r="AE2253" s="120">
        <f t="shared" si="750"/>
        <v>0</v>
      </c>
      <c r="AF2253" s="131">
        <v>29</v>
      </c>
      <c r="AG2253" s="121">
        <f t="shared" si="751"/>
        <v>0</v>
      </c>
    </row>
    <row r="2254" spans="2:33" x14ac:dyDescent="0.25">
      <c r="B2254" s="128">
        <v>10</v>
      </c>
      <c r="C2254" s="151" t="str">
        <f>T(Contaminantes!C$15)</f>
        <v/>
      </c>
      <c r="D2254" s="152"/>
      <c r="E2254" s="153"/>
      <c r="F2254" s="152"/>
      <c r="G2254" s="153"/>
      <c r="H2254" s="152"/>
      <c r="I2254" s="154"/>
      <c r="K2254" s="128">
        <v>30</v>
      </c>
      <c r="L2254" s="151" t="str">
        <f>T(Contaminantes!C$35)</f>
        <v/>
      </c>
      <c r="M2254" s="152"/>
      <c r="N2254" s="153"/>
      <c r="O2254" s="152"/>
      <c r="P2254" s="153"/>
      <c r="Q2254" s="152"/>
      <c r="R2254" s="154"/>
      <c r="T2254" s="128">
        <v>10</v>
      </c>
      <c r="U2254" s="155">
        <f t="shared" si="744"/>
        <v>0</v>
      </c>
      <c r="V2254" s="156">
        <f t="shared" si="745"/>
        <v>0</v>
      </c>
      <c r="W2254" s="157">
        <f t="shared" si="746"/>
        <v>0</v>
      </c>
      <c r="Y2254" s="128">
        <v>30</v>
      </c>
      <c r="Z2254" s="155">
        <f t="shared" si="747"/>
        <v>0</v>
      </c>
      <c r="AA2254" s="156">
        <f t="shared" si="748"/>
        <v>0</v>
      </c>
      <c r="AB2254" s="157">
        <f t="shared" si="749"/>
        <v>0</v>
      </c>
      <c r="AD2254" s="128">
        <v>10</v>
      </c>
      <c r="AE2254" s="120">
        <f t="shared" si="750"/>
        <v>0</v>
      </c>
      <c r="AF2254" s="131">
        <v>30</v>
      </c>
      <c r="AG2254" s="121">
        <f t="shared" si="751"/>
        <v>0</v>
      </c>
    </row>
    <row r="2255" spans="2:33" x14ac:dyDescent="0.25">
      <c r="B2255" s="128">
        <v>11</v>
      </c>
      <c r="C2255" s="151" t="str">
        <f>T(Contaminantes!C$16)</f>
        <v/>
      </c>
      <c r="D2255" s="158"/>
      <c r="E2255" s="153"/>
      <c r="F2255" s="158"/>
      <c r="G2255" s="153"/>
      <c r="H2255" s="158"/>
      <c r="I2255" s="154"/>
      <c r="K2255" s="128">
        <v>31</v>
      </c>
      <c r="L2255" s="151" t="str">
        <f>T(Contaminantes!C$36)</f>
        <v/>
      </c>
      <c r="M2255" s="158"/>
      <c r="N2255" s="153"/>
      <c r="O2255" s="158"/>
      <c r="P2255" s="153"/>
      <c r="Q2255" s="158"/>
      <c r="R2255" s="154"/>
      <c r="T2255" s="128">
        <v>11</v>
      </c>
      <c r="U2255" s="155">
        <f t="shared" si="744"/>
        <v>0</v>
      </c>
      <c r="V2255" s="156">
        <f t="shared" si="745"/>
        <v>0</v>
      </c>
      <c r="W2255" s="157">
        <f t="shared" si="746"/>
        <v>0</v>
      </c>
      <c r="Y2255" s="128">
        <v>31</v>
      </c>
      <c r="Z2255" s="155">
        <f t="shared" si="747"/>
        <v>0</v>
      </c>
      <c r="AA2255" s="156">
        <f t="shared" si="748"/>
        <v>0</v>
      </c>
      <c r="AB2255" s="157">
        <f t="shared" si="749"/>
        <v>0</v>
      </c>
      <c r="AD2255" s="128">
        <v>11</v>
      </c>
      <c r="AE2255" s="120">
        <f t="shared" si="750"/>
        <v>0</v>
      </c>
      <c r="AF2255" s="131">
        <v>31</v>
      </c>
      <c r="AG2255" s="121">
        <f t="shared" si="751"/>
        <v>0</v>
      </c>
    </row>
    <row r="2256" spans="2:33" x14ac:dyDescent="0.25">
      <c r="B2256" s="128">
        <v>12</v>
      </c>
      <c r="C2256" s="151" t="str">
        <f>T(Contaminantes!C$17)</f>
        <v/>
      </c>
      <c r="D2256" s="159"/>
      <c r="E2256" s="153"/>
      <c r="F2256" s="159"/>
      <c r="G2256" s="153"/>
      <c r="H2256" s="159"/>
      <c r="I2256" s="154"/>
      <c r="K2256" s="128">
        <v>32</v>
      </c>
      <c r="L2256" s="151" t="str">
        <f>T(Contaminantes!C$37)</f>
        <v/>
      </c>
      <c r="M2256" s="159"/>
      <c r="N2256" s="153"/>
      <c r="O2256" s="159"/>
      <c r="P2256" s="153"/>
      <c r="Q2256" s="159"/>
      <c r="R2256" s="154"/>
      <c r="T2256" s="128">
        <v>12</v>
      </c>
      <c r="U2256" s="155">
        <f t="shared" si="744"/>
        <v>0</v>
      </c>
      <c r="V2256" s="156">
        <f t="shared" si="745"/>
        <v>0</v>
      </c>
      <c r="W2256" s="157">
        <f t="shared" si="746"/>
        <v>0</v>
      </c>
      <c r="Y2256" s="128">
        <v>32</v>
      </c>
      <c r="Z2256" s="155">
        <f t="shared" si="747"/>
        <v>0</v>
      </c>
      <c r="AA2256" s="156">
        <f t="shared" si="748"/>
        <v>0</v>
      </c>
      <c r="AB2256" s="157">
        <f t="shared" si="749"/>
        <v>0</v>
      </c>
      <c r="AD2256" s="128">
        <v>12</v>
      </c>
      <c r="AE2256" s="120">
        <f t="shared" si="750"/>
        <v>0</v>
      </c>
      <c r="AF2256" s="131">
        <v>32</v>
      </c>
      <c r="AG2256" s="121">
        <f t="shared" si="751"/>
        <v>0</v>
      </c>
    </row>
    <row r="2257" spans="2:33" x14ac:dyDescent="0.25">
      <c r="B2257" s="128">
        <v>13</v>
      </c>
      <c r="C2257" s="151" t="str">
        <f>T(Contaminantes!C$18)</f>
        <v/>
      </c>
      <c r="D2257" s="159"/>
      <c r="E2257" s="153"/>
      <c r="F2257" s="159"/>
      <c r="G2257" s="153"/>
      <c r="H2257" s="159"/>
      <c r="I2257" s="154"/>
      <c r="K2257" s="128">
        <v>33</v>
      </c>
      <c r="L2257" s="151" t="str">
        <f>T(Contaminantes!C$38)</f>
        <v/>
      </c>
      <c r="M2257" s="159"/>
      <c r="N2257" s="153"/>
      <c r="O2257" s="159"/>
      <c r="P2257" s="153"/>
      <c r="Q2257" s="159"/>
      <c r="R2257" s="154"/>
      <c r="T2257" s="128">
        <v>13</v>
      </c>
      <c r="U2257" s="155">
        <f t="shared" si="744"/>
        <v>0</v>
      </c>
      <c r="V2257" s="156">
        <f t="shared" si="745"/>
        <v>0</v>
      </c>
      <c r="W2257" s="157">
        <f t="shared" si="746"/>
        <v>0</v>
      </c>
      <c r="Y2257" s="128">
        <v>33</v>
      </c>
      <c r="Z2257" s="155">
        <f t="shared" si="747"/>
        <v>0</v>
      </c>
      <c r="AA2257" s="156">
        <f t="shared" si="748"/>
        <v>0</v>
      </c>
      <c r="AB2257" s="157">
        <f t="shared" si="749"/>
        <v>0</v>
      </c>
      <c r="AD2257" s="128">
        <v>13</v>
      </c>
      <c r="AE2257" s="120">
        <f t="shared" si="750"/>
        <v>0</v>
      </c>
      <c r="AF2257" s="131">
        <v>33</v>
      </c>
      <c r="AG2257" s="121">
        <f t="shared" si="751"/>
        <v>0</v>
      </c>
    </row>
    <row r="2258" spans="2:33" x14ac:dyDescent="0.25">
      <c r="B2258" s="128">
        <v>14</v>
      </c>
      <c r="C2258" s="151" t="str">
        <f>T(Contaminantes!C$19)</f>
        <v/>
      </c>
      <c r="D2258" s="152"/>
      <c r="E2258" s="153"/>
      <c r="F2258" s="152"/>
      <c r="G2258" s="153"/>
      <c r="H2258" s="152"/>
      <c r="I2258" s="154"/>
      <c r="K2258" s="128">
        <v>34</v>
      </c>
      <c r="L2258" s="151" t="str">
        <f>T(Contaminantes!C$39)</f>
        <v/>
      </c>
      <c r="M2258" s="152"/>
      <c r="N2258" s="153"/>
      <c r="O2258" s="152"/>
      <c r="P2258" s="153"/>
      <c r="Q2258" s="152"/>
      <c r="R2258" s="154"/>
      <c r="T2258" s="128">
        <v>14</v>
      </c>
      <c r="U2258" s="155">
        <f t="shared" si="744"/>
        <v>0</v>
      </c>
      <c r="V2258" s="156">
        <f t="shared" si="745"/>
        <v>0</v>
      </c>
      <c r="W2258" s="157">
        <f t="shared" si="746"/>
        <v>0</v>
      </c>
      <c r="Y2258" s="128">
        <v>34</v>
      </c>
      <c r="Z2258" s="155">
        <f t="shared" si="747"/>
        <v>0</v>
      </c>
      <c r="AA2258" s="156">
        <f t="shared" si="748"/>
        <v>0</v>
      </c>
      <c r="AB2258" s="157">
        <f t="shared" si="749"/>
        <v>0</v>
      </c>
      <c r="AD2258" s="128">
        <v>14</v>
      </c>
      <c r="AE2258" s="120">
        <f t="shared" si="750"/>
        <v>0</v>
      </c>
      <c r="AF2258" s="131">
        <v>34</v>
      </c>
      <c r="AG2258" s="121">
        <f t="shared" si="751"/>
        <v>0</v>
      </c>
    </row>
    <row r="2259" spans="2:33" x14ac:dyDescent="0.25">
      <c r="B2259" s="128">
        <v>15</v>
      </c>
      <c r="C2259" s="151" t="str">
        <f>T(Contaminantes!C$20)</f>
        <v/>
      </c>
      <c r="D2259" s="158"/>
      <c r="E2259" s="153"/>
      <c r="F2259" s="158"/>
      <c r="G2259" s="153"/>
      <c r="H2259" s="158"/>
      <c r="I2259" s="154"/>
      <c r="K2259" s="128">
        <v>35</v>
      </c>
      <c r="L2259" s="151" t="str">
        <f>T(Contaminantes!C$40)</f>
        <v/>
      </c>
      <c r="M2259" s="158"/>
      <c r="N2259" s="153"/>
      <c r="O2259" s="158"/>
      <c r="P2259" s="153"/>
      <c r="Q2259" s="158"/>
      <c r="R2259" s="154"/>
      <c r="T2259" s="128">
        <v>15</v>
      </c>
      <c r="U2259" s="155">
        <f t="shared" si="744"/>
        <v>0</v>
      </c>
      <c r="V2259" s="156">
        <f t="shared" si="745"/>
        <v>0</v>
      </c>
      <c r="W2259" s="157">
        <f t="shared" si="746"/>
        <v>0</v>
      </c>
      <c r="Y2259" s="128">
        <v>35</v>
      </c>
      <c r="Z2259" s="155">
        <f t="shared" si="747"/>
        <v>0</v>
      </c>
      <c r="AA2259" s="156">
        <f t="shared" si="748"/>
        <v>0</v>
      </c>
      <c r="AB2259" s="157">
        <f t="shared" si="749"/>
        <v>0</v>
      </c>
      <c r="AD2259" s="128">
        <v>15</v>
      </c>
      <c r="AE2259" s="120">
        <f t="shared" si="750"/>
        <v>0</v>
      </c>
      <c r="AF2259" s="131">
        <v>35</v>
      </c>
      <c r="AG2259" s="121">
        <f t="shared" si="751"/>
        <v>0</v>
      </c>
    </row>
    <row r="2260" spans="2:33" x14ac:dyDescent="0.25">
      <c r="B2260" s="128">
        <v>16</v>
      </c>
      <c r="C2260" s="151" t="str">
        <f>T(Contaminantes!C$21)</f>
        <v/>
      </c>
      <c r="D2260" s="159"/>
      <c r="E2260" s="153"/>
      <c r="F2260" s="159"/>
      <c r="G2260" s="153"/>
      <c r="H2260" s="159"/>
      <c r="I2260" s="154"/>
      <c r="K2260" s="128">
        <v>36</v>
      </c>
      <c r="L2260" s="151" t="str">
        <f>T(Contaminantes!C$41)</f>
        <v/>
      </c>
      <c r="M2260" s="159"/>
      <c r="N2260" s="153"/>
      <c r="O2260" s="159"/>
      <c r="P2260" s="153"/>
      <c r="Q2260" s="159"/>
      <c r="R2260" s="154"/>
      <c r="T2260" s="128">
        <v>16</v>
      </c>
      <c r="U2260" s="155">
        <f t="shared" si="744"/>
        <v>0</v>
      </c>
      <c r="V2260" s="156">
        <f t="shared" si="745"/>
        <v>0</v>
      </c>
      <c r="W2260" s="157">
        <f t="shared" si="746"/>
        <v>0</v>
      </c>
      <c r="Y2260" s="128">
        <v>36</v>
      </c>
      <c r="Z2260" s="155">
        <f t="shared" si="747"/>
        <v>0</v>
      </c>
      <c r="AA2260" s="156">
        <f t="shared" si="748"/>
        <v>0</v>
      </c>
      <c r="AB2260" s="157">
        <f t="shared" si="749"/>
        <v>0</v>
      </c>
      <c r="AD2260" s="128">
        <v>16</v>
      </c>
      <c r="AE2260" s="120">
        <f t="shared" si="750"/>
        <v>0</v>
      </c>
      <c r="AF2260" s="131">
        <v>36</v>
      </c>
      <c r="AG2260" s="121">
        <f t="shared" si="751"/>
        <v>0</v>
      </c>
    </row>
    <row r="2261" spans="2:33" x14ac:dyDescent="0.25">
      <c r="B2261" s="128">
        <v>17</v>
      </c>
      <c r="C2261" s="151" t="str">
        <f>T(Contaminantes!C$22)</f>
        <v/>
      </c>
      <c r="D2261" s="159"/>
      <c r="E2261" s="153"/>
      <c r="F2261" s="159"/>
      <c r="G2261" s="153"/>
      <c r="H2261" s="159"/>
      <c r="I2261" s="154"/>
      <c r="K2261" s="128">
        <v>37</v>
      </c>
      <c r="L2261" s="151" t="str">
        <f>T(Contaminantes!C$42)</f>
        <v/>
      </c>
      <c r="M2261" s="159"/>
      <c r="N2261" s="153"/>
      <c r="O2261" s="159"/>
      <c r="P2261" s="153"/>
      <c r="Q2261" s="159"/>
      <c r="R2261" s="154"/>
      <c r="T2261" s="128">
        <v>17</v>
      </c>
      <c r="U2261" s="155">
        <f t="shared" si="744"/>
        <v>0</v>
      </c>
      <c r="V2261" s="156">
        <f t="shared" si="745"/>
        <v>0</v>
      </c>
      <c r="W2261" s="157">
        <f t="shared" si="746"/>
        <v>0</v>
      </c>
      <c r="Y2261" s="128">
        <v>37</v>
      </c>
      <c r="Z2261" s="155">
        <f t="shared" si="747"/>
        <v>0</v>
      </c>
      <c r="AA2261" s="156">
        <f t="shared" si="748"/>
        <v>0</v>
      </c>
      <c r="AB2261" s="157">
        <f t="shared" si="749"/>
        <v>0</v>
      </c>
      <c r="AD2261" s="128">
        <v>17</v>
      </c>
      <c r="AE2261" s="120">
        <f t="shared" si="750"/>
        <v>0</v>
      </c>
      <c r="AF2261" s="131">
        <v>37</v>
      </c>
      <c r="AG2261" s="121">
        <f t="shared" si="751"/>
        <v>0</v>
      </c>
    </row>
    <row r="2262" spans="2:33" x14ac:dyDescent="0.25">
      <c r="B2262" s="128">
        <v>18</v>
      </c>
      <c r="C2262" s="151" t="str">
        <f>T(Contaminantes!C$23)</f>
        <v/>
      </c>
      <c r="D2262" s="152"/>
      <c r="E2262" s="153"/>
      <c r="F2262" s="152"/>
      <c r="G2262" s="153"/>
      <c r="H2262" s="152"/>
      <c r="I2262" s="154"/>
      <c r="K2262" s="128">
        <v>38</v>
      </c>
      <c r="L2262" s="151" t="str">
        <f>T(Contaminantes!C$43)</f>
        <v/>
      </c>
      <c r="M2262" s="152"/>
      <c r="N2262" s="153"/>
      <c r="O2262" s="152"/>
      <c r="P2262" s="153"/>
      <c r="Q2262" s="152"/>
      <c r="R2262" s="154"/>
      <c r="T2262" s="128">
        <v>18</v>
      </c>
      <c r="U2262" s="155">
        <f t="shared" si="744"/>
        <v>0</v>
      </c>
      <c r="V2262" s="156">
        <f t="shared" si="745"/>
        <v>0</v>
      </c>
      <c r="W2262" s="157">
        <f t="shared" si="746"/>
        <v>0</v>
      </c>
      <c r="Y2262" s="128">
        <v>38</v>
      </c>
      <c r="Z2262" s="155">
        <f t="shared" si="747"/>
        <v>0</v>
      </c>
      <c r="AA2262" s="156">
        <f t="shared" si="748"/>
        <v>0</v>
      </c>
      <c r="AB2262" s="157">
        <f t="shared" si="749"/>
        <v>0</v>
      </c>
      <c r="AD2262" s="128">
        <v>18</v>
      </c>
      <c r="AE2262" s="120">
        <f t="shared" si="750"/>
        <v>0</v>
      </c>
      <c r="AF2262" s="131">
        <v>38</v>
      </c>
      <c r="AG2262" s="121">
        <f t="shared" si="751"/>
        <v>0</v>
      </c>
    </row>
    <row r="2263" spans="2:33" x14ac:dyDescent="0.25">
      <c r="B2263" s="128">
        <v>19</v>
      </c>
      <c r="C2263" s="151" t="str">
        <f>T(Contaminantes!C$24)</f>
        <v/>
      </c>
      <c r="D2263" s="152"/>
      <c r="E2263" s="153"/>
      <c r="F2263" s="152"/>
      <c r="G2263" s="153"/>
      <c r="H2263" s="152"/>
      <c r="I2263" s="154"/>
      <c r="K2263" s="128">
        <v>39</v>
      </c>
      <c r="L2263" s="151" t="str">
        <f>T(Contaminantes!C$44)</f>
        <v/>
      </c>
      <c r="M2263" s="152"/>
      <c r="N2263" s="153"/>
      <c r="O2263" s="152"/>
      <c r="P2263" s="153"/>
      <c r="Q2263" s="152"/>
      <c r="R2263" s="154"/>
      <c r="T2263" s="128">
        <v>19</v>
      </c>
      <c r="U2263" s="155">
        <f t="shared" si="744"/>
        <v>0</v>
      </c>
      <c r="V2263" s="156">
        <f t="shared" si="745"/>
        <v>0</v>
      </c>
      <c r="W2263" s="157">
        <f t="shared" si="746"/>
        <v>0</v>
      </c>
      <c r="Y2263" s="128">
        <v>39</v>
      </c>
      <c r="Z2263" s="155">
        <f t="shared" si="747"/>
        <v>0</v>
      </c>
      <c r="AA2263" s="156">
        <f t="shared" si="748"/>
        <v>0</v>
      </c>
      <c r="AB2263" s="157">
        <f t="shared" si="749"/>
        <v>0</v>
      </c>
      <c r="AD2263" s="128">
        <v>19</v>
      </c>
      <c r="AE2263" s="120">
        <f t="shared" si="750"/>
        <v>0</v>
      </c>
      <c r="AF2263" s="131">
        <v>39</v>
      </c>
      <c r="AG2263" s="121">
        <f t="shared" si="751"/>
        <v>0</v>
      </c>
    </row>
    <row r="2264" spans="2:33" ht="15.75" thickBot="1" x14ac:dyDescent="0.3">
      <c r="B2264" s="129">
        <v>20</v>
      </c>
      <c r="C2264" s="160" t="str">
        <f>T(Contaminantes!C$25)</f>
        <v/>
      </c>
      <c r="D2264" s="158"/>
      <c r="E2264" s="161"/>
      <c r="F2264" s="169"/>
      <c r="G2264" s="161"/>
      <c r="H2264" s="169"/>
      <c r="I2264" s="164"/>
      <c r="K2264" s="129">
        <v>40</v>
      </c>
      <c r="L2264" s="160" t="str">
        <f>T(Contaminantes!C$45)</f>
        <v/>
      </c>
      <c r="M2264" s="158"/>
      <c r="N2264" s="161"/>
      <c r="O2264" s="169"/>
      <c r="P2264" s="173"/>
      <c r="Q2264" s="158"/>
      <c r="R2264" s="164"/>
      <c r="T2264" s="129">
        <v>20</v>
      </c>
      <c r="U2264" s="165">
        <f t="shared" si="744"/>
        <v>0</v>
      </c>
      <c r="V2264" s="166">
        <f t="shared" si="745"/>
        <v>0</v>
      </c>
      <c r="W2264" s="167">
        <f t="shared" si="746"/>
        <v>0</v>
      </c>
      <c r="Y2264" s="129">
        <v>40</v>
      </c>
      <c r="Z2264" s="165">
        <f t="shared" si="747"/>
        <v>0</v>
      </c>
      <c r="AA2264" s="166">
        <f t="shared" si="748"/>
        <v>0</v>
      </c>
      <c r="AB2264" s="167">
        <f t="shared" si="749"/>
        <v>0</v>
      </c>
      <c r="AD2264" s="129">
        <v>20</v>
      </c>
      <c r="AE2264" s="132">
        <f t="shared" si="750"/>
        <v>0</v>
      </c>
      <c r="AF2264" s="133">
        <v>40</v>
      </c>
      <c r="AG2264" s="122">
        <f t="shared" si="751"/>
        <v>0</v>
      </c>
    </row>
    <row r="2265" spans="2:33" ht="15.75" thickBot="1" x14ac:dyDescent="0.3">
      <c r="D2265" s="170"/>
      <c r="M2265" s="170"/>
      <c r="P2265" s="170"/>
      <c r="Q2265" s="170"/>
    </row>
    <row r="2266" spans="2:33" ht="15.75" customHeight="1" thickBot="1" x14ac:dyDescent="0.3">
      <c r="D2266" s="391" t="s">
        <v>139</v>
      </c>
      <c r="E2266" s="392"/>
      <c r="F2266" s="393" t="str">
        <f>T('Focos atmósfera'!B101)</f>
        <v/>
      </c>
      <c r="G2266" s="393"/>
      <c r="H2266" s="394" t="s">
        <v>141</v>
      </c>
      <c r="I2266" s="395"/>
      <c r="J2266" s="135"/>
      <c r="K2266" s="396" t="str">
        <f>T('Focos atmósfera'!C101)</f>
        <v/>
      </c>
      <c r="L2266" s="393"/>
      <c r="M2266" s="393"/>
      <c r="N2266" s="397" t="s">
        <v>140</v>
      </c>
      <c r="O2266" s="398"/>
      <c r="P2266" s="136">
        <f>'Focos atmósfera'!D101</f>
        <v>0</v>
      </c>
      <c r="Q2266" s="205" t="s">
        <v>210</v>
      </c>
      <c r="R2266" s="136">
        <f>'Focos atmósfera'!F101</f>
        <v>0</v>
      </c>
      <c r="S2266" s="174"/>
      <c r="V2266" s="399" t="s">
        <v>189</v>
      </c>
      <c r="W2266" s="400"/>
      <c r="X2266" s="137"/>
      <c r="AA2266" s="399" t="s">
        <v>189</v>
      </c>
      <c r="AB2266" s="400"/>
      <c r="AC2266" s="137"/>
      <c r="AE2266" s="399" t="s">
        <v>192</v>
      </c>
      <c r="AF2266" s="403"/>
      <c r="AG2266" s="400"/>
    </row>
    <row r="2267" spans="2:33" ht="15.75" thickBot="1" x14ac:dyDescent="0.3">
      <c r="B2267" s="407" t="s">
        <v>133</v>
      </c>
      <c r="C2267" s="408"/>
      <c r="D2267" s="411" t="s">
        <v>134</v>
      </c>
      <c r="E2267" s="411"/>
      <c r="F2267" s="411" t="s">
        <v>135</v>
      </c>
      <c r="G2267" s="411"/>
      <c r="H2267" s="411" t="s">
        <v>136</v>
      </c>
      <c r="I2267" s="412"/>
      <c r="J2267" s="138"/>
      <c r="K2267" s="409" t="s">
        <v>133</v>
      </c>
      <c r="L2267" s="410"/>
      <c r="M2267" s="413" t="s">
        <v>134</v>
      </c>
      <c r="N2267" s="411"/>
      <c r="O2267" s="411" t="s">
        <v>135</v>
      </c>
      <c r="P2267" s="411"/>
      <c r="Q2267" s="411" t="s">
        <v>136</v>
      </c>
      <c r="R2267" s="414"/>
      <c r="S2267" s="138"/>
      <c r="T2267" s="138"/>
      <c r="V2267" s="401"/>
      <c r="W2267" s="402"/>
      <c r="X2267" s="137"/>
      <c r="AA2267" s="401"/>
      <c r="AB2267" s="402"/>
      <c r="AC2267" s="137"/>
      <c r="AE2267" s="404"/>
      <c r="AF2267" s="405"/>
      <c r="AG2267" s="406"/>
    </row>
    <row r="2268" spans="2:33" ht="32.25" customHeight="1" thickBot="1" x14ac:dyDescent="0.3">
      <c r="B2268" s="409"/>
      <c r="C2268" s="410"/>
      <c r="D2268" s="139" t="s">
        <v>137</v>
      </c>
      <c r="E2268" s="139" t="s">
        <v>138</v>
      </c>
      <c r="F2268" s="139" t="s">
        <v>137</v>
      </c>
      <c r="G2268" s="139" t="s">
        <v>138</v>
      </c>
      <c r="H2268" s="139" t="s">
        <v>137</v>
      </c>
      <c r="I2268" s="140" t="s">
        <v>138</v>
      </c>
      <c r="J2268" s="141"/>
      <c r="K2268" s="409"/>
      <c r="L2268" s="410"/>
      <c r="M2268" s="139" t="s">
        <v>137</v>
      </c>
      <c r="N2268" s="139" t="s">
        <v>138</v>
      </c>
      <c r="O2268" s="139" t="s">
        <v>137</v>
      </c>
      <c r="P2268" s="139" t="s">
        <v>138</v>
      </c>
      <c r="Q2268" s="139" t="s">
        <v>137</v>
      </c>
      <c r="R2268" s="140" t="s">
        <v>138</v>
      </c>
      <c r="S2268" s="141"/>
      <c r="T2268" s="141"/>
      <c r="V2268" s="142" t="s">
        <v>190</v>
      </c>
      <c r="W2268" s="143" t="s">
        <v>191</v>
      </c>
      <c r="X2268" s="141"/>
      <c r="AA2268" s="142" t="s">
        <v>190</v>
      </c>
      <c r="AB2268" s="143" t="s">
        <v>191</v>
      </c>
      <c r="AC2268" s="141"/>
      <c r="AE2268" s="124" t="s">
        <v>193</v>
      </c>
      <c r="AG2268" s="125" t="s">
        <v>193</v>
      </c>
    </row>
    <row r="2269" spans="2:33" x14ac:dyDescent="0.25">
      <c r="B2269" s="126">
        <v>1</v>
      </c>
      <c r="C2269" s="151" t="str">
        <f>T(Contaminantes!C$6)</f>
        <v/>
      </c>
      <c r="D2269" s="145"/>
      <c r="E2269" s="146"/>
      <c r="F2269" s="145"/>
      <c r="G2269" s="146"/>
      <c r="H2269" s="145"/>
      <c r="I2269" s="147"/>
      <c r="K2269" s="126">
        <v>21</v>
      </c>
      <c r="L2269" s="144" t="str">
        <f>T(Contaminantes!C$26)</f>
        <v/>
      </c>
      <c r="M2269" s="145"/>
      <c r="N2269" s="146"/>
      <c r="O2269" s="145"/>
      <c r="P2269" s="146"/>
      <c r="Q2269" s="145"/>
      <c r="R2269" s="147"/>
      <c r="T2269" s="126">
        <v>1</v>
      </c>
      <c r="U2269" s="148">
        <f>IF(COUNT(E2269,G2269,I2269)=0,0,COUNT(E2269,G2269,I2269))</f>
        <v>0</v>
      </c>
      <c r="V2269" s="149">
        <f>IF(U2269&gt;0,((D2269*E2269)+(F2269*G2269)+(H2269*I2269))/(E2269+G2269+I2269),0)</f>
        <v>0</v>
      </c>
      <c r="W2269" s="150">
        <f>IF(U2269&lt;&gt;0,(E2269+G2269+I2269)/U2269,0)</f>
        <v>0</v>
      </c>
      <c r="Y2269" s="126">
        <v>21</v>
      </c>
      <c r="Z2269" s="148">
        <f>IF(COUNT(N2269,P2269,R2269)=0,0,COUNT(N2269,P2269,R2269))</f>
        <v>0</v>
      </c>
      <c r="AA2269" s="149">
        <f>IF(Z2269&gt;0,((M2269*N2269)+(O2269*P2269)+(Q2269*R2269))/(N2269+P2269+R2269),0)</f>
        <v>0</v>
      </c>
      <c r="AB2269" s="150">
        <f>IF(Z2269&lt;&gt;0,(N2269+P2269+R2269)/Z2269,0)</f>
        <v>0</v>
      </c>
      <c r="AD2269" s="126">
        <v>1</v>
      </c>
      <c r="AE2269" s="127">
        <f>(V2269*W2269*P$2266)/1000000</f>
        <v>0</v>
      </c>
      <c r="AF2269" s="130">
        <v>21</v>
      </c>
      <c r="AG2269" s="127">
        <f>(AA2269*AB2269*P$2266)/1000000</f>
        <v>0</v>
      </c>
    </row>
    <row r="2270" spans="2:33" x14ac:dyDescent="0.25">
      <c r="B2270" s="128">
        <v>2</v>
      </c>
      <c r="C2270" s="151" t="str">
        <f>T(Contaminantes!C$7)</f>
        <v/>
      </c>
      <c r="D2270" s="152"/>
      <c r="E2270" s="153"/>
      <c r="F2270" s="152"/>
      <c r="G2270" s="153"/>
      <c r="H2270" s="152"/>
      <c r="I2270" s="154"/>
      <c r="K2270" s="128">
        <v>22</v>
      </c>
      <c r="L2270" s="151" t="str">
        <f>T(Contaminantes!C$27)</f>
        <v/>
      </c>
      <c r="M2270" s="152"/>
      <c r="N2270" s="153"/>
      <c r="O2270" s="152"/>
      <c r="P2270" s="153"/>
      <c r="Q2270" s="152"/>
      <c r="R2270" s="154"/>
      <c r="T2270" s="128">
        <v>2</v>
      </c>
      <c r="U2270" s="155">
        <f t="shared" ref="U2270:U2288" si="752">IF(COUNT(E2270,G2270,I2270)=0,0,COUNT(E2270,G2270,I2270))</f>
        <v>0</v>
      </c>
      <c r="V2270" s="156">
        <f t="shared" ref="V2270:V2288" si="753">IF(U2270&gt;0,((D2270*E2270)+(F2270*G2270)+(H2270*I2270))/(E2270+G2270+I2270),0)</f>
        <v>0</v>
      </c>
      <c r="W2270" s="157">
        <f t="shared" ref="W2270:W2288" si="754">IF(U2270&lt;&gt;0,(E2270+G2270+I2270)/U2270,0)</f>
        <v>0</v>
      </c>
      <c r="Y2270" s="128">
        <v>22</v>
      </c>
      <c r="Z2270" s="155">
        <f t="shared" ref="Z2270:Z2288" si="755">IF(COUNT(N2270,P2270,R2270)=0,0,COUNT(N2270,P2270,R2270))</f>
        <v>0</v>
      </c>
      <c r="AA2270" s="156">
        <f t="shared" ref="AA2270:AA2288" si="756">IF(Z2270&gt;0,((M2270*N2270)+(O2270*P2270)+(Q2270*R2270))/(N2270+P2270+R2270),0)</f>
        <v>0</v>
      </c>
      <c r="AB2270" s="157">
        <f t="shared" ref="AB2270:AB2288" si="757">IF(Z2270&lt;&gt;0,(N2270+P2270+R2270)/Z2270,0)</f>
        <v>0</v>
      </c>
      <c r="AD2270" s="128">
        <v>2</v>
      </c>
      <c r="AE2270" s="120">
        <f t="shared" ref="AE2270:AE2288" si="758">(V2270*W2270*P$2266)/1000000</f>
        <v>0</v>
      </c>
      <c r="AF2270" s="131">
        <v>22</v>
      </c>
      <c r="AG2270" s="121">
        <f t="shared" ref="AG2270:AG2288" si="759">(AA2270*AB2270*P$2266)/1000000</f>
        <v>0</v>
      </c>
    </row>
    <row r="2271" spans="2:33" x14ac:dyDescent="0.25">
      <c r="B2271" s="128">
        <v>3</v>
      </c>
      <c r="C2271" s="151" t="str">
        <f>T(Contaminantes!C$8)</f>
        <v/>
      </c>
      <c r="D2271" s="158"/>
      <c r="E2271" s="153"/>
      <c r="F2271" s="158"/>
      <c r="G2271" s="153"/>
      <c r="H2271" s="158"/>
      <c r="I2271" s="154"/>
      <c r="K2271" s="128">
        <v>23</v>
      </c>
      <c r="L2271" s="151" t="str">
        <f>T(Contaminantes!C$28)</f>
        <v/>
      </c>
      <c r="M2271" s="158"/>
      <c r="N2271" s="153"/>
      <c r="O2271" s="158"/>
      <c r="P2271" s="153"/>
      <c r="Q2271" s="158"/>
      <c r="R2271" s="154"/>
      <c r="T2271" s="128">
        <v>3</v>
      </c>
      <c r="U2271" s="155">
        <f t="shared" si="752"/>
        <v>0</v>
      </c>
      <c r="V2271" s="156">
        <f t="shared" si="753"/>
        <v>0</v>
      </c>
      <c r="W2271" s="157">
        <f t="shared" si="754"/>
        <v>0</v>
      </c>
      <c r="Y2271" s="128">
        <v>23</v>
      </c>
      <c r="Z2271" s="155">
        <f t="shared" si="755"/>
        <v>0</v>
      </c>
      <c r="AA2271" s="156">
        <f t="shared" si="756"/>
        <v>0</v>
      </c>
      <c r="AB2271" s="157">
        <f t="shared" si="757"/>
        <v>0</v>
      </c>
      <c r="AD2271" s="128">
        <v>3</v>
      </c>
      <c r="AE2271" s="120">
        <f t="shared" si="758"/>
        <v>0</v>
      </c>
      <c r="AF2271" s="131">
        <v>23</v>
      </c>
      <c r="AG2271" s="121">
        <f t="shared" si="759"/>
        <v>0</v>
      </c>
    </row>
    <row r="2272" spans="2:33" x14ac:dyDescent="0.25">
      <c r="B2272" s="128">
        <v>4</v>
      </c>
      <c r="C2272" s="151" t="str">
        <f>T(Contaminantes!C$9)</f>
        <v/>
      </c>
      <c r="D2272" s="159"/>
      <c r="E2272" s="153"/>
      <c r="F2272" s="159"/>
      <c r="G2272" s="153"/>
      <c r="H2272" s="159"/>
      <c r="I2272" s="154"/>
      <c r="K2272" s="128">
        <v>24</v>
      </c>
      <c r="L2272" s="151" t="str">
        <f>T(Contaminantes!C$29)</f>
        <v/>
      </c>
      <c r="M2272" s="159"/>
      <c r="N2272" s="153"/>
      <c r="O2272" s="159"/>
      <c r="P2272" s="153"/>
      <c r="Q2272" s="159"/>
      <c r="R2272" s="154"/>
      <c r="T2272" s="128">
        <v>4</v>
      </c>
      <c r="U2272" s="155">
        <f t="shared" si="752"/>
        <v>0</v>
      </c>
      <c r="V2272" s="156">
        <f t="shared" si="753"/>
        <v>0</v>
      </c>
      <c r="W2272" s="157">
        <f t="shared" si="754"/>
        <v>0</v>
      </c>
      <c r="Y2272" s="128">
        <v>24</v>
      </c>
      <c r="Z2272" s="155">
        <f t="shared" si="755"/>
        <v>0</v>
      </c>
      <c r="AA2272" s="156">
        <f t="shared" si="756"/>
        <v>0</v>
      </c>
      <c r="AB2272" s="157">
        <f t="shared" si="757"/>
        <v>0</v>
      </c>
      <c r="AD2272" s="128">
        <v>4</v>
      </c>
      <c r="AE2272" s="120">
        <f t="shared" si="758"/>
        <v>0</v>
      </c>
      <c r="AF2272" s="131">
        <v>24</v>
      </c>
      <c r="AG2272" s="121">
        <f t="shared" si="759"/>
        <v>0</v>
      </c>
    </row>
    <row r="2273" spans="2:33" x14ac:dyDescent="0.25">
      <c r="B2273" s="128">
        <v>5</v>
      </c>
      <c r="C2273" s="151" t="str">
        <f>T(Contaminantes!C$10)</f>
        <v/>
      </c>
      <c r="D2273" s="159"/>
      <c r="E2273" s="153"/>
      <c r="F2273" s="159"/>
      <c r="G2273" s="153"/>
      <c r="H2273" s="159"/>
      <c r="I2273" s="154"/>
      <c r="K2273" s="128">
        <v>25</v>
      </c>
      <c r="L2273" s="151" t="str">
        <f>T(Contaminantes!C$30)</f>
        <v/>
      </c>
      <c r="M2273" s="159"/>
      <c r="N2273" s="153"/>
      <c r="O2273" s="159"/>
      <c r="P2273" s="153"/>
      <c r="Q2273" s="159"/>
      <c r="R2273" s="154"/>
      <c r="T2273" s="128">
        <v>5</v>
      </c>
      <c r="U2273" s="155">
        <f t="shared" si="752"/>
        <v>0</v>
      </c>
      <c r="V2273" s="156">
        <f t="shared" si="753"/>
        <v>0</v>
      </c>
      <c r="W2273" s="157">
        <f t="shared" si="754"/>
        <v>0</v>
      </c>
      <c r="Y2273" s="128">
        <v>25</v>
      </c>
      <c r="Z2273" s="155">
        <f t="shared" si="755"/>
        <v>0</v>
      </c>
      <c r="AA2273" s="156">
        <f t="shared" si="756"/>
        <v>0</v>
      </c>
      <c r="AB2273" s="157">
        <f t="shared" si="757"/>
        <v>0</v>
      </c>
      <c r="AD2273" s="128">
        <v>5</v>
      </c>
      <c r="AE2273" s="120">
        <f t="shared" si="758"/>
        <v>0</v>
      </c>
      <c r="AF2273" s="131">
        <v>25</v>
      </c>
      <c r="AG2273" s="121">
        <f t="shared" si="759"/>
        <v>0</v>
      </c>
    </row>
    <row r="2274" spans="2:33" x14ac:dyDescent="0.25">
      <c r="B2274" s="128">
        <v>6</v>
      </c>
      <c r="C2274" s="151" t="str">
        <f>T(Contaminantes!C$11)</f>
        <v/>
      </c>
      <c r="D2274" s="159"/>
      <c r="E2274" s="153"/>
      <c r="F2274" s="159"/>
      <c r="G2274" s="153"/>
      <c r="H2274" s="159"/>
      <c r="I2274" s="154"/>
      <c r="K2274" s="128">
        <v>26</v>
      </c>
      <c r="L2274" s="151" t="str">
        <f>T(Contaminantes!C$31)</f>
        <v/>
      </c>
      <c r="M2274" s="159"/>
      <c r="N2274" s="153"/>
      <c r="O2274" s="159"/>
      <c r="P2274" s="153"/>
      <c r="Q2274" s="159"/>
      <c r="R2274" s="154"/>
      <c r="T2274" s="128">
        <v>6</v>
      </c>
      <c r="U2274" s="155">
        <f t="shared" si="752"/>
        <v>0</v>
      </c>
      <c r="V2274" s="156">
        <f t="shared" si="753"/>
        <v>0</v>
      </c>
      <c r="W2274" s="157">
        <f t="shared" si="754"/>
        <v>0</v>
      </c>
      <c r="Y2274" s="128">
        <v>26</v>
      </c>
      <c r="Z2274" s="155">
        <f t="shared" si="755"/>
        <v>0</v>
      </c>
      <c r="AA2274" s="156">
        <f t="shared" si="756"/>
        <v>0</v>
      </c>
      <c r="AB2274" s="157">
        <f t="shared" si="757"/>
        <v>0</v>
      </c>
      <c r="AD2274" s="128">
        <v>6</v>
      </c>
      <c r="AE2274" s="120">
        <f t="shared" si="758"/>
        <v>0</v>
      </c>
      <c r="AF2274" s="131">
        <v>26</v>
      </c>
      <c r="AG2274" s="121">
        <f t="shared" si="759"/>
        <v>0</v>
      </c>
    </row>
    <row r="2275" spans="2:33" x14ac:dyDescent="0.25">
      <c r="B2275" s="128">
        <v>7</v>
      </c>
      <c r="C2275" s="151" t="str">
        <f>T(Contaminantes!C$12)</f>
        <v/>
      </c>
      <c r="D2275" s="159"/>
      <c r="E2275" s="153"/>
      <c r="F2275" s="159"/>
      <c r="G2275" s="153"/>
      <c r="H2275" s="159"/>
      <c r="I2275" s="154"/>
      <c r="K2275" s="128">
        <v>27</v>
      </c>
      <c r="L2275" s="151" t="str">
        <f>T(Contaminantes!C$32)</f>
        <v/>
      </c>
      <c r="M2275" s="159"/>
      <c r="N2275" s="153"/>
      <c r="O2275" s="159"/>
      <c r="P2275" s="153"/>
      <c r="Q2275" s="159"/>
      <c r="R2275" s="154"/>
      <c r="T2275" s="128">
        <v>7</v>
      </c>
      <c r="U2275" s="155">
        <f t="shared" si="752"/>
        <v>0</v>
      </c>
      <c r="V2275" s="156">
        <f t="shared" si="753"/>
        <v>0</v>
      </c>
      <c r="W2275" s="157">
        <f t="shared" si="754"/>
        <v>0</v>
      </c>
      <c r="Y2275" s="128">
        <v>27</v>
      </c>
      <c r="Z2275" s="155">
        <f t="shared" si="755"/>
        <v>0</v>
      </c>
      <c r="AA2275" s="156">
        <f t="shared" si="756"/>
        <v>0</v>
      </c>
      <c r="AB2275" s="157">
        <f t="shared" si="757"/>
        <v>0</v>
      </c>
      <c r="AD2275" s="128">
        <v>7</v>
      </c>
      <c r="AE2275" s="120">
        <f t="shared" si="758"/>
        <v>0</v>
      </c>
      <c r="AF2275" s="131">
        <v>27</v>
      </c>
      <c r="AG2275" s="121">
        <f t="shared" si="759"/>
        <v>0</v>
      </c>
    </row>
    <row r="2276" spans="2:33" x14ac:dyDescent="0.25">
      <c r="B2276" s="128">
        <v>8</v>
      </c>
      <c r="C2276" s="151" t="str">
        <f>T(Contaminantes!C$13)</f>
        <v/>
      </c>
      <c r="D2276" s="159"/>
      <c r="E2276" s="153"/>
      <c r="F2276" s="159"/>
      <c r="G2276" s="153"/>
      <c r="H2276" s="159"/>
      <c r="I2276" s="154"/>
      <c r="K2276" s="128">
        <v>28</v>
      </c>
      <c r="L2276" s="151" t="str">
        <f>T(Contaminantes!C$33)</f>
        <v/>
      </c>
      <c r="M2276" s="159"/>
      <c r="N2276" s="153"/>
      <c r="O2276" s="159"/>
      <c r="P2276" s="153"/>
      <c r="Q2276" s="159"/>
      <c r="R2276" s="154"/>
      <c r="T2276" s="128">
        <v>8</v>
      </c>
      <c r="U2276" s="155">
        <f t="shared" si="752"/>
        <v>0</v>
      </c>
      <c r="V2276" s="156">
        <f t="shared" si="753"/>
        <v>0</v>
      </c>
      <c r="W2276" s="157">
        <f t="shared" si="754"/>
        <v>0</v>
      </c>
      <c r="Y2276" s="128">
        <v>28</v>
      </c>
      <c r="Z2276" s="155">
        <f t="shared" si="755"/>
        <v>0</v>
      </c>
      <c r="AA2276" s="156">
        <f t="shared" si="756"/>
        <v>0</v>
      </c>
      <c r="AB2276" s="157">
        <f t="shared" si="757"/>
        <v>0</v>
      </c>
      <c r="AD2276" s="128">
        <v>8</v>
      </c>
      <c r="AE2276" s="120">
        <f t="shared" si="758"/>
        <v>0</v>
      </c>
      <c r="AF2276" s="131">
        <v>28</v>
      </c>
      <c r="AG2276" s="121">
        <f t="shared" si="759"/>
        <v>0</v>
      </c>
    </row>
    <row r="2277" spans="2:33" x14ac:dyDescent="0.25">
      <c r="B2277" s="128">
        <v>9</v>
      </c>
      <c r="C2277" s="151" t="str">
        <f>T(Contaminantes!C$14)</f>
        <v/>
      </c>
      <c r="D2277" s="152"/>
      <c r="E2277" s="153"/>
      <c r="F2277" s="152"/>
      <c r="G2277" s="153"/>
      <c r="H2277" s="152"/>
      <c r="I2277" s="154"/>
      <c r="K2277" s="128">
        <v>29</v>
      </c>
      <c r="L2277" s="151" t="str">
        <f>T(Contaminantes!C$34)</f>
        <v/>
      </c>
      <c r="M2277" s="152"/>
      <c r="N2277" s="153"/>
      <c r="O2277" s="152"/>
      <c r="P2277" s="153"/>
      <c r="Q2277" s="152"/>
      <c r="R2277" s="154"/>
      <c r="T2277" s="128">
        <v>9</v>
      </c>
      <c r="U2277" s="155">
        <f t="shared" si="752"/>
        <v>0</v>
      </c>
      <c r="V2277" s="156">
        <f t="shared" si="753"/>
        <v>0</v>
      </c>
      <c r="W2277" s="157">
        <f t="shared" si="754"/>
        <v>0</v>
      </c>
      <c r="Y2277" s="128">
        <v>29</v>
      </c>
      <c r="Z2277" s="155">
        <f t="shared" si="755"/>
        <v>0</v>
      </c>
      <c r="AA2277" s="156">
        <f t="shared" si="756"/>
        <v>0</v>
      </c>
      <c r="AB2277" s="157">
        <f t="shared" si="757"/>
        <v>0</v>
      </c>
      <c r="AD2277" s="128">
        <v>9</v>
      </c>
      <c r="AE2277" s="120">
        <f t="shared" si="758"/>
        <v>0</v>
      </c>
      <c r="AF2277" s="131">
        <v>29</v>
      </c>
      <c r="AG2277" s="121">
        <f t="shared" si="759"/>
        <v>0</v>
      </c>
    </row>
    <row r="2278" spans="2:33" x14ac:dyDescent="0.25">
      <c r="B2278" s="128">
        <v>10</v>
      </c>
      <c r="C2278" s="151" t="str">
        <f>T(Contaminantes!C$15)</f>
        <v/>
      </c>
      <c r="D2278" s="152"/>
      <c r="E2278" s="153"/>
      <c r="F2278" s="152"/>
      <c r="G2278" s="153"/>
      <c r="H2278" s="152"/>
      <c r="I2278" s="154"/>
      <c r="K2278" s="128">
        <v>30</v>
      </c>
      <c r="L2278" s="151" t="str">
        <f>T(Contaminantes!C$35)</f>
        <v/>
      </c>
      <c r="M2278" s="152"/>
      <c r="N2278" s="153"/>
      <c r="O2278" s="152"/>
      <c r="P2278" s="153"/>
      <c r="Q2278" s="152"/>
      <c r="R2278" s="154"/>
      <c r="T2278" s="128">
        <v>10</v>
      </c>
      <c r="U2278" s="155">
        <f t="shared" si="752"/>
        <v>0</v>
      </c>
      <c r="V2278" s="156">
        <f t="shared" si="753"/>
        <v>0</v>
      </c>
      <c r="W2278" s="157">
        <f t="shared" si="754"/>
        <v>0</v>
      </c>
      <c r="Y2278" s="128">
        <v>30</v>
      </c>
      <c r="Z2278" s="155">
        <f t="shared" si="755"/>
        <v>0</v>
      </c>
      <c r="AA2278" s="156">
        <f t="shared" si="756"/>
        <v>0</v>
      </c>
      <c r="AB2278" s="157">
        <f t="shared" si="757"/>
        <v>0</v>
      </c>
      <c r="AD2278" s="128">
        <v>10</v>
      </c>
      <c r="AE2278" s="120">
        <f t="shared" si="758"/>
        <v>0</v>
      </c>
      <c r="AF2278" s="131">
        <v>30</v>
      </c>
      <c r="AG2278" s="121">
        <f t="shared" si="759"/>
        <v>0</v>
      </c>
    </row>
    <row r="2279" spans="2:33" x14ac:dyDescent="0.25">
      <c r="B2279" s="128">
        <v>11</v>
      </c>
      <c r="C2279" s="151" t="str">
        <f>T(Contaminantes!C$16)</f>
        <v/>
      </c>
      <c r="D2279" s="158"/>
      <c r="E2279" s="153"/>
      <c r="F2279" s="158"/>
      <c r="G2279" s="153"/>
      <c r="H2279" s="158"/>
      <c r="I2279" s="154"/>
      <c r="K2279" s="128">
        <v>31</v>
      </c>
      <c r="L2279" s="151" t="str">
        <f>T(Contaminantes!C$36)</f>
        <v/>
      </c>
      <c r="M2279" s="158"/>
      <c r="N2279" s="153"/>
      <c r="O2279" s="158"/>
      <c r="P2279" s="153"/>
      <c r="Q2279" s="158"/>
      <c r="R2279" s="154"/>
      <c r="T2279" s="128">
        <v>11</v>
      </c>
      <c r="U2279" s="155">
        <f t="shared" si="752"/>
        <v>0</v>
      </c>
      <c r="V2279" s="156">
        <f t="shared" si="753"/>
        <v>0</v>
      </c>
      <c r="W2279" s="157">
        <f t="shared" si="754"/>
        <v>0</v>
      </c>
      <c r="Y2279" s="128">
        <v>31</v>
      </c>
      <c r="Z2279" s="155">
        <f t="shared" si="755"/>
        <v>0</v>
      </c>
      <c r="AA2279" s="156">
        <f t="shared" si="756"/>
        <v>0</v>
      </c>
      <c r="AB2279" s="157">
        <f t="shared" si="757"/>
        <v>0</v>
      </c>
      <c r="AD2279" s="128">
        <v>11</v>
      </c>
      <c r="AE2279" s="120">
        <f t="shared" si="758"/>
        <v>0</v>
      </c>
      <c r="AF2279" s="131">
        <v>31</v>
      </c>
      <c r="AG2279" s="121">
        <f t="shared" si="759"/>
        <v>0</v>
      </c>
    </row>
    <row r="2280" spans="2:33" x14ac:dyDescent="0.25">
      <c r="B2280" s="128">
        <v>12</v>
      </c>
      <c r="C2280" s="151" t="str">
        <f>T(Contaminantes!C$17)</f>
        <v/>
      </c>
      <c r="D2280" s="159"/>
      <c r="E2280" s="153"/>
      <c r="F2280" s="159"/>
      <c r="G2280" s="153"/>
      <c r="H2280" s="159"/>
      <c r="I2280" s="154"/>
      <c r="K2280" s="128">
        <v>32</v>
      </c>
      <c r="L2280" s="151" t="str">
        <f>T(Contaminantes!C$37)</f>
        <v/>
      </c>
      <c r="M2280" s="159"/>
      <c r="N2280" s="153"/>
      <c r="O2280" s="159"/>
      <c r="P2280" s="153"/>
      <c r="Q2280" s="159"/>
      <c r="R2280" s="154"/>
      <c r="T2280" s="128">
        <v>12</v>
      </c>
      <c r="U2280" s="155">
        <f t="shared" si="752"/>
        <v>0</v>
      </c>
      <c r="V2280" s="156">
        <f t="shared" si="753"/>
        <v>0</v>
      </c>
      <c r="W2280" s="157">
        <f t="shared" si="754"/>
        <v>0</v>
      </c>
      <c r="Y2280" s="128">
        <v>32</v>
      </c>
      <c r="Z2280" s="155">
        <f t="shared" si="755"/>
        <v>0</v>
      </c>
      <c r="AA2280" s="156">
        <f t="shared" si="756"/>
        <v>0</v>
      </c>
      <c r="AB2280" s="157">
        <f t="shared" si="757"/>
        <v>0</v>
      </c>
      <c r="AD2280" s="128">
        <v>12</v>
      </c>
      <c r="AE2280" s="120">
        <f t="shared" si="758"/>
        <v>0</v>
      </c>
      <c r="AF2280" s="131">
        <v>32</v>
      </c>
      <c r="AG2280" s="121">
        <f t="shared" si="759"/>
        <v>0</v>
      </c>
    </row>
    <row r="2281" spans="2:33" x14ac:dyDescent="0.25">
      <c r="B2281" s="128">
        <v>13</v>
      </c>
      <c r="C2281" s="151" t="str">
        <f>T(Contaminantes!C$18)</f>
        <v/>
      </c>
      <c r="D2281" s="159"/>
      <c r="E2281" s="153"/>
      <c r="F2281" s="159"/>
      <c r="G2281" s="153"/>
      <c r="H2281" s="159"/>
      <c r="I2281" s="154"/>
      <c r="K2281" s="128">
        <v>33</v>
      </c>
      <c r="L2281" s="151" t="str">
        <f>T(Contaminantes!C$38)</f>
        <v/>
      </c>
      <c r="M2281" s="159"/>
      <c r="N2281" s="153"/>
      <c r="O2281" s="159"/>
      <c r="P2281" s="153"/>
      <c r="Q2281" s="159"/>
      <c r="R2281" s="154"/>
      <c r="T2281" s="128">
        <v>13</v>
      </c>
      <c r="U2281" s="155">
        <f t="shared" si="752"/>
        <v>0</v>
      </c>
      <c r="V2281" s="156">
        <f t="shared" si="753"/>
        <v>0</v>
      </c>
      <c r="W2281" s="157">
        <f t="shared" si="754"/>
        <v>0</v>
      </c>
      <c r="Y2281" s="128">
        <v>33</v>
      </c>
      <c r="Z2281" s="155">
        <f t="shared" si="755"/>
        <v>0</v>
      </c>
      <c r="AA2281" s="156">
        <f t="shared" si="756"/>
        <v>0</v>
      </c>
      <c r="AB2281" s="157">
        <f t="shared" si="757"/>
        <v>0</v>
      </c>
      <c r="AD2281" s="128">
        <v>13</v>
      </c>
      <c r="AE2281" s="120">
        <f t="shared" si="758"/>
        <v>0</v>
      </c>
      <c r="AF2281" s="131">
        <v>33</v>
      </c>
      <c r="AG2281" s="121">
        <f t="shared" si="759"/>
        <v>0</v>
      </c>
    </row>
    <row r="2282" spans="2:33" x14ac:dyDescent="0.25">
      <c r="B2282" s="128">
        <v>14</v>
      </c>
      <c r="C2282" s="151" t="str">
        <f>T(Contaminantes!C$19)</f>
        <v/>
      </c>
      <c r="D2282" s="152"/>
      <c r="E2282" s="153"/>
      <c r="F2282" s="152"/>
      <c r="G2282" s="153"/>
      <c r="H2282" s="152"/>
      <c r="I2282" s="154"/>
      <c r="K2282" s="128">
        <v>34</v>
      </c>
      <c r="L2282" s="151" t="str">
        <f>T(Contaminantes!C$39)</f>
        <v/>
      </c>
      <c r="M2282" s="152"/>
      <c r="N2282" s="153"/>
      <c r="O2282" s="152"/>
      <c r="P2282" s="153"/>
      <c r="Q2282" s="152"/>
      <c r="R2282" s="154"/>
      <c r="T2282" s="128">
        <v>14</v>
      </c>
      <c r="U2282" s="155">
        <f t="shared" si="752"/>
        <v>0</v>
      </c>
      <c r="V2282" s="156">
        <f t="shared" si="753"/>
        <v>0</v>
      </c>
      <c r="W2282" s="157">
        <f t="shared" si="754"/>
        <v>0</v>
      </c>
      <c r="Y2282" s="128">
        <v>34</v>
      </c>
      <c r="Z2282" s="155">
        <f t="shared" si="755"/>
        <v>0</v>
      </c>
      <c r="AA2282" s="156">
        <f t="shared" si="756"/>
        <v>0</v>
      </c>
      <c r="AB2282" s="157">
        <f t="shared" si="757"/>
        <v>0</v>
      </c>
      <c r="AD2282" s="128">
        <v>14</v>
      </c>
      <c r="AE2282" s="120">
        <f t="shared" si="758"/>
        <v>0</v>
      </c>
      <c r="AF2282" s="131">
        <v>34</v>
      </c>
      <c r="AG2282" s="121">
        <f t="shared" si="759"/>
        <v>0</v>
      </c>
    </row>
    <row r="2283" spans="2:33" x14ac:dyDescent="0.25">
      <c r="B2283" s="128">
        <v>15</v>
      </c>
      <c r="C2283" s="151" t="str">
        <f>T(Contaminantes!C$20)</f>
        <v/>
      </c>
      <c r="D2283" s="158"/>
      <c r="E2283" s="153"/>
      <c r="F2283" s="158"/>
      <c r="G2283" s="153"/>
      <c r="H2283" s="158"/>
      <c r="I2283" s="154"/>
      <c r="K2283" s="128">
        <v>35</v>
      </c>
      <c r="L2283" s="151" t="str">
        <f>T(Contaminantes!C$40)</f>
        <v/>
      </c>
      <c r="M2283" s="158"/>
      <c r="N2283" s="153"/>
      <c r="O2283" s="158"/>
      <c r="P2283" s="153"/>
      <c r="Q2283" s="158"/>
      <c r="R2283" s="154"/>
      <c r="T2283" s="128">
        <v>15</v>
      </c>
      <c r="U2283" s="155">
        <f t="shared" si="752"/>
        <v>0</v>
      </c>
      <c r="V2283" s="156">
        <f t="shared" si="753"/>
        <v>0</v>
      </c>
      <c r="W2283" s="157">
        <f t="shared" si="754"/>
        <v>0</v>
      </c>
      <c r="Y2283" s="128">
        <v>35</v>
      </c>
      <c r="Z2283" s="155">
        <f t="shared" si="755"/>
        <v>0</v>
      </c>
      <c r="AA2283" s="156">
        <f t="shared" si="756"/>
        <v>0</v>
      </c>
      <c r="AB2283" s="157">
        <f t="shared" si="757"/>
        <v>0</v>
      </c>
      <c r="AD2283" s="128">
        <v>15</v>
      </c>
      <c r="AE2283" s="120">
        <f t="shared" si="758"/>
        <v>0</v>
      </c>
      <c r="AF2283" s="131">
        <v>35</v>
      </c>
      <c r="AG2283" s="121">
        <f t="shared" si="759"/>
        <v>0</v>
      </c>
    </row>
    <row r="2284" spans="2:33" x14ac:dyDescent="0.25">
      <c r="B2284" s="128">
        <v>16</v>
      </c>
      <c r="C2284" s="151" t="str">
        <f>T(Contaminantes!C$21)</f>
        <v/>
      </c>
      <c r="D2284" s="159"/>
      <c r="E2284" s="153"/>
      <c r="F2284" s="159"/>
      <c r="G2284" s="153"/>
      <c r="H2284" s="159"/>
      <c r="I2284" s="154"/>
      <c r="K2284" s="128">
        <v>36</v>
      </c>
      <c r="L2284" s="151" t="str">
        <f>T(Contaminantes!C$41)</f>
        <v/>
      </c>
      <c r="M2284" s="159"/>
      <c r="N2284" s="153"/>
      <c r="O2284" s="159"/>
      <c r="P2284" s="153"/>
      <c r="Q2284" s="159"/>
      <c r="R2284" s="154"/>
      <c r="T2284" s="128">
        <v>16</v>
      </c>
      <c r="U2284" s="155">
        <f t="shared" si="752"/>
        <v>0</v>
      </c>
      <c r="V2284" s="156">
        <f t="shared" si="753"/>
        <v>0</v>
      </c>
      <c r="W2284" s="157">
        <f t="shared" si="754"/>
        <v>0</v>
      </c>
      <c r="Y2284" s="128">
        <v>36</v>
      </c>
      <c r="Z2284" s="155">
        <f t="shared" si="755"/>
        <v>0</v>
      </c>
      <c r="AA2284" s="156">
        <f t="shared" si="756"/>
        <v>0</v>
      </c>
      <c r="AB2284" s="157">
        <f t="shared" si="757"/>
        <v>0</v>
      </c>
      <c r="AD2284" s="128">
        <v>16</v>
      </c>
      <c r="AE2284" s="120">
        <f t="shared" si="758"/>
        <v>0</v>
      </c>
      <c r="AF2284" s="131">
        <v>36</v>
      </c>
      <c r="AG2284" s="121">
        <f t="shared" si="759"/>
        <v>0</v>
      </c>
    </row>
    <row r="2285" spans="2:33" x14ac:dyDescent="0.25">
      <c r="B2285" s="128">
        <v>17</v>
      </c>
      <c r="C2285" s="151" t="str">
        <f>T(Contaminantes!C$22)</f>
        <v/>
      </c>
      <c r="D2285" s="159"/>
      <c r="E2285" s="153"/>
      <c r="F2285" s="159"/>
      <c r="G2285" s="153"/>
      <c r="H2285" s="159"/>
      <c r="I2285" s="154"/>
      <c r="K2285" s="128">
        <v>37</v>
      </c>
      <c r="L2285" s="151" t="str">
        <f>T(Contaminantes!C$42)</f>
        <v/>
      </c>
      <c r="M2285" s="159"/>
      <c r="N2285" s="153"/>
      <c r="O2285" s="159"/>
      <c r="P2285" s="153"/>
      <c r="Q2285" s="159"/>
      <c r="R2285" s="154"/>
      <c r="T2285" s="128">
        <v>17</v>
      </c>
      <c r="U2285" s="155">
        <f t="shared" si="752"/>
        <v>0</v>
      </c>
      <c r="V2285" s="156">
        <f t="shared" si="753"/>
        <v>0</v>
      </c>
      <c r="W2285" s="157">
        <f t="shared" si="754"/>
        <v>0</v>
      </c>
      <c r="Y2285" s="128">
        <v>37</v>
      </c>
      <c r="Z2285" s="155">
        <f t="shared" si="755"/>
        <v>0</v>
      </c>
      <c r="AA2285" s="156">
        <f t="shared" si="756"/>
        <v>0</v>
      </c>
      <c r="AB2285" s="157">
        <f t="shared" si="757"/>
        <v>0</v>
      </c>
      <c r="AD2285" s="128">
        <v>17</v>
      </c>
      <c r="AE2285" s="120">
        <f t="shared" si="758"/>
        <v>0</v>
      </c>
      <c r="AF2285" s="131">
        <v>37</v>
      </c>
      <c r="AG2285" s="121">
        <f t="shared" si="759"/>
        <v>0</v>
      </c>
    </row>
    <row r="2286" spans="2:33" x14ac:dyDescent="0.25">
      <c r="B2286" s="128">
        <v>18</v>
      </c>
      <c r="C2286" s="151" t="str">
        <f>T(Contaminantes!C$23)</f>
        <v/>
      </c>
      <c r="D2286" s="152"/>
      <c r="E2286" s="153"/>
      <c r="F2286" s="152"/>
      <c r="G2286" s="153"/>
      <c r="H2286" s="152"/>
      <c r="I2286" s="154"/>
      <c r="K2286" s="128">
        <v>38</v>
      </c>
      <c r="L2286" s="151" t="str">
        <f>T(Contaminantes!C$43)</f>
        <v/>
      </c>
      <c r="M2286" s="152"/>
      <c r="N2286" s="153"/>
      <c r="O2286" s="152"/>
      <c r="P2286" s="153"/>
      <c r="Q2286" s="152"/>
      <c r="R2286" s="154"/>
      <c r="T2286" s="128">
        <v>18</v>
      </c>
      <c r="U2286" s="155">
        <f t="shared" si="752"/>
        <v>0</v>
      </c>
      <c r="V2286" s="156">
        <f t="shared" si="753"/>
        <v>0</v>
      </c>
      <c r="W2286" s="157">
        <f t="shared" si="754"/>
        <v>0</v>
      </c>
      <c r="Y2286" s="128">
        <v>38</v>
      </c>
      <c r="Z2286" s="155">
        <f t="shared" si="755"/>
        <v>0</v>
      </c>
      <c r="AA2286" s="156">
        <f t="shared" si="756"/>
        <v>0</v>
      </c>
      <c r="AB2286" s="157">
        <f t="shared" si="757"/>
        <v>0</v>
      </c>
      <c r="AD2286" s="128">
        <v>18</v>
      </c>
      <c r="AE2286" s="120">
        <f t="shared" si="758"/>
        <v>0</v>
      </c>
      <c r="AF2286" s="131">
        <v>38</v>
      </c>
      <c r="AG2286" s="121">
        <f t="shared" si="759"/>
        <v>0</v>
      </c>
    </row>
    <row r="2287" spans="2:33" x14ac:dyDescent="0.25">
      <c r="B2287" s="128">
        <v>19</v>
      </c>
      <c r="C2287" s="151" t="str">
        <f>T(Contaminantes!C$24)</f>
        <v/>
      </c>
      <c r="D2287" s="152"/>
      <c r="E2287" s="153"/>
      <c r="F2287" s="152"/>
      <c r="G2287" s="153"/>
      <c r="H2287" s="152"/>
      <c r="I2287" s="154"/>
      <c r="K2287" s="128">
        <v>39</v>
      </c>
      <c r="L2287" s="151" t="str">
        <f>T(Contaminantes!C$44)</f>
        <v/>
      </c>
      <c r="M2287" s="152"/>
      <c r="N2287" s="153"/>
      <c r="O2287" s="152"/>
      <c r="P2287" s="153"/>
      <c r="Q2287" s="152"/>
      <c r="R2287" s="154"/>
      <c r="T2287" s="128">
        <v>19</v>
      </c>
      <c r="U2287" s="155">
        <f t="shared" si="752"/>
        <v>0</v>
      </c>
      <c r="V2287" s="156">
        <f t="shared" si="753"/>
        <v>0</v>
      </c>
      <c r="W2287" s="157">
        <f t="shared" si="754"/>
        <v>0</v>
      </c>
      <c r="Y2287" s="128">
        <v>39</v>
      </c>
      <c r="Z2287" s="155">
        <f t="shared" si="755"/>
        <v>0</v>
      </c>
      <c r="AA2287" s="156">
        <f t="shared" si="756"/>
        <v>0</v>
      </c>
      <c r="AB2287" s="157">
        <f t="shared" si="757"/>
        <v>0</v>
      </c>
      <c r="AD2287" s="128">
        <v>19</v>
      </c>
      <c r="AE2287" s="120">
        <f t="shared" si="758"/>
        <v>0</v>
      </c>
      <c r="AF2287" s="131">
        <v>39</v>
      </c>
      <c r="AG2287" s="121">
        <f t="shared" si="759"/>
        <v>0</v>
      </c>
    </row>
    <row r="2288" spans="2:33" ht="15.75" thickBot="1" x14ac:dyDescent="0.3">
      <c r="B2288" s="129">
        <v>20</v>
      </c>
      <c r="C2288" s="160" t="str">
        <f>T(Contaminantes!C$25)</f>
        <v/>
      </c>
      <c r="D2288" s="162"/>
      <c r="E2288" s="163"/>
      <c r="F2288" s="162"/>
      <c r="G2288" s="163"/>
      <c r="H2288" s="162"/>
      <c r="I2288" s="171"/>
      <c r="K2288" s="129">
        <v>40</v>
      </c>
      <c r="L2288" s="160" t="str">
        <f>T(Contaminantes!C$45)</f>
        <v/>
      </c>
      <c r="M2288" s="158"/>
      <c r="N2288" s="161"/>
      <c r="O2288" s="158"/>
      <c r="P2288" s="161"/>
      <c r="Q2288" s="158"/>
      <c r="R2288" s="164"/>
      <c r="T2288" s="129">
        <v>20</v>
      </c>
      <c r="U2288" s="165">
        <f t="shared" si="752"/>
        <v>0</v>
      </c>
      <c r="V2288" s="166">
        <f t="shared" si="753"/>
        <v>0</v>
      </c>
      <c r="W2288" s="167">
        <f t="shared" si="754"/>
        <v>0</v>
      </c>
      <c r="Y2288" s="129">
        <v>40</v>
      </c>
      <c r="Z2288" s="165">
        <f t="shared" si="755"/>
        <v>0</v>
      </c>
      <c r="AA2288" s="166">
        <f t="shared" si="756"/>
        <v>0</v>
      </c>
      <c r="AB2288" s="167">
        <f t="shared" si="757"/>
        <v>0</v>
      </c>
      <c r="AD2288" s="129">
        <v>20</v>
      </c>
      <c r="AE2288" s="132">
        <f t="shared" si="758"/>
        <v>0</v>
      </c>
      <c r="AF2288" s="133">
        <v>40</v>
      </c>
      <c r="AG2288" s="122">
        <f t="shared" si="759"/>
        <v>0</v>
      </c>
    </row>
    <row r="2289" spans="2:33" ht="15.75" thickBot="1" x14ac:dyDescent="0.3">
      <c r="M2289" s="170"/>
      <c r="O2289" s="170"/>
      <c r="Q2289" s="170"/>
    </row>
    <row r="2290" spans="2:33" ht="15.75" customHeight="1" thickBot="1" x14ac:dyDescent="0.3">
      <c r="D2290" s="391" t="s">
        <v>139</v>
      </c>
      <c r="E2290" s="392"/>
      <c r="F2290" s="393" t="str">
        <f>T('Focos atmósfera'!B102)</f>
        <v/>
      </c>
      <c r="G2290" s="393"/>
      <c r="H2290" s="394" t="s">
        <v>141</v>
      </c>
      <c r="I2290" s="395"/>
      <c r="J2290" s="135"/>
      <c r="K2290" s="396" t="str">
        <f>T('Focos atmósfera'!C102)</f>
        <v/>
      </c>
      <c r="L2290" s="393"/>
      <c r="M2290" s="393"/>
      <c r="N2290" s="397" t="s">
        <v>140</v>
      </c>
      <c r="O2290" s="398"/>
      <c r="P2290" s="136">
        <f>'Focos atmósfera'!D102</f>
        <v>0</v>
      </c>
      <c r="Q2290" s="205" t="s">
        <v>210</v>
      </c>
      <c r="R2290" s="136">
        <f>'Focos atmósfera'!F102</f>
        <v>0</v>
      </c>
      <c r="S2290" s="174"/>
      <c r="V2290" s="399" t="s">
        <v>189</v>
      </c>
      <c r="W2290" s="400"/>
      <c r="X2290" s="137"/>
      <c r="AA2290" s="399" t="s">
        <v>189</v>
      </c>
      <c r="AB2290" s="400"/>
      <c r="AC2290" s="137"/>
      <c r="AE2290" s="399" t="s">
        <v>192</v>
      </c>
      <c r="AF2290" s="403"/>
      <c r="AG2290" s="400"/>
    </row>
    <row r="2291" spans="2:33" ht="15.75" thickBot="1" x14ac:dyDescent="0.3">
      <c r="B2291" s="407" t="s">
        <v>133</v>
      </c>
      <c r="C2291" s="408"/>
      <c r="D2291" s="411" t="s">
        <v>134</v>
      </c>
      <c r="E2291" s="411"/>
      <c r="F2291" s="411" t="s">
        <v>135</v>
      </c>
      <c r="G2291" s="411"/>
      <c r="H2291" s="411" t="s">
        <v>136</v>
      </c>
      <c r="I2291" s="412"/>
      <c r="J2291" s="138"/>
      <c r="K2291" s="409" t="s">
        <v>133</v>
      </c>
      <c r="L2291" s="410"/>
      <c r="M2291" s="413" t="s">
        <v>134</v>
      </c>
      <c r="N2291" s="411"/>
      <c r="O2291" s="411" t="s">
        <v>135</v>
      </c>
      <c r="P2291" s="411"/>
      <c r="Q2291" s="411" t="s">
        <v>136</v>
      </c>
      <c r="R2291" s="414"/>
      <c r="S2291" s="138"/>
      <c r="T2291" s="138"/>
      <c r="V2291" s="401"/>
      <c r="W2291" s="402"/>
      <c r="X2291" s="137"/>
      <c r="AA2291" s="401"/>
      <c r="AB2291" s="402"/>
      <c r="AC2291" s="137"/>
      <c r="AE2291" s="404"/>
      <c r="AF2291" s="405"/>
      <c r="AG2291" s="406"/>
    </row>
    <row r="2292" spans="2:33" ht="32.25" customHeight="1" thickBot="1" x14ac:dyDescent="0.3">
      <c r="B2292" s="409"/>
      <c r="C2292" s="410"/>
      <c r="D2292" s="139" t="s">
        <v>137</v>
      </c>
      <c r="E2292" s="139" t="s">
        <v>138</v>
      </c>
      <c r="F2292" s="139" t="s">
        <v>137</v>
      </c>
      <c r="G2292" s="139" t="s">
        <v>138</v>
      </c>
      <c r="H2292" s="139" t="s">
        <v>137</v>
      </c>
      <c r="I2292" s="140" t="s">
        <v>138</v>
      </c>
      <c r="J2292" s="141"/>
      <c r="K2292" s="409"/>
      <c r="L2292" s="410"/>
      <c r="M2292" s="139" t="s">
        <v>137</v>
      </c>
      <c r="N2292" s="139" t="s">
        <v>138</v>
      </c>
      <c r="O2292" s="139" t="s">
        <v>137</v>
      </c>
      <c r="P2292" s="139" t="s">
        <v>138</v>
      </c>
      <c r="Q2292" s="139" t="s">
        <v>137</v>
      </c>
      <c r="R2292" s="140" t="s">
        <v>138</v>
      </c>
      <c r="S2292" s="141"/>
      <c r="T2292" s="141"/>
      <c r="V2292" s="142" t="s">
        <v>190</v>
      </c>
      <c r="W2292" s="143" t="s">
        <v>191</v>
      </c>
      <c r="X2292" s="141"/>
      <c r="AA2292" s="142" t="s">
        <v>190</v>
      </c>
      <c r="AB2292" s="143" t="s">
        <v>191</v>
      </c>
      <c r="AC2292" s="141"/>
      <c r="AE2292" s="124" t="s">
        <v>193</v>
      </c>
      <c r="AG2292" s="125" t="s">
        <v>193</v>
      </c>
    </row>
    <row r="2293" spans="2:33" x14ac:dyDescent="0.25">
      <c r="B2293" s="126">
        <v>1</v>
      </c>
      <c r="C2293" s="151" t="str">
        <f>T(Contaminantes!C$6)</f>
        <v/>
      </c>
      <c r="D2293" s="145"/>
      <c r="E2293" s="146"/>
      <c r="F2293" s="145"/>
      <c r="G2293" s="146"/>
      <c r="H2293" s="145"/>
      <c r="I2293" s="147"/>
      <c r="K2293" s="126">
        <v>21</v>
      </c>
      <c r="L2293" s="144" t="str">
        <f>T(Contaminantes!C$26)</f>
        <v/>
      </c>
      <c r="M2293" s="145"/>
      <c r="N2293" s="146"/>
      <c r="O2293" s="145"/>
      <c r="P2293" s="146"/>
      <c r="Q2293" s="145"/>
      <c r="R2293" s="147"/>
      <c r="T2293" s="126">
        <v>1</v>
      </c>
      <c r="U2293" s="148">
        <f>IF(COUNT(E2293,G2293,I2293)=0,0,COUNT(E2293,G2293,I2293))</f>
        <v>0</v>
      </c>
      <c r="V2293" s="149">
        <f>IF(U2293&gt;0,((D2293*E2293)+(F2293*G2293)+(H2293*I2293))/(E2293+G2293+I2293),0)</f>
        <v>0</v>
      </c>
      <c r="W2293" s="150">
        <f>IF(U2293&lt;&gt;0,(E2293+G2293+I2293)/U2293,0)</f>
        <v>0</v>
      </c>
      <c r="Y2293" s="126">
        <v>21</v>
      </c>
      <c r="Z2293" s="148">
        <f>IF(COUNT(N2293,P2293,R2293)=0,0,COUNT(N2293,P2293,R2293))</f>
        <v>0</v>
      </c>
      <c r="AA2293" s="149">
        <f>IF(Z2293&gt;0,((M2293*N2293)+(O2293*P2293)+(Q2293*R2293))/(N2293+P2293+R2293),0)</f>
        <v>0</v>
      </c>
      <c r="AB2293" s="150">
        <f>IF(Z2293&lt;&gt;0,(N2293+P2293+R2293)/Z2293,0)</f>
        <v>0</v>
      </c>
      <c r="AD2293" s="126">
        <v>1</v>
      </c>
      <c r="AE2293" s="127">
        <f>(V2293*W2293*P$2290)/1000000</f>
        <v>0</v>
      </c>
      <c r="AF2293" s="130">
        <v>21</v>
      </c>
      <c r="AG2293" s="127">
        <f>(AA2293*AB2293*P$2290)/1000000</f>
        <v>0</v>
      </c>
    </row>
    <row r="2294" spans="2:33" x14ac:dyDescent="0.25">
      <c r="B2294" s="128">
        <v>2</v>
      </c>
      <c r="C2294" s="151" t="str">
        <f>T(Contaminantes!C$7)</f>
        <v/>
      </c>
      <c r="D2294" s="152"/>
      <c r="E2294" s="153"/>
      <c r="F2294" s="152"/>
      <c r="G2294" s="153"/>
      <c r="H2294" s="152"/>
      <c r="I2294" s="154"/>
      <c r="K2294" s="128">
        <v>22</v>
      </c>
      <c r="L2294" s="151" t="str">
        <f>T(Contaminantes!C$27)</f>
        <v/>
      </c>
      <c r="M2294" s="152"/>
      <c r="N2294" s="153"/>
      <c r="O2294" s="152"/>
      <c r="P2294" s="153"/>
      <c r="Q2294" s="152"/>
      <c r="R2294" s="154"/>
      <c r="T2294" s="128">
        <v>2</v>
      </c>
      <c r="U2294" s="155">
        <f t="shared" ref="U2294:U2312" si="760">IF(COUNT(E2294,G2294,I2294)=0,0,COUNT(E2294,G2294,I2294))</f>
        <v>0</v>
      </c>
      <c r="V2294" s="156">
        <f t="shared" ref="V2294:V2312" si="761">IF(U2294&gt;0,((D2294*E2294)+(F2294*G2294)+(H2294*I2294))/(E2294+G2294+I2294),0)</f>
        <v>0</v>
      </c>
      <c r="W2294" s="157">
        <f t="shared" ref="W2294:W2312" si="762">IF(U2294&lt;&gt;0,(E2294+G2294+I2294)/U2294,0)</f>
        <v>0</v>
      </c>
      <c r="Y2294" s="128">
        <v>22</v>
      </c>
      <c r="Z2294" s="155">
        <f t="shared" ref="Z2294:Z2312" si="763">IF(COUNT(N2294,P2294,R2294)=0,0,COUNT(N2294,P2294,R2294))</f>
        <v>0</v>
      </c>
      <c r="AA2294" s="156">
        <f t="shared" ref="AA2294:AA2312" si="764">IF(Z2294&gt;0,((M2294*N2294)+(O2294*P2294)+(Q2294*R2294))/(N2294+P2294+R2294),0)</f>
        <v>0</v>
      </c>
      <c r="AB2294" s="157">
        <f t="shared" ref="AB2294:AB2312" si="765">IF(Z2294&lt;&gt;0,(N2294+P2294+R2294)/Z2294,0)</f>
        <v>0</v>
      </c>
      <c r="AD2294" s="128">
        <v>2</v>
      </c>
      <c r="AE2294" s="120">
        <f t="shared" ref="AE2294:AE2312" si="766">(V2294*W2294*P$2290)/1000000</f>
        <v>0</v>
      </c>
      <c r="AF2294" s="131">
        <v>22</v>
      </c>
      <c r="AG2294" s="121">
        <f t="shared" ref="AG2294:AG2312" si="767">(AA2294*AB2294*P$2290)/1000000</f>
        <v>0</v>
      </c>
    </row>
    <row r="2295" spans="2:33" x14ac:dyDescent="0.25">
      <c r="B2295" s="128">
        <v>3</v>
      </c>
      <c r="C2295" s="151" t="str">
        <f>T(Contaminantes!C$8)</f>
        <v/>
      </c>
      <c r="D2295" s="158"/>
      <c r="E2295" s="153"/>
      <c r="F2295" s="158"/>
      <c r="G2295" s="153"/>
      <c r="H2295" s="158"/>
      <c r="I2295" s="154"/>
      <c r="K2295" s="128">
        <v>23</v>
      </c>
      <c r="L2295" s="151" t="str">
        <f>T(Contaminantes!C$28)</f>
        <v/>
      </c>
      <c r="M2295" s="158"/>
      <c r="N2295" s="153"/>
      <c r="O2295" s="158"/>
      <c r="P2295" s="153"/>
      <c r="Q2295" s="158"/>
      <c r="R2295" s="154"/>
      <c r="T2295" s="128">
        <v>3</v>
      </c>
      <c r="U2295" s="155">
        <f t="shared" si="760"/>
        <v>0</v>
      </c>
      <c r="V2295" s="156">
        <f t="shared" si="761"/>
        <v>0</v>
      </c>
      <c r="W2295" s="157">
        <f t="shared" si="762"/>
        <v>0</v>
      </c>
      <c r="Y2295" s="128">
        <v>23</v>
      </c>
      <c r="Z2295" s="155">
        <f t="shared" si="763"/>
        <v>0</v>
      </c>
      <c r="AA2295" s="156">
        <f t="shared" si="764"/>
        <v>0</v>
      </c>
      <c r="AB2295" s="157">
        <f t="shared" si="765"/>
        <v>0</v>
      </c>
      <c r="AD2295" s="128">
        <v>3</v>
      </c>
      <c r="AE2295" s="120">
        <f t="shared" si="766"/>
        <v>0</v>
      </c>
      <c r="AF2295" s="131">
        <v>23</v>
      </c>
      <c r="AG2295" s="121">
        <f t="shared" si="767"/>
        <v>0</v>
      </c>
    </row>
    <row r="2296" spans="2:33" x14ac:dyDescent="0.25">
      <c r="B2296" s="128">
        <v>4</v>
      </c>
      <c r="C2296" s="151" t="str">
        <f>T(Contaminantes!C$9)</f>
        <v/>
      </c>
      <c r="D2296" s="159"/>
      <c r="E2296" s="153"/>
      <c r="F2296" s="159"/>
      <c r="G2296" s="153"/>
      <c r="H2296" s="159"/>
      <c r="I2296" s="154"/>
      <c r="K2296" s="128">
        <v>24</v>
      </c>
      <c r="L2296" s="151" t="str">
        <f>T(Contaminantes!C$29)</f>
        <v/>
      </c>
      <c r="M2296" s="159"/>
      <c r="N2296" s="153"/>
      <c r="O2296" s="159"/>
      <c r="P2296" s="153"/>
      <c r="Q2296" s="159"/>
      <c r="R2296" s="154"/>
      <c r="T2296" s="128">
        <v>4</v>
      </c>
      <c r="U2296" s="155">
        <f t="shared" si="760"/>
        <v>0</v>
      </c>
      <c r="V2296" s="156">
        <f t="shared" si="761"/>
        <v>0</v>
      </c>
      <c r="W2296" s="157">
        <f t="shared" si="762"/>
        <v>0</v>
      </c>
      <c r="Y2296" s="128">
        <v>24</v>
      </c>
      <c r="Z2296" s="155">
        <f t="shared" si="763"/>
        <v>0</v>
      </c>
      <c r="AA2296" s="156">
        <f t="shared" si="764"/>
        <v>0</v>
      </c>
      <c r="AB2296" s="157">
        <f t="shared" si="765"/>
        <v>0</v>
      </c>
      <c r="AD2296" s="128">
        <v>4</v>
      </c>
      <c r="AE2296" s="120">
        <f t="shared" si="766"/>
        <v>0</v>
      </c>
      <c r="AF2296" s="131">
        <v>24</v>
      </c>
      <c r="AG2296" s="121">
        <f t="shared" si="767"/>
        <v>0</v>
      </c>
    </row>
    <row r="2297" spans="2:33" x14ac:dyDescent="0.25">
      <c r="B2297" s="128">
        <v>5</v>
      </c>
      <c r="C2297" s="151" t="str">
        <f>T(Contaminantes!C$10)</f>
        <v/>
      </c>
      <c r="D2297" s="159"/>
      <c r="E2297" s="153"/>
      <c r="F2297" s="159"/>
      <c r="G2297" s="153"/>
      <c r="H2297" s="159"/>
      <c r="I2297" s="154"/>
      <c r="K2297" s="128">
        <v>25</v>
      </c>
      <c r="L2297" s="151" t="str">
        <f>T(Contaminantes!C$30)</f>
        <v/>
      </c>
      <c r="M2297" s="159"/>
      <c r="N2297" s="153"/>
      <c r="O2297" s="159"/>
      <c r="P2297" s="153"/>
      <c r="Q2297" s="159"/>
      <c r="R2297" s="154"/>
      <c r="T2297" s="128">
        <v>5</v>
      </c>
      <c r="U2297" s="155">
        <f t="shared" si="760"/>
        <v>0</v>
      </c>
      <c r="V2297" s="156">
        <f t="shared" si="761"/>
        <v>0</v>
      </c>
      <c r="W2297" s="157">
        <f t="shared" si="762"/>
        <v>0</v>
      </c>
      <c r="Y2297" s="128">
        <v>25</v>
      </c>
      <c r="Z2297" s="155">
        <f t="shared" si="763"/>
        <v>0</v>
      </c>
      <c r="AA2297" s="156">
        <f t="shared" si="764"/>
        <v>0</v>
      </c>
      <c r="AB2297" s="157">
        <f t="shared" si="765"/>
        <v>0</v>
      </c>
      <c r="AD2297" s="128">
        <v>5</v>
      </c>
      <c r="AE2297" s="120">
        <f t="shared" si="766"/>
        <v>0</v>
      </c>
      <c r="AF2297" s="131">
        <v>25</v>
      </c>
      <c r="AG2297" s="121">
        <f t="shared" si="767"/>
        <v>0</v>
      </c>
    </row>
    <row r="2298" spans="2:33" x14ac:dyDescent="0.25">
      <c r="B2298" s="128">
        <v>6</v>
      </c>
      <c r="C2298" s="151" t="str">
        <f>T(Contaminantes!C$11)</f>
        <v/>
      </c>
      <c r="D2298" s="159"/>
      <c r="E2298" s="153"/>
      <c r="F2298" s="159"/>
      <c r="G2298" s="153"/>
      <c r="H2298" s="159"/>
      <c r="I2298" s="154"/>
      <c r="K2298" s="128">
        <v>26</v>
      </c>
      <c r="L2298" s="151" t="str">
        <f>T(Contaminantes!C$31)</f>
        <v/>
      </c>
      <c r="M2298" s="159"/>
      <c r="N2298" s="153"/>
      <c r="O2298" s="159"/>
      <c r="P2298" s="153"/>
      <c r="Q2298" s="159"/>
      <c r="R2298" s="154"/>
      <c r="T2298" s="128">
        <v>6</v>
      </c>
      <c r="U2298" s="155">
        <f t="shared" si="760"/>
        <v>0</v>
      </c>
      <c r="V2298" s="156">
        <f t="shared" si="761"/>
        <v>0</v>
      </c>
      <c r="W2298" s="157">
        <f t="shared" si="762"/>
        <v>0</v>
      </c>
      <c r="Y2298" s="128">
        <v>26</v>
      </c>
      <c r="Z2298" s="155">
        <f t="shared" si="763"/>
        <v>0</v>
      </c>
      <c r="AA2298" s="156">
        <f t="shared" si="764"/>
        <v>0</v>
      </c>
      <c r="AB2298" s="157">
        <f t="shared" si="765"/>
        <v>0</v>
      </c>
      <c r="AD2298" s="128">
        <v>6</v>
      </c>
      <c r="AE2298" s="120">
        <f t="shared" si="766"/>
        <v>0</v>
      </c>
      <c r="AF2298" s="131">
        <v>26</v>
      </c>
      <c r="AG2298" s="121">
        <f t="shared" si="767"/>
        <v>0</v>
      </c>
    </row>
    <row r="2299" spans="2:33" x14ac:dyDescent="0.25">
      <c r="B2299" s="128">
        <v>7</v>
      </c>
      <c r="C2299" s="151" t="str">
        <f>T(Contaminantes!C$12)</f>
        <v/>
      </c>
      <c r="D2299" s="159"/>
      <c r="E2299" s="153"/>
      <c r="F2299" s="159"/>
      <c r="G2299" s="153"/>
      <c r="H2299" s="159"/>
      <c r="I2299" s="154"/>
      <c r="K2299" s="128">
        <v>27</v>
      </c>
      <c r="L2299" s="151" t="str">
        <f>T(Contaminantes!C$32)</f>
        <v/>
      </c>
      <c r="M2299" s="159"/>
      <c r="N2299" s="153"/>
      <c r="O2299" s="159"/>
      <c r="P2299" s="153"/>
      <c r="Q2299" s="159"/>
      <c r="R2299" s="154"/>
      <c r="T2299" s="128">
        <v>7</v>
      </c>
      <c r="U2299" s="155">
        <f t="shared" si="760"/>
        <v>0</v>
      </c>
      <c r="V2299" s="156">
        <f t="shared" si="761"/>
        <v>0</v>
      </c>
      <c r="W2299" s="157">
        <f t="shared" si="762"/>
        <v>0</v>
      </c>
      <c r="Y2299" s="128">
        <v>27</v>
      </c>
      <c r="Z2299" s="155">
        <f t="shared" si="763"/>
        <v>0</v>
      </c>
      <c r="AA2299" s="156">
        <f t="shared" si="764"/>
        <v>0</v>
      </c>
      <c r="AB2299" s="157">
        <f t="shared" si="765"/>
        <v>0</v>
      </c>
      <c r="AD2299" s="128">
        <v>7</v>
      </c>
      <c r="AE2299" s="120">
        <f t="shared" si="766"/>
        <v>0</v>
      </c>
      <c r="AF2299" s="131">
        <v>27</v>
      </c>
      <c r="AG2299" s="121">
        <f t="shared" si="767"/>
        <v>0</v>
      </c>
    </row>
    <row r="2300" spans="2:33" x14ac:dyDescent="0.25">
      <c r="B2300" s="128">
        <v>8</v>
      </c>
      <c r="C2300" s="151" t="str">
        <f>T(Contaminantes!C$13)</f>
        <v/>
      </c>
      <c r="D2300" s="159"/>
      <c r="E2300" s="153"/>
      <c r="F2300" s="159"/>
      <c r="G2300" s="153"/>
      <c r="H2300" s="159"/>
      <c r="I2300" s="154"/>
      <c r="K2300" s="128">
        <v>28</v>
      </c>
      <c r="L2300" s="151" t="str">
        <f>T(Contaminantes!C$33)</f>
        <v/>
      </c>
      <c r="M2300" s="159"/>
      <c r="N2300" s="153"/>
      <c r="O2300" s="159"/>
      <c r="P2300" s="153"/>
      <c r="Q2300" s="159"/>
      <c r="R2300" s="154"/>
      <c r="T2300" s="128">
        <v>8</v>
      </c>
      <c r="U2300" s="155">
        <f t="shared" si="760"/>
        <v>0</v>
      </c>
      <c r="V2300" s="156">
        <f t="shared" si="761"/>
        <v>0</v>
      </c>
      <c r="W2300" s="157">
        <f t="shared" si="762"/>
        <v>0</v>
      </c>
      <c r="Y2300" s="128">
        <v>28</v>
      </c>
      <c r="Z2300" s="155">
        <f t="shared" si="763"/>
        <v>0</v>
      </c>
      <c r="AA2300" s="156">
        <f t="shared" si="764"/>
        <v>0</v>
      </c>
      <c r="AB2300" s="157">
        <f t="shared" si="765"/>
        <v>0</v>
      </c>
      <c r="AD2300" s="128">
        <v>8</v>
      </c>
      <c r="AE2300" s="120">
        <f t="shared" si="766"/>
        <v>0</v>
      </c>
      <c r="AF2300" s="131">
        <v>28</v>
      </c>
      <c r="AG2300" s="121">
        <f t="shared" si="767"/>
        <v>0</v>
      </c>
    </row>
    <row r="2301" spans="2:33" x14ac:dyDescent="0.25">
      <c r="B2301" s="128">
        <v>9</v>
      </c>
      <c r="C2301" s="151" t="str">
        <f>T(Contaminantes!C$14)</f>
        <v/>
      </c>
      <c r="D2301" s="152"/>
      <c r="E2301" s="153"/>
      <c r="F2301" s="152"/>
      <c r="G2301" s="153"/>
      <c r="H2301" s="152"/>
      <c r="I2301" s="154"/>
      <c r="K2301" s="128">
        <v>29</v>
      </c>
      <c r="L2301" s="151" t="str">
        <f>T(Contaminantes!C$34)</f>
        <v/>
      </c>
      <c r="M2301" s="152"/>
      <c r="N2301" s="153"/>
      <c r="O2301" s="152"/>
      <c r="P2301" s="153"/>
      <c r="Q2301" s="152"/>
      <c r="R2301" s="154"/>
      <c r="T2301" s="128">
        <v>9</v>
      </c>
      <c r="U2301" s="155">
        <f t="shared" si="760"/>
        <v>0</v>
      </c>
      <c r="V2301" s="156">
        <f t="shared" si="761"/>
        <v>0</v>
      </c>
      <c r="W2301" s="157">
        <f t="shared" si="762"/>
        <v>0</v>
      </c>
      <c r="Y2301" s="128">
        <v>29</v>
      </c>
      <c r="Z2301" s="155">
        <f t="shared" si="763"/>
        <v>0</v>
      </c>
      <c r="AA2301" s="156">
        <f t="shared" si="764"/>
        <v>0</v>
      </c>
      <c r="AB2301" s="157">
        <f t="shared" si="765"/>
        <v>0</v>
      </c>
      <c r="AD2301" s="128">
        <v>9</v>
      </c>
      <c r="AE2301" s="120">
        <f t="shared" si="766"/>
        <v>0</v>
      </c>
      <c r="AF2301" s="131">
        <v>29</v>
      </c>
      <c r="AG2301" s="121">
        <f t="shared" si="767"/>
        <v>0</v>
      </c>
    </row>
    <row r="2302" spans="2:33" x14ac:dyDescent="0.25">
      <c r="B2302" s="128">
        <v>10</v>
      </c>
      <c r="C2302" s="151" t="str">
        <f>T(Contaminantes!C$15)</f>
        <v/>
      </c>
      <c r="D2302" s="152"/>
      <c r="E2302" s="153"/>
      <c r="F2302" s="152"/>
      <c r="G2302" s="153"/>
      <c r="H2302" s="152"/>
      <c r="I2302" s="154"/>
      <c r="K2302" s="128">
        <v>30</v>
      </c>
      <c r="L2302" s="151" t="str">
        <f>T(Contaminantes!C$35)</f>
        <v/>
      </c>
      <c r="M2302" s="152"/>
      <c r="N2302" s="153"/>
      <c r="O2302" s="152"/>
      <c r="P2302" s="153"/>
      <c r="Q2302" s="152"/>
      <c r="R2302" s="154"/>
      <c r="T2302" s="128">
        <v>10</v>
      </c>
      <c r="U2302" s="155">
        <f t="shared" si="760"/>
        <v>0</v>
      </c>
      <c r="V2302" s="156">
        <f t="shared" si="761"/>
        <v>0</v>
      </c>
      <c r="W2302" s="157">
        <f t="shared" si="762"/>
        <v>0</v>
      </c>
      <c r="Y2302" s="128">
        <v>30</v>
      </c>
      <c r="Z2302" s="155">
        <f t="shared" si="763"/>
        <v>0</v>
      </c>
      <c r="AA2302" s="156">
        <f t="shared" si="764"/>
        <v>0</v>
      </c>
      <c r="AB2302" s="157">
        <f t="shared" si="765"/>
        <v>0</v>
      </c>
      <c r="AD2302" s="128">
        <v>10</v>
      </c>
      <c r="AE2302" s="120">
        <f t="shared" si="766"/>
        <v>0</v>
      </c>
      <c r="AF2302" s="131">
        <v>30</v>
      </c>
      <c r="AG2302" s="121">
        <f t="shared" si="767"/>
        <v>0</v>
      </c>
    </row>
    <row r="2303" spans="2:33" x14ac:dyDescent="0.25">
      <c r="B2303" s="128">
        <v>11</v>
      </c>
      <c r="C2303" s="151" t="str">
        <f>T(Contaminantes!C$16)</f>
        <v/>
      </c>
      <c r="D2303" s="158"/>
      <c r="E2303" s="153"/>
      <c r="F2303" s="158"/>
      <c r="G2303" s="153"/>
      <c r="H2303" s="158"/>
      <c r="I2303" s="154"/>
      <c r="K2303" s="128">
        <v>31</v>
      </c>
      <c r="L2303" s="151" t="str">
        <f>T(Contaminantes!C$36)</f>
        <v/>
      </c>
      <c r="M2303" s="158"/>
      <c r="N2303" s="153"/>
      <c r="O2303" s="158"/>
      <c r="P2303" s="153"/>
      <c r="Q2303" s="158"/>
      <c r="R2303" s="154"/>
      <c r="T2303" s="128">
        <v>11</v>
      </c>
      <c r="U2303" s="155">
        <f t="shared" si="760"/>
        <v>0</v>
      </c>
      <c r="V2303" s="156">
        <f t="shared" si="761"/>
        <v>0</v>
      </c>
      <c r="W2303" s="157">
        <f t="shared" si="762"/>
        <v>0</v>
      </c>
      <c r="Y2303" s="128">
        <v>31</v>
      </c>
      <c r="Z2303" s="155">
        <f t="shared" si="763"/>
        <v>0</v>
      </c>
      <c r="AA2303" s="156">
        <f t="shared" si="764"/>
        <v>0</v>
      </c>
      <c r="AB2303" s="157">
        <f t="shared" si="765"/>
        <v>0</v>
      </c>
      <c r="AD2303" s="128">
        <v>11</v>
      </c>
      <c r="AE2303" s="120">
        <f t="shared" si="766"/>
        <v>0</v>
      </c>
      <c r="AF2303" s="131">
        <v>31</v>
      </c>
      <c r="AG2303" s="121">
        <f t="shared" si="767"/>
        <v>0</v>
      </c>
    </row>
    <row r="2304" spans="2:33" x14ac:dyDescent="0.25">
      <c r="B2304" s="128">
        <v>12</v>
      </c>
      <c r="C2304" s="151" t="str">
        <f>T(Contaminantes!C$17)</f>
        <v/>
      </c>
      <c r="D2304" s="159"/>
      <c r="E2304" s="153"/>
      <c r="F2304" s="159"/>
      <c r="G2304" s="153"/>
      <c r="H2304" s="159"/>
      <c r="I2304" s="154"/>
      <c r="K2304" s="128">
        <v>32</v>
      </c>
      <c r="L2304" s="151" t="str">
        <f>T(Contaminantes!C$37)</f>
        <v/>
      </c>
      <c r="M2304" s="159"/>
      <c r="N2304" s="153"/>
      <c r="O2304" s="159"/>
      <c r="P2304" s="153"/>
      <c r="Q2304" s="159"/>
      <c r="R2304" s="154"/>
      <c r="T2304" s="128">
        <v>12</v>
      </c>
      <c r="U2304" s="155">
        <f t="shared" si="760"/>
        <v>0</v>
      </c>
      <c r="V2304" s="156">
        <f t="shared" si="761"/>
        <v>0</v>
      </c>
      <c r="W2304" s="157">
        <f t="shared" si="762"/>
        <v>0</v>
      </c>
      <c r="Y2304" s="128">
        <v>32</v>
      </c>
      <c r="Z2304" s="155">
        <f t="shared" si="763"/>
        <v>0</v>
      </c>
      <c r="AA2304" s="156">
        <f t="shared" si="764"/>
        <v>0</v>
      </c>
      <c r="AB2304" s="157">
        <f t="shared" si="765"/>
        <v>0</v>
      </c>
      <c r="AD2304" s="128">
        <v>12</v>
      </c>
      <c r="AE2304" s="120">
        <f t="shared" si="766"/>
        <v>0</v>
      </c>
      <c r="AF2304" s="131">
        <v>32</v>
      </c>
      <c r="AG2304" s="121">
        <f t="shared" si="767"/>
        <v>0</v>
      </c>
    </row>
    <row r="2305" spans="2:33" x14ac:dyDescent="0.25">
      <c r="B2305" s="128">
        <v>13</v>
      </c>
      <c r="C2305" s="151" t="str">
        <f>T(Contaminantes!C$18)</f>
        <v/>
      </c>
      <c r="D2305" s="159"/>
      <c r="E2305" s="153"/>
      <c r="F2305" s="159"/>
      <c r="G2305" s="153"/>
      <c r="H2305" s="159"/>
      <c r="I2305" s="154"/>
      <c r="K2305" s="128">
        <v>33</v>
      </c>
      <c r="L2305" s="151" t="str">
        <f>T(Contaminantes!C$38)</f>
        <v/>
      </c>
      <c r="M2305" s="159"/>
      <c r="N2305" s="153"/>
      <c r="O2305" s="159"/>
      <c r="P2305" s="153"/>
      <c r="Q2305" s="159"/>
      <c r="R2305" s="154"/>
      <c r="T2305" s="128">
        <v>13</v>
      </c>
      <c r="U2305" s="155">
        <f t="shared" si="760"/>
        <v>0</v>
      </c>
      <c r="V2305" s="156">
        <f t="shared" si="761"/>
        <v>0</v>
      </c>
      <c r="W2305" s="157">
        <f t="shared" si="762"/>
        <v>0</v>
      </c>
      <c r="Y2305" s="128">
        <v>33</v>
      </c>
      <c r="Z2305" s="155">
        <f t="shared" si="763"/>
        <v>0</v>
      </c>
      <c r="AA2305" s="156">
        <f t="shared" si="764"/>
        <v>0</v>
      </c>
      <c r="AB2305" s="157">
        <f t="shared" si="765"/>
        <v>0</v>
      </c>
      <c r="AD2305" s="128">
        <v>13</v>
      </c>
      <c r="AE2305" s="120">
        <f t="shared" si="766"/>
        <v>0</v>
      </c>
      <c r="AF2305" s="131">
        <v>33</v>
      </c>
      <c r="AG2305" s="121">
        <f t="shared" si="767"/>
        <v>0</v>
      </c>
    </row>
    <row r="2306" spans="2:33" x14ac:dyDescent="0.25">
      <c r="B2306" s="128">
        <v>14</v>
      </c>
      <c r="C2306" s="151" t="str">
        <f>T(Contaminantes!C$19)</f>
        <v/>
      </c>
      <c r="D2306" s="152"/>
      <c r="E2306" s="153"/>
      <c r="F2306" s="152"/>
      <c r="G2306" s="153"/>
      <c r="H2306" s="152"/>
      <c r="I2306" s="154"/>
      <c r="K2306" s="128">
        <v>34</v>
      </c>
      <c r="L2306" s="151" t="str">
        <f>T(Contaminantes!C$39)</f>
        <v/>
      </c>
      <c r="M2306" s="152"/>
      <c r="N2306" s="153"/>
      <c r="O2306" s="152"/>
      <c r="P2306" s="153"/>
      <c r="Q2306" s="152"/>
      <c r="R2306" s="154"/>
      <c r="T2306" s="128">
        <v>14</v>
      </c>
      <c r="U2306" s="155">
        <f t="shared" si="760"/>
        <v>0</v>
      </c>
      <c r="V2306" s="156">
        <f t="shared" si="761"/>
        <v>0</v>
      </c>
      <c r="W2306" s="157">
        <f t="shared" si="762"/>
        <v>0</v>
      </c>
      <c r="Y2306" s="128">
        <v>34</v>
      </c>
      <c r="Z2306" s="155">
        <f t="shared" si="763"/>
        <v>0</v>
      </c>
      <c r="AA2306" s="156">
        <f t="shared" si="764"/>
        <v>0</v>
      </c>
      <c r="AB2306" s="157">
        <f t="shared" si="765"/>
        <v>0</v>
      </c>
      <c r="AD2306" s="128">
        <v>14</v>
      </c>
      <c r="AE2306" s="120">
        <f t="shared" si="766"/>
        <v>0</v>
      </c>
      <c r="AF2306" s="131">
        <v>34</v>
      </c>
      <c r="AG2306" s="121">
        <f t="shared" si="767"/>
        <v>0</v>
      </c>
    </row>
    <row r="2307" spans="2:33" x14ac:dyDescent="0.25">
      <c r="B2307" s="128">
        <v>15</v>
      </c>
      <c r="C2307" s="151" t="str">
        <f>T(Contaminantes!C$20)</f>
        <v/>
      </c>
      <c r="D2307" s="158"/>
      <c r="E2307" s="153"/>
      <c r="F2307" s="158"/>
      <c r="G2307" s="153"/>
      <c r="H2307" s="158"/>
      <c r="I2307" s="154"/>
      <c r="K2307" s="128">
        <v>35</v>
      </c>
      <c r="L2307" s="151" t="str">
        <f>T(Contaminantes!C$40)</f>
        <v/>
      </c>
      <c r="M2307" s="158"/>
      <c r="N2307" s="153"/>
      <c r="O2307" s="158"/>
      <c r="P2307" s="153"/>
      <c r="Q2307" s="158"/>
      <c r="R2307" s="154"/>
      <c r="T2307" s="128">
        <v>15</v>
      </c>
      <c r="U2307" s="155">
        <f t="shared" si="760"/>
        <v>0</v>
      </c>
      <c r="V2307" s="156">
        <f t="shared" si="761"/>
        <v>0</v>
      </c>
      <c r="W2307" s="157">
        <f t="shared" si="762"/>
        <v>0</v>
      </c>
      <c r="Y2307" s="128">
        <v>35</v>
      </c>
      <c r="Z2307" s="155">
        <f t="shared" si="763"/>
        <v>0</v>
      </c>
      <c r="AA2307" s="156">
        <f t="shared" si="764"/>
        <v>0</v>
      </c>
      <c r="AB2307" s="157">
        <f t="shared" si="765"/>
        <v>0</v>
      </c>
      <c r="AD2307" s="128">
        <v>15</v>
      </c>
      <c r="AE2307" s="120">
        <f t="shared" si="766"/>
        <v>0</v>
      </c>
      <c r="AF2307" s="131">
        <v>35</v>
      </c>
      <c r="AG2307" s="121">
        <f t="shared" si="767"/>
        <v>0</v>
      </c>
    </row>
    <row r="2308" spans="2:33" x14ac:dyDescent="0.25">
      <c r="B2308" s="128">
        <v>16</v>
      </c>
      <c r="C2308" s="151" t="str">
        <f>T(Contaminantes!C$21)</f>
        <v/>
      </c>
      <c r="D2308" s="159"/>
      <c r="E2308" s="153"/>
      <c r="F2308" s="159"/>
      <c r="G2308" s="153"/>
      <c r="H2308" s="159"/>
      <c r="I2308" s="154"/>
      <c r="K2308" s="128">
        <v>36</v>
      </c>
      <c r="L2308" s="151" t="str">
        <f>T(Contaminantes!C$41)</f>
        <v/>
      </c>
      <c r="M2308" s="159"/>
      <c r="N2308" s="153"/>
      <c r="O2308" s="159"/>
      <c r="P2308" s="153"/>
      <c r="Q2308" s="159"/>
      <c r="R2308" s="154"/>
      <c r="T2308" s="128">
        <v>16</v>
      </c>
      <c r="U2308" s="155">
        <f t="shared" si="760"/>
        <v>0</v>
      </c>
      <c r="V2308" s="156">
        <f t="shared" si="761"/>
        <v>0</v>
      </c>
      <c r="W2308" s="157">
        <f t="shared" si="762"/>
        <v>0</v>
      </c>
      <c r="Y2308" s="128">
        <v>36</v>
      </c>
      <c r="Z2308" s="155">
        <f t="shared" si="763"/>
        <v>0</v>
      </c>
      <c r="AA2308" s="156">
        <f t="shared" si="764"/>
        <v>0</v>
      </c>
      <c r="AB2308" s="157">
        <f t="shared" si="765"/>
        <v>0</v>
      </c>
      <c r="AD2308" s="128">
        <v>16</v>
      </c>
      <c r="AE2308" s="120">
        <f t="shared" si="766"/>
        <v>0</v>
      </c>
      <c r="AF2308" s="131">
        <v>36</v>
      </c>
      <c r="AG2308" s="121">
        <f t="shared" si="767"/>
        <v>0</v>
      </c>
    </row>
    <row r="2309" spans="2:33" x14ac:dyDescent="0.25">
      <c r="B2309" s="128">
        <v>17</v>
      </c>
      <c r="C2309" s="151" t="str">
        <f>T(Contaminantes!C$22)</f>
        <v/>
      </c>
      <c r="D2309" s="159"/>
      <c r="E2309" s="153"/>
      <c r="F2309" s="159"/>
      <c r="G2309" s="153"/>
      <c r="H2309" s="159"/>
      <c r="I2309" s="154"/>
      <c r="K2309" s="128">
        <v>37</v>
      </c>
      <c r="L2309" s="151" t="str">
        <f>T(Contaminantes!C$42)</f>
        <v/>
      </c>
      <c r="M2309" s="159"/>
      <c r="N2309" s="153"/>
      <c r="O2309" s="159"/>
      <c r="P2309" s="153"/>
      <c r="Q2309" s="159"/>
      <c r="R2309" s="154"/>
      <c r="T2309" s="128">
        <v>17</v>
      </c>
      <c r="U2309" s="155">
        <f t="shared" si="760"/>
        <v>0</v>
      </c>
      <c r="V2309" s="156">
        <f t="shared" si="761"/>
        <v>0</v>
      </c>
      <c r="W2309" s="157">
        <f t="shared" si="762"/>
        <v>0</v>
      </c>
      <c r="Y2309" s="128">
        <v>37</v>
      </c>
      <c r="Z2309" s="155">
        <f t="shared" si="763"/>
        <v>0</v>
      </c>
      <c r="AA2309" s="156">
        <f t="shared" si="764"/>
        <v>0</v>
      </c>
      <c r="AB2309" s="157">
        <f t="shared" si="765"/>
        <v>0</v>
      </c>
      <c r="AD2309" s="128">
        <v>17</v>
      </c>
      <c r="AE2309" s="120">
        <f t="shared" si="766"/>
        <v>0</v>
      </c>
      <c r="AF2309" s="131">
        <v>37</v>
      </c>
      <c r="AG2309" s="121">
        <f t="shared" si="767"/>
        <v>0</v>
      </c>
    </row>
    <row r="2310" spans="2:33" x14ac:dyDescent="0.25">
      <c r="B2310" s="128">
        <v>18</v>
      </c>
      <c r="C2310" s="151" t="str">
        <f>T(Contaminantes!C$23)</f>
        <v/>
      </c>
      <c r="D2310" s="152"/>
      <c r="E2310" s="153"/>
      <c r="F2310" s="152"/>
      <c r="G2310" s="153"/>
      <c r="H2310" s="152"/>
      <c r="I2310" s="154"/>
      <c r="K2310" s="128">
        <v>38</v>
      </c>
      <c r="L2310" s="151" t="str">
        <f>T(Contaminantes!C$43)</f>
        <v/>
      </c>
      <c r="M2310" s="152"/>
      <c r="N2310" s="153"/>
      <c r="O2310" s="152"/>
      <c r="P2310" s="153"/>
      <c r="Q2310" s="152"/>
      <c r="R2310" s="154"/>
      <c r="T2310" s="128">
        <v>18</v>
      </c>
      <c r="U2310" s="155">
        <f t="shared" si="760"/>
        <v>0</v>
      </c>
      <c r="V2310" s="156">
        <f t="shared" si="761"/>
        <v>0</v>
      </c>
      <c r="W2310" s="157">
        <f t="shared" si="762"/>
        <v>0</v>
      </c>
      <c r="Y2310" s="128">
        <v>38</v>
      </c>
      <c r="Z2310" s="155">
        <f t="shared" si="763"/>
        <v>0</v>
      </c>
      <c r="AA2310" s="156">
        <f t="shared" si="764"/>
        <v>0</v>
      </c>
      <c r="AB2310" s="157">
        <f t="shared" si="765"/>
        <v>0</v>
      </c>
      <c r="AD2310" s="128">
        <v>18</v>
      </c>
      <c r="AE2310" s="120">
        <f t="shared" si="766"/>
        <v>0</v>
      </c>
      <c r="AF2310" s="131">
        <v>38</v>
      </c>
      <c r="AG2310" s="121">
        <f t="shared" si="767"/>
        <v>0</v>
      </c>
    </row>
    <row r="2311" spans="2:33" x14ac:dyDescent="0.25">
      <c r="B2311" s="128">
        <v>19</v>
      </c>
      <c r="C2311" s="151" t="str">
        <f>T(Contaminantes!C$24)</f>
        <v/>
      </c>
      <c r="D2311" s="152"/>
      <c r="E2311" s="153"/>
      <c r="F2311" s="152"/>
      <c r="G2311" s="153"/>
      <c r="H2311" s="152"/>
      <c r="I2311" s="154"/>
      <c r="K2311" s="128">
        <v>39</v>
      </c>
      <c r="L2311" s="151" t="str">
        <f>T(Contaminantes!C$44)</f>
        <v/>
      </c>
      <c r="M2311" s="152"/>
      <c r="N2311" s="153"/>
      <c r="O2311" s="152"/>
      <c r="P2311" s="153"/>
      <c r="Q2311" s="152"/>
      <c r="R2311" s="154"/>
      <c r="T2311" s="128">
        <v>19</v>
      </c>
      <c r="U2311" s="155">
        <f t="shared" si="760"/>
        <v>0</v>
      </c>
      <c r="V2311" s="156">
        <f t="shared" si="761"/>
        <v>0</v>
      </c>
      <c r="W2311" s="157">
        <f t="shared" si="762"/>
        <v>0</v>
      </c>
      <c r="Y2311" s="128">
        <v>39</v>
      </c>
      <c r="Z2311" s="155">
        <f t="shared" si="763"/>
        <v>0</v>
      </c>
      <c r="AA2311" s="156">
        <f t="shared" si="764"/>
        <v>0</v>
      </c>
      <c r="AB2311" s="157">
        <f t="shared" si="765"/>
        <v>0</v>
      </c>
      <c r="AD2311" s="128">
        <v>19</v>
      </c>
      <c r="AE2311" s="120">
        <f t="shared" si="766"/>
        <v>0</v>
      </c>
      <c r="AF2311" s="131">
        <v>39</v>
      </c>
      <c r="AG2311" s="121">
        <f t="shared" si="767"/>
        <v>0</v>
      </c>
    </row>
    <row r="2312" spans="2:33" ht="15.75" thickBot="1" x14ac:dyDescent="0.3">
      <c r="B2312" s="129">
        <v>20</v>
      </c>
      <c r="C2312" s="160" t="str">
        <f>T(Contaminantes!C$25)</f>
        <v/>
      </c>
      <c r="D2312" s="162"/>
      <c r="E2312" s="163"/>
      <c r="F2312" s="162"/>
      <c r="G2312" s="163"/>
      <c r="H2312" s="162"/>
      <c r="I2312" s="171"/>
      <c r="K2312" s="129">
        <v>40</v>
      </c>
      <c r="L2312" s="172" t="str">
        <f>T(Contaminantes!C$45)</f>
        <v/>
      </c>
      <c r="M2312" s="162"/>
      <c r="N2312" s="163"/>
      <c r="O2312" s="162"/>
      <c r="P2312" s="163"/>
      <c r="Q2312" s="162"/>
      <c r="R2312" s="171"/>
      <c r="T2312" s="129">
        <v>20</v>
      </c>
      <c r="U2312" s="165">
        <f t="shared" si="760"/>
        <v>0</v>
      </c>
      <c r="V2312" s="166">
        <f t="shared" si="761"/>
        <v>0</v>
      </c>
      <c r="W2312" s="167">
        <f t="shared" si="762"/>
        <v>0</v>
      </c>
      <c r="Y2312" s="129">
        <v>40</v>
      </c>
      <c r="Z2312" s="165">
        <f t="shared" si="763"/>
        <v>0</v>
      </c>
      <c r="AA2312" s="166">
        <f t="shared" si="764"/>
        <v>0</v>
      </c>
      <c r="AB2312" s="167">
        <f t="shared" si="765"/>
        <v>0</v>
      </c>
      <c r="AD2312" s="129">
        <v>20</v>
      </c>
      <c r="AE2312" s="132">
        <f t="shared" si="766"/>
        <v>0</v>
      </c>
      <c r="AF2312" s="133">
        <v>40</v>
      </c>
      <c r="AG2312" s="122">
        <f t="shared" si="767"/>
        <v>0</v>
      </c>
    </row>
    <row r="2313" spans="2:33" ht="15.75" thickBot="1" x14ac:dyDescent="0.3"/>
    <row r="2314" spans="2:33" ht="15.75" customHeight="1" thickBot="1" x14ac:dyDescent="0.3">
      <c r="D2314" s="391" t="s">
        <v>139</v>
      </c>
      <c r="E2314" s="392"/>
      <c r="F2314" s="393" t="str">
        <f>T('Focos atmósfera'!B103)</f>
        <v/>
      </c>
      <c r="G2314" s="393"/>
      <c r="H2314" s="394" t="s">
        <v>141</v>
      </c>
      <c r="I2314" s="395"/>
      <c r="J2314" s="135"/>
      <c r="K2314" s="396" t="str">
        <f>T('Focos atmósfera'!C103)</f>
        <v/>
      </c>
      <c r="L2314" s="393"/>
      <c r="M2314" s="393"/>
      <c r="N2314" s="397" t="s">
        <v>140</v>
      </c>
      <c r="O2314" s="398"/>
      <c r="P2314" s="136">
        <f>'Focos atmósfera'!D103</f>
        <v>0</v>
      </c>
      <c r="Q2314" s="205" t="s">
        <v>210</v>
      </c>
      <c r="R2314" s="136">
        <f>'Focos atmósfera'!F103</f>
        <v>0</v>
      </c>
      <c r="S2314" s="174"/>
      <c r="V2314" s="399" t="s">
        <v>189</v>
      </c>
      <c r="W2314" s="400"/>
      <c r="X2314" s="137"/>
      <c r="AA2314" s="399" t="s">
        <v>189</v>
      </c>
      <c r="AB2314" s="400"/>
      <c r="AC2314" s="137"/>
      <c r="AE2314" s="399" t="s">
        <v>192</v>
      </c>
      <c r="AF2314" s="403"/>
      <c r="AG2314" s="400"/>
    </row>
    <row r="2315" spans="2:33" ht="15.75" thickBot="1" x14ac:dyDescent="0.3">
      <c r="B2315" s="407" t="s">
        <v>133</v>
      </c>
      <c r="C2315" s="408"/>
      <c r="D2315" s="411" t="s">
        <v>134</v>
      </c>
      <c r="E2315" s="411"/>
      <c r="F2315" s="411" t="s">
        <v>135</v>
      </c>
      <c r="G2315" s="411"/>
      <c r="H2315" s="411" t="s">
        <v>136</v>
      </c>
      <c r="I2315" s="412"/>
      <c r="J2315" s="138"/>
      <c r="K2315" s="409" t="s">
        <v>133</v>
      </c>
      <c r="L2315" s="410"/>
      <c r="M2315" s="413" t="s">
        <v>134</v>
      </c>
      <c r="N2315" s="411"/>
      <c r="O2315" s="411" t="s">
        <v>135</v>
      </c>
      <c r="P2315" s="411"/>
      <c r="Q2315" s="411" t="s">
        <v>136</v>
      </c>
      <c r="R2315" s="414"/>
      <c r="S2315" s="138"/>
      <c r="T2315" s="138"/>
      <c r="V2315" s="401"/>
      <c r="W2315" s="402"/>
      <c r="X2315" s="137"/>
      <c r="AA2315" s="401"/>
      <c r="AB2315" s="402"/>
      <c r="AC2315" s="137"/>
      <c r="AE2315" s="404"/>
      <c r="AF2315" s="405"/>
      <c r="AG2315" s="406"/>
    </row>
    <row r="2316" spans="2:33" ht="32.25" customHeight="1" thickBot="1" x14ac:dyDescent="0.3">
      <c r="B2316" s="409"/>
      <c r="C2316" s="410"/>
      <c r="D2316" s="139" t="s">
        <v>137</v>
      </c>
      <c r="E2316" s="139" t="s">
        <v>138</v>
      </c>
      <c r="F2316" s="139" t="s">
        <v>137</v>
      </c>
      <c r="G2316" s="139" t="s">
        <v>138</v>
      </c>
      <c r="H2316" s="139" t="s">
        <v>137</v>
      </c>
      <c r="I2316" s="140" t="s">
        <v>138</v>
      </c>
      <c r="J2316" s="141"/>
      <c r="K2316" s="409"/>
      <c r="L2316" s="410"/>
      <c r="M2316" s="139" t="s">
        <v>137</v>
      </c>
      <c r="N2316" s="139" t="s">
        <v>138</v>
      </c>
      <c r="O2316" s="139" t="s">
        <v>137</v>
      </c>
      <c r="P2316" s="139" t="s">
        <v>138</v>
      </c>
      <c r="Q2316" s="139" t="s">
        <v>137</v>
      </c>
      <c r="R2316" s="140" t="s">
        <v>138</v>
      </c>
      <c r="S2316" s="141"/>
      <c r="T2316" s="141"/>
      <c r="V2316" s="142" t="s">
        <v>190</v>
      </c>
      <c r="W2316" s="143" t="s">
        <v>191</v>
      </c>
      <c r="X2316" s="141"/>
      <c r="AA2316" s="142" t="s">
        <v>190</v>
      </c>
      <c r="AB2316" s="143" t="s">
        <v>191</v>
      </c>
      <c r="AC2316" s="141"/>
      <c r="AE2316" s="124" t="s">
        <v>193</v>
      </c>
      <c r="AG2316" s="125" t="s">
        <v>193</v>
      </c>
    </row>
    <row r="2317" spans="2:33" x14ac:dyDescent="0.25">
      <c r="B2317" s="126">
        <v>1</v>
      </c>
      <c r="C2317" s="151" t="str">
        <f>T(Contaminantes!C$6)</f>
        <v/>
      </c>
      <c r="D2317" s="145"/>
      <c r="E2317" s="146"/>
      <c r="F2317" s="145"/>
      <c r="G2317" s="146"/>
      <c r="H2317" s="145"/>
      <c r="I2317" s="147"/>
      <c r="K2317" s="126">
        <v>21</v>
      </c>
      <c r="L2317" s="144" t="str">
        <f>T(Contaminantes!C$26)</f>
        <v/>
      </c>
      <c r="M2317" s="145"/>
      <c r="N2317" s="146"/>
      <c r="O2317" s="145"/>
      <c r="P2317" s="146"/>
      <c r="Q2317" s="145"/>
      <c r="R2317" s="147"/>
      <c r="T2317" s="126">
        <v>1</v>
      </c>
      <c r="U2317" s="148">
        <f>IF(COUNT(E2317,G2317,I2317)=0,0,COUNT(E2317,G2317,I2317))</f>
        <v>0</v>
      </c>
      <c r="V2317" s="149">
        <f>IF(U2317&gt;0,((D2317*E2317)+(F2317*G2317)+(H2317*I2317))/(E2317+G2317+I2317),0)</f>
        <v>0</v>
      </c>
      <c r="W2317" s="150">
        <f>IF(U2317&lt;&gt;0,(E2317+G2317+I2317)/U2317,0)</f>
        <v>0</v>
      </c>
      <c r="Y2317" s="126">
        <v>21</v>
      </c>
      <c r="Z2317" s="148">
        <f>IF(COUNT(N2317,P2317,R2317)=0,0,COUNT(N2317,P2317,R2317))</f>
        <v>0</v>
      </c>
      <c r="AA2317" s="149">
        <f>IF(Z2317&gt;0,((M2317*N2317)+(O2317*P2317)+(Q2317*R2317))/(N2317+P2317+R2317),0)</f>
        <v>0</v>
      </c>
      <c r="AB2317" s="150">
        <f>IF(Z2317&lt;&gt;0,(N2317+P2317+R2317)/Z2317,0)</f>
        <v>0</v>
      </c>
      <c r="AD2317" s="126">
        <v>1</v>
      </c>
      <c r="AE2317" s="127">
        <f>(V2317*W2317*P$2314)/1000000</f>
        <v>0</v>
      </c>
      <c r="AF2317" s="130">
        <v>21</v>
      </c>
      <c r="AG2317" s="127">
        <f>(AA2317*AB2317*P$2314)/1000000</f>
        <v>0</v>
      </c>
    </row>
    <row r="2318" spans="2:33" x14ac:dyDescent="0.25">
      <c r="B2318" s="128">
        <v>2</v>
      </c>
      <c r="C2318" s="151" t="str">
        <f>T(Contaminantes!C$7)</f>
        <v/>
      </c>
      <c r="D2318" s="152"/>
      <c r="E2318" s="153"/>
      <c r="F2318" s="152"/>
      <c r="G2318" s="153"/>
      <c r="H2318" s="152"/>
      <c r="I2318" s="154"/>
      <c r="K2318" s="128">
        <v>22</v>
      </c>
      <c r="L2318" s="151" t="str">
        <f>T(Contaminantes!C$27)</f>
        <v/>
      </c>
      <c r="M2318" s="152"/>
      <c r="N2318" s="153"/>
      <c r="O2318" s="152"/>
      <c r="P2318" s="153"/>
      <c r="Q2318" s="152"/>
      <c r="R2318" s="154"/>
      <c r="T2318" s="128">
        <v>2</v>
      </c>
      <c r="U2318" s="155">
        <f t="shared" ref="U2318:U2336" si="768">IF(COUNT(E2318,G2318,I2318)=0,0,COUNT(E2318,G2318,I2318))</f>
        <v>0</v>
      </c>
      <c r="V2318" s="156">
        <f t="shared" ref="V2318:V2336" si="769">IF(U2318&gt;0,((D2318*E2318)+(F2318*G2318)+(H2318*I2318))/(E2318+G2318+I2318),0)</f>
        <v>0</v>
      </c>
      <c r="W2318" s="157">
        <f t="shared" ref="W2318:W2336" si="770">IF(U2318&lt;&gt;0,(E2318+G2318+I2318)/U2318,0)</f>
        <v>0</v>
      </c>
      <c r="Y2318" s="128">
        <v>22</v>
      </c>
      <c r="Z2318" s="155">
        <f t="shared" ref="Z2318:Z2336" si="771">IF(COUNT(N2318,P2318,R2318)=0,0,COUNT(N2318,P2318,R2318))</f>
        <v>0</v>
      </c>
      <c r="AA2318" s="156">
        <f t="shared" ref="AA2318:AA2336" si="772">IF(Z2318&gt;0,((M2318*N2318)+(O2318*P2318)+(Q2318*R2318))/(N2318+P2318+R2318),0)</f>
        <v>0</v>
      </c>
      <c r="AB2318" s="157">
        <f t="shared" ref="AB2318:AB2336" si="773">IF(Z2318&lt;&gt;0,(N2318+P2318+R2318)/Z2318,0)</f>
        <v>0</v>
      </c>
      <c r="AD2318" s="128">
        <v>2</v>
      </c>
      <c r="AE2318" s="120">
        <f t="shared" ref="AE2318:AE2336" si="774">(V2318*W2318*P$2314)/1000000</f>
        <v>0</v>
      </c>
      <c r="AF2318" s="131">
        <v>22</v>
      </c>
      <c r="AG2318" s="121">
        <f t="shared" ref="AG2318:AG2336" si="775">(AA2318*AB2318*P$2314)/1000000</f>
        <v>0</v>
      </c>
    </row>
    <row r="2319" spans="2:33" x14ac:dyDescent="0.25">
      <c r="B2319" s="128">
        <v>3</v>
      </c>
      <c r="C2319" s="151" t="str">
        <f>T(Contaminantes!C$8)</f>
        <v/>
      </c>
      <c r="D2319" s="158"/>
      <c r="E2319" s="153"/>
      <c r="F2319" s="158"/>
      <c r="G2319" s="153"/>
      <c r="H2319" s="158"/>
      <c r="I2319" s="154"/>
      <c r="K2319" s="128">
        <v>23</v>
      </c>
      <c r="L2319" s="151" t="str">
        <f>T(Contaminantes!C$28)</f>
        <v/>
      </c>
      <c r="M2319" s="158"/>
      <c r="N2319" s="153"/>
      <c r="O2319" s="158"/>
      <c r="P2319" s="153"/>
      <c r="Q2319" s="158"/>
      <c r="R2319" s="154"/>
      <c r="T2319" s="128">
        <v>3</v>
      </c>
      <c r="U2319" s="155">
        <f t="shared" si="768"/>
        <v>0</v>
      </c>
      <c r="V2319" s="156">
        <f t="shared" si="769"/>
        <v>0</v>
      </c>
      <c r="W2319" s="157">
        <f t="shared" si="770"/>
        <v>0</v>
      </c>
      <c r="Y2319" s="128">
        <v>23</v>
      </c>
      <c r="Z2319" s="155">
        <f t="shared" si="771"/>
        <v>0</v>
      </c>
      <c r="AA2319" s="156">
        <f t="shared" si="772"/>
        <v>0</v>
      </c>
      <c r="AB2319" s="157">
        <f t="shared" si="773"/>
        <v>0</v>
      </c>
      <c r="AD2319" s="128">
        <v>3</v>
      </c>
      <c r="AE2319" s="120">
        <f t="shared" si="774"/>
        <v>0</v>
      </c>
      <c r="AF2319" s="131">
        <v>23</v>
      </c>
      <c r="AG2319" s="121">
        <f t="shared" si="775"/>
        <v>0</v>
      </c>
    </row>
    <row r="2320" spans="2:33" x14ac:dyDescent="0.25">
      <c r="B2320" s="128">
        <v>4</v>
      </c>
      <c r="C2320" s="151" t="str">
        <f>T(Contaminantes!C$9)</f>
        <v/>
      </c>
      <c r="D2320" s="159"/>
      <c r="E2320" s="153"/>
      <c r="F2320" s="159"/>
      <c r="G2320" s="153"/>
      <c r="H2320" s="159"/>
      <c r="I2320" s="154"/>
      <c r="K2320" s="128">
        <v>24</v>
      </c>
      <c r="L2320" s="151" t="str">
        <f>T(Contaminantes!C$29)</f>
        <v/>
      </c>
      <c r="M2320" s="159"/>
      <c r="N2320" s="153"/>
      <c r="O2320" s="159"/>
      <c r="P2320" s="153"/>
      <c r="Q2320" s="159"/>
      <c r="R2320" s="154"/>
      <c r="T2320" s="128">
        <v>4</v>
      </c>
      <c r="U2320" s="155">
        <f t="shared" si="768"/>
        <v>0</v>
      </c>
      <c r="V2320" s="156">
        <f t="shared" si="769"/>
        <v>0</v>
      </c>
      <c r="W2320" s="157">
        <f t="shared" si="770"/>
        <v>0</v>
      </c>
      <c r="Y2320" s="128">
        <v>24</v>
      </c>
      <c r="Z2320" s="155">
        <f t="shared" si="771"/>
        <v>0</v>
      </c>
      <c r="AA2320" s="156">
        <f t="shared" si="772"/>
        <v>0</v>
      </c>
      <c r="AB2320" s="157">
        <f t="shared" si="773"/>
        <v>0</v>
      </c>
      <c r="AD2320" s="128">
        <v>4</v>
      </c>
      <c r="AE2320" s="120">
        <f t="shared" si="774"/>
        <v>0</v>
      </c>
      <c r="AF2320" s="131">
        <v>24</v>
      </c>
      <c r="AG2320" s="121">
        <f t="shared" si="775"/>
        <v>0</v>
      </c>
    </row>
    <row r="2321" spans="2:33" x14ac:dyDescent="0.25">
      <c r="B2321" s="128">
        <v>5</v>
      </c>
      <c r="C2321" s="151" t="str">
        <f>T(Contaminantes!C$10)</f>
        <v/>
      </c>
      <c r="D2321" s="159"/>
      <c r="E2321" s="153"/>
      <c r="F2321" s="159"/>
      <c r="G2321" s="153"/>
      <c r="H2321" s="159"/>
      <c r="I2321" s="154"/>
      <c r="K2321" s="128">
        <v>25</v>
      </c>
      <c r="L2321" s="151" t="str">
        <f>T(Contaminantes!C$30)</f>
        <v/>
      </c>
      <c r="M2321" s="159"/>
      <c r="N2321" s="153"/>
      <c r="O2321" s="159"/>
      <c r="P2321" s="153"/>
      <c r="Q2321" s="159"/>
      <c r="R2321" s="154"/>
      <c r="T2321" s="128">
        <v>5</v>
      </c>
      <c r="U2321" s="155">
        <f t="shared" si="768"/>
        <v>0</v>
      </c>
      <c r="V2321" s="156">
        <f t="shared" si="769"/>
        <v>0</v>
      </c>
      <c r="W2321" s="157">
        <f t="shared" si="770"/>
        <v>0</v>
      </c>
      <c r="Y2321" s="128">
        <v>25</v>
      </c>
      <c r="Z2321" s="155">
        <f t="shared" si="771"/>
        <v>0</v>
      </c>
      <c r="AA2321" s="156">
        <f t="shared" si="772"/>
        <v>0</v>
      </c>
      <c r="AB2321" s="157">
        <f t="shared" si="773"/>
        <v>0</v>
      </c>
      <c r="AD2321" s="128">
        <v>5</v>
      </c>
      <c r="AE2321" s="120">
        <f t="shared" si="774"/>
        <v>0</v>
      </c>
      <c r="AF2321" s="131">
        <v>25</v>
      </c>
      <c r="AG2321" s="121">
        <f t="shared" si="775"/>
        <v>0</v>
      </c>
    </row>
    <row r="2322" spans="2:33" x14ac:dyDescent="0.25">
      <c r="B2322" s="128">
        <v>6</v>
      </c>
      <c r="C2322" s="151" t="str">
        <f>T(Contaminantes!C$11)</f>
        <v/>
      </c>
      <c r="D2322" s="159"/>
      <c r="E2322" s="153"/>
      <c r="F2322" s="159"/>
      <c r="G2322" s="153"/>
      <c r="H2322" s="159"/>
      <c r="I2322" s="154"/>
      <c r="K2322" s="128">
        <v>26</v>
      </c>
      <c r="L2322" s="151" t="str">
        <f>T(Contaminantes!C$31)</f>
        <v/>
      </c>
      <c r="M2322" s="159"/>
      <c r="N2322" s="153"/>
      <c r="O2322" s="159"/>
      <c r="P2322" s="153"/>
      <c r="Q2322" s="159"/>
      <c r="R2322" s="154"/>
      <c r="T2322" s="128">
        <v>6</v>
      </c>
      <c r="U2322" s="155">
        <f t="shared" si="768"/>
        <v>0</v>
      </c>
      <c r="V2322" s="156">
        <f t="shared" si="769"/>
        <v>0</v>
      </c>
      <c r="W2322" s="157">
        <f t="shared" si="770"/>
        <v>0</v>
      </c>
      <c r="Y2322" s="128">
        <v>26</v>
      </c>
      <c r="Z2322" s="155">
        <f t="shared" si="771"/>
        <v>0</v>
      </c>
      <c r="AA2322" s="156">
        <f t="shared" si="772"/>
        <v>0</v>
      </c>
      <c r="AB2322" s="157">
        <f t="shared" si="773"/>
        <v>0</v>
      </c>
      <c r="AD2322" s="128">
        <v>6</v>
      </c>
      <c r="AE2322" s="120">
        <f t="shared" si="774"/>
        <v>0</v>
      </c>
      <c r="AF2322" s="131">
        <v>26</v>
      </c>
      <c r="AG2322" s="121">
        <f t="shared" si="775"/>
        <v>0</v>
      </c>
    </row>
    <row r="2323" spans="2:33" x14ac:dyDescent="0.25">
      <c r="B2323" s="128">
        <v>7</v>
      </c>
      <c r="C2323" s="151" t="str">
        <f>T(Contaminantes!C$12)</f>
        <v/>
      </c>
      <c r="D2323" s="159"/>
      <c r="E2323" s="153"/>
      <c r="F2323" s="159"/>
      <c r="G2323" s="153"/>
      <c r="H2323" s="159"/>
      <c r="I2323" s="154"/>
      <c r="K2323" s="128">
        <v>27</v>
      </c>
      <c r="L2323" s="151" t="str">
        <f>T(Contaminantes!C$32)</f>
        <v/>
      </c>
      <c r="M2323" s="159"/>
      <c r="N2323" s="153"/>
      <c r="O2323" s="159"/>
      <c r="P2323" s="153"/>
      <c r="Q2323" s="159"/>
      <c r="R2323" s="154"/>
      <c r="T2323" s="128">
        <v>7</v>
      </c>
      <c r="U2323" s="155">
        <f t="shared" si="768"/>
        <v>0</v>
      </c>
      <c r="V2323" s="156">
        <f t="shared" si="769"/>
        <v>0</v>
      </c>
      <c r="W2323" s="157">
        <f t="shared" si="770"/>
        <v>0</v>
      </c>
      <c r="Y2323" s="128">
        <v>27</v>
      </c>
      <c r="Z2323" s="155">
        <f t="shared" si="771"/>
        <v>0</v>
      </c>
      <c r="AA2323" s="156">
        <f t="shared" si="772"/>
        <v>0</v>
      </c>
      <c r="AB2323" s="157">
        <f t="shared" si="773"/>
        <v>0</v>
      </c>
      <c r="AD2323" s="128">
        <v>7</v>
      </c>
      <c r="AE2323" s="120">
        <f t="shared" si="774"/>
        <v>0</v>
      </c>
      <c r="AF2323" s="131">
        <v>27</v>
      </c>
      <c r="AG2323" s="121">
        <f t="shared" si="775"/>
        <v>0</v>
      </c>
    </row>
    <row r="2324" spans="2:33" x14ac:dyDescent="0.25">
      <c r="B2324" s="128">
        <v>8</v>
      </c>
      <c r="C2324" s="151" t="str">
        <f>T(Contaminantes!C$13)</f>
        <v/>
      </c>
      <c r="D2324" s="159"/>
      <c r="E2324" s="153"/>
      <c r="F2324" s="159"/>
      <c r="G2324" s="153"/>
      <c r="H2324" s="159"/>
      <c r="I2324" s="154"/>
      <c r="K2324" s="128">
        <v>28</v>
      </c>
      <c r="L2324" s="151" t="str">
        <f>T(Contaminantes!C$33)</f>
        <v/>
      </c>
      <c r="M2324" s="159"/>
      <c r="N2324" s="153"/>
      <c r="O2324" s="159"/>
      <c r="P2324" s="153"/>
      <c r="Q2324" s="159"/>
      <c r="R2324" s="154"/>
      <c r="T2324" s="128">
        <v>8</v>
      </c>
      <c r="U2324" s="155">
        <f t="shared" si="768"/>
        <v>0</v>
      </c>
      <c r="V2324" s="156">
        <f t="shared" si="769"/>
        <v>0</v>
      </c>
      <c r="W2324" s="157">
        <f t="shared" si="770"/>
        <v>0</v>
      </c>
      <c r="Y2324" s="128">
        <v>28</v>
      </c>
      <c r="Z2324" s="155">
        <f t="shared" si="771"/>
        <v>0</v>
      </c>
      <c r="AA2324" s="156">
        <f t="shared" si="772"/>
        <v>0</v>
      </c>
      <c r="AB2324" s="157">
        <f t="shared" si="773"/>
        <v>0</v>
      </c>
      <c r="AD2324" s="128">
        <v>8</v>
      </c>
      <c r="AE2324" s="120">
        <f t="shared" si="774"/>
        <v>0</v>
      </c>
      <c r="AF2324" s="131">
        <v>28</v>
      </c>
      <c r="AG2324" s="121">
        <f t="shared" si="775"/>
        <v>0</v>
      </c>
    </row>
    <row r="2325" spans="2:33" x14ac:dyDescent="0.25">
      <c r="B2325" s="128">
        <v>9</v>
      </c>
      <c r="C2325" s="151" t="str">
        <f>T(Contaminantes!C$14)</f>
        <v/>
      </c>
      <c r="D2325" s="152"/>
      <c r="E2325" s="153"/>
      <c r="F2325" s="152"/>
      <c r="G2325" s="153"/>
      <c r="H2325" s="152"/>
      <c r="I2325" s="154"/>
      <c r="K2325" s="128">
        <v>29</v>
      </c>
      <c r="L2325" s="151" t="str">
        <f>T(Contaminantes!C$34)</f>
        <v/>
      </c>
      <c r="M2325" s="152"/>
      <c r="N2325" s="153"/>
      <c r="O2325" s="152"/>
      <c r="P2325" s="153"/>
      <c r="Q2325" s="152"/>
      <c r="R2325" s="154"/>
      <c r="T2325" s="128">
        <v>9</v>
      </c>
      <c r="U2325" s="155">
        <f t="shared" si="768"/>
        <v>0</v>
      </c>
      <c r="V2325" s="156">
        <f t="shared" si="769"/>
        <v>0</v>
      </c>
      <c r="W2325" s="157">
        <f t="shared" si="770"/>
        <v>0</v>
      </c>
      <c r="Y2325" s="128">
        <v>29</v>
      </c>
      <c r="Z2325" s="155">
        <f t="shared" si="771"/>
        <v>0</v>
      </c>
      <c r="AA2325" s="156">
        <f t="shared" si="772"/>
        <v>0</v>
      </c>
      <c r="AB2325" s="157">
        <f t="shared" si="773"/>
        <v>0</v>
      </c>
      <c r="AD2325" s="128">
        <v>9</v>
      </c>
      <c r="AE2325" s="120">
        <f t="shared" si="774"/>
        <v>0</v>
      </c>
      <c r="AF2325" s="131">
        <v>29</v>
      </c>
      <c r="AG2325" s="121">
        <f t="shared" si="775"/>
        <v>0</v>
      </c>
    </row>
    <row r="2326" spans="2:33" x14ac:dyDescent="0.25">
      <c r="B2326" s="128">
        <v>10</v>
      </c>
      <c r="C2326" s="151" t="str">
        <f>T(Contaminantes!C$15)</f>
        <v/>
      </c>
      <c r="D2326" s="152"/>
      <c r="E2326" s="153"/>
      <c r="F2326" s="152"/>
      <c r="G2326" s="153"/>
      <c r="H2326" s="152"/>
      <c r="I2326" s="154"/>
      <c r="K2326" s="128">
        <v>30</v>
      </c>
      <c r="L2326" s="151" t="str">
        <f>T(Contaminantes!C$35)</f>
        <v/>
      </c>
      <c r="M2326" s="152"/>
      <c r="N2326" s="153"/>
      <c r="O2326" s="152"/>
      <c r="P2326" s="153"/>
      <c r="Q2326" s="152"/>
      <c r="R2326" s="154"/>
      <c r="T2326" s="128">
        <v>10</v>
      </c>
      <c r="U2326" s="155">
        <f t="shared" si="768"/>
        <v>0</v>
      </c>
      <c r="V2326" s="156">
        <f t="shared" si="769"/>
        <v>0</v>
      </c>
      <c r="W2326" s="157">
        <f t="shared" si="770"/>
        <v>0</v>
      </c>
      <c r="Y2326" s="128">
        <v>30</v>
      </c>
      <c r="Z2326" s="155">
        <f t="shared" si="771"/>
        <v>0</v>
      </c>
      <c r="AA2326" s="156">
        <f t="shared" si="772"/>
        <v>0</v>
      </c>
      <c r="AB2326" s="157">
        <f t="shared" si="773"/>
        <v>0</v>
      </c>
      <c r="AD2326" s="128">
        <v>10</v>
      </c>
      <c r="AE2326" s="120">
        <f t="shared" si="774"/>
        <v>0</v>
      </c>
      <c r="AF2326" s="131">
        <v>30</v>
      </c>
      <c r="AG2326" s="121">
        <f t="shared" si="775"/>
        <v>0</v>
      </c>
    </row>
    <row r="2327" spans="2:33" x14ac:dyDescent="0.25">
      <c r="B2327" s="128">
        <v>11</v>
      </c>
      <c r="C2327" s="151" t="str">
        <f>T(Contaminantes!C$16)</f>
        <v/>
      </c>
      <c r="D2327" s="158"/>
      <c r="E2327" s="153"/>
      <c r="F2327" s="158"/>
      <c r="G2327" s="153"/>
      <c r="H2327" s="158"/>
      <c r="I2327" s="154"/>
      <c r="K2327" s="128">
        <v>31</v>
      </c>
      <c r="L2327" s="151" t="str">
        <f>T(Contaminantes!C$36)</f>
        <v/>
      </c>
      <c r="M2327" s="158"/>
      <c r="N2327" s="153"/>
      <c r="O2327" s="158"/>
      <c r="P2327" s="153"/>
      <c r="Q2327" s="158"/>
      <c r="R2327" s="154"/>
      <c r="T2327" s="128">
        <v>11</v>
      </c>
      <c r="U2327" s="155">
        <f t="shared" si="768"/>
        <v>0</v>
      </c>
      <c r="V2327" s="156">
        <f t="shared" si="769"/>
        <v>0</v>
      </c>
      <c r="W2327" s="157">
        <f t="shared" si="770"/>
        <v>0</v>
      </c>
      <c r="Y2327" s="128">
        <v>31</v>
      </c>
      <c r="Z2327" s="155">
        <f t="shared" si="771"/>
        <v>0</v>
      </c>
      <c r="AA2327" s="156">
        <f t="shared" si="772"/>
        <v>0</v>
      </c>
      <c r="AB2327" s="157">
        <f t="shared" si="773"/>
        <v>0</v>
      </c>
      <c r="AD2327" s="128">
        <v>11</v>
      </c>
      <c r="AE2327" s="120">
        <f t="shared" si="774"/>
        <v>0</v>
      </c>
      <c r="AF2327" s="131">
        <v>31</v>
      </c>
      <c r="AG2327" s="121">
        <f t="shared" si="775"/>
        <v>0</v>
      </c>
    </row>
    <row r="2328" spans="2:33" x14ac:dyDescent="0.25">
      <c r="B2328" s="128">
        <v>12</v>
      </c>
      <c r="C2328" s="151" t="str">
        <f>T(Contaminantes!C$17)</f>
        <v/>
      </c>
      <c r="D2328" s="159"/>
      <c r="E2328" s="153"/>
      <c r="F2328" s="159"/>
      <c r="G2328" s="153"/>
      <c r="H2328" s="159"/>
      <c r="I2328" s="154"/>
      <c r="K2328" s="128">
        <v>32</v>
      </c>
      <c r="L2328" s="151" t="str">
        <f>T(Contaminantes!C$37)</f>
        <v/>
      </c>
      <c r="M2328" s="159"/>
      <c r="N2328" s="153"/>
      <c r="O2328" s="159"/>
      <c r="P2328" s="153"/>
      <c r="Q2328" s="159"/>
      <c r="R2328" s="154"/>
      <c r="T2328" s="128">
        <v>12</v>
      </c>
      <c r="U2328" s="155">
        <f t="shared" si="768"/>
        <v>0</v>
      </c>
      <c r="V2328" s="156">
        <f t="shared" si="769"/>
        <v>0</v>
      </c>
      <c r="W2328" s="157">
        <f t="shared" si="770"/>
        <v>0</v>
      </c>
      <c r="Y2328" s="128">
        <v>32</v>
      </c>
      <c r="Z2328" s="155">
        <f t="shared" si="771"/>
        <v>0</v>
      </c>
      <c r="AA2328" s="156">
        <f t="shared" si="772"/>
        <v>0</v>
      </c>
      <c r="AB2328" s="157">
        <f t="shared" si="773"/>
        <v>0</v>
      </c>
      <c r="AD2328" s="128">
        <v>12</v>
      </c>
      <c r="AE2328" s="120">
        <f t="shared" si="774"/>
        <v>0</v>
      </c>
      <c r="AF2328" s="131">
        <v>32</v>
      </c>
      <c r="AG2328" s="121">
        <f t="shared" si="775"/>
        <v>0</v>
      </c>
    </row>
    <row r="2329" spans="2:33" x14ac:dyDescent="0.25">
      <c r="B2329" s="128">
        <v>13</v>
      </c>
      <c r="C2329" s="151" t="str">
        <f>T(Contaminantes!C$18)</f>
        <v/>
      </c>
      <c r="D2329" s="159"/>
      <c r="E2329" s="153"/>
      <c r="F2329" s="159"/>
      <c r="G2329" s="153"/>
      <c r="H2329" s="159"/>
      <c r="I2329" s="154"/>
      <c r="K2329" s="128">
        <v>33</v>
      </c>
      <c r="L2329" s="151" t="str">
        <f>T(Contaminantes!C$38)</f>
        <v/>
      </c>
      <c r="M2329" s="159"/>
      <c r="N2329" s="153"/>
      <c r="O2329" s="159"/>
      <c r="P2329" s="153"/>
      <c r="Q2329" s="159"/>
      <c r="R2329" s="154"/>
      <c r="T2329" s="128">
        <v>13</v>
      </c>
      <c r="U2329" s="155">
        <f t="shared" si="768"/>
        <v>0</v>
      </c>
      <c r="V2329" s="156">
        <f t="shared" si="769"/>
        <v>0</v>
      </c>
      <c r="W2329" s="157">
        <f t="shared" si="770"/>
        <v>0</v>
      </c>
      <c r="Y2329" s="128">
        <v>33</v>
      </c>
      <c r="Z2329" s="155">
        <f t="shared" si="771"/>
        <v>0</v>
      </c>
      <c r="AA2329" s="156">
        <f t="shared" si="772"/>
        <v>0</v>
      </c>
      <c r="AB2329" s="157">
        <f t="shared" si="773"/>
        <v>0</v>
      </c>
      <c r="AD2329" s="128">
        <v>13</v>
      </c>
      <c r="AE2329" s="120">
        <f t="shared" si="774"/>
        <v>0</v>
      </c>
      <c r="AF2329" s="131">
        <v>33</v>
      </c>
      <c r="AG2329" s="121">
        <f t="shared" si="775"/>
        <v>0</v>
      </c>
    </row>
    <row r="2330" spans="2:33" x14ac:dyDescent="0.25">
      <c r="B2330" s="128">
        <v>14</v>
      </c>
      <c r="C2330" s="151" t="str">
        <f>T(Contaminantes!C$19)</f>
        <v/>
      </c>
      <c r="D2330" s="152"/>
      <c r="E2330" s="153"/>
      <c r="F2330" s="152"/>
      <c r="G2330" s="153"/>
      <c r="H2330" s="152"/>
      <c r="I2330" s="154"/>
      <c r="K2330" s="128">
        <v>34</v>
      </c>
      <c r="L2330" s="151" t="str">
        <f>T(Contaminantes!C$39)</f>
        <v/>
      </c>
      <c r="M2330" s="152"/>
      <c r="N2330" s="153"/>
      <c r="O2330" s="152"/>
      <c r="P2330" s="153"/>
      <c r="Q2330" s="152"/>
      <c r="R2330" s="154"/>
      <c r="T2330" s="128">
        <v>14</v>
      </c>
      <c r="U2330" s="155">
        <f t="shared" si="768"/>
        <v>0</v>
      </c>
      <c r="V2330" s="156">
        <f t="shared" si="769"/>
        <v>0</v>
      </c>
      <c r="W2330" s="157">
        <f t="shared" si="770"/>
        <v>0</v>
      </c>
      <c r="Y2330" s="128">
        <v>34</v>
      </c>
      <c r="Z2330" s="155">
        <f t="shared" si="771"/>
        <v>0</v>
      </c>
      <c r="AA2330" s="156">
        <f t="shared" si="772"/>
        <v>0</v>
      </c>
      <c r="AB2330" s="157">
        <f t="shared" si="773"/>
        <v>0</v>
      </c>
      <c r="AD2330" s="128">
        <v>14</v>
      </c>
      <c r="AE2330" s="120">
        <f t="shared" si="774"/>
        <v>0</v>
      </c>
      <c r="AF2330" s="131">
        <v>34</v>
      </c>
      <c r="AG2330" s="121">
        <f t="shared" si="775"/>
        <v>0</v>
      </c>
    </row>
    <row r="2331" spans="2:33" x14ac:dyDescent="0.25">
      <c r="B2331" s="128">
        <v>15</v>
      </c>
      <c r="C2331" s="151" t="str">
        <f>T(Contaminantes!C$20)</f>
        <v/>
      </c>
      <c r="D2331" s="158"/>
      <c r="E2331" s="153"/>
      <c r="F2331" s="158"/>
      <c r="G2331" s="153"/>
      <c r="H2331" s="158"/>
      <c r="I2331" s="154"/>
      <c r="K2331" s="128">
        <v>35</v>
      </c>
      <c r="L2331" s="151" t="str">
        <f>T(Contaminantes!C$40)</f>
        <v/>
      </c>
      <c r="M2331" s="158"/>
      <c r="N2331" s="153"/>
      <c r="O2331" s="158"/>
      <c r="P2331" s="153"/>
      <c r="Q2331" s="158"/>
      <c r="R2331" s="154"/>
      <c r="T2331" s="128">
        <v>15</v>
      </c>
      <c r="U2331" s="155">
        <f t="shared" si="768"/>
        <v>0</v>
      </c>
      <c r="V2331" s="156">
        <f t="shared" si="769"/>
        <v>0</v>
      </c>
      <c r="W2331" s="157">
        <f t="shared" si="770"/>
        <v>0</v>
      </c>
      <c r="Y2331" s="128">
        <v>35</v>
      </c>
      <c r="Z2331" s="155">
        <f t="shared" si="771"/>
        <v>0</v>
      </c>
      <c r="AA2331" s="156">
        <f t="shared" si="772"/>
        <v>0</v>
      </c>
      <c r="AB2331" s="157">
        <f t="shared" si="773"/>
        <v>0</v>
      </c>
      <c r="AD2331" s="128">
        <v>15</v>
      </c>
      <c r="AE2331" s="120">
        <f t="shared" si="774"/>
        <v>0</v>
      </c>
      <c r="AF2331" s="131">
        <v>35</v>
      </c>
      <c r="AG2331" s="121">
        <f t="shared" si="775"/>
        <v>0</v>
      </c>
    </row>
    <row r="2332" spans="2:33" x14ac:dyDescent="0.25">
      <c r="B2332" s="128">
        <v>16</v>
      </c>
      <c r="C2332" s="151" t="str">
        <f>T(Contaminantes!C$21)</f>
        <v/>
      </c>
      <c r="D2332" s="159"/>
      <c r="E2332" s="153"/>
      <c r="F2332" s="159"/>
      <c r="G2332" s="153"/>
      <c r="H2332" s="159"/>
      <c r="I2332" s="154"/>
      <c r="K2332" s="128">
        <v>36</v>
      </c>
      <c r="L2332" s="151" t="str">
        <f>T(Contaminantes!C$41)</f>
        <v/>
      </c>
      <c r="M2332" s="159"/>
      <c r="N2332" s="153"/>
      <c r="O2332" s="159"/>
      <c r="P2332" s="153"/>
      <c r="Q2332" s="159"/>
      <c r="R2332" s="154"/>
      <c r="T2332" s="128">
        <v>16</v>
      </c>
      <c r="U2332" s="155">
        <f t="shared" si="768"/>
        <v>0</v>
      </c>
      <c r="V2332" s="156">
        <f t="shared" si="769"/>
        <v>0</v>
      </c>
      <c r="W2332" s="157">
        <f t="shared" si="770"/>
        <v>0</v>
      </c>
      <c r="Y2332" s="128">
        <v>36</v>
      </c>
      <c r="Z2332" s="155">
        <f t="shared" si="771"/>
        <v>0</v>
      </c>
      <c r="AA2332" s="156">
        <f t="shared" si="772"/>
        <v>0</v>
      </c>
      <c r="AB2332" s="157">
        <f t="shared" si="773"/>
        <v>0</v>
      </c>
      <c r="AD2332" s="128">
        <v>16</v>
      </c>
      <c r="AE2332" s="120">
        <f t="shared" si="774"/>
        <v>0</v>
      </c>
      <c r="AF2332" s="131">
        <v>36</v>
      </c>
      <c r="AG2332" s="121">
        <f t="shared" si="775"/>
        <v>0</v>
      </c>
    </row>
    <row r="2333" spans="2:33" x14ac:dyDescent="0.25">
      <c r="B2333" s="128">
        <v>17</v>
      </c>
      <c r="C2333" s="151" t="str">
        <f>T(Contaminantes!C$22)</f>
        <v/>
      </c>
      <c r="D2333" s="159"/>
      <c r="E2333" s="153"/>
      <c r="F2333" s="159"/>
      <c r="G2333" s="153"/>
      <c r="H2333" s="159"/>
      <c r="I2333" s="154"/>
      <c r="K2333" s="128">
        <v>37</v>
      </c>
      <c r="L2333" s="151" t="str">
        <f>T(Contaminantes!C$42)</f>
        <v/>
      </c>
      <c r="M2333" s="159"/>
      <c r="N2333" s="153"/>
      <c r="O2333" s="159"/>
      <c r="P2333" s="153"/>
      <c r="Q2333" s="159"/>
      <c r="R2333" s="154"/>
      <c r="T2333" s="128">
        <v>17</v>
      </c>
      <c r="U2333" s="155">
        <f t="shared" si="768"/>
        <v>0</v>
      </c>
      <c r="V2333" s="156">
        <f t="shared" si="769"/>
        <v>0</v>
      </c>
      <c r="W2333" s="157">
        <f t="shared" si="770"/>
        <v>0</v>
      </c>
      <c r="Y2333" s="128">
        <v>37</v>
      </c>
      <c r="Z2333" s="155">
        <f t="shared" si="771"/>
        <v>0</v>
      </c>
      <c r="AA2333" s="156">
        <f t="shared" si="772"/>
        <v>0</v>
      </c>
      <c r="AB2333" s="157">
        <f t="shared" si="773"/>
        <v>0</v>
      </c>
      <c r="AD2333" s="128">
        <v>17</v>
      </c>
      <c r="AE2333" s="120">
        <f t="shared" si="774"/>
        <v>0</v>
      </c>
      <c r="AF2333" s="131">
        <v>37</v>
      </c>
      <c r="AG2333" s="121">
        <f t="shared" si="775"/>
        <v>0</v>
      </c>
    </row>
    <row r="2334" spans="2:33" x14ac:dyDescent="0.25">
      <c r="B2334" s="128">
        <v>18</v>
      </c>
      <c r="C2334" s="151" t="str">
        <f>T(Contaminantes!C$23)</f>
        <v/>
      </c>
      <c r="D2334" s="152"/>
      <c r="E2334" s="153"/>
      <c r="F2334" s="152"/>
      <c r="G2334" s="153"/>
      <c r="H2334" s="152"/>
      <c r="I2334" s="154"/>
      <c r="K2334" s="128">
        <v>38</v>
      </c>
      <c r="L2334" s="151" t="str">
        <f>T(Contaminantes!C$43)</f>
        <v/>
      </c>
      <c r="M2334" s="152"/>
      <c r="N2334" s="153"/>
      <c r="O2334" s="152"/>
      <c r="P2334" s="153"/>
      <c r="Q2334" s="152"/>
      <c r="R2334" s="154"/>
      <c r="T2334" s="128">
        <v>18</v>
      </c>
      <c r="U2334" s="155">
        <f t="shared" si="768"/>
        <v>0</v>
      </c>
      <c r="V2334" s="156">
        <f t="shared" si="769"/>
        <v>0</v>
      </c>
      <c r="W2334" s="157">
        <f t="shared" si="770"/>
        <v>0</v>
      </c>
      <c r="Y2334" s="128">
        <v>38</v>
      </c>
      <c r="Z2334" s="155">
        <f t="shared" si="771"/>
        <v>0</v>
      </c>
      <c r="AA2334" s="156">
        <f t="shared" si="772"/>
        <v>0</v>
      </c>
      <c r="AB2334" s="157">
        <f t="shared" si="773"/>
        <v>0</v>
      </c>
      <c r="AD2334" s="128">
        <v>18</v>
      </c>
      <c r="AE2334" s="120">
        <f t="shared" si="774"/>
        <v>0</v>
      </c>
      <c r="AF2334" s="131">
        <v>38</v>
      </c>
      <c r="AG2334" s="121">
        <f t="shared" si="775"/>
        <v>0</v>
      </c>
    </row>
    <row r="2335" spans="2:33" x14ac:dyDescent="0.25">
      <c r="B2335" s="128">
        <v>19</v>
      </c>
      <c r="C2335" s="151" t="str">
        <f>T(Contaminantes!C$24)</f>
        <v/>
      </c>
      <c r="D2335" s="152"/>
      <c r="E2335" s="153"/>
      <c r="F2335" s="152"/>
      <c r="G2335" s="153"/>
      <c r="H2335" s="152"/>
      <c r="I2335" s="154"/>
      <c r="K2335" s="128">
        <v>39</v>
      </c>
      <c r="L2335" s="151" t="str">
        <f>T(Contaminantes!C$44)</f>
        <v/>
      </c>
      <c r="M2335" s="152"/>
      <c r="N2335" s="153"/>
      <c r="O2335" s="152"/>
      <c r="P2335" s="153"/>
      <c r="Q2335" s="152"/>
      <c r="R2335" s="154"/>
      <c r="T2335" s="128">
        <v>19</v>
      </c>
      <c r="U2335" s="155">
        <f t="shared" si="768"/>
        <v>0</v>
      </c>
      <c r="V2335" s="156">
        <f t="shared" si="769"/>
        <v>0</v>
      </c>
      <c r="W2335" s="157">
        <f t="shared" si="770"/>
        <v>0</v>
      </c>
      <c r="Y2335" s="128">
        <v>39</v>
      </c>
      <c r="Z2335" s="155">
        <f t="shared" si="771"/>
        <v>0</v>
      </c>
      <c r="AA2335" s="156">
        <f t="shared" si="772"/>
        <v>0</v>
      </c>
      <c r="AB2335" s="157">
        <f t="shared" si="773"/>
        <v>0</v>
      </c>
      <c r="AD2335" s="128">
        <v>19</v>
      </c>
      <c r="AE2335" s="120">
        <f t="shared" si="774"/>
        <v>0</v>
      </c>
      <c r="AF2335" s="131">
        <v>39</v>
      </c>
      <c r="AG2335" s="121">
        <f t="shared" si="775"/>
        <v>0</v>
      </c>
    </row>
    <row r="2336" spans="2:33" ht="15.75" thickBot="1" x14ac:dyDescent="0.3">
      <c r="B2336" s="129">
        <v>20</v>
      </c>
      <c r="C2336" s="160" t="str">
        <f>T(Contaminantes!C$25)</f>
        <v/>
      </c>
      <c r="D2336" s="162"/>
      <c r="E2336" s="163"/>
      <c r="F2336" s="162"/>
      <c r="G2336" s="163"/>
      <c r="H2336" s="162"/>
      <c r="I2336" s="171"/>
      <c r="K2336" s="129">
        <v>40</v>
      </c>
      <c r="L2336" s="160" t="str">
        <f>T(Contaminantes!C$45)</f>
        <v/>
      </c>
      <c r="M2336" s="162"/>
      <c r="N2336" s="163"/>
      <c r="O2336" s="162"/>
      <c r="P2336" s="163"/>
      <c r="Q2336" s="162"/>
      <c r="R2336" s="164"/>
      <c r="T2336" s="129">
        <v>20</v>
      </c>
      <c r="U2336" s="165">
        <f t="shared" si="768"/>
        <v>0</v>
      </c>
      <c r="V2336" s="166">
        <f t="shared" si="769"/>
        <v>0</v>
      </c>
      <c r="W2336" s="167">
        <f t="shared" si="770"/>
        <v>0</v>
      </c>
      <c r="Y2336" s="129">
        <v>40</v>
      </c>
      <c r="Z2336" s="165">
        <f t="shared" si="771"/>
        <v>0</v>
      </c>
      <c r="AA2336" s="166">
        <f t="shared" si="772"/>
        <v>0</v>
      </c>
      <c r="AB2336" s="167">
        <f t="shared" si="773"/>
        <v>0</v>
      </c>
      <c r="AD2336" s="129">
        <v>20</v>
      </c>
      <c r="AE2336" s="132">
        <f t="shared" si="774"/>
        <v>0</v>
      </c>
      <c r="AF2336" s="133">
        <v>40</v>
      </c>
      <c r="AG2336" s="122">
        <f t="shared" si="775"/>
        <v>0</v>
      </c>
    </row>
    <row r="2337" spans="2:33" ht="15.75" thickBot="1" x14ac:dyDescent="0.3"/>
    <row r="2338" spans="2:33" ht="15.75" customHeight="1" thickBot="1" x14ac:dyDescent="0.3">
      <c r="D2338" s="391" t="s">
        <v>139</v>
      </c>
      <c r="E2338" s="392"/>
      <c r="F2338" s="393" t="str">
        <f>T('Focos atmósfera'!B104)</f>
        <v/>
      </c>
      <c r="G2338" s="393"/>
      <c r="H2338" s="394" t="s">
        <v>141</v>
      </c>
      <c r="I2338" s="395"/>
      <c r="J2338" s="135"/>
      <c r="K2338" s="396" t="str">
        <f>T('Focos atmósfera'!C104)</f>
        <v/>
      </c>
      <c r="L2338" s="393"/>
      <c r="M2338" s="393"/>
      <c r="N2338" s="397" t="s">
        <v>140</v>
      </c>
      <c r="O2338" s="398"/>
      <c r="P2338" s="136">
        <f>'Focos atmósfera'!D104</f>
        <v>0</v>
      </c>
      <c r="Q2338" s="205" t="s">
        <v>210</v>
      </c>
      <c r="R2338" s="136">
        <f>'Focos atmósfera'!F104</f>
        <v>0</v>
      </c>
      <c r="S2338" s="174"/>
      <c r="V2338" s="399" t="s">
        <v>189</v>
      </c>
      <c r="W2338" s="400"/>
      <c r="X2338" s="137"/>
      <c r="AA2338" s="399" t="s">
        <v>189</v>
      </c>
      <c r="AB2338" s="400"/>
      <c r="AC2338" s="137"/>
      <c r="AE2338" s="399" t="s">
        <v>192</v>
      </c>
      <c r="AF2338" s="403"/>
      <c r="AG2338" s="400"/>
    </row>
    <row r="2339" spans="2:33" ht="15.75" thickBot="1" x14ac:dyDescent="0.3">
      <c r="B2339" s="407" t="s">
        <v>133</v>
      </c>
      <c r="C2339" s="408"/>
      <c r="D2339" s="411" t="s">
        <v>134</v>
      </c>
      <c r="E2339" s="411"/>
      <c r="F2339" s="411" t="s">
        <v>135</v>
      </c>
      <c r="G2339" s="411"/>
      <c r="H2339" s="411" t="s">
        <v>136</v>
      </c>
      <c r="I2339" s="412"/>
      <c r="J2339" s="138"/>
      <c r="K2339" s="409" t="s">
        <v>133</v>
      </c>
      <c r="L2339" s="410"/>
      <c r="M2339" s="413" t="s">
        <v>134</v>
      </c>
      <c r="N2339" s="411"/>
      <c r="O2339" s="411" t="s">
        <v>135</v>
      </c>
      <c r="P2339" s="411"/>
      <c r="Q2339" s="411" t="s">
        <v>136</v>
      </c>
      <c r="R2339" s="414"/>
      <c r="S2339" s="138"/>
      <c r="T2339" s="138"/>
      <c r="V2339" s="401"/>
      <c r="W2339" s="402"/>
      <c r="X2339" s="137"/>
      <c r="AA2339" s="401"/>
      <c r="AB2339" s="402"/>
      <c r="AC2339" s="137"/>
      <c r="AE2339" s="404"/>
      <c r="AF2339" s="405"/>
      <c r="AG2339" s="406"/>
    </row>
    <row r="2340" spans="2:33" ht="32.25" customHeight="1" thickBot="1" x14ac:dyDescent="0.3">
      <c r="B2340" s="409"/>
      <c r="C2340" s="410"/>
      <c r="D2340" s="139" t="s">
        <v>137</v>
      </c>
      <c r="E2340" s="139" t="s">
        <v>138</v>
      </c>
      <c r="F2340" s="139" t="s">
        <v>137</v>
      </c>
      <c r="G2340" s="139" t="s">
        <v>138</v>
      </c>
      <c r="H2340" s="139" t="s">
        <v>137</v>
      </c>
      <c r="I2340" s="140" t="s">
        <v>138</v>
      </c>
      <c r="J2340" s="141"/>
      <c r="K2340" s="409"/>
      <c r="L2340" s="410"/>
      <c r="M2340" s="139" t="s">
        <v>137</v>
      </c>
      <c r="N2340" s="139" t="s">
        <v>138</v>
      </c>
      <c r="O2340" s="139" t="s">
        <v>137</v>
      </c>
      <c r="P2340" s="139" t="s">
        <v>138</v>
      </c>
      <c r="Q2340" s="139" t="s">
        <v>137</v>
      </c>
      <c r="R2340" s="140" t="s">
        <v>138</v>
      </c>
      <c r="S2340" s="141"/>
      <c r="T2340" s="141"/>
      <c r="V2340" s="142" t="s">
        <v>190</v>
      </c>
      <c r="W2340" s="143" t="s">
        <v>191</v>
      </c>
      <c r="X2340" s="141"/>
      <c r="AA2340" s="142" t="s">
        <v>190</v>
      </c>
      <c r="AB2340" s="143" t="s">
        <v>191</v>
      </c>
      <c r="AC2340" s="141"/>
      <c r="AE2340" s="124" t="s">
        <v>193</v>
      </c>
      <c r="AG2340" s="125" t="s">
        <v>193</v>
      </c>
    </row>
    <row r="2341" spans="2:33" x14ac:dyDescent="0.25">
      <c r="B2341" s="126">
        <v>1</v>
      </c>
      <c r="C2341" s="151" t="str">
        <f>T(Contaminantes!C$6)</f>
        <v/>
      </c>
      <c r="D2341" s="145"/>
      <c r="E2341" s="146"/>
      <c r="F2341" s="145"/>
      <c r="G2341" s="146"/>
      <c r="H2341" s="145"/>
      <c r="I2341" s="147"/>
      <c r="K2341" s="126">
        <v>21</v>
      </c>
      <c r="L2341" s="144" t="str">
        <f>T(Contaminantes!C$26)</f>
        <v/>
      </c>
      <c r="M2341" s="145"/>
      <c r="N2341" s="146"/>
      <c r="O2341" s="145"/>
      <c r="P2341" s="146"/>
      <c r="Q2341" s="145"/>
      <c r="R2341" s="147"/>
      <c r="T2341" s="126">
        <v>1</v>
      </c>
      <c r="U2341" s="148">
        <f>IF(COUNT(E2341,G2341,I2341)=0,0,COUNT(E2341,G2341,I2341))</f>
        <v>0</v>
      </c>
      <c r="V2341" s="149">
        <f>IF(U2341&gt;0,((D2341*E2341)+(F2341*G2341)+(H2341*I2341))/(E2341+G2341+I2341),0)</f>
        <v>0</v>
      </c>
      <c r="W2341" s="150">
        <f>IF(U2341&lt;&gt;0,(E2341+G2341+I2341)/U2341,0)</f>
        <v>0</v>
      </c>
      <c r="Y2341" s="126">
        <v>21</v>
      </c>
      <c r="Z2341" s="148">
        <f>IF(COUNT(N2341,P2341,R2341)=0,0,COUNT(N2341,P2341,R2341))</f>
        <v>0</v>
      </c>
      <c r="AA2341" s="149">
        <f>IF(Z2341&gt;0,((M2341*N2341)+(O2341*P2341)+(Q2341*R2341))/(N2341+P2341+R2341),0)</f>
        <v>0</v>
      </c>
      <c r="AB2341" s="150">
        <f>IF(Z2341&lt;&gt;0,(N2341+P2341+R2341)/Z2341,0)</f>
        <v>0</v>
      </c>
      <c r="AD2341" s="126">
        <v>1</v>
      </c>
      <c r="AE2341" s="127">
        <f>(V2341*W2341*P$2338)/1000000</f>
        <v>0</v>
      </c>
      <c r="AF2341" s="130">
        <v>21</v>
      </c>
      <c r="AG2341" s="127">
        <f>(AA2341*AB2341*P$2338)/1000000</f>
        <v>0</v>
      </c>
    </row>
    <row r="2342" spans="2:33" x14ac:dyDescent="0.25">
      <c r="B2342" s="128">
        <v>2</v>
      </c>
      <c r="C2342" s="151" t="str">
        <f>T(Contaminantes!C$7)</f>
        <v/>
      </c>
      <c r="D2342" s="152"/>
      <c r="E2342" s="153"/>
      <c r="F2342" s="152"/>
      <c r="G2342" s="153"/>
      <c r="H2342" s="152"/>
      <c r="I2342" s="154"/>
      <c r="K2342" s="128">
        <v>22</v>
      </c>
      <c r="L2342" s="151" t="str">
        <f>T(Contaminantes!C$27)</f>
        <v/>
      </c>
      <c r="M2342" s="152"/>
      <c r="N2342" s="153"/>
      <c r="O2342" s="152"/>
      <c r="P2342" s="153"/>
      <c r="Q2342" s="152"/>
      <c r="R2342" s="154"/>
      <c r="T2342" s="128">
        <v>2</v>
      </c>
      <c r="U2342" s="155">
        <f t="shared" ref="U2342:U2360" si="776">IF(COUNT(E2342,G2342,I2342)=0,0,COUNT(E2342,G2342,I2342))</f>
        <v>0</v>
      </c>
      <c r="V2342" s="156">
        <f t="shared" ref="V2342:V2360" si="777">IF(U2342&gt;0,((D2342*E2342)+(F2342*G2342)+(H2342*I2342))/(E2342+G2342+I2342),0)</f>
        <v>0</v>
      </c>
      <c r="W2342" s="157">
        <f t="shared" ref="W2342:W2360" si="778">IF(U2342&lt;&gt;0,(E2342+G2342+I2342)/U2342,0)</f>
        <v>0</v>
      </c>
      <c r="Y2342" s="128">
        <v>22</v>
      </c>
      <c r="Z2342" s="155">
        <f t="shared" ref="Z2342:Z2360" si="779">IF(COUNT(N2342,P2342,R2342)=0,0,COUNT(N2342,P2342,R2342))</f>
        <v>0</v>
      </c>
      <c r="AA2342" s="156">
        <f t="shared" ref="AA2342:AA2360" si="780">IF(Z2342&gt;0,((M2342*N2342)+(O2342*P2342)+(Q2342*R2342))/(N2342+P2342+R2342),0)</f>
        <v>0</v>
      </c>
      <c r="AB2342" s="157">
        <f t="shared" ref="AB2342:AB2360" si="781">IF(Z2342&lt;&gt;0,(N2342+P2342+R2342)/Z2342,0)</f>
        <v>0</v>
      </c>
      <c r="AD2342" s="128">
        <v>2</v>
      </c>
      <c r="AE2342" s="120">
        <f t="shared" ref="AE2342:AE2360" si="782">(V2342*W2342*P$2338)/1000000</f>
        <v>0</v>
      </c>
      <c r="AF2342" s="131">
        <v>22</v>
      </c>
      <c r="AG2342" s="121">
        <f t="shared" ref="AG2342:AG2360" si="783">(AA2342*AB2342*P$2338)/1000000</f>
        <v>0</v>
      </c>
    </row>
    <row r="2343" spans="2:33" x14ac:dyDescent="0.25">
      <c r="B2343" s="128">
        <v>3</v>
      </c>
      <c r="C2343" s="151" t="str">
        <f>T(Contaminantes!C$8)</f>
        <v/>
      </c>
      <c r="D2343" s="158"/>
      <c r="E2343" s="153"/>
      <c r="F2343" s="158"/>
      <c r="G2343" s="153"/>
      <c r="H2343" s="158"/>
      <c r="I2343" s="154"/>
      <c r="K2343" s="128">
        <v>23</v>
      </c>
      <c r="L2343" s="151" t="str">
        <f>T(Contaminantes!C$28)</f>
        <v/>
      </c>
      <c r="M2343" s="158"/>
      <c r="N2343" s="153"/>
      <c r="O2343" s="158"/>
      <c r="P2343" s="153"/>
      <c r="Q2343" s="158"/>
      <c r="R2343" s="154"/>
      <c r="T2343" s="128">
        <v>3</v>
      </c>
      <c r="U2343" s="155">
        <f t="shared" si="776"/>
        <v>0</v>
      </c>
      <c r="V2343" s="156">
        <f t="shared" si="777"/>
        <v>0</v>
      </c>
      <c r="W2343" s="157">
        <f t="shared" si="778"/>
        <v>0</v>
      </c>
      <c r="Y2343" s="128">
        <v>23</v>
      </c>
      <c r="Z2343" s="155">
        <f t="shared" si="779"/>
        <v>0</v>
      </c>
      <c r="AA2343" s="156">
        <f t="shared" si="780"/>
        <v>0</v>
      </c>
      <c r="AB2343" s="157">
        <f t="shared" si="781"/>
        <v>0</v>
      </c>
      <c r="AD2343" s="128">
        <v>3</v>
      </c>
      <c r="AE2343" s="120">
        <f t="shared" si="782"/>
        <v>0</v>
      </c>
      <c r="AF2343" s="131">
        <v>23</v>
      </c>
      <c r="AG2343" s="121">
        <f t="shared" si="783"/>
        <v>0</v>
      </c>
    </row>
    <row r="2344" spans="2:33" x14ac:dyDescent="0.25">
      <c r="B2344" s="128">
        <v>4</v>
      </c>
      <c r="C2344" s="151" t="str">
        <f>T(Contaminantes!C$9)</f>
        <v/>
      </c>
      <c r="D2344" s="159"/>
      <c r="E2344" s="153"/>
      <c r="F2344" s="159"/>
      <c r="G2344" s="153"/>
      <c r="H2344" s="159"/>
      <c r="I2344" s="154"/>
      <c r="K2344" s="128">
        <v>24</v>
      </c>
      <c r="L2344" s="151" t="str">
        <f>T(Contaminantes!C$29)</f>
        <v/>
      </c>
      <c r="M2344" s="159"/>
      <c r="N2344" s="153"/>
      <c r="O2344" s="159"/>
      <c r="P2344" s="153"/>
      <c r="Q2344" s="159"/>
      <c r="R2344" s="154"/>
      <c r="T2344" s="128">
        <v>4</v>
      </c>
      <c r="U2344" s="155">
        <f t="shared" si="776"/>
        <v>0</v>
      </c>
      <c r="V2344" s="156">
        <f t="shared" si="777"/>
        <v>0</v>
      </c>
      <c r="W2344" s="157">
        <f t="shared" si="778"/>
        <v>0</v>
      </c>
      <c r="Y2344" s="128">
        <v>24</v>
      </c>
      <c r="Z2344" s="155">
        <f t="shared" si="779"/>
        <v>0</v>
      </c>
      <c r="AA2344" s="156">
        <f t="shared" si="780"/>
        <v>0</v>
      </c>
      <c r="AB2344" s="157">
        <f t="shared" si="781"/>
        <v>0</v>
      </c>
      <c r="AD2344" s="128">
        <v>4</v>
      </c>
      <c r="AE2344" s="120">
        <f t="shared" si="782"/>
        <v>0</v>
      </c>
      <c r="AF2344" s="131">
        <v>24</v>
      </c>
      <c r="AG2344" s="121">
        <f t="shared" si="783"/>
        <v>0</v>
      </c>
    </row>
    <row r="2345" spans="2:33" x14ac:dyDescent="0.25">
      <c r="B2345" s="128">
        <v>5</v>
      </c>
      <c r="C2345" s="151" t="str">
        <f>T(Contaminantes!C$10)</f>
        <v/>
      </c>
      <c r="D2345" s="159"/>
      <c r="E2345" s="153"/>
      <c r="F2345" s="159"/>
      <c r="G2345" s="153"/>
      <c r="H2345" s="159"/>
      <c r="I2345" s="154"/>
      <c r="K2345" s="128">
        <v>25</v>
      </c>
      <c r="L2345" s="151" t="str">
        <f>T(Contaminantes!C$30)</f>
        <v/>
      </c>
      <c r="M2345" s="159"/>
      <c r="N2345" s="153"/>
      <c r="O2345" s="159"/>
      <c r="P2345" s="153"/>
      <c r="Q2345" s="159"/>
      <c r="R2345" s="154"/>
      <c r="T2345" s="128">
        <v>5</v>
      </c>
      <c r="U2345" s="155">
        <f t="shared" si="776"/>
        <v>0</v>
      </c>
      <c r="V2345" s="156">
        <f t="shared" si="777"/>
        <v>0</v>
      </c>
      <c r="W2345" s="157">
        <f t="shared" si="778"/>
        <v>0</v>
      </c>
      <c r="Y2345" s="128">
        <v>25</v>
      </c>
      <c r="Z2345" s="155">
        <f t="shared" si="779"/>
        <v>0</v>
      </c>
      <c r="AA2345" s="156">
        <f t="shared" si="780"/>
        <v>0</v>
      </c>
      <c r="AB2345" s="157">
        <f t="shared" si="781"/>
        <v>0</v>
      </c>
      <c r="AD2345" s="128">
        <v>5</v>
      </c>
      <c r="AE2345" s="120">
        <f t="shared" si="782"/>
        <v>0</v>
      </c>
      <c r="AF2345" s="131">
        <v>25</v>
      </c>
      <c r="AG2345" s="121">
        <f t="shared" si="783"/>
        <v>0</v>
      </c>
    </row>
    <row r="2346" spans="2:33" x14ac:dyDescent="0.25">
      <c r="B2346" s="128">
        <v>6</v>
      </c>
      <c r="C2346" s="151" t="str">
        <f>T(Contaminantes!C$11)</f>
        <v/>
      </c>
      <c r="D2346" s="159"/>
      <c r="E2346" s="153"/>
      <c r="F2346" s="159"/>
      <c r="G2346" s="153"/>
      <c r="H2346" s="159"/>
      <c r="I2346" s="154"/>
      <c r="K2346" s="128">
        <v>26</v>
      </c>
      <c r="L2346" s="151" t="str">
        <f>T(Contaminantes!C$31)</f>
        <v/>
      </c>
      <c r="M2346" s="159"/>
      <c r="N2346" s="153"/>
      <c r="O2346" s="159"/>
      <c r="P2346" s="153"/>
      <c r="Q2346" s="159"/>
      <c r="R2346" s="154"/>
      <c r="T2346" s="128">
        <v>6</v>
      </c>
      <c r="U2346" s="155">
        <f t="shared" si="776"/>
        <v>0</v>
      </c>
      <c r="V2346" s="156">
        <f t="shared" si="777"/>
        <v>0</v>
      </c>
      <c r="W2346" s="157">
        <f t="shared" si="778"/>
        <v>0</v>
      </c>
      <c r="Y2346" s="128">
        <v>26</v>
      </c>
      <c r="Z2346" s="155">
        <f t="shared" si="779"/>
        <v>0</v>
      </c>
      <c r="AA2346" s="156">
        <f t="shared" si="780"/>
        <v>0</v>
      </c>
      <c r="AB2346" s="157">
        <f t="shared" si="781"/>
        <v>0</v>
      </c>
      <c r="AD2346" s="128">
        <v>6</v>
      </c>
      <c r="AE2346" s="120">
        <f t="shared" si="782"/>
        <v>0</v>
      </c>
      <c r="AF2346" s="131">
        <v>26</v>
      </c>
      <c r="AG2346" s="121">
        <f t="shared" si="783"/>
        <v>0</v>
      </c>
    </row>
    <row r="2347" spans="2:33" x14ac:dyDescent="0.25">
      <c r="B2347" s="128">
        <v>7</v>
      </c>
      <c r="C2347" s="151" t="str">
        <f>T(Contaminantes!C$12)</f>
        <v/>
      </c>
      <c r="D2347" s="159"/>
      <c r="E2347" s="153"/>
      <c r="F2347" s="159"/>
      <c r="G2347" s="153"/>
      <c r="H2347" s="159"/>
      <c r="I2347" s="154"/>
      <c r="K2347" s="128">
        <v>27</v>
      </c>
      <c r="L2347" s="151" t="str">
        <f>T(Contaminantes!C$32)</f>
        <v/>
      </c>
      <c r="M2347" s="159"/>
      <c r="N2347" s="153"/>
      <c r="O2347" s="159"/>
      <c r="P2347" s="153"/>
      <c r="Q2347" s="159"/>
      <c r="R2347" s="154"/>
      <c r="T2347" s="128">
        <v>7</v>
      </c>
      <c r="U2347" s="155">
        <f t="shared" si="776"/>
        <v>0</v>
      </c>
      <c r="V2347" s="156">
        <f t="shared" si="777"/>
        <v>0</v>
      </c>
      <c r="W2347" s="157">
        <f t="shared" si="778"/>
        <v>0</v>
      </c>
      <c r="Y2347" s="128">
        <v>27</v>
      </c>
      <c r="Z2347" s="155">
        <f t="shared" si="779"/>
        <v>0</v>
      </c>
      <c r="AA2347" s="156">
        <f t="shared" si="780"/>
        <v>0</v>
      </c>
      <c r="AB2347" s="157">
        <f t="shared" si="781"/>
        <v>0</v>
      </c>
      <c r="AD2347" s="128">
        <v>7</v>
      </c>
      <c r="AE2347" s="120">
        <f t="shared" si="782"/>
        <v>0</v>
      </c>
      <c r="AF2347" s="131">
        <v>27</v>
      </c>
      <c r="AG2347" s="121">
        <f t="shared" si="783"/>
        <v>0</v>
      </c>
    </row>
    <row r="2348" spans="2:33" x14ac:dyDescent="0.25">
      <c r="B2348" s="128">
        <v>8</v>
      </c>
      <c r="C2348" s="151" t="str">
        <f>T(Contaminantes!C$13)</f>
        <v/>
      </c>
      <c r="D2348" s="159"/>
      <c r="E2348" s="153"/>
      <c r="F2348" s="159"/>
      <c r="G2348" s="153"/>
      <c r="H2348" s="159"/>
      <c r="I2348" s="154"/>
      <c r="K2348" s="128">
        <v>28</v>
      </c>
      <c r="L2348" s="151" t="str">
        <f>T(Contaminantes!C$33)</f>
        <v/>
      </c>
      <c r="M2348" s="159"/>
      <c r="N2348" s="153"/>
      <c r="O2348" s="159"/>
      <c r="P2348" s="153"/>
      <c r="Q2348" s="159"/>
      <c r="R2348" s="154"/>
      <c r="T2348" s="128">
        <v>8</v>
      </c>
      <c r="U2348" s="155">
        <f t="shared" si="776"/>
        <v>0</v>
      </c>
      <c r="V2348" s="156">
        <f t="shared" si="777"/>
        <v>0</v>
      </c>
      <c r="W2348" s="157">
        <f t="shared" si="778"/>
        <v>0</v>
      </c>
      <c r="Y2348" s="128">
        <v>28</v>
      </c>
      <c r="Z2348" s="155">
        <f t="shared" si="779"/>
        <v>0</v>
      </c>
      <c r="AA2348" s="156">
        <f t="shared" si="780"/>
        <v>0</v>
      </c>
      <c r="AB2348" s="157">
        <f t="shared" si="781"/>
        <v>0</v>
      </c>
      <c r="AD2348" s="128">
        <v>8</v>
      </c>
      <c r="AE2348" s="120">
        <f t="shared" si="782"/>
        <v>0</v>
      </c>
      <c r="AF2348" s="131">
        <v>28</v>
      </c>
      <c r="AG2348" s="121">
        <f t="shared" si="783"/>
        <v>0</v>
      </c>
    </row>
    <row r="2349" spans="2:33" x14ac:dyDescent="0.25">
      <c r="B2349" s="128">
        <v>9</v>
      </c>
      <c r="C2349" s="151" t="str">
        <f>T(Contaminantes!C$14)</f>
        <v/>
      </c>
      <c r="D2349" s="152"/>
      <c r="E2349" s="153"/>
      <c r="F2349" s="152"/>
      <c r="G2349" s="153"/>
      <c r="H2349" s="152"/>
      <c r="I2349" s="154"/>
      <c r="K2349" s="128">
        <v>29</v>
      </c>
      <c r="L2349" s="151" t="str">
        <f>T(Contaminantes!C$34)</f>
        <v/>
      </c>
      <c r="M2349" s="152"/>
      <c r="N2349" s="153"/>
      <c r="O2349" s="152"/>
      <c r="P2349" s="153"/>
      <c r="Q2349" s="152"/>
      <c r="R2349" s="154"/>
      <c r="T2349" s="128">
        <v>9</v>
      </c>
      <c r="U2349" s="155">
        <f t="shared" si="776"/>
        <v>0</v>
      </c>
      <c r="V2349" s="156">
        <f t="shared" si="777"/>
        <v>0</v>
      </c>
      <c r="W2349" s="157">
        <f t="shared" si="778"/>
        <v>0</v>
      </c>
      <c r="Y2349" s="128">
        <v>29</v>
      </c>
      <c r="Z2349" s="155">
        <f t="shared" si="779"/>
        <v>0</v>
      </c>
      <c r="AA2349" s="156">
        <f t="shared" si="780"/>
        <v>0</v>
      </c>
      <c r="AB2349" s="157">
        <f t="shared" si="781"/>
        <v>0</v>
      </c>
      <c r="AD2349" s="128">
        <v>9</v>
      </c>
      <c r="AE2349" s="120">
        <f t="shared" si="782"/>
        <v>0</v>
      </c>
      <c r="AF2349" s="131">
        <v>29</v>
      </c>
      <c r="AG2349" s="121">
        <f t="shared" si="783"/>
        <v>0</v>
      </c>
    </row>
    <row r="2350" spans="2:33" x14ac:dyDescent="0.25">
      <c r="B2350" s="128">
        <v>10</v>
      </c>
      <c r="C2350" s="151" t="str">
        <f>T(Contaminantes!C$15)</f>
        <v/>
      </c>
      <c r="D2350" s="152"/>
      <c r="E2350" s="153"/>
      <c r="F2350" s="152"/>
      <c r="G2350" s="153"/>
      <c r="H2350" s="152"/>
      <c r="I2350" s="154"/>
      <c r="K2350" s="128">
        <v>30</v>
      </c>
      <c r="L2350" s="151" t="str">
        <f>T(Contaminantes!C$35)</f>
        <v/>
      </c>
      <c r="M2350" s="152"/>
      <c r="N2350" s="153"/>
      <c r="O2350" s="152"/>
      <c r="P2350" s="153"/>
      <c r="Q2350" s="152"/>
      <c r="R2350" s="154"/>
      <c r="T2350" s="128">
        <v>10</v>
      </c>
      <c r="U2350" s="155">
        <f t="shared" si="776"/>
        <v>0</v>
      </c>
      <c r="V2350" s="156">
        <f t="shared" si="777"/>
        <v>0</v>
      </c>
      <c r="W2350" s="157">
        <f t="shared" si="778"/>
        <v>0</v>
      </c>
      <c r="Y2350" s="128">
        <v>30</v>
      </c>
      <c r="Z2350" s="155">
        <f t="shared" si="779"/>
        <v>0</v>
      </c>
      <c r="AA2350" s="156">
        <f t="shared" si="780"/>
        <v>0</v>
      </c>
      <c r="AB2350" s="157">
        <f t="shared" si="781"/>
        <v>0</v>
      </c>
      <c r="AD2350" s="128">
        <v>10</v>
      </c>
      <c r="AE2350" s="120">
        <f t="shared" si="782"/>
        <v>0</v>
      </c>
      <c r="AF2350" s="131">
        <v>30</v>
      </c>
      <c r="AG2350" s="121">
        <f t="shared" si="783"/>
        <v>0</v>
      </c>
    </row>
    <row r="2351" spans="2:33" x14ac:dyDescent="0.25">
      <c r="B2351" s="128">
        <v>11</v>
      </c>
      <c r="C2351" s="151" t="str">
        <f>T(Contaminantes!C$16)</f>
        <v/>
      </c>
      <c r="D2351" s="158"/>
      <c r="E2351" s="153"/>
      <c r="F2351" s="158"/>
      <c r="G2351" s="153"/>
      <c r="H2351" s="158"/>
      <c r="I2351" s="154"/>
      <c r="K2351" s="128">
        <v>31</v>
      </c>
      <c r="L2351" s="151" t="str">
        <f>T(Contaminantes!C$36)</f>
        <v/>
      </c>
      <c r="M2351" s="158"/>
      <c r="N2351" s="153"/>
      <c r="O2351" s="158"/>
      <c r="P2351" s="153"/>
      <c r="Q2351" s="158"/>
      <c r="R2351" s="154"/>
      <c r="T2351" s="128">
        <v>11</v>
      </c>
      <c r="U2351" s="155">
        <f t="shared" si="776"/>
        <v>0</v>
      </c>
      <c r="V2351" s="156">
        <f t="shared" si="777"/>
        <v>0</v>
      </c>
      <c r="W2351" s="157">
        <f t="shared" si="778"/>
        <v>0</v>
      </c>
      <c r="Y2351" s="128">
        <v>31</v>
      </c>
      <c r="Z2351" s="155">
        <f t="shared" si="779"/>
        <v>0</v>
      </c>
      <c r="AA2351" s="156">
        <f t="shared" si="780"/>
        <v>0</v>
      </c>
      <c r="AB2351" s="157">
        <f t="shared" si="781"/>
        <v>0</v>
      </c>
      <c r="AD2351" s="128">
        <v>11</v>
      </c>
      <c r="AE2351" s="120">
        <f t="shared" si="782"/>
        <v>0</v>
      </c>
      <c r="AF2351" s="131">
        <v>31</v>
      </c>
      <c r="AG2351" s="121">
        <f t="shared" si="783"/>
        <v>0</v>
      </c>
    </row>
    <row r="2352" spans="2:33" x14ac:dyDescent="0.25">
      <c r="B2352" s="128">
        <v>12</v>
      </c>
      <c r="C2352" s="151" t="str">
        <f>T(Contaminantes!C$17)</f>
        <v/>
      </c>
      <c r="D2352" s="159"/>
      <c r="E2352" s="153"/>
      <c r="F2352" s="159"/>
      <c r="G2352" s="153"/>
      <c r="H2352" s="159"/>
      <c r="I2352" s="154"/>
      <c r="K2352" s="128">
        <v>32</v>
      </c>
      <c r="L2352" s="151" t="str">
        <f>T(Contaminantes!C$37)</f>
        <v/>
      </c>
      <c r="M2352" s="159"/>
      <c r="N2352" s="153"/>
      <c r="O2352" s="159"/>
      <c r="P2352" s="153"/>
      <c r="Q2352" s="159"/>
      <c r="R2352" s="154"/>
      <c r="T2352" s="128">
        <v>12</v>
      </c>
      <c r="U2352" s="155">
        <f t="shared" si="776"/>
        <v>0</v>
      </c>
      <c r="V2352" s="156">
        <f t="shared" si="777"/>
        <v>0</v>
      </c>
      <c r="W2352" s="157">
        <f t="shared" si="778"/>
        <v>0</v>
      </c>
      <c r="Y2352" s="128">
        <v>32</v>
      </c>
      <c r="Z2352" s="155">
        <f t="shared" si="779"/>
        <v>0</v>
      </c>
      <c r="AA2352" s="156">
        <f t="shared" si="780"/>
        <v>0</v>
      </c>
      <c r="AB2352" s="157">
        <f t="shared" si="781"/>
        <v>0</v>
      </c>
      <c r="AD2352" s="128">
        <v>12</v>
      </c>
      <c r="AE2352" s="120">
        <f t="shared" si="782"/>
        <v>0</v>
      </c>
      <c r="AF2352" s="131">
        <v>32</v>
      </c>
      <c r="AG2352" s="121">
        <f t="shared" si="783"/>
        <v>0</v>
      </c>
    </row>
    <row r="2353" spans="2:33" x14ac:dyDescent="0.25">
      <c r="B2353" s="128">
        <v>13</v>
      </c>
      <c r="C2353" s="151" t="str">
        <f>T(Contaminantes!C$18)</f>
        <v/>
      </c>
      <c r="D2353" s="159"/>
      <c r="E2353" s="153"/>
      <c r="F2353" s="159"/>
      <c r="G2353" s="153"/>
      <c r="H2353" s="159"/>
      <c r="I2353" s="154"/>
      <c r="K2353" s="128">
        <v>33</v>
      </c>
      <c r="L2353" s="151" t="str">
        <f>T(Contaminantes!C$38)</f>
        <v/>
      </c>
      <c r="M2353" s="159"/>
      <c r="N2353" s="153"/>
      <c r="O2353" s="159"/>
      <c r="P2353" s="153"/>
      <c r="Q2353" s="159"/>
      <c r="R2353" s="154"/>
      <c r="T2353" s="128">
        <v>13</v>
      </c>
      <c r="U2353" s="155">
        <f t="shared" si="776"/>
        <v>0</v>
      </c>
      <c r="V2353" s="156">
        <f t="shared" si="777"/>
        <v>0</v>
      </c>
      <c r="W2353" s="157">
        <f t="shared" si="778"/>
        <v>0</v>
      </c>
      <c r="Y2353" s="128">
        <v>33</v>
      </c>
      <c r="Z2353" s="155">
        <f t="shared" si="779"/>
        <v>0</v>
      </c>
      <c r="AA2353" s="156">
        <f t="shared" si="780"/>
        <v>0</v>
      </c>
      <c r="AB2353" s="157">
        <f t="shared" si="781"/>
        <v>0</v>
      </c>
      <c r="AD2353" s="128">
        <v>13</v>
      </c>
      <c r="AE2353" s="120">
        <f t="shared" si="782"/>
        <v>0</v>
      </c>
      <c r="AF2353" s="131">
        <v>33</v>
      </c>
      <c r="AG2353" s="121">
        <f t="shared" si="783"/>
        <v>0</v>
      </c>
    </row>
    <row r="2354" spans="2:33" x14ac:dyDescent="0.25">
      <c r="B2354" s="128">
        <v>14</v>
      </c>
      <c r="C2354" s="151" t="str">
        <f>T(Contaminantes!C$19)</f>
        <v/>
      </c>
      <c r="D2354" s="152"/>
      <c r="E2354" s="153"/>
      <c r="F2354" s="152"/>
      <c r="G2354" s="153"/>
      <c r="H2354" s="152"/>
      <c r="I2354" s="154"/>
      <c r="K2354" s="128">
        <v>34</v>
      </c>
      <c r="L2354" s="151" t="str">
        <f>T(Contaminantes!C$39)</f>
        <v/>
      </c>
      <c r="M2354" s="152"/>
      <c r="N2354" s="153"/>
      <c r="O2354" s="152"/>
      <c r="P2354" s="153"/>
      <c r="Q2354" s="152"/>
      <c r="R2354" s="154"/>
      <c r="T2354" s="128">
        <v>14</v>
      </c>
      <c r="U2354" s="155">
        <f t="shared" si="776"/>
        <v>0</v>
      </c>
      <c r="V2354" s="156">
        <f t="shared" si="777"/>
        <v>0</v>
      </c>
      <c r="W2354" s="157">
        <f t="shared" si="778"/>
        <v>0</v>
      </c>
      <c r="Y2354" s="128">
        <v>34</v>
      </c>
      <c r="Z2354" s="155">
        <f t="shared" si="779"/>
        <v>0</v>
      </c>
      <c r="AA2354" s="156">
        <f t="shared" si="780"/>
        <v>0</v>
      </c>
      <c r="AB2354" s="157">
        <f t="shared" si="781"/>
        <v>0</v>
      </c>
      <c r="AD2354" s="128">
        <v>14</v>
      </c>
      <c r="AE2354" s="120">
        <f t="shared" si="782"/>
        <v>0</v>
      </c>
      <c r="AF2354" s="131">
        <v>34</v>
      </c>
      <c r="AG2354" s="121">
        <f t="shared" si="783"/>
        <v>0</v>
      </c>
    </row>
    <row r="2355" spans="2:33" x14ac:dyDescent="0.25">
      <c r="B2355" s="128">
        <v>15</v>
      </c>
      <c r="C2355" s="151" t="str">
        <f>T(Contaminantes!C$20)</f>
        <v/>
      </c>
      <c r="D2355" s="158"/>
      <c r="E2355" s="153"/>
      <c r="F2355" s="158"/>
      <c r="G2355" s="153"/>
      <c r="H2355" s="158"/>
      <c r="I2355" s="154"/>
      <c r="K2355" s="128">
        <v>35</v>
      </c>
      <c r="L2355" s="151" t="str">
        <f>T(Contaminantes!C$40)</f>
        <v/>
      </c>
      <c r="M2355" s="158"/>
      <c r="N2355" s="153"/>
      <c r="O2355" s="158"/>
      <c r="P2355" s="153"/>
      <c r="Q2355" s="158"/>
      <c r="R2355" s="154"/>
      <c r="T2355" s="128">
        <v>15</v>
      </c>
      <c r="U2355" s="155">
        <f t="shared" si="776"/>
        <v>0</v>
      </c>
      <c r="V2355" s="156">
        <f t="shared" si="777"/>
        <v>0</v>
      </c>
      <c r="W2355" s="157">
        <f t="shared" si="778"/>
        <v>0</v>
      </c>
      <c r="Y2355" s="128">
        <v>35</v>
      </c>
      <c r="Z2355" s="155">
        <f t="shared" si="779"/>
        <v>0</v>
      </c>
      <c r="AA2355" s="156">
        <f t="shared" si="780"/>
        <v>0</v>
      </c>
      <c r="AB2355" s="157">
        <f t="shared" si="781"/>
        <v>0</v>
      </c>
      <c r="AD2355" s="128">
        <v>15</v>
      </c>
      <c r="AE2355" s="120">
        <f t="shared" si="782"/>
        <v>0</v>
      </c>
      <c r="AF2355" s="131">
        <v>35</v>
      </c>
      <c r="AG2355" s="121">
        <f t="shared" si="783"/>
        <v>0</v>
      </c>
    </row>
    <row r="2356" spans="2:33" x14ac:dyDescent="0.25">
      <c r="B2356" s="128">
        <v>16</v>
      </c>
      <c r="C2356" s="151" t="str">
        <f>T(Contaminantes!C$21)</f>
        <v/>
      </c>
      <c r="D2356" s="159"/>
      <c r="E2356" s="153"/>
      <c r="F2356" s="159"/>
      <c r="G2356" s="153"/>
      <c r="H2356" s="159"/>
      <c r="I2356" s="154"/>
      <c r="K2356" s="128">
        <v>36</v>
      </c>
      <c r="L2356" s="151" t="str">
        <f>T(Contaminantes!C$41)</f>
        <v/>
      </c>
      <c r="M2356" s="159"/>
      <c r="N2356" s="153"/>
      <c r="O2356" s="159"/>
      <c r="P2356" s="153"/>
      <c r="Q2356" s="159"/>
      <c r="R2356" s="154"/>
      <c r="T2356" s="128">
        <v>16</v>
      </c>
      <c r="U2356" s="155">
        <f t="shared" si="776"/>
        <v>0</v>
      </c>
      <c r="V2356" s="156">
        <f t="shared" si="777"/>
        <v>0</v>
      </c>
      <c r="W2356" s="157">
        <f t="shared" si="778"/>
        <v>0</v>
      </c>
      <c r="Y2356" s="128">
        <v>36</v>
      </c>
      <c r="Z2356" s="155">
        <f t="shared" si="779"/>
        <v>0</v>
      </c>
      <c r="AA2356" s="156">
        <f t="shared" si="780"/>
        <v>0</v>
      </c>
      <c r="AB2356" s="157">
        <f t="shared" si="781"/>
        <v>0</v>
      </c>
      <c r="AD2356" s="128">
        <v>16</v>
      </c>
      <c r="AE2356" s="120">
        <f t="shared" si="782"/>
        <v>0</v>
      </c>
      <c r="AF2356" s="131">
        <v>36</v>
      </c>
      <c r="AG2356" s="121">
        <f t="shared" si="783"/>
        <v>0</v>
      </c>
    </row>
    <row r="2357" spans="2:33" x14ac:dyDescent="0.25">
      <c r="B2357" s="128">
        <v>17</v>
      </c>
      <c r="C2357" s="151" t="str">
        <f>T(Contaminantes!C$22)</f>
        <v/>
      </c>
      <c r="D2357" s="159"/>
      <c r="E2357" s="153"/>
      <c r="F2357" s="159"/>
      <c r="G2357" s="153"/>
      <c r="H2357" s="159"/>
      <c r="I2357" s="154"/>
      <c r="K2357" s="128">
        <v>37</v>
      </c>
      <c r="L2357" s="151" t="str">
        <f>T(Contaminantes!C$42)</f>
        <v/>
      </c>
      <c r="M2357" s="159"/>
      <c r="N2357" s="153"/>
      <c r="O2357" s="159"/>
      <c r="P2357" s="153"/>
      <c r="Q2357" s="159"/>
      <c r="R2357" s="154"/>
      <c r="T2357" s="128">
        <v>17</v>
      </c>
      <c r="U2357" s="155">
        <f t="shared" si="776"/>
        <v>0</v>
      </c>
      <c r="V2357" s="156">
        <f t="shared" si="777"/>
        <v>0</v>
      </c>
      <c r="W2357" s="157">
        <f t="shared" si="778"/>
        <v>0</v>
      </c>
      <c r="Y2357" s="128">
        <v>37</v>
      </c>
      <c r="Z2357" s="155">
        <f t="shared" si="779"/>
        <v>0</v>
      </c>
      <c r="AA2357" s="156">
        <f t="shared" si="780"/>
        <v>0</v>
      </c>
      <c r="AB2357" s="157">
        <f t="shared" si="781"/>
        <v>0</v>
      </c>
      <c r="AD2357" s="128">
        <v>17</v>
      </c>
      <c r="AE2357" s="120">
        <f t="shared" si="782"/>
        <v>0</v>
      </c>
      <c r="AF2357" s="131">
        <v>37</v>
      </c>
      <c r="AG2357" s="121">
        <f t="shared" si="783"/>
        <v>0</v>
      </c>
    </row>
    <row r="2358" spans="2:33" x14ac:dyDescent="0.25">
      <c r="B2358" s="128">
        <v>18</v>
      </c>
      <c r="C2358" s="151" t="str">
        <f>T(Contaminantes!C$23)</f>
        <v/>
      </c>
      <c r="D2358" s="152"/>
      <c r="E2358" s="153"/>
      <c r="F2358" s="152"/>
      <c r="G2358" s="153"/>
      <c r="H2358" s="152"/>
      <c r="I2358" s="154"/>
      <c r="K2358" s="128">
        <v>38</v>
      </c>
      <c r="L2358" s="151" t="str">
        <f>T(Contaminantes!C$43)</f>
        <v/>
      </c>
      <c r="M2358" s="152"/>
      <c r="N2358" s="153"/>
      <c r="O2358" s="152"/>
      <c r="P2358" s="153"/>
      <c r="Q2358" s="152"/>
      <c r="R2358" s="154"/>
      <c r="T2358" s="128">
        <v>18</v>
      </c>
      <c r="U2358" s="155">
        <f t="shared" si="776"/>
        <v>0</v>
      </c>
      <c r="V2358" s="156">
        <f t="shared" si="777"/>
        <v>0</v>
      </c>
      <c r="W2358" s="157">
        <f t="shared" si="778"/>
        <v>0</v>
      </c>
      <c r="Y2358" s="128">
        <v>38</v>
      </c>
      <c r="Z2358" s="155">
        <f t="shared" si="779"/>
        <v>0</v>
      </c>
      <c r="AA2358" s="156">
        <f t="shared" si="780"/>
        <v>0</v>
      </c>
      <c r="AB2358" s="157">
        <f t="shared" si="781"/>
        <v>0</v>
      </c>
      <c r="AD2358" s="128">
        <v>18</v>
      </c>
      <c r="AE2358" s="120">
        <f t="shared" si="782"/>
        <v>0</v>
      </c>
      <c r="AF2358" s="131">
        <v>38</v>
      </c>
      <c r="AG2358" s="121">
        <f t="shared" si="783"/>
        <v>0</v>
      </c>
    </row>
    <row r="2359" spans="2:33" x14ac:dyDescent="0.25">
      <c r="B2359" s="128">
        <v>19</v>
      </c>
      <c r="C2359" s="151" t="str">
        <f>T(Contaminantes!C$24)</f>
        <v/>
      </c>
      <c r="D2359" s="152"/>
      <c r="E2359" s="153"/>
      <c r="F2359" s="152"/>
      <c r="G2359" s="153"/>
      <c r="H2359" s="152"/>
      <c r="I2359" s="154"/>
      <c r="K2359" s="128">
        <v>39</v>
      </c>
      <c r="L2359" s="151" t="str">
        <f>T(Contaminantes!C$44)</f>
        <v/>
      </c>
      <c r="M2359" s="152"/>
      <c r="N2359" s="153"/>
      <c r="O2359" s="152"/>
      <c r="P2359" s="153"/>
      <c r="Q2359" s="152"/>
      <c r="R2359" s="154"/>
      <c r="T2359" s="128">
        <v>19</v>
      </c>
      <c r="U2359" s="155">
        <f t="shared" si="776"/>
        <v>0</v>
      </c>
      <c r="V2359" s="156">
        <f t="shared" si="777"/>
        <v>0</v>
      </c>
      <c r="W2359" s="157">
        <f t="shared" si="778"/>
        <v>0</v>
      </c>
      <c r="Y2359" s="128">
        <v>39</v>
      </c>
      <c r="Z2359" s="155">
        <f t="shared" si="779"/>
        <v>0</v>
      </c>
      <c r="AA2359" s="156">
        <f t="shared" si="780"/>
        <v>0</v>
      </c>
      <c r="AB2359" s="157">
        <f t="shared" si="781"/>
        <v>0</v>
      </c>
      <c r="AD2359" s="128">
        <v>19</v>
      </c>
      <c r="AE2359" s="120">
        <f t="shared" si="782"/>
        <v>0</v>
      </c>
      <c r="AF2359" s="131">
        <v>39</v>
      </c>
      <c r="AG2359" s="121">
        <f t="shared" si="783"/>
        <v>0</v>
      </c>
    </row>
    <row r="2360" spans="2:33" ht="15.75" thickBot="1" x14ac:dyDescent="0.3">
      <c r="B2360" s="129">
        <v>20</v>
      </c>
      <c r="C2360" s="160" t="str">
        <f>T(Contaminantes!C$25)</f>
        <v/>
      </c>
      <c r="D2360" s="162"/>
      <c r="E2360" s="163"/>
      <c r="F2360" s="162"/>
      <c r="G2360" s="163"/>
      <c r="H2360" s="162"/>
      <c r="I2360" s="171"/>
      <c r="K2360" s="129">
        <v>40</v>
      </c>
      <c r="L2360" s="160" t="str">
        <f>T(Contaminantes!C$45)</f>
        <v/>
      </c>
      <c r="M2360" s="162"/>
      <c r="N2360" s="163"/>
      <c r="O2360" s="162"/>
      <c r="P2360" s="163"/>
      <c r="Q2360" s="162"/>
      <c r="R2360" s="164"/>
      <c r="T2360" s="129">
        <v>20</v>
      </c>
      <c r="U2360" s="165">
        <f t="shared" si="776"/>
        <v>0</v>
      </c>
      <c r="V2360" s="166">
        <f t="shared" si="777"/>
        <v>0</v>
      </c>
      <c r="W2360" s="167">
        <f t="shared" si="778"/>
        <v>0</v>
      </c>
      <c r="Y2360" s="129">
        <v>40</v>
      </c>
      <c r="Z2360" s="165">
        <f t="shared" si="779"/>
        <v>0</v>
      </c>
      <c r="AA2360" s="166">
        <f t="shared" si="780"/>
        <v>0</v>
      </c>
      <c r="AB2360" s="167">
        <f t="shared" si="781"/>
        <v>0</v>
      </c>
      <c r="AD2360" s="129">
        <v>20</v>
      </c>
      <c r="AE2360" s="132">
        <f t="shared" si="782"/>
        <v>0</v>
      </c>
      <c r="AF2360" s="133">
        <v>40</v>
      </c>
      <c r="AG2360" s="122">
        <f t="shared" si="783"/>
        <v>0</v>
      </c>
    </row>
    <row r="2361" spans="2:33" ht="15.75" thickBot="1" x14ac:dyDescent="0.3"/>
    <row r="2362" spans="2:33" ht="15.75" customHeight="1" thickBot="1" x14ac:dyDescent="0.3">
      <c r="D2362" s="391" t="s">
        <v>139</v>
      </c>
      <c r="E2362" s="392"/>
      <c r="F2362" s="393" t="str">
        <f>T('Focos atmósfera'!B105)</f>
        <v/>
      </c>
      <c r="G2362" s="393"/>
      <c r="H2362" s="394" t="s">
        <v>141</v>
      </c>
      <c r="I2362" s="395"/>
      <c r="J2362" s="135"/>
      <c r="K2362" s="396" t="str">
        <f>T('Focos atmósfera'!C105)</f>
        <v/>
      </c>
      <c r="L2362" s="393"/>
      <c r="M2362" s="393"/>
      <c r="N2362" s="397" t="s">
        <v>140</v>
      </c>
      <c r="O2362" s="398"/>
      <c r="P2362" s="136">
        <f>'Focos atmósfera'!D105</f>
        <v>0</v>
      </c>
      <c r="Q2362" s="205" t="s">
        <v>210</v>
      </c>
      <c r="R2362" s="136">
        <f>'Focos atmósfera'!F105</f>
        <v>0</v>
      </c>
      <c r="S2362" s="174"/>
      <c r="V2362" s="399" t="s">
        <v>189</v>
      </c>
      <c r="W2362" s="400"/>
      <c r="X2362" s="137"/>
      <c r="AA2362" s="399" t="s">
        <v>189</v>
      </c>
      <c r="AB2362" s="400"/>
      <c r="AC2362" s="137"/>
      <c r="AE2362" s="399" t="s">
        <v>192</v>
      </c>
      <c r="AF2362" s="403"/>
      <c r="AG2362" s="400"/>
    </row>
    <row r="2363" spans="2:33" ht="15.75" thickBot="1" x14ac:dyDescent="0.3">
      <c r="B2363" s="407" t="s">
        <v>133</v>
      </c>
      <c r="C2363" s="408"/>
      <c r="D2363" s="411" t="s">
        <v>134</v>
      </c>
      <c r="E2363" s="411"/>
      <c r="F2363" s="411" t="s">
        <v>135</v>
      </c>
      <c r="G2363" s="411"/>
      <c r="H2363" s="411" t="s">
        <v>136</v>
      </c>
      <c r="I2363" s="412"/>
      <c r="J2363" s="138"/>
      <c r="K2363" s="409" t="s">
        <v>133</v>
      </c>
      <c r="L2363" s="410"/>
      <c r="M2363" s="413" t="s">
        <v>134</v>
      </c>
      <c r="N2363" s="411"/>
      <c r="O2363" s="411" t="s">
        <v>135</v>
      </c>
      <c r="P2363" s="411"/>
      <c r="Q2363" s="411" t="s">
        <v>136</v>
      </c>
      <c r="R2363" s="414"/>
      <c r="S2363" s="138"/>
      <c r="T2363" s="138"/>
      <c r="V2363" s="401"/>
      <c r="W2363" s="402"/>
      <c r="X2363" s="137"/>
      <c r="AA2363" s="401"/>
      <c r="AB2363" s="402"/>
      <c r="AC2363" s="137"/>
      <c r="AE2363" s="404"/>
      <c r="AF2363" s="405"/>
      <c r="AG2363" s="406"/>
    </row>
    <row r="2364" spans="2:33" ht="32.25" customHeight="1" thickBot="1" x14ac:dyDescent="0.3">
      <c r="B2364" s="409"/>
      <c r="C2364" s="410"/>
      <c r="D2364" s="139" t="s">
        <v>137</v>
      </c>
      <c r="E2364" s="139" t="s">
        <v>138</v>
      </c>
      <c r="F2364" s="139" t="s">
        <v>137</v>
      </c>
      <c r="G2364" s="139" t="s">
        <v>138</v>
      </c>
      <c r="H2364" s="139" t="s">
        <v>137</v>
      </c>
      <c r="I2364" s="140" t="s">
        <v>138</v>
      </c>
      <c r="J2364" s="141"/>
      <c r="K2364" s="409"/>
      <c r="L2364" s="410"/>
      <c r="M2364" s="139" t="s">
        <v>137</v>
      </c>
      <c r="N2364" s="139" t="s">
        <v>138</v>
      </c>
      <c r="O2364" s="139" t="s">
        <v>137</v>
      </c>
      <c r="P2364" s="139" t="s">
        <v>138</v>
      </c>
      <c r="Q2364" s="139" t="s">
        <v>137</v>
      </c>
      <c r="R2364" s="140" t="s">
        <v>138</v>
      </c>
      <c r="S2364" s="141"/>
      <c r="T2364" s="141"/>
      <c r="V2364" s="142" t="s">
        <v>190</v>
      </c>
      <c r="W2364" s="143" t="s">
        <v>191</v>
      </c>
      <c r="X2364" s="141"/>
      <c r="AA2364" s="142" t="s">
        <v>190</v>
      </c>
      <c r="AB2364" s="143" t="s">
        <v>191</v>
      </c>
      <c r="AC2364" s="141"/>
      <c r="AE2364" s="124" t="s">
        <v>193</v>
      </c>
      <c r="AG2364" s="125" t="s">
        <v>193</v>
      </c>
    </row>
    <row r="2365" spans="2:33" x14ac:dyDescent="0.25">
      <c r="B2365" s="126">
        <v>1</v>
      </c>
      <c r="C2365" s="151" t="str">
        <f>T(Contaminantes!C$6)</f>
        <v/>
      </c>
      <c r="D2365" s="145"/>
      <c r="E2365" s="146"/>
      <c r="F2365" s="145"/>
      <c r="G2365" s="146"/>
      <c r="H2365" s="145"/>
      <c r="I2365" s="147"/>
      <c r="K2365" s="126">
        <v>21</v>
      </c>
      <c r="L2365" s="144" t="str">
        <f>T(Contaminantes!C$26)</f>
        <v/>
      </c>
      <c r="M2365" s="145"/>
      <c r="N2365" s="146"/>
      <c r="O2365" s="145"/>
      <c r="P2365" s="146"/>
      <c r="Q2365" s="145"/>
      <c r="R2365" s="147"/>
      <c r="T2365" s="126">
        <v>1</v>
      </c>
      <c r="U2365" s="148">
        <f>IF(COUNT(E2365,G2365,I2365)=0,0,COUNT(E2365,G2365,I2365))</f>
        <v>0</v>
      </c>
      <c r="V2365" s="149">
        <f>IF(U2365&gt;0,((D2365*E2365)+(F2365*G2365)+(H2365*I2365))/(E2365+G2365+I2365),0)</f>
        <v>0</v>
      </c>
      <c r="W2365" s="150">
        <f>IF(U2365&lt;&gt;0,(E2365+G2365+I2365)/U2365,0)</f>
        <v>0</v>
      </c>
      <c r="Y2365" s="126">
        <v>21</v>
      </c>
      <c r="Z2365" s="148">
        <f>IF(COUNT(N2365,P2365,R2365)=0,0,COUNT(N2365,P2365,R2365))</f>
        <v>0</v>
      </c>
      <c r="AA2365" s="149">
        <f>IF(Z2365&gt;0,((M2365*N2365)+(O2365*P2365)+(Q2365*R2365))/(N2365+P2365+R2365),0)</f>
        <v>0</v>
      </c>
      <c r="AB2365" s="150">
        <f>IF(Z2365&lt;&gt;0,(N2365+P2365+R2365)/Z2365,0)</f>
        <v>0</v>
      </c>
      <c r="AD2365" s="126">
        <v>1</v>
      </c>
      <c r="AE2365" s="127">
        <f>(V2365*W2365*P$2362)/1000000</f>
        <v>0</v>
      </c>
      <c r="AF2365" s="130">
        <v>21</v>
      </c>
      <c r="AG2365" s="127">
        <f>(AA2365*AB2365*P$2362)/1000000</f>
        <v>0</v>
      </c>
    </row>
    <row r="2366" spans="2:33" x14ac:dyDescent="0.25">
      <c r="B2366" s="128">
        <v>2</v>
      </c>
      <c r="C2366" s="151" t="str">
        <f>T(Contaminantes!C$7)</f>
        <v/>
      </c>
      <c r="D2366" s="152"/>
      <c r="E2366" s="153"/>
      <c r="F2366" s="152"/>
      <c r="G2366" s="153"/>
      <c r="H2366" s="152"/>
      <c r="I2366" s="154"/>
      <c r="K2366" s="128">
        <v>22</v>
      </c>
      <c r="L2366" s="151" t="str">
        <f>T(Contaminantes!C$27)</f>
        <v/>
      </c>
      <c r="M2366" s="152"/>
      <c r="N2366" s="153"/>
      <c r="O2366" s="152"/>
      <c r="P2366" s="153"/>
      <c r="Q2366" s="152"/>
      <c r="R2366" s="154"/>
      <c r="T2366" s="128">
        <v>2</v>
      </c>
      <c r="U2366" s="155">
        <f t="shared" ref="U2366:U2384" si="784">IF(COUNT(E2366,G2366,I2366)=0,0,COUNT(E2366,G2366,I2366))</f>
        <v>0</v>
      </c>
      <c r="V2366" s="156">
        <f t="shared" ref="V2366:V2384" si="785">IF(U2366&gt;0,((D2366*E2366)+(F2366*G2366)+(H2366*I2366))/(E2366+G2366+I2366),0)</f>
        <v>0</v>
      </c>
      <c r="W2366" s="157">
        <f t="shared" ref="W2366:W2384" si="786">IF(U2366&lt;&gt;0,(E2366+G2366+I2366)/U2366,0)</f>
        <v>0</v>
      </c>
      <c r="Y2366" s="128">
        <v>22</v>
      </c>
      <c r="Z2366" s="155">
        <f t="shared" ref="Z2366:Z2384" si="787">IF(COUNT(N2366,P2366,R2366)=0,0,COUNT(N2366,P2366,R2366))</f>
        <v>0</v>
      </c>
      <c r="AA2366" s="156">
        <f t="shared" ref="AA2366:AA2384" si="788">IF(Z2366&gt;0,((M2366*N2366)+(O2366*P2366)+(Q2366*R2366))/(N2366+P2366+R2366),0)</f>
        <v>0</v>
      </c>
      <c r="AB2366" s="157">
        <f t="shared" ref="AB2366:AB2384" si="789">IF(Z2366&lt;&gt;0,(N2366+P2366+R2366)/Z2366,0)</f>
        <v>0</v>
      </c>
      <c r="AD2366" s="128">
        <v>2</v>
      </c>
      <c r="AE2366" s="120">
        <f t="shared" ref="AE2366:AE2384" si="790">(V2366*W2366*P$2362)/1000000</f>
        <v>0</v>
      </c>
      <c r="AF2366" s="131">
        <v>22</v>
      </c>
      <c r="AG2366" s="121">
        <f t="shared" ref="AG2366:AG2384" si="791">(AA2366*AB2366*P$2362)/1000000</f>
        <v>0</v>
      </c>
    </row>
    <row r="2367" spans="2:33" x14ac:dyDescent="0.25">
      <c r="B2367" s="128">
        <v>3</v>
      </c>
      <c r="C2367" s="151" t="str">
        <f>T(Contaminantes!C$8)</f>
        <v/>
      </c>
      <c r="D2367" s="158"/>
      <c r="E2367" s="153"/>
      <c r="F2367" s="158"/>
      <c r="G2367" s="153"/>
      <c r="H2367" s="158"/>
      <c r="I2367" s="154"/>
      <c r="K2367" s="128">
        <v>23</v>
      </c>
      <c r="L2367" s="151" t="str">
        <f>T(Contaminantes!C$28)</f>
        <v/>
      </c>
      <c r="M2367" s="158"/>
      <c r="N2367" s="153"/>
      <c r="O2367" s="158"/>
      <c r="P2367" s="153"/>
      <c r="Q2367" s="158"/>
      <c r="R2367" s="154"/>
      <c r="T2367" s="128">
        <v>3</v>
      </c>
      <c r="U2367" s="155">
        <f t="shared" si="784"/>
        <v>0</v>
      </c>
      <c r="V2367" s="156">
        <f t="shared" si="785"/>
        <v>0</v>
      </c>
      <c r="W2367" s="157">
        <f t="shared" si="786"/>
        <v>0</v>
      </c>
      <c r="Y2367" s="128">
        <v>23</v>
      </c>
      <c r="Z2367" s="155">
        <f t="shared" si="787"/>
        <v>0</v>
      </c>
      <c r="AA2367" s="156">
        <f t="shared" si="788"/>
        <v>0</v>
      </c>
      <c r="AB2367" s="157">
        <f t="shared" si="789"/>
        <v>0</v>
      </c>
      <c r="AD2367" s="128">
        <v>3</v>
      </c>
      <c r="AE2367" s="120">
        <f t="shared" si="790"/>
        <v>0</v>
      </c>
      <c r="AF2367" s="131">
        <v>23</v>
      </c>
      <c r="AG2367" s="121">
        <f t="shared" si="791"/>
        <v>0</v>
      </c>
    </row>
    <row r="2368" spans="2:33" x14ac:dyDescent="0.25">
      <c r="B2368" s="128">
        <v>4</v>
      </c>
      <c r="C2368" s="151" t="str">
        <f>T(Contaminantes!C$9)</f>
        <v/>
      </c>
      <c r="D2368" s="159"/>
      <c r="E2368" s="153"/>
      <c r="F2368" s="159"/>
      <c r="G2368" s="153"/>
      <c r="H2368" s="159"/>
      <c r="I2368" s="154"/>
      <c r="K2368" s="128">
        <v>24</v>
      </c>
      <c r="L2368" s="151" t="str">
        <f>T(Contaminantes!C$29)</f>
        <v/>
      </c>
      <c r="M2368" s="159"/>
      <c r="N2368" s="153"/>
      <c r="O2368" s="159"/>
      <c r="P2368" s="153"/>
      <c r="Q2368" s="159"/>
      <c r="R2368" s="154"/>
      <c r="T2368" s="128">
        <v>4</v>
      </c>
      <c r="U2368" s="155">
        <f t="shared" si="784"/>
        <v>0</v>
      </c>
      <c r="V2368" s="156">
        <f t="shared" si="785"/>
        <v>0</v>
      </c>
      <c r="W2368" s="157">
        <f t="shared" si="786"/>
        <v>0</v>
      </c>
      <c r="Y2368" s="128">
        <v>24</v>
      </c>
      <c r="Z2368" s="155">
        <f t="shared" si="787"/>
        <v>0</v>
      </c>
      <c r="AA2368" s="156">
        <f t="shared" si="788"/>
        <v>0</v>
      </c>
      <c r="AB2368" s="157">
        <f t="shared" si="789"/>
        <v>0</v>
      </c>
      <c r="AD2368" s="128">
        <v>4</v>
      </c>
      <c r="AE2368" s="120">
        <f t="shared" si="790"/>
        <v>0</v>
      </c>
      <c r="AF2368" s="131">
        <v>24</v>
      </c>
      <c r="AG2368" s="121">
        <f t="shared" si="791"/>
        <v>0</v>
      </c>
    </row>
    <row r="2369" spans="2:33" x14ac:dyDescent="0.25">
      <c r="B2369" s="128">
        <v>5</v>
      </c>
      <c r="C2369" s="151" t="str">
        <f>T(Contaminantes!C$10)</f>
        <v/>
      </c>
      <c r="D2369" s="159"/>
      <c r="E2369" s="153"/>
      <c r="F2369" s="159"/>
      <c r="G2369" s="153"/>
      <c r="H2369" s="159"/>
      <c r="I2369" s="154"/>
      <c r="K2369" s="128">
        <v>25</v>
      </c>
      <c r="L2369" s="151" t="str">
        <f>T(Contaminantes!C$30)</f>
        <v/>
      </c>
      <c r="M2369" s="159"/>
      <c r="N2369" s="153"/>
      <c r="O2369" s="159"/>
      <c r="P2369" s="153"/>
      <c r="Q2369" s="159"/>
      <c r="R2369" s="154"/>
      <c r="T2369" s="128">
        <v>5</v>
      </c>
      <c r="U2369" s="155">
        <f t="shared" si="784"/>
        <v>0</v>
      </c>
      <c r="V2369" s="156">
        <f t="shared" si="785"/>
        <v>0</v>
      </c>
      <c r="W2369" s="157">
        <f t="shared" si="786"/>
        <v>0</v>
      </c>
      <c r="Y2369" s="128">
        <v>25</v>
      </c>
      <c r="Z2369" s="155">
        <f t="shared" si="787"/>
        <v>0</v>
      </c>
      <c r="AA2369" s="156">
        <f t="shared" si="788"/>
        <v>0</v>
      </c>
      <c r="AB2369" s="157">
        <f t="shared" si="789"/>
        <v>0</v>
      </c>
      <c r="AD2369" s="128">
        <v>5</v>
      </c>
      <c r="AE2369" s="120">
        <f t="shared" si="790"/>
        <v>0</v>
      </c>
      <c r="AF2369" s="131">
        <v>25</v>
      </c>
      <c r="AG2369" s="121">
        <f t="shared" si="791"/>
        <v>0</v>
      </c>
    </row>
    <row r="2370" spans="2:33" x14ac:dyDescent="0.25">
      <c r="B2370" s="128">
        <v>6</v>
      </c>
      <c r="C2370" s="151" t="str">
        <f>T(Contaminantes!C$11)</f>
        <v/>
      </c>
      <c r="D2370" s="159"/>
      <c r="E2370" s="153"/>
      <c r="F2370" s="159"/>
      <c r="G2370" s="153"/>
      <c r="H2370" s="159"/>
      <c r="I2370" s="154"/>
      <c r="K2370" s="128">
        <v>26</v>
      </c>
      <c r="L2370" s="151" t="str">
        <f>T(Contaminantes!C$31)</f>
        <v/>
      </c>
      <c r="M2370" s="159"/>
      <c r="N2370" s="153"/>
      <c r="O2370" s="159"/>
      <c r="P2370" s="153"/>
      <c r="Q2370" s="159"/>
      <c r="R2370" s="154"/>
      <c r="T2370" s="128">
        <v>6</v>
      </c>
      <c r="U2370" s="155">
        <f t="shared" si="784"/>
        <v>0</v>
      </c>
      <c r="V2370" s="156">
        <f t="shared" si="785"/>
        <v>0</v>
      </c>
      <c r="W2370" s="157">
        <f t="shared" si="786"/>
        <v>0</v>
      </c>
      <c r="Y2370" s="128">
        <v>26</v>
      </c>
      <c r="Z2370" s="155">
        <f t="shared" si="787"/>
        <v>0</v>
      </c>
      <c r="AA2370" s="156">
        <f t="shared" si="788"/>
        <v>0</v>
      </c>
      <c r="AB2370" s="157">
        <f t="shared" si="789"/>
        <v>0</v>
      </c>
      <c r="AD2370" s="128">
        <v>6</v>
      </c>
      <c r="AE2370" s="120">
        <f t="shared" si="790"/>
        <v>0</v>
      </c>
      <c r="AF2370" s="131">
        <v>26</v>
      </c>
      <c r="AG2370" s="121">
        <f t="shared" si="791"/>
        <v>0</v>
      </c>
    </row>
    <row r="2371" spans="2:33" x14ac:dyDescent="0.25">
      <c r="B2371" s="128">
        <v>7</v>
      </c>
      <c r="C2371" s="151" t="str">
        <f>T(Contaminantes!C$12)</f>
        <v/>
      </c>
      <c r="D2371" s="159"/>
      <c r="E2371" s="153"/>
      <c r="F2371" s="159"/>
      <c r="G2371" s="153"/>
      <c r="H2371" s="159"/>
      <c r="I2371" s="154"/>
      <c r="K2371" s="128">
        <v>27</v>
      </c>
      <c r="L2371" s="151" t="str">
        <f>T(Contaminantes!C$32)</f>
        <v/>
      </c>
      <c r="M2371" s="159"/>
      <c r="N2371" s="153"/>
      <c r="O2371" s="159"/>
      <c r="P2371" s="153"/>
      <c r="Q2371" s="159"/>
      <c r="R2371" s="154"/>
      <c r="T2371" s="128">
        <v>7</v>
      </c>
      <c r="U2371" s="155">
        <f t="shared" si="784"/>
        <v>0</v>
      </c>
      <c r="V2371" s="156">
        <f t="shared" si="785"/>
        <v>0</v>
      </c>
      <c r="W2371" s="157">
        <f t="shared" si="786"/>
        <v>0</v>
      </c>
      <c r="Y2371" s="128">
        <v>27</v>
      </c>
      <c r="Z2371" s="155">
        <f t="shared" si="787"/>
        <v>0</v>
      </c>
      <c r="AA2371" s="156">
        <f t="shared" si="788"/>
        <v>0</v>
      </c>
      <c r="AB2371" s="157">
        <f t="shared" si="789"/>
        <v>0</v>
      </c>
      <c r="AD2371" s="128">
        <v>7</v>
      </c>
      <c r="AE2371" s="120">
        <f t="shared" si="790"/>
        <v>0</v>
      </c>
      <c r="AF2371" s="131">
        <v>27</v>
      </c>
      <c r="AG2371" s="121">
        <f t="shared" si="791"/>
        <v>0</v>
      </c>
    </row>
    <row r="2372" spans="2:33" x14ac:dyDescent="0.25">
      <c r="B2372" s="128">
        <v>8</v>
      </c>
      <c r="C2372" s="151" t="str">
        <f>T(Contaminantes!C$13)</f>
        <v/>
      </c>
      <c r="D2372" s="159"/>
      <c r="E2372" s="153"/>
      <c r="F2372" s="159"/>
      <c r="G2372" s="153"/>
      <c r="H2372" s="159"/>
      <c r="I2372" s="154"/>
      <c r="K2372" s="128">
        <v>28</v>
      </c>
      <c r="L2372" s="151" t="str">
        <f>T(Contaminantes!C$33)</f>
        <v/>
      </c>
      <c r="M2372" s="159"/>
      <c r="N2372" s="153"/>
      <c r="O2372" s="159"/>
      <c r="P2372" s="153"/>
      <c r="Q2372" s="159"/>
      <c r="R2372" s="154"/>
      <c r="T2372" s="128">
        <v>8</v>
      </c>
      <c r="U2372" s="155">
        <f t="shared" si="784"/>
        <v>0</v>
      </c>
      <c r="V2372" s="156">
        <f t="shared" si="785"/>
        <v>0</v>
      </c>
      <c r="W2372" s="157">
        <f t="shared" si="786"/>
        <v>0</v>
      </c>
      <c r="Y2372" s="128">
        <v>28</v>
      </c>
      <c r="Z2372" s="155">
        <f t="shared" si="787"/>
        <v>0</v>
      </c>
      <c r="AA2372" s="156">
        <f t="shared" si="788"/>
        <v>0</v>
      </c>
      <c r="AB2372" s="157">
        <f t="shared" si="789"/>
        <v>0</v>
      </c>
      <c r="AD2372" s="128">
        <v>8</v>
      </c>
      <c r="AE2372" s="120">
        <f t="shared" si="790"/>
        <v>0</v>
      </c>
      <c r="AF2372" s="131">
        <v>28</v>
      </c>
      <c r="AG2372" s="121">
        <f t="shared" si="791"/>
        <v>0</v>
      </c>
    </row>
    <row r="2373" spans="2:33" x14ac:dyDescent="0.25">
      <c r="B2373" s="128">
        <v>9</v>
      </c>
      <c r="C2373" s="151" t="str">
        <f>T(Contaminantes!C$14)</f>
        <v/>
      </c>
      <c r="D2373" s="152"/>
      <c r="E2373" s="153"/>
      <c r="F2373" s="152"/>
      <c r="G2373" s="153"/>
      <c r="H2373" s="152"/>
      <c r="I2373" s="154"/>
      <c r="K2373" s="128">
        <v>29</v>
      </c>
      <c r="L2373" s="151" t="str">
        <f>T(Contaminantes!C$34)</f>
        <v/>
      </c>
      <c r="M2373" s="152"/>
      <c r="N2373" s="153"/>
      <c r="O2373" s="152"/>
      <c r="P2373" s="153"/>
      <c r="Q2373" s="152"/>
      <c r="R2373" s="154"/>
      <c r="T2373" s="128">
        <v>9</v>
      </c>
      <c r="U2373" s="155">
        <f t="shared" si="784"/>
        <v>0</v>
      </c>
      <c r="V2373" s="156">
        <f t="shared" si="785"/>
        <v>0</v>
      </c>
      <c r="W2373" s="157">
        <f t="shared" si="786"/>
        <v>0</v>
      </c>
      <c r="Y2373" s="128">
        <v>29</v>
      </c>
      <c r="Z2373" s="155">
        <f t="shared" si="787"/>
        <v>0</v>
      </c>
      <c r="AA2373" s="156">
        <f t="shared" si="788"/>
        <v>0</v>
      </c>
      <c r="AB2373" s="157">
        <f t="shared" si="789"/>
        <v>0</v>
      </c>
      <c r="AD2373" s="128">
        <v>9</v>
      </c>
      <c r="AE2373" s="120">
        <f t="shared" si="790"/>
        <v>0</v>
      </c>
      <c r="AF2373" s="131">
        <v>29</v>
      </c>
      <c r="AG2373" s="121">
        <f t="shared" si="791"/>
        <v>0</v>
      </c>
    </row>
    <row r="2374" spans="2:33" x14ac:dyDescent="0.25">
      <c r="B2374" s="128">
        <v>10</v>
      </c>
      <c r="C2374" s="151" t="str">
        <f>T(Contaminantes!C$15)</f>
        <v/>
      </c>
      <c r="D2374" s="152"/>
      <c r="E2374" s="153"/>
      <c r="F2374" s="152"/>
      <c r="G2374" s="153"/>
      <c r="H2374" s="152"/>
      <c r="I2374" s="154"/>
      <c r="K2374" s="128">
        <v>30</v>
      </c>
      <c r="L2374" s="151" t="str">
        <f>T(Contaminantes!C$35)</f>
        <v/>
      </c>
      <c r="M2374" s="152"/>
      <c r="N2374" s="153"/>
      <c r="O2374" s="152"/>
      <c r="P2374" s="153"/>
      <c r="Q2374" s="152"/>
      <c r="R2374" s="154"/>
      <c r="T2374" s="128">
        <v>10</v>
      </c>
      <c r="U2374" s="155">
        <f t="shared" si="784"/>
        <v>0</v>
      </c>
      <c r="V2374" s="156">
        <f t="shared" si="785"/>
        <v>0</v>
      </c>
      <c r="W2374" s="157">
        <f t="shared" si="786"/>
        <v>0</v>
      </c>
      <c r="Y2374" s="128">
        <v>30</v>
      </c>
      <c r="Z2374" s="155">
        <f t="shared" si="787"/>
        <v>0</v>
      </c>
      <c r="AA2374" s="156">
        <f t="shared" si="788"/>
        <v>0</v>
      </c>
      <c r="AB2374" s="157">
        <f t="shared" si="789"/>
        <v>0</v>
      </c>
      <c r="AD2374" s="128">
        <v>10</v>
      </c>
      <c r="AE2374" s="120">
        <f t="shared" si="790"/>
        <v>0</v>
      </c>
      <c r="AF2374" s="131">
        <v>30</v>
      </c>
      <c r="AG2374" s="121">
        <f t="shared" si="791"/>
        <v>0</v>
      </c>
    </row>
    <row r="2375" spans="2:33" x14ac:dyDescent="0.25">
      <c r="B2375" s="128">
        <v>11</v>
      </c>
      <c r="C2375" s="151" t="str">
        <f>T(Contaminantes!C$16)</f>
        <v/>
      </c>
      <c r="D2375" s="158"/>
      <c r="E2375" s="153"/>
      <c r="F2375" s="158"/>
      <c r="G2375" s="153"/>
      <c r="H2375" s="158"/>
      <c r="I2375" s="154"/>
      <c r="K2375" s="128">
        <v>31</v>
      </c>
      <c r="L2375" s="151" t="str">
        <f>T(Contaminantes!C$36)</f>
        <v/>
      </c>
      <c r="M2375" s="158"/>
      <c r="N2375" s="153"/>
      <c r="O2375" s="158"/>
      <c r="P2375" s="153"/>
      <c r="Q2375" s="158"/>
      <c r="R2375" s="154"/>
      <c r="T2375" s="128">
        <v>11</v>
      </c>
      <c r="U2375" s="155">
        <f t="shared" si="784"/>
        <v>0</v>
      </c>
      <c r="V2375" s="156">
        <f t="shared" si="785"/>
        <v>0</v>
      </c>
      <c r="W2375" s="157">
        <f t="shared" si="786"/>
        <v>0</v>
      </c>
      <c r="Y2375" s="128">
        <v>31</v>
      </c>
      <c r="Z2375" s="155">
        <f t="shared" si="787"/>
        <v>0</v>
      </c>
      <c r="AA2375" s="156">
        <f t="shared" si="788"/>
        <v>0</v>
      </c>
      <c r="AB2375" s="157">
        <f t="shared" si="789"/>
        <v>0</v>
      </c>
      <c r="AD2375" s="128">
        <v>11</v>
      </c>
      <c r="AE2375" s="120">
        <f t="shared" si="790"/>
        <v>0</v>
      </c>
      <c r="AF2375" s="131">
        <v>31</v>
      </c>
      <c r="AG2375" s="121">
        <f t="shared" si="791"/>
        <v>0</v>
      </c>
    </row>
    <row r="2376" spans="2:33" x14ac:dyDescent="0.25">
      <c r="B2376" s="128">
        <v>12</v>
      </c>
      <c r="C2376" s="151" t="str">
        <f>T(Contaminantes!C$17)</f>
        <v/>
      </c>
      <c r="D2376" s="159"/>
      <c r="E2376" s="153"/>
      <c r="F2376" s="159"/>
      <c r="G2376" s="153"/>
      <c r="H2376" s="159"/>
      <c r="I2376" s="154"/>
      <c r="K2376" s="128">
        <v>32</v>
      </c>
      <c r="L2376" s="151" t="str">
        <f>T(Contaminantes!C$37)</f>
        <v/>
      </c>
      <c r="M2376" s="159"/>
      <c r="N2376" s="153"/>
      <c r="O2376" s="159"/>
      <c r="P2376" s="153"/>
      <c r="Q2376" s="159"/>
      <c r="R2376" s="154"/>
      <c r="T2376" s="128">
        <v>12</v>
      </c>
      <c r="U2376" s="155">
        <f t="shared" si="784"/>
        <v>0</v>
      </c>
      <c r="V2376" s="156">
        <f t="shared" si="785"/>
        <v>0</v>
      </c>
      <c r="W2376" s="157">
        <f t="shared" si="786"/>
        <v>0</v>
      </c>
      <c r="Y2376" s="128">
        <v>32</v>
      </c>
      <c r="Z2376" s="155">
        <f t="shared" si="787"/>
        <v>0</v>
      </c>
      <c r="AA2376" s="156">
        <f t="shared" si="788"/>
        <v>0</v>
      </c>
      <c r="AB2376" s="157">
        <f t="shared" si="789"/>
        <v>0</v>
      </c>
      <c r="AD2376" s="128">
        <v>12</v>
      </c>
      <c r="AE2376" s="120">
        <f t="shared" si="790"/>
        <v>0</v>
      </c>
      <c r="AF2376" s="131">
        <v>32</v>
      </c>
      <c r="AG2376" s="121">
        <f t="shared" si="791"/>
        <v>0</v>
      </c>
    </row>
    <row r="2377" spans="2:33" x14ac:dyDescent="0.25">
      <c r="B2377" s="128">
        <v>13</v>
      </c>
      <c r="C2377" s="151" t="str">
        <f>T(Contaminantes!C$18)</f>
        <v/>
      </c>
      <c r="D2377" s="159"/>
      <c r="E2377" s="153"/>
      <c r="F2377" s="159"/>
      <c r="G2377" s="153"/>
      <c r="H2377" s="159"/>
      <c r="I2377" s="154"/>
      <c r="K2377" s="128">
        <v>33</v>
      </c>
      <c r="L2377" s="151" t="str">
        <f>T(Contaminantes!C$38)</f>
        <v/>
      </c>
      <c r="M2377" s="159"/>
      <c r="N2377" s="153"/>
      <c r="O2377" s="159"/>
      <c r="P2377" s="153"/>
      <c r="Q2377" s="159"/>
      <c r="R2377" s="154"/>
      <c r="T2377" s="128">
        <v>13</v>
      </c>
      <c r="U2377" s="155">
        <f t="shared" si="784"/>
        <v>0</v>
      </c>
      <c r="V2377" s="156">
        <f t="shared" si="785"/>
        <v>0</v>
      </c>
      <c r="W2377" s="157">
        <f t="shared" si="786"/>
        <v>0</v>
      </c>
      <c r="Y2377" s="128">
        <v>33</v>
      </c>
      <c r="Z2377" s="155">
        <f t="shared" si="787"/>
        <v>0</v>
      </c>
      <c r="AA2377" s="156">
        <f t="shared" si="788"/>
        <v>0</v>
      </c>
      <c r="AB2377" s="157">
        <f t="shared" si="789"/>
        <v>0</v>
      </c>
      <c r="AD2377" s="128">
        <v>13</v>
      </c>
      <c r="AE2377" s="120">
        <f t="shared" si="790"/>
        <v>0</v>
      </c>
      <c r="AF2377" s="131">
        <v>33</v>
      </c>
      <c r="AG2377" s="121">
        <f t="shared" si="791"/>
        <v>0</v>
      </c>
    </row>
    <row r="2378" spans="2:33" x14ac:dyDescent="0.25">
      <c r="B2378" s="128">
        <v>14</v>
      </c>
      <c r="C2378" s="151" t="str">
        <f>T(Contaminantes!C$19)</f>
        <v/>
      </c>
      <c r="D2378" s="152"/>
      <c r="E2378" s="153"/>
      <c r="F2378" s="152"/>
      <c r="G2378" s="153"/>
      <c r="H2378" s="152"/>
      <c r="I2378" s="154"/>
      <c r="K2378" s="128">
        <v>34</v>
      </c>
      <c r="L2378" s="151" t="str">
        <f>T(Contaminantes!C$39)</f>
        <v/>
      </c>
      <c r="M2378" s="152"/>
      <c r="N2378" s="153"/>
      <c r="O2378" s="152"/>
      <c r="P2378" s="153"/>
      <c r="Q2378" s="152"/>
      <c r="R2378" s="154"/>
      <c r="T2378" s="128">
        <v>14</v>
      </c>
      <c r="U2378" s="155">
        <f t="shared" si="784"/>
        <v>0</v>
      </c>
      <c r="V2378" s="156">
        <f t="shared" si="785"/>
        <v>0</v>
      </c>
      <c r="W2378" s="157">
        <f t="shared" si="786"/>
        <v>0</v>
      </c>
      <c r="Y2378" s="128">
        <v>34</v>
      </c>
      <c r="Z2378" s="155">
        <f t="shared" si="787"/>
        <v>0</v>
      </c>
      <c r="AA2378" s="156">
        <f t="shared" si="788"/>
        <v>0</v>
      </c>
      <c r="AB2378" s="157">
        <f t="shared" si="789"/>
        <v>0</v>
      </c>
      <c r="AD2378" s="128">
        <v>14</v>
      </c>
      <c r="AE2378" s="120">
        <f t="shared" si="790"/>
        <v>0</v>
      </c>
      <c r="AF2378" s="131">
        <v>34</v>
      </c>
      <c r="AG2378" s="121">
        <f t="shared" si="791"/>
        <v>0</v>
      </c>
    </row>
    <row r="2379" spans="2:33" x14ac:dyDescent="0.25">
      <c r="B2379" s="128">
        <v>15</v>
      </c>
      <c r="C2379" s="151" t="str">
        <f>T(Contaminantes!C$20)</f>
        <v/>
      </c>
      <c r="D2379" s="158"/>
      <c r="E2379" s="153"/>
      <c r="F2379" s="158"/>
      <c r="G2379" s="153"/>
      <c r="H2379" s="158"/>
      <c r="I2379" s="154"/>
      <c r="K2379" s="128">
        <v>35</v>
      </c>
      <c r="L2379" s="151" t="str">
        <f>T(Contaminantes!C$40)</f>
        <v/>
      </c>
      <c r="M2379" s="158"/>
      <c r="N2379" s="153"/>
      <c r="O2379" s="158"/>
      <c r="P2379" s="153"/>
      <c r="Q2379" s="158"/>
      <c r="R2379" s="154"/>
      <c r="T2379" s="128">
        <v>15</v>
      </c>
      <c r="U2379" s="155">
        <f t="shared" si="784"/>
        <v>0</v>
      </c>
      <c r="V2379" s="156">
        <f t="shared" si="785"/>
        <v>0</v>
      </c>
      <c r="W2379" s="157">
        <f t="shared" si="786"/>
        <v>0</v>
      </c>
      <c r="Y2379" s="128">
        <v>35</v>
      </c>
      <c r="Z2379" s="155">
        <f t="shared" si="787"/>
        <v>0</v>
      </c>
      <c r="AA2379" s="156">
        <f t="shared" si="788"/>
        <v>0</v>
      </c>
      <c r="AB2379" s="157">
        <f t="shared" si="789"/>
        <v>0</v>
      </c>
      <c r="AD2379" s="128">
        <v>15</v>
      </c>
      <c r="AE2379" s="120">
        <f t="shared" si="790"/>
        <v>0</v>
      </c>
      <c r="AF2379" s="131">
        <v>35</v>
      </c>
      <c r="AG2379" s="121">
        <f t="shared" si="791"/>
        <v>0</v>
      </c>
    </row>
    <row r="2380" spans="2:33" x14ac:dyDescent="0.25">
      <c r="B2380" s="128">
        <v>16</v>
      </c>
      <c r="C2380" s="151" t="str">
        <f>T(Contaminantes!C$21)</f>
        <v/>
      </c>
      <c r="D2380" s="159"/>
      <c r="E2380" s="153"/>
      <c r="F2380" s="159"/>
      <c r="G2380" s="153"/>
      <c r="H2380" s="159"/>
      <c r="I2380" s="154"/>
      <c r="K2380" s="128">
        <v>36</v>
      </c>
      <c r="L2380" s="151" t="str">
        <f>T(Contaminantes!C$41)</f>
        <v/>
      </c>
      <c r="M2380" s="159"/>
      <c r="N2380" s="153"/>
      <c r="O2380" s="159"/>
      <c r="P2380" s="153"/>
      <c r="Q2380" s="159"/>
      <c r="R2380" s="154"/>
      <c r="T2380" s="128">
        <v>16</v>
      </c>
      <c r="U2380" s="155">
        <f t="shared" si="784"/>
        <v>0</v>
      </c>
      <c r="V2380" s="156">
        <f t="shared" si="785"/>
        <v>0</v>
      </c>
      <c r="W2380" s="157">
        <f t="shared" si="786"/>
        <v>0</v>
      </c>
      <c r="Y2380" s="128">
        <v>36</v>
      </c>
      <c r="Z2380" s="155">
        <f t="shared" si="787"/>
        <v>0</v>
      </c>
      <c r="AA2380" s="156">
        <f t="shared" si="788"/>
        <v>0</v>
      </c>
      <c r="AB2380" s="157">
        <f t="shared" si="789"/>
        <v>0</v>
      </c>
      <c r="AD2380" s="128">
        <v>16</v>
      </c>
      <c r="AE2380" s="120">
        <f t="shared" si="790"/>
        <v>0</v>
      </c>
      <c r="AF2380" s="131">
        <v>36</v>
      </c>
      <c r="AG2380" s="121">
        <f t="shared" si="791"/>
        <v>0</v>
      </c>
    </row>
    <row r="2381" spans="2:33" x14ac:dyDescent="0.25">
      <c r="B2381" s="128">
        <v>17</v>
      </c>
      <c r="C2381" s="151" t="str">
        <f>T(Contaminantes!C$22)</f>
        <v/>
      </c>
      <c r="D2381" s="159"/>
      <c r="E2381" s="153"/>
      <c r="F2381" s="159"/>
      <c r="G2381" s="153"/>
      <c r="H2381" s="159"/>
      <c r="I2381" s="154"/>
      <c r="K2381" s="128">
        <v>37</v>
      </c>
      <c r="L2381" s="151" t="str">
        <f>T(Contaminantes!C$42)</f>
        <v/>
      </c>
      <c r="M2381" s="159"/>
      <c r="N2381" s="153"/>
      <c r="O2381" s="159"/>
      <c r="P2381" s="153"/>
      <c r="Q2381" s="159"/>
      <c r="R2381" s="154"/>
      <c r="T2381" s="128">
        <v>17</v>
      </c>
      <c r="U2381" s="155">
        <f t="shared" si="784"/>
        <v>0</v>
      </c>
      <c r="V2381" s="156">
        <f t="shared" si="785"/>
        <v>0</v>
      </c>
      <c r="W2381" s="157">
        <f t="shared" si="786"/>
        <v>0</v>
      </c>
      <c r="Y2381" s="128">
        <v>37</v>
      </c>
      <c r="Z2381" s="155">
        <f t="shared" si="787"/>
        <v>0</v>
      </c>
      <c r="AA2381" s="156">
        <f t="shared" si="788"/>
        <v>0</v>
      </c>
      <c r="AB2381" s="157">
        <f t="shared" si="789"/>
        <v>0</v>
      </c>
      <c r="AD2381" s="128">
        <v>17</v>
      </c>
      <c r="AE2381" s="120">
        <f t="shared" si="790"/>
        <v>0</v>
      </c>
      <c r="AF2381" s="131">
        <v>37</v>
      </c>
      <c r="AG2381" s="121">
        <f t="shared" si="791"/>
        <v>0</v>
      </c>
    </row>
    <row r="2382" spans="2:33" x14ac:dyDescent="0.25">
      <c r="B2382" s="128">
        <v>18</v>
      </c>
      <c r="C2382" s="151" t="str">
        <f>T(Contaminantes!C$23)</f>
        <v/>
      </c>
      <c r="D2382" s="152"/>
      <c r="E2382" s="153"/>
      <c r="F2382" s="152"/>
      <c r="G2382" s="153"/>
      <c r="H2382" s="152"/>
      <c r="I2382" s="154"/>
      <c r="K2382" s="128">
        <v>38</v>
      </c>
      <c r="L2382" s="151" t="str">
        <f>T(Contaminantes!C$43)</f>
        <v/>
      </c>
      <c r="M2382" s="152"/>
      <c r="N2382" s="153"/>
      <c r="O2382" s="152"/>
      <c r="P2382" s="153"/>
      <c r="Q2382" s="152"/>
      <c r="R2382" s="154"/>
      <c r="T2382" s="128">
        <v>18</v>
      </c>
      <c r="U2382" s="155">
        <f t="shared" si="784"/>
        <v>0</v>
      </c>
      <c r="V2382" s="156">
        <f t="shared" si="785"/>
        <v>0</v>
      </c>
      <c r="W2382" s="157">
        <f t="shared" si="786"/>
        <v>0</v>
      </c>
      <c r="Y2382" s="128">
        <v>38</v>
      </c>
      <c r="Z2382" s="155">
        <f t="shared" si="787"/>
        <v>0</v>
      </c>
      <c r="AA2382" s="156">
        <f t="shared" si="788"/>
        <v>0</v>
      </c>
      <c r="AB2382" s="157">
        <f t="shared" si="789"/>
        <v>0</v>
      </c>
      <c r="AD2382" s="128">
        <v>18</v>
      </c>
      <c r="AE2382" s="120">
        <f t="shared" si="790"/>
        <v>0</v>
      </c>
      <c r="AF2382" s="131">
        <v>38</v>
      </c>
      <c r="AG2382" s="121">
        <f t="shared" si="791"/>
        <v>0</v>
      </c>
    </row>
    <row r="2383" spans="2:33" x14ac:dyDescent="0.25">
      <c r="B2383" s="128">
        <v>19</v>
      </c>
      <c r="C2383" s="151" t="str">
        <f>T(Contaminantes!C$24)</f>
        <v/>
      </c>
      <c r="D2383" s="152"/>
      <c r="E2383" s="153"/>
      <c r="F2383" s="152"/>
      <c r="G2383" s="153"/>
      <c r="H2383" s="152"/>
      <c r="I2383" s="154"/>
      <c r="K2383" s="128">
        <v>39</v>
      </c>
      <c r="L2383" s="151" t="str">
        <f>T(Contaminantes!C$44)</f>
        <v/>
      </c>
      <c r="M2383" s="152"/>
      <c r="N2383" s="153"/>
      <c r="O2383" s="152"/>
      <c r="P2383" s="153"/>
      <c r="Q2383" s="152"/>
      <c r="R2383" s="154"/>
      <c r="T2383" s="128">
        <v>19</v>
      </c>
      <c r="U2383" s="155">
        <f t="shared" si="784"/>
        <v>0</v>
      </c>
      <c r="V2383" s="156">
        <f t="shared" si="785"/>
        <v>0</v>
      </c>
      <c r="W2383" s="157">
        <f t="shared" si="786"/>
        <v>0</v>
      </c>
      <c r="Y2383" s="128">
        <v>39</v>
      </c>
      <c r="Z2383" s="155">
        <f t="shared" si="787"/>
        <v>0</v>
      </c>
      <c r="AA2383" s="156">
        <f t="shared" si="788"/>
        <v>0</v>
      </c>
      <c r="AB2383" s="157">
        <f t="shared" si="789"/>
        <v>0</v>
      </c>
      <c r="AD2383" s="128">
        <v>19</v>
      </c>
      <c r="AE2383" s="120">
        <f t="shared" si="790"/>
        <v>0</v>
      </c>
      <c r="AF2383" s="131">
        <v>39</v>
      </c>
      <c r="AG2383" s="121">
        <f t="shared" si="791"/>
        <v>0</v>
      </c>
    </row>
    <row r="2384" spans="2:33" ht="15.75" thickBot="1" x14ac:dyDescent="0.3">
      <c r="B2384" s="129">
        <v>20</v>
      </c>
      <c r="C2384" s="160" t="str">
        <f>T(Contaminantes!C$25)</f>
        <v/>
      </c>
      <c r="D2384" s="162"/>
      <c r="E2384" s="163"/>
      <c r="F2384" s="162"/>
      <c r="G2384" s="163"/>
      <c r="H2384" s="162"/>
      <c r="I2384" s="164"/>
      <c r="K2384" s="129">
        <v>40</v>
      </c>
      <c r="L2384" s="160" t="str">
        <f>T(Contaminantes!C$45)</f>
        <v/>
      </c>
      <c r="M2384" s="158"/>
      <c r="N2384" s="161"/>
      <c r="O2384" s="158"/>
      <c r="P2384" s="161"/>
      <c r="Q2384" s="169"/>
      <c r="R2384" s="164"/>
      <c r="T2384" s="129">
        <v>20</v>
      </c>
      <c r="U2384" s="165">
        <f t="shared" si="784"/>
        <v>0</v>
      </c>
      <c r="V2384" s="166">
        <f t="shared" si="785"/>
        <v>0</v>
      </c>
      <c r="W2384" s="167">
        <f t="shared" si="786"/>
        <v>0</v>
      </c>
      <c r="Y2384" s="129">
        <v>40</v>
      </c>
      <c r="Z2384" s="165">
        <f t="shared" si="787"/>
        <v>0</v>
      </c>
      <c r="AA2384" s="166">
        <f t="shared" si="788"/>
        <v>0</v>
      </c>
      <c r="AB2384" s="167">
        <f t="shared" si="789"/>
        <v>0</v>
      </c>
      <c r="AD2384" s="129">
        <v>20</v>
      </c>
      <c r="AE2384" s="132">
        <f t="shared" si="790"/>
        <v>0</v>
      </c>
      <c r="AF2384" s="133">
        <v>40</v>
      </c>
      <c r="AG2384" s="122">
        <f t="shared" si="791"/>
        <v>0</v>
      </c>
    </row>
    <row r="2385" spans="2:33" ht="15.75" thickBot="1" x14ac:dyDescent="0.3">
      <c r="M2385" s="170"/>
      <c r="O2385" s="170"/>
    </row>
    <row r="2386" spans="2:33" ht="15.75" customHeight="1" thickBot="1" x14ac:dyDescent="0.3">
      <c r="D2386" s="391" t="s">
        <v>139</v>
      </c>
      <c r="E2386" s="392"/>
      <c r="F2386" s="393" t="str">
        <f>T('Focos atmósfera'!B106)</f>
        <v/>
      </c>
      <c r="G2386" s="393"/>
      <c r="H2386" s="394" t="s">
        <v>141</v>
      </c>
      <c r="I2386" s="395"/>
      <c r="J2386" s="135"/>
      <c r="K2386" s="396" t="str">
        <f>T('Focos atmósfera'!C106)</f>
        <v/>
      </c>
      <c r="L2386" s="393"/>
      <c r="M2386" s="393"/>
      <c r="N2386" s="397" t="s">
        <v>140</v>
      </c>
      <c r="O2386" s="398"/>
      <c r="P2386" s="136">
        <f>'Focos atmósfera'!D106</f>
        <v>0</v>
      </c>
      <c r="Q2386" s="205" t="s">
        <v>210</v>
      </c>
      <c r="R2386" s="136">
        <f>'Focos atmósfera'!F106</f>
        <v>0</v>
      </c>
      <c r="S2386" s="174"/>
      <c r="V2386" s="399" t="s">
        <v>189</v>
      </c>
      <c r="W2386" s="400"/>
      <c r="X2386" s="137"/>
      <c r="AA2386" s="399" t="s">
        <v>189</v>
      </c>
      <c r="AB2386" s="400"/>
      <c r="AC2386" s="137"/>
      <c r="AE2386" s="399" t="s">
        <v>192</v>
      </c>
      <c r="AF2386" s="403"/>
      <c r="AG2386" s="400"/>
    </row>
    <row r="2387" spans="2:33" ht="15.75" thickBot="1" x14ac:dyDescent="0.3">
      <c r="B2387" s="407" t="s">
        <v>133</v>
      </c>
      <c r="C2387" s="408"/>
      <c r="D2387" s="411" t="s">
        <v>134</v>
      </c>
      <c r="E2387" s="411"/>
      <c r="F2387" s="411" t="s">
        <v>135</v>
      </c>
      <c r="G2387" s="411"/>
      <c r="H2387" s="411" t="s">
        <v>136</v>
      </c>
      <c r="I2387" s="412"/>
      <c r="J2387" s="138"/>
      <c r="K2387" s="409" t="s">
        <v>133</v>
      </c>
      <c r="L2387" s="410"/>
      <c r="M2387" s="413" t="s">
        <v>134</v>
      </c>
      <c r="N2387" s="411"/>
      <c r="O2387" s="411" t="s">
        <v>135</v>
      </c>
      <c r="P2387" s="411"/>
      <c r="Q2387" s="411" t="s">
        <v>136</v>
      </c>
      <c r="R2387" s="414"/>
      <c r="S2387" s="138"/>
      <c r="T2387" s="138"/>
      <c r="V2387" s="401"/>
      <c r="W2387" s="402"/>
      <c r="X2387" s="137"/>
      <c r="AA2387" s="401"/>
      <c r="AB2387" s="402"/>
      <c r="AC2387" s="137"/>
      <c r="AE2387" s="404"/>
      <c r="AF2387" s="405"/>
      <c r="AG2387" s="406"/>
    </row>
    <row r="2388" spans="2:33" ht="32.25" customHeight="1" thickBot="1" x14ac:dyDescent="0.3">
      <c r="B2388" s="409"/>
      <c r="C2388" s="410"/>
      <c r="D2388" s="139" t="s">
        <v>137</v>
      </c>
      <c r="E2388" s="139" t="s">
        <v>138</v>
      </c>
      <c r="F2388" s="139" t="s">
        <v>137</v>
      </c>
      <c r="G2388" s="139" t="s">
        <v>138</v>
      </c>
      <c r="H2388" s="139" t="s">
        <v>137</v>
      </c>
      <c r="I2388" s="140" t="s">
        <v>138</v>
      </c>
      <c r="J2388" s="141"/>
      <c r="K2388" s="409"/>
      <c r="L2388" s="410"/>
      <c r="M2388" s="139" t="s">
        <v>137</v>
      </c>
      <c r="N2388" s="139" t="s">
        <v>138</v>
      </c>
      <c r="O2388" s="139" t="s">
        <v>137</v>
      </c>
      <c r="P2388" s="139" t="s">
        <v>138</v>
      </c>
      <c r="Q2388" s="139" t="s">
        <v>137</v>
      </c>
      <c r="R2388" s="140" t="s">
        <v>138</v>
      </c>
      <c r="S2388" s="141"/>
      <c r="T2388" s="141"/>
      <c r="V2388" s="142" t="s">
        <v>190</v>
      </c>
      <c r="W2388" s="143" t="s">
        <v>191</v>
      </c>
      <c r="X2388" s="141"/>
      <c r="AA2388" s="142" t="s">
        <v>190</v>
      </c>
      <c r="AB2388" s="143" t="s">
        <v>191</v>
      </c>
      <c r="AC2388" s="141"/>
      <c r="AE2388" s="124" t="s">
        <v>193</v>
      </c>
      <c r="AG2388" s="125" t="s">
        <v>193</v>
      </c>
    </row>
    <row r="2389" spans="2:33" x14ac:dyDescent="0.25">
      <c r="B2389" s="126">
        <v>1</v>
      </c>
      <c r="C2389" s="151" t="str">
        <f>T(Contaminantes!C$6)</f>
        <v/>
      </c>
      <c r="D2389" s="145"/>
      <c r="E2389" s="146"/>
      <c r="F2389" s="145"/>
      <c r="G2389" s="146"/>
      <c r="H2389" s="145"/>
      <c r="I2389" s="147"/>
      <c r="K2389" s="126">
        <v>21</v>
      </c>
      <c r="L2389" s="144" t="str">
        <f>T(Contaminantes!C$26)</f>
        <v/>
      </c>
      <c r="M2389" s="145"/>
      <c r="N2389" s="146"/>
      <c r="O2389" s="145"/>
      <c r="P2389" s="146"/>
      <c r="Q2389" s="145"/>
      <c r="R2389" s="147"/>
      <c r="T2389" s="126">
        <v>1</v>
      </c>
      <c r="U2389" s="148">
        <f>IF(COUNT(E2389,G2389,I2389)=0,0,COUNT(E2389,G2389,I2389))</f>
        <v>0</v>
      </c>
      <c r="V2389" s="149">
        <f>IF(U2389&gt;0,((D2389*E2389)+(F2389*G2389)+(H2389*I2389))/(E2389+G2389+I2389),0)</f>
        <v>0</v>
      </c>
      <c r="W2389" s="150">
        <f>IF(U2389&lt;&gt;0,(E2389+G2389+I2389)/U2389,0)</f>
        <v>0</v>
      </c>
      <c r="Y2389" s="126">
        <v>21</v>
      </c>
      <c r="Z2389" s="148">
        <f>IF(COUNT(N2389,P2389,R2389)=0,0,COUNT(N2389,P2389,R2389))</f>
        <v>0</v>
      </c>
      <c r="AA2389" s="149">
        <f>IF(Z2389&gt;0,((M2389*N2389)+(O2389*P2389)+(Q2389*R2389))/(N2389+P2389+R2389),0)</f>
        <v>0</v>
      </c>
      <c r="AB2389" s="150">
        <f>IF(Z2389&lt;&gt;0,(N2389+P2389+R2389)/Z2389,0)</f>
        <v>0</v>
      </c>
      <c r="AD2389" s="126">
        <v>1</v>
      </c>
      <c r="AE2389" s="127">
        <f>(V2389*W2389*P$2386)/1000000</f>
        <v>0</v>
      </c>
      <c r="AF2389" s="130">
        <v>21</v>
      </c>
      <c r="AG2389" s="127">
        <f>(AA2389*AB2389*P$2386)/1000000</f>
        <v>0</v>
      </c>
    </row>
    <row r="2390" spans="2:33" x14ac:dyDescent="0.25">
      <c r="B2390" s="128">
        <v>2</v>
      </c>
      <c r="C2390" s="151" t="str">
        <f>T(Contaminantes!C$7)</f>
        <v/>
      </c>
      <c r="D2390" s="152"/>
      <c r="E2390" s="153"/>
      <c r="F2390" s="152"/>
      <c r="G2390" s="153"/>
      <c r="H2390" s="152"/>
      <c r="I2390" s="154"/>
      <c r="K2390" s="128">
        <v>22</v>
      </c>
      <c r="L2390" s="151" t="str">
        <f>T(Contaminantes!C$27)</f>
        <v/>
      </c>
      <c r="M2390" s="152"/>
      <c r="N2390" s="153"/>
      <c r="O2390" s="152"/>
      <c r="P2390" s="153"/>
      <c r="Q2390" s="152"/>
      <c r="R2390" s="154"/>
      <c r="T2390" s="128">
        <v>2</v>
      </c>
      <c r="U2390" s="155">
        <f t="shared" ref="U2390:U2408" si="792">IF(COUNT(E2390,G2390,I2390)=0,0,COUNT(E2390,G2390,I2390))</f>
        <v>0</v>
      </c>
      <c r="V2390" s="156">
        <f t="shared" ref="V2390:V2408" si="793">IF(U2390&gt;0,((D2390*E2390)+(F2390*G2390)+(H2390*I2390))/(E2390+G2390+I2390),0)</f>
        <v>0</v>
      </c>
      <c r="W2390" s="157">
        <f t="shared" ref="W2390:W2408" si="794">IF(U2390&lt;&gt;0,(E2390+G2390+I2390)/U2390,0)</f>
        <v>0</v>
      </c>
      <c r="Y2390" s="128">
        <v>22</v>
      </c>
      <c r="Z2390" s="155">
        <f t="shared" ref="Z2390:Z2408" si="795">IF(COUNT(N2390,P2390,R2390)=0,0,COUNT(N2390,P2390,R2390))</f>
        <v>0</v>
      </c>
      <c r="AA2390" s="156">
        <f t="shared" ref="AA2390:AA2408" si="796">IF(Z2390&gt;0,((M2390*N2390)+(O2390*P2390)+(Q2390*R2390))/(N2390+P2390+R2390),0)</f>
        <v>0</v>
      </c>
      <c r="AB2390" s="157">
        <f t="shared" ref="AB2390:AB2408" si="797">IF(Z2390&lt;&gt;0,(N2390+P2390+R2390)/Z2390,0)</f>
        <v>0</v>
      </c>
      <c r="AD2390" s="128">
        <v>2</v>
      </c>
      <c r="AE2390" s="120">
        <f t="shared" ref="AE2390:AE2408" si="798">(V2390*W2390*P$2386)/1000000</f>
        <v>0</v>
      </c>
      <c r="AF2390" s="131">
        <v>22</v>
      </c>
      <c r="AG2390" s="121">
        <f t="shared" ref="AG2390:AG2408" si="799">(AA2390*AB2390*P$2386)/1000000</f>
        <v>0</v>
      </c>
    </row>
    <row r="2391" spans="2:33" x14ac:dyDescent="0.25">
      <c r="B2391" s="128">
        <v>3</v>
      </c>
      <c r="C2391" s="151" t="str">
        <f>T(Contaminantes!C$8)</f>
        <v/>
      </c>
      <c r="D2391" s="158"/>
      <c r="E2391" s="153"/>
      <c r="F2391" s="158"/>
      <c r="G2391" s="153"/>
      <c r="H2391" s="158"/>
      <c r="I2391" s="154"/>
      <c r="K2391" s="128">
        <v>23</v>
      </c>
      <c r="L2391" s="151" t="str">
        <f>T(Contaminantes!C$28)</f>
        <v/>
      </c>
      <c r="M2391" s="158"/>
      <c r="N2391" s="153"/>
      <c r="O2391" s="158"/>
      <c r="P2391" s="153"/>
      <c r="Q2391" s="158"/>
      <c r="R2391" s="154"/>
      <c r="T2391" s="128">
        <v>3</v>
      </c>
      <c r="U2391" s="155">
        <f t="shared" si="792"/>
        <v>0</v>
      </c>
      <c r="V2391" s="156">
        <f t="shared" si="793"/>
        <v>0</v>
      </c>
      <c r="W2391" s="157">
        <f t="shared" si="794"/>
        <v>0</v>
      </c>
      <c r="Y2391" s="128">
        <v>23</v>
      </c>
      <c r="Z2391" s="155">
        <f t="shared" si="795"/>
        <v>0</v>
      </c>
      <c r="AA2391" s="156">
        <f t="shared" si="796"/>
        <v>0</v>
      </c>
      <c r="AB2391" s="157">
        <f t="shared" si="797"/>
        <v>0</v>
      </c>
      <c r="AD2391" s="128">
        <v>3</v>
      </c>
      <c r="AE2391" s="120">
        <f t="shared" si="798"/>
        <v>0</v>
      </c>
      <c r="AF2391" s="131">
        <v>23</v>
      </c>
      <c r="AG2391" s="121">
        <f t="shared" si="799"/>
        <v>0</v>
      </c>
    </row>
    <row r="2392" spans="2:33" x14ac:dyDescent="0.25">
      <c r="B2392" s="128">
        <v>4</v>
      </c>
      <c r="C2392" s="151" t="str">
        <f>T(Contaminantes!C$9)</f>
        <v/>
      </c>
      <c r="D2392" s="159"/>
      <c r="E2392" s="153"/>
      <c r="F2392" s="159"/>
      <c r="G2392" s="153"/>
      <c r="H2392" s="159"/>
      <c r="I2392" s="154"/>
      <c r="K2392" s="128">
        <v>24</v>
      </c>
      <c r="L2392" s="151" t="str">
        <f>T(Contaminantes!C$29)</f>
        <v/>
      </c>
      <c r="M2392" s="159"/>
      <c r="N2392" s="153"/>
      <c r="O2392" s="159"/>
      <c r="P2392" s="153"/>
      <c r="Q2392" s="159"/>
      <c r="R2392" s="154"/>
      <c r="T2392" s="128">
        <v>4</v>
      </c>
      <c r="U2392" s="155">
        <f t="shared" si="792"/>
        <v>0</v>
      </c>
      <c r="V2392" s="156">
        <f t="shared" si="793"/>
        <v>0</v>
      </c>
      <c r="W2392" s="157">
        <f t="shared" si="794"/>
        <v>0</v>
      </c>
      <c r="Y2392" s="128">
        <v>24</v>
      </c>
      <c r="Z2392" s="155">
        <f t="shared" si="795"/>
        <v>0</v>
      </c>
      <c r="AA2392" s="156">
        <f t="shared" si="796"/>
        <v>0</v>
      </c>
      <c r="AB2392" s="157">
        <f t="shared" si="797"/>
        <v>0</v>
      </c>
      <c r="AD2392" s="128">
        <v>4</v>
      </c>
      <c r="AE2392" s="120">
        <f t="shared" si="798"/>
        <v>0</v>
      </c>
      <c r="AF2392" s="131">
        <v>24</v>
      </c>
      <c r="AG2392" s="121">
        <f t="shared" si="799"/>
        <v>0</v>
      </c>
    </row>
    <row r="2393" spans="2:33" x14ac:dyDescent="0.25">
      <c r="B2393" s="128">
        <v>5</v>
      </c>
      <c r="C2393" s="151" t="str">
        <f>T(Contaminantes!C$10)</f>
        <v/>
      </c>
      <c r="D2393" s="159"/>
      <c r="E2393" s="153"/>
      <c r="F2393" s="159"/>
      <c r="G2393" s="153"/>
      <c r="H2393" s="159"/>
      <c r="I2393" s="154"/>
      <c r="K2393" s="128">
        <v>25</v>
      </c>
      <c r="L2393" s="151" t="str">
        <f>T(Contaminantes!C$30)</f>
        <v/>
      </c>
      <c r="M2393" s="159"/>
      <c r="N2393" s="153"/>
      <c r="O2393" s="159"/>
      <c r="P2393" s="153"/>
      <c r="Q2393" s="159"/>
      <c r="R2393" s="154"/>
      <c r="T2393" s="128">
        <v>5</v>
      </c>
      <c r="U2393" s="155">
        <f t="shared" si="792"/>
        <v>0</v>
      </c>
      <c r="V2393" s="156">
        <f t="shared" si="793"/>
        <v>0</v>
      </c>
      <c r="W2393" s="157">
        <f t="shared" si="794"/>
        <v>0</v>
      </c>
      <c r="Y2393" s="128">
        <v>25</v>
      </c>
      <c r="Z2393" s="155">
        <f t="shared" si="795"/>
        <v>0</v>
      </c>
      <c r="AA2393" s="156">
        <f t="shared" si="796"/>
        <v>0</v>
      </c>
      <c r="AB2393" s="157">
        <f t="shared" si="797"/>
        <v>0</v>
      </c>
      <c r="AD2393" s="128">
        <v>5</v>
      </c>
      <c r="AE2393" s="120">
        <f t="shared" si="798"/>
        <v>0</v>
      </c>
      <c r="AF2393" s="131">
        <v>25</v>
      </c>
      <c r="AG2393" s="121">
        <f t="shared" si="799"/>
        <v>0</v>
      </c>
    </row>
    <row r="2394" spans="2:33" x14ac:dyDescent="0.25">
      <c r="B2394" s="128">
        <v>6</v>
      </c>
      <c r="C2394" s="151" t="str">
        <f>T(Contaminantes!C$11)</f>
        <v/>
      </c>
      <c r="D2394" s="159"/>
      <c r="E2394" s="153"/>
      <c r="F2394" s="159"/>
      <c r="G2394" s="153"/>
      <c r="H2394" s="159"/>
      <c r="I2394" s="154"/>
      <c r="K2394" s="128">
        <v>26</v>
      </c>
      <c r="L2394" s="151" t="str">
        <f>T(Contaminantes!C$31)</f>
        <v/>
      </c>
      <c r="M2394" s="159"/>
      <c r="N2394" s="153"/>
      <c r="O2394" s="159"/>
      <c r="P2394" s="153"/>
      <c r="Q2394" s="159"/>
      <c r="R2394" s="154"/>
      <c r="T2394" s="128">
        <v>6</v>
      </c>
      <c r="U2394" s="155">
        <f t="shared" si="792"/>
        <v>0</v>
      </c>
      <c r="V2394" s="156">
        <f t="shared" si="793"/>
        <v>0</v>
      </c>
      <c r="W2394" s="157">
        <f t="shared" si="794"/>
        <v>0</v>
      </c>
      <c r="Y2394" s="128">
        <v>26</v>
      </c>
      <c r="Z2394" s="155">
        <f t="shared" si="795"/>
        <v>0</v>
      </c>
      <c r="AA2394" s="156">
        <f t="shared" si="796"/>
        <v>0</v>
      </c>
      <c r="AB2394" s="157">
        <f t="shared" si="797"/>
        <v>0</v>
      </c>
      <c r="AD2394" s="128">
        <v>6</v>
      </c>
      <c r="AE2394" s="120">
        <f t="shared" si="798"/>
        <v>0</v>
      </c>
      <c r="AF2394" s="131">
        <v>26</v>
      </c>
      <c r="AG2394" s="121">
        <f t="shared" si="799"/>
        <v>0</v>
      </c>
    </row>
    <row r="2395" spans="2:33" x14ac:dyDescent="0.25">
      <c r="B2395" s="128">
        <v>7</v>
      </c>
      <c r="C2395" s="151" t="str">
        <f>T(Contaminantes!C$12)</f>
        <v/>
      </c>
      <c r="D2395" s="159"/>
      <c r="E2395" s="153"/>
      <c r="F2395" s="159"/>
      <c r="G2395" s="153"/>
      <c r="H2395" s="159"/>
      <c r="I2395" s="154"/>
      <c r="K2395" s="128">
        <v>27</v>
      </c>
      <c r="L2395" s="151" t="str">
        <f>T(Contaminantes!C$32)</f>
        <v/>
      </c>
      <c r="M2395" s="159"/>
      <c r="N2395" s="153"/>
      <c r="O2395" s="159"/>
      <c r="P2395" s="153"/>
      <c r="Q2395" s="159"/>
      <c r="R2395" s="154"/>
      <c r="T2395" s="128">
        <v>7</v>
      </c>
      <c r="U2395" s="155">
        <f t="shared" si="792"/>
        <v>0</v>
      </c>
      <c r="V2395" s="156">
        <f t="shared" si="793"/>
        <v>0</v>
      </c>
      <c r="W2395" s="157">
        <f t="shared" si="794"/>
        <v>0</v>
      </c>
      <c r="Y2395" s="128">
        <v>27</v>
      </c>
      <c r="Z2395" s="155">
        <f t="shared" si="795"/>
        <v>0</v>
      </c>
      <c r="AA2395" s="156">
        <f t="shared" si="796"/>
        <v>0</v>
      </c>
      <c r="AB2395" s="157">
        <f t="shared" si="797"/>
        <v>0</v>
      </c>
      <c r="AD2395" s="128">
        <v>7</v>
      </c>
      <c r="AE2395" s="120">
        <f t="shared" si="798"/>
        <v>0</v>
      </c>
      <c r="AF2395" s="131">
        <v>27</v>
      </c>
      <c r="AG2395" s="121">
        <f t="shared" si="799"/>
        <v>0</v>
      </c>
    </row>
    <row r="2396" spans="2:33" x14ac:dyDescent="0.25">
      <c r="B2396" s="128">
        <v>8</v>
      </c>
      <c r="C2396" s="151" t="str">
        <f>T(Contaminantes!C$13)</f>
        <v/>
      </c>
      <c r="D2396" s="159"/>
      <c r="E2396" s="153"/>
      <c r="F2396" s="159"/>
      <c r="G2396" s="153"/>
      <c r="H2396" s="159"/>
      <c r="I2396" s="154"/>
      <c r="K2396" s="128">
        <v>28</v>
      </c>
      <c r="L2396" s="151" t="str">
        <f>T(Contaminantes!C$33)</f>
        <v/>
      </c>
      <c r="M2396" s="159"/>
      <c r="N2396" s="153"/>
      <c r="O2396" s="159"/>
      <c r="P2396" s="153"/>
      <c r="Q2396" s="159"/>
      <c r="R2396" s="154"/>
      <c r="T2396" s="128">
        <v>8</v>
      </c>
      <c r="U2396" s="155">
        <f t="shared" si="792"/>
        <v>0</v>
      </c>
      <c r="V2396" s="156">
        <f t="shared" si="793"/>
        <v>0</v>
      </c>
      <c r="W2396" s="157">
        <f t="shared" si="794"/>
        <v>0</v>
      </c>
      <c r="Y2396" s="128">
        <v>28</v>
      </c>
      <c r="Z2396" s="155">
        <f t="shared" si="795"/>
        <v>0</v>
      </c>
      <c r="AA2396" s="156">
        <f t="shared" si="796"/>
        <v>0</v>
      </c>
      <c r="AB2396" s="157">
        <f t="shared" si="797"/>
        <v>0</v>
      </c>
      <c r="AD2396" s="128">
        <v>8</v>
      </c>
      <c r="AE2396" s="120">
        <f t="shared" si="798"/>
        <v>0</v>
      </c>
      <c r="AF2396" s="131">
        <v>28</v>
      </c>
      <c r="AG2396" s="121">
        <f t="shared" si="799"/>
        <v>0</v>
      </c>
    </row>
    <row r="2397" spans="2:33" x14ac:dyDescent="0.25">
      <c r="B2397" s="128">
        <v>9</v>
      </c>
      <c r="C2397" s="151" t="str">
        <f>T(Contaminantes!C$14)</f>
        <v/>
      </c>
      <c r="D2397" s="152"/>
      <c r="E2397" s="153"/>
      <c r="F2397" s="152"/>
      <c r="G2397" s="153"/>
      <c r="H2397" s="152"/>
      <c r="I2397" s="154"/>
      <c r="K2397" s="128">
        <v>29</v>
      </c>
      <c r="L2397" s="151" t="str">
        <f>T(Contaminantes!C$34)</f>
        <v/>
      </c>
      <c r="M2397" s="152"/>
      <c r="N2397" s="153"/>
      <c r="O2397" s="152"/>
      <c r="P2397" s="153"/>
      <c r="Q2397" s="152"/>
      <c r="R2397" s="154"/>
      <c r="T2397" s="128">
        <v>9</v>
      </c>
      <c r="U2397" s="155">
        <f t="shared" si="792"/>
        <v>0</v>
      </c>
      <c r="V2397" s="156">
        <f t="shared" si="793"/>
        <v>0</v>
      </c>
      <c r="W2397" s="157">
        <f t="shared" si="794"/>
        <v>0</v>
      </c>
      <c r="Y2397" s="128">
        <v>29</v>
      </c>
      <c r="Z2397" s="155">
        <f t="shared" si="795"/>
        <v>0</v>
      </c>
      <c r="AA2397" s="156">
        <f t="shared" si="796"/>
        <v>0</v>
      </c>
      <c r="AB2397" s="157">
        <f t="shared" si="797"/>
        <v>0</v>
      </c>
      <c r="AD2397" s="128">
        <v>9</v>
      </c>
      <c r="AE2397" s="120">
        <f t="shared" si="798"/>
        <v>0</v>
      </c>
      <c r="AF2397" s="131">
        <v>29</v>
      </c>
      <c r="AG2397" s="121">
        <f t="shared" si="799"/>
        <v>0</v>
      </c>
    </row>
    <row r="2398" spans="2:33" x14ac:dyDescent="0.25">
      <c r="B2398" s="128">
        <v>10</v>
      </c>
      <c r="C2398" s="151" t="str">
        <f>T(Contaminantes!C$15)</f>
        <v/>
      </c>
      <c r="D2398" s="152"/>
      <c r="E2398" s="153"/>
      <c r="F2398" s="152"/>
      <c r="G2398" s="153"/>
      <c r="H2398" s="152"/>
      <c r="I2398" s="154"/>
      <c r="K2398" s="128">
        <v>30</v>
      </c>
      <c r="L2398" s="151" t="str">
        <f>T(Contaminantes!C$35)</f>
        <v/>
      </c>
      <c r="M2398" s="152"/>
      <c r="N2398" s="153"/>
      <c r="O2398" s="152"/>
      <c r="P2398" s="153"/>
      <c r="Q2398" s="152"/>
      <c r="R2398" s="154"/>
      <c r="T2398" s="128">
        <v>10</v>
      </c>
      <c r="U2398" s="155">
        <f t="shared" si="792"/>
        <v>0</v>
      </c>
      <c r="V2398" s="156">
        <f t="shared" si="793"/>
        <v>0</v>
      </c>
      <c r="W2398" s="157">
        <f t="shared" si="794"/>
        <v>0</v>
      </c>
      <c r="Y2398" s="128">
        <v>30</v>
      </c>
      <c r="Z2398" s="155">
        <f t="shared" si="795"/>
        <v>0</v>
      </c>
      <c r="AA2398" s="156">
        <f t="shared" si="796"/>
        <v>0</v>
      </c>
      <c r="AB2398" s="157">
        <f t="shared" si="797"/>
        <v>0</v>
      </c>
      <c r="AD2398" s="128">
        <v>10</v>
      </c>
      <c r="AE2398" s="120">
        <f t="shared" si="798"/>
        <v>0</v>
      </c>
      <c r="AF2398" s="131">
        <v>30</v>
      </c>
      <c r="AG2398" s="121">
        <f t="shared" si="799"/>
        <v>0</v>
      </c>
    </row>
    <row r="2399" spans="2:33" x14ac:dyDescent="0.25">
      <c r="B2399" s="128">
        <v>11</v>
      </c>
      <c r="C2399" s="151" t="str">
        <f>T(Contaminantes!C$16)</f>
        <v/>
      </c>
      <c r="D2399" s="158"/>
      <c r="E2399" s="153"/>
      <c r="F2399" s="158"/>
      <c r="G2399" s="153"/>
      <c r="H2399" s="158"/>
      <c r="I2399" s="154"/>
      <c r="K2399" s="128">
        <v>31</v>
      </c>
      <c r="L2399" s="151" t="str">
        <f>T(Contaminantes!C$36)</f>
        <v/>
      </c>
      <c r="M2399" s="158"/>
      <c r="N2399" s="153"/>
      <c r="O2399" s="158"/>
      <c r="P2399" s="153"/>
      <c r="Q2399" s="158"/>
      <c r="R2399" s="154"/>
      <c r="T2399" s="128">
        <v>11</v>
      </c>
      <c r="U2399" s="155">
        <f t="shared" si="792"/>
        <v>0</v>
      </c>
      <c r="V2399" s="156">
        <f t="shared" si="793"/>
        <v>0</v>
      </c>
      <c r="W2399" s="157">
        <f t="shared" si="794"/>
        <v>0</v>
      </c>
      <c r="Y2399" s="128">
        <v>31</v>
      </c>
      <c r="Z2399" s="155">
        <f t="shared" si="795"/>
        <v>0</v>
      </c>
      <c r="AA2399" s="156">
        <f t="shared" si="796"/>
        <v>0</v>
      </c>
      <c r="AB2399" s="157">
        <f t="shared" si="797"/>
        <v>0</v>
      </c>
      <c r="AD2399" s="128">
        <v>11</v>
      </c>
      <c r="AE2399" s="120">
        <f t="shared" si="798"/>
        <v>0</v>
      </c>
      <c r="AF2399" s="131">
        <v>31</v>
      </c>
      <c r="AG2399" s="121">
        <f t="shared" si="799"/>
        <v>0</v>
      </c>
    </row>
    <row r="2400" spans="2:33" x14ac:dyDescent="0.25">
      <c r="B2400" s="128">
        <v>12</v>
      </c>
      <c r="C2400" s="151" t="str">
        <f>T(Contaminantes!C$17)</f>
        <v/>
      </c>
      <c r="D2400" s="159"/>
      <c r="E2400" s="153"/>
      <c r="F2400" s="159"/>
      <c r="G2400" s="153"/>
      <c r="H2400" s="159"/>
      <c r="I2400" s="154"/>
      <c r="K2400" s="128">
        <v>32</v>
      </c>
      <c r="L2400" s="151" t="str">
        <f>T(Contaminantes!C$37)</f>
        <v/>
      </c>
      <c r="M2400" s="159"/>
      <c r="N2400" s="153"/>
      <c r="O2400" s="159"/>
      <c r="P2400" s="153"/>
      <c r="Q2400" s="159"/>
      <c r="R2400" s="154"/>
      <c r="T2400" s="128">
        <v>12</v>
      </c>
      <c r="U2400" s="155">
        <f t="shared" si="792"/>
        <v>0</v>
      </c>
      <c r="V2400" s="156">
        <f t="shared" si="793"/>
        <v>0</v>
      </c>
      <c r="W2400" s="157">
        <f t="shared" si="794"/>
        <v>0</v>
      </c>
      <c r="Y2400" s="128">
        <v>32</v>
      </c>
      <c r="Z2400" s="155">
        <f t="shared" si="795"/>
        <v>0</v>
      </c>
      <c r="AA2400" s="156">
        <f t="shared" si="796"/>
        <v>0</v>
      </c>
      <c r="AB2400" s="157">
        <f t="shared" si="797"/>
        <v>0</v>
      </c>
      <c r="AD2400" s="128">
        <v>12</v>
      </c>
      <c r="AE2400" s="120">
        <f t="shared" si="798"/>
        <v>0</v>
      </c>
      <c r="AF2400" s="131">
        <v>32</v>
      </c>
      <c r="AG2400" s="121">
        <f t="shared" si="799"/>
        <v>0</v>
      </c>
    </row>
    <row r="2401" spans="2:33" x14ac:dyDescent="0.25">
      <c r="B2401" s="128">
        <v>13</v>
      </c>
      <c r="C2401" s="151" t="str">
        <f>T(Contaminantes!C$18)</f>
        <v/>
      </c>
      <c r="D2401" s="159"/>
      <c r="E2401" s="153"/>
      <c r="F2401" s="159"/>
      <c r="G2401" s="153"/>
      <c r="H2401" s="159"/>
      <c r="I2401" s="154"/>
      <c r="K2401" s="128">
        <v>33</v>
      </c>
      <c r="L2401" s="151" t="str">
        <f>T(Contaminantes!C$38)</f>
        <v/>
      </c>
      <c r="M2401" s="159"/>
      <c r="N2401" s="153"/>
      <c r="O2401" s="159"/>
      <c r="P2401" s="153"/>
      <c r="Q2401" s="159"/>
      <c r="R2401" s="154"/>
      <c r="T2401" s="128">
        <v>13</v>
      </c>
      <c r="U2401" s="155">
        <f t="shared" si="792"/>
        <v>0</v>
      </c>
      <c r="V2401" s="156">
        <f t="shared" si="793"/>
        <v>0</v>
      </c>
      <c r="W2401" s="157">
        <f t="shared" si="794"/>
        <v>0</v>
      </c>
      <c r="Y2401" s="128">
        <v>33</v>
      </c>
      <c r="Z2401" s="155">
        <f t="shared" si="795"/>
        <v>0</v>
      </c>
      <c r="AA2401" s="156">
        <f t="shared" si="796"/>
        <v>0</v>
      </c>
      <c r="AB2401" s="157">
        <f t="shared" si="797"/>
        <v>0</v>
      </c>
      <c r="AD2401" s="128">
        <v>13</v>
      </c>
      <c r="AE2401" s="120">
        <f t="shared" si="798"/>
        <v>0</v>
      </c>
      <c r="AF2401" s="131">
        <v>33</v>
      </c>
      <c r="AG2401" s="121">
        <f t="shared" si="799"/>
        <v>0</v>
      </c>
    </row>
    <row r="2402" spans="2:33" x14ac:dyDescent="0.25">
      <c r="B2402" s="128">
        <v>14</v>
      </c>
      <c r="C2402" s="151" t="str">
        <f>T(Contaminantes!C$19)</f>
        <v/>
      </c>
      <c r="D2402" s="152"/>
      <c r="E2402" s="153"/>
      <c r="F2402" s="152"/>
      <c r="G2402" s="153"/>
      <c r="H2402" s="152"/>
      <c r="I2402" s="154"/>
      <c r="K2402" s="128">
        <v>34</v>
      </c>
      <c r="L2402" s="151" t="str">
        <f>T(Contaminantes!C$39)</f>
        <v/>
      </c>
      <c r="M2402" s="152"/>
      <c r="N2402" s="153"/>
      <c r="O2402" s="152"/>
      <c r="P2402" s="153"/>
      <c r="Q2402" s="152"/>
      <c r="R2402" s="154"/>
      <c r="T2402" s="128">
        <v>14</v>
      </c>
      <c r="U2402" s="155">
        <f t="shared" si="792"/>
        <v>0</v>
      </c>
      <c r="V2402" s="156">
        <f t="shared" si="793"/>
        <v>0</v>
      </c>
      <c r="W2402" s="157">
        <f t="shared" si="794"/>
        <v>0</v>
      </c>
      <c r="Y2402" s="128">
        <v>34</v>
      </c>
      <c r="Z2402" s="155">
        <f t="shared" si="795"/>
        <v>0</v>
      </c>
      <c r="AA2402" s="156">
        <f t="shared" si="796"/>
        <v>0</v>
      </c>
      <c r="AB2402" s="157">
        <f t="shared" si="797"/>
        <v>0</v>
      </c>
      <c r="AD2402" s="128">
        <v>14</v>
      </c>
      <c r="AE2402" s="120">
        <f t="shared" si="798"/>
        <v>0</v>
      </c>
      <c r="AF2402" s="131">
        <v>34</v>
      </c>
      <c r="AG2402" s="121">
        <f t="shared" si="799"/>
        <v>0</v>
      </c>
    </row>
    <row r="2403" spans="2:33" x14ac:dyDescent="0.25">
      <c r="B2403" s="128">
        <v>15</v>
      </c>
      <c r="C2403" s="151" t="str">
        <f>T(Contaminantes!C$20)</f>
        <v/>
      </c>
      <c r="D2403" s="158"/>
      <c r="E2403" s="153"/>
      <c r="F2403" s="158"/>
      <c r="G2403" s="153"/>
      <c r="H2403" s="158"/>
      <c r="I2403" s="154"/>
      <c r="K2403" s="128">
        <v>35</v>
      </c>
      <c r="L2403" s="151" t="str">
        <f>T(Contaminantes!C$40)</f>
        <v/>
      </c>
      <c r="M2403" s="158"/>
      <c r="N2403" s="153"/>
      <c r="O2403" s="158"/>
      <c r="P2403" s="153"/>
      <c r="Q2403" s="158"/>
      <c r="R2403" s="154"/>
      <c r="T2403" s="128">
        <v>15</v>
      </c>
      <c r="U2403" s="155">
        <f t="shared" si="792"/>
        <v>0</v>
      </c>
      <c r="V2403" s="156">
        <f t="shared" si="793"/>
        <v>0</v>
      </c>
      <c r="W2403" s="157">
        <f t="shared" si="794"/>
        <v>0</v>
      </c>
      <c r="Y2403" s="128">
        <v>35</v>
      </c>
      <c r="Z2403" s="155">
        <f t="shared" si="795"/>
        <v>0</v>
      </c>
      <c r="AA2403" s="156">
        <f t="shared" si="796"/>
        <v>0</v>
      </c>
      <c r="AB2403" s="157">
        <f t="shared" si="797"/>
        <v>0</v>
      </c>
      <c r="AD2403" s="128">
        <v>15</v>
      </c>
      <c r="AE2403" s="120">
        <f t="shared" si="798"/>
        <v>0</v>
      </c>
      <c r="AF2403" s="131">
        <v>35</v>
      </c>
      <c r="AG2403" s="121">
        <f t="shared" si="799"/>
        <v>0</v>
      </c>
    </row>
    <row r="2404" spans="2:33" x14ac:dyDescent="0.25">
      <c r="B2404" s="128">
        <v>16</v>
      </c>
      <c r="C2404" s="151" t="str">
        <f>T(Contaminantes!C$21)</f>
        <v/>
      </c>
      <c r="D2404" s="159"/>
      <c r="E2404" s="153"/>
      <c r="F2404" s="159"/>
      <c r="G2404" s="153"/>
      <c r="H2404" s="159"/>
      <c r="I2404" s="154"/>
      <c r="K2404" s="128">
        <v>36</v>
      </c>
      <c r="L2404" s="151" t="str">
        <f>T(Contaminantes!C$41)</f>
        <v/>
      </c>
      <c r="M2404" s="159"/>
      <c r="N2404" s="153"/>
      <c r="O2404" s="159"/>
      <c r="P2404" s="153"/>
      <c r="Q2404" s="159"/>
      <c r="R2404" s="154"/>
      <c r="T2404" s="128">
        <v>16</v>
      </c>
      <c r="U2404" s="155">
        <f t="shared" si="792"/>
        <v>0</v>
      </c>
      <c r="V2404" s="156">
        <f t="shared" si="793"/>
        <v>0</v>
      </c>
      <c r="W2404" s="157">
        <f t="shared" si="794"/>
        <v>0</v>
      </c>
      <c r="Y2404" s="128">
        <v>36</v>
      </c>
      <c r="Z2404" s="155">
        <f t="shared" si="795"/>
        <v>0</v>
      </c>
      <c r="AA2404" s="156">
        <f t="shared" si="796"/>
        <v>0</v>
      </c>
      <c r="AB2404" s="157">
        <f t="shared" si="797"/>
        <v>0</v>
      </c>
      <c r="AD2404" s="128">
        <v>16</v>
      </c>
      <c r="AE2404" s="120">
        <f t="shared" si="798"/>
        <v>0</v>
      </c>
      <c r="AF2404" s="131">
        <v>36</v>
      </c>
      <c r="AG2404" s="121">
        <f t="shared" si="799"/>
        <v>0</v>
      </c>
    </row>
    <row r="2405" spans="2:33" x14ac:dyDescent="0.25">
      <c r="B2405" s="128">
        <v>17</v>
      </c>
      <c r="C2405" s="151" t="str">
        <f>T(Contaminantes!C$22)</f>
        <v/>
      </c>
      <c r="D2405" s="159"/>
      <c r="E2405" s="153"/>
      <c r="F2405" s="159"/>
      <c r="G2405" s="153"/>
      <c r="H2405" s="159"/>
      <c r="I2405" s="154"/>
      <c r="K2405" s="128">
        <v>37</v>
      </c>
      <c r="L2405" s="151" t="str">
        <f>T(Contaminantes!C$42)</f>
        <v/>
      </c>
      <c r="M2405" s="159"/>
      <c r="N2405" s="153"/>
      <c r="O2405" s="159"/>
      <c r="P2405" s="153"/>
      <c r="Q2405" s="159"/>
      <c r="R2405" s="154"/>
      <c r="T2405" s="128">
        <v>17</v>
      </c>
      <c r="U2405" s="155">
        <f t="shared" si="792"/>
        <v>0</v>
      </c>
      <c r="V2405" s="156">
        <f t="shared" si="793"/>
        <v>0</v>
      </c>
      <c r="W2405" s="157">
        <f t="shared" si="794"/>
        <v>0</v>
      </c>
      <c r="Y2405" s="128">
        <v>37</v>
      </c>
      <c r="Z2405" s="155">
        <f t="shared" si="795"/>
        <v>0</v>
      </c>
      <c r="AA2405" s="156">
        <f t="shared" si="796"/>
        <v>0</v>
      </c>
      <c r="AB2405" s="157">
        <f t="shared" si="797"/>
        <v>0</v>
      </c>
      <c r="AD2405" s="128">
        <v>17</v>
      </c>
      <c r="AE2405" s="120">
        <f t="shared" si="798"/>
        <v>0</v>
      </c>
      <c r="AF2405" s="131">
        <v>37</v>
      </c>
      <c r="AG2405" s="121">
        <f t="shared" si="799"/>
        <v>0</v>
      </c>
    </row>
    <row r="2406" spans="2:33" x14ac:dyDescent="0.25">
      <c r="B2406" s="128">
        <v>18</v>
      </c>
      <c r="C2406" s="151" t="str">
        <f>T(Contaminantes!C$23)</f>
        <v/>
      </c>
      <c r="D2406" s="152"/>
      <c r="E2406" s="153"/>
      <c r="F2406" s="152"/>
      <c r="G2406" s="153"/>
      <c r="H2406" s="152"/>
      <c r="I2406" s="154"/>
      <c r="K2406" s="128">
        <v>38</v>
      </c>
      <c r="L2406" s="151" t="str">
        <f>T(Contaminantes!C$43)</f>
        <v/>
      </c>
      <c r="M2406" s="152"/>
      <c r="N2406" s="153"/>
      <c r="O2406" s="152"/>
      <c r="P2406" s="153"/>
      <c r="Q2406" s="152"/>
      <c r="R2406" s="154"/>
      <c r="T2406" s="128">
        <v>18</v>
      </c>
      <c r="U2406" s="155">
        <f t="shared" si="792"/>
        <v>0</v>
      </c>
      <c r="V2406" s="156">
        <f t="shared" si="793"/>
        <v>0</v>
      </c>
      <c r="W2406" s="157">
        <f t="shared" si="794"/>
        <v>0</v>
      </c>
      <c r="Y2406" s="128">
        <v>38</v>
      </c>
      <c r="Z2406" s="155">
        <f t="shared" si="795"/>
        <v>0</v>
      </c>
      <c r="AA2406" s="156">
        <f t="shared" si="796"/>
        <v>0</v>
      </c>
      <c r="AB2406" s="157">
        <f t="shared" si="797"/>
        <v>0</v>
      </c>
      <c r="AD2406" s="128">
        <v>18</v>
      </c>
      <c r="AE2406" s="120">
        <f t="shared" si="798"/>
        <v>0</v>
      </c>
      <c r="AF2406" s="131">
        <v>38</v>
      </c>
      <c r="AG2406" s="121">
        <f t="shared" si="799"/>
        <v>0</v>
      </c>
    </row>
    <row r="2407" spans="2:33" x14ac:dyDescent="0.25">
      <c r="B2407" s="128">
        <v>19</v>
      </c>
      <c r="C2407" s="151" t="str">
        <f>T(Contaminantes!C$24)</f>
        <v/>
      </c>
      <c r="D2407" s="152"/>
      <c r="E2407" s="153"/>
      <c r="F2407" s="152"/>
      <c r="G2407" s="153"/>
      <c r="H2407" s="152"/>
      <c r="I2407" s="154"/>
      <c r="K2407" s="128">
        <v>39</v>
      </c>
      <c r="L2407" s="151" t="str">
        <f>T(Contaminantes!C$44)</f>
        <v/>
      </c>
      <c r="M2407" s="152"/>
      <c r="N2407" s="153"/>
      <c r="O2407" s="152"/>
      <c r="P2407" s="153"/>
      <c r="Q2407" s="152"/>
      <c r="R2407" s="154"/>
      <c r="T2407" s="128">
        <v>19</v>
      </c>
      <c r="U2407" s="155">
        <f t="shared" si="792"/>
        <v>0</v>
      </c>
      <c r="V2407" s="156">
        <f t="shared" si="793"/>
        <v>0</v>
      </c>
      <c r="W2407" s="157">
        <f t="shared" si="794"/>
        <v>0</v>
      </c>
      <c r="Y2407" s="128">
        <v>39</v>
      </c>
      <c r="Z2407" s="155">
        <f t="shared" si="795"/>
        <v>0</v>
      </c>
      <c r="AA2407" s="156">
        <f t="shared" si="796"/>
        <v>0</v>
      </c>
      <c r="AB2407" s="157">
        <f t="shared" si="797"/>
        <v>0</v>
      </c>
      <c r="AD2407" s="128">
        <v>19</v>
      </c>
      <c r="AE2407" s="120">
        <f t="shared" si="798"/>
        <v>0</v>
      </c>
      <c r="AF2407" s="131">
        <v>39</v>
      </c>
      <c r="AG2407" s="121">
        <f t="shared" si="799"/>
        <v>0</v>
      </c>
    </row>
    <row r="2408" spans="2:33" ht="15.75" thickBot="1" x14ac:dyDescent="0.3">
      <c r="B2408" s="129">
        <v>20</v>
      </c>
      <c r="C2408" s="160" t="str">
        <f>T(Contaminantes!C$25)</f>
        <v/>
      </c>
      <c r="D2408" s="162"/>
      <c r="E2408" s="163"/>
      <c r="F2408" s="162"/>
      <c r="G2408" s="163"/>
      <c r="H2408" s="162"/>
      <c r="I2408" s="171"/>
      <c r="J2408" s="175"/>
      <c r="K2408" s="176">
        <v>40</v>
      </c>
      <c r="L2408" s="172" t="str">
        <f>T(Contaminantes!C$45)</f>
        <v/>
      </c>
      <c r="M2408" s="162"/>
      <c r="N2408" s="163"/>
      <c r="O2408" s="162"/>
      <c r="P2408" s="163"/>
      <c r="Q2408" s="162"/>
      <c r="R2408" s="171"/>
      <c r="T2408" s="129">
        <v>20</v>
      </c>
      <c r="U2408" s="165">
        <f t="shared" si="792"/>
        <v>0</v>
      </c>
      <c r="V2408" s="166">
        <f t="shared" si="793"/>
        <v>0</v>
      </c>
      <c r="W2408" s="167">
        <f t="shared" si="794"/>
        <v>0</v>
      </c>
      <c r="Y2408" s="129">
        <v>40</v>
      </c>
      <c r="Z2408" s="165">
        <f t="shared" si="795"/>
        <v>0</v>
      </c>
      <c r="AA2408" s="166">
        <f t="shared" si="796"/>
        <v>0</v>
      </c>
      <c r="AB2408" s="167">
        <f t="shared" si="797"/>
        <v>0</v>
      </c>
      <c r="AD2408" s="129">
        <v>20</v>
      </c>
      <c r="AE2408" s="132">
        <f t="shared" si="798"/>
        <v>0</v>
      </c>
      <c r="AF2408" s="133">
        <v>40</v>
      </c>
      <c r="AG2408" s="122">
        <f t="shared" si="799"/>
        <v>0</v>
      </c>
    </row>
    <row r="2409" spans="2:33" ht="15.75" thickBot="1" x14ac:dyDescent="0.3"/>
    <row r="2410" spans="2:33" ht="15.75" customHeight="1" thickBot="1" x14ac:dyDescent="0.3">
      <c r="D2410" s="391" t="s">
        <v>139</v>
      </c>
      <c r="E2410" s="392"/>
      <c r="F2410" s="393" t="str">
        <f>T('Focos atmósfera'!B107)</f>
        <v/>
      </c>
      <c r="G2410" s="393"/>
      <c r="H2410" s="394" t="s">
        <v>141</v>
      </c>
      <c r="I2410" s="395"/>
      <c r="J2410" s="135"/>
      <c r="K2410" s="396" t="str">
        <f>T('Focos atmósfera'!C107)</f>
        <v/>
      </c>
      <c r="L2410" s="393"/>
      <c r="M2410" s="393"/>
      <c r="N2410" s="397" t="s">
        <v>140</v>
      </c>
      <c r="O2410" s="398"/>
      <c r="P2410" s="136">
        <f>'Focos atmósfera'!D107</f>
        <v>0</v>
      </c>
      <c r="Q2410" s="205" t="s">
        <v>210</v>
      </c>
      <c r="R2410" s="136">
        <f>'Focos atmósfera'!F107</f>
        <v>0</v>
      </c>
      <c r="S2410" s="174"/>
      <c r="V2410" s="399" t="s">
        <v>189</v>
      </c>
      <c r="W2410" s="400"/>
      <c r="X2410" s="137"/>
      <c r="AA2410" s="399" t="s">
        <v>189</v>
      </c>
      <c r="AB2410" s="400"/>
      <c r="AC2410" s="137"/>
      <c r="AE2410" s="399" t="s">
        <v>192</v>
      </c>
      <c r="AF2410" s="403"/>
      <c r="AG2410" s="400"/>
    </row>
    <row r="2411" spans="2:33" ht="15.75" thickBot="1" x14ac:dyDescent="0.3">
      <c r="B2411" s="407" t="s">
        <v>133</v>
      </c>
      <c r="C2411" s="408"/>
      <c r="D2411" s="411" t="s">
        <v>134</v>
      </c>
      <c r="E2411" s="411"/>
      <c r="F2411" s="411" t="s">
        <v>135</v>
      </c>
      <c r="G2411" s="411"/>
      <c r="H2411" s="411" t="s">
        <v>136</v>
      </c>
      <c r="I2411" s="412"/>
      <c r="J2411" s="138"/>
      <c r="K2411" s="409" t="s">
        <v>133</v>
      </c>
      <c r="L2411" s="410"/>
      <c r="M2411" s="413" t="s">
        <v>134</v>
      </c>
      <c r="N2411" s="411"/>
      <c r="O2411" s="411" t="s">
        <v>135</v>
      </c>
      <c r="P2411" s="411"/>
      <c r="Q2411" s="411" t="s">
        <v>136</v>
      </c>
      <c r="R2411" s="414"/>
      <c r="S2411" s="138"/>
      <c r="T2411" s="138"/>
      <c r="V2411" s="401"/>
      <c r="W2411" s="402"/>
      <c r="X2411" s="137"/>
      <c r="AA2411" s="401"/>
      <c r="AB2411" s="402"/>
      <c r="AC2411" s="137"/>
      <c r="AE2411" s="404"/>
      <c r="AF2411" s="405"/>
      <c r="AG2411" s="406"/>
    </row>
    <row r="2412" spans="2:33" ht="32.25" customHeight="1" thickBot="1" x14ac:dyDescent="0.3">
      <c r="B2412" s="409"/>
      <c r="C2412" s="410"/>
      <c r="D2412" s="139" t="s">
        <v>137</v>
      </c>
      <c r="E2412" s="139" t="s">
        <v>138</v>
      </c>
      <c r="F2412" s="139" t="s">
        <v>137</v>
      </c>
      <c r="G2412" s="139" t="s">
        <v>138</v>
      </c>
      <c r="H2412" s="139" t="s">
        <v>137</v>
      </c>
      <c r="I2412" s="140" t="s">
        <v>138</v>
      </c>
      <c r="J2412" s="141"/>
      <c r="K2412" s="409"/>
      <c r="L2412" s="410"/>
      <c r="M2412" s="139" t="s">
        <v>137</v>
      </c>
      <c r="N2412" s="139" t="s">
        <v>138</v>
      </c>
      <c r="O2412" s="139" t="s">
        <v>137</v>
      </c>
      <c r="P2412" s="139" t="s">
        <v>138</v>
      </c>
      <c r="Q2412" s="139" t="s">
        <v>137</v>
      </c>
      <c r="R2412" s="140" t="s">
        <v>138</v>
      </c>
      <c r="S2412" s="141"/>
      <c r="T2412" s="141"/>
      <c r="V2412" s="142" t="s">
        <v>190</v>
      </c>
      <c r="W2412" s="143" t="s">
        <v>191</v>
      </c>
      <c r="X2412" s="141"/>
      <c r="AA2412" s="142" t="s">
        <v>190</v>
      </c>
      <c r="AB2412" s="143" t="s">
        <v>191</v>
      </c>
      <c r="AC2412" s="141"/>
      <c r="AE2412" s="124" t="s">
        <v>193</v>
      </c>
      <c r="AG2412" s="125" t="s">
        <v>193</v>
      </c>
    </row>
    <row r="2413" spans="2:33" x14ac:dyDescent="0.25">
      <c r="B2413" s="126">
        <v>1</v>
      </c>
      <c r="C2413" s="151" t="str">
        <f>T(Contaminantes!C$6)</f>
        <v/>
      </c>
      <c r="D2413" s="145"/>
      <c r="E2413" s="146"/>
      <c r="F2413" s="145"/>
      <c r="G2413" s="146"/>
      <c r="H2413" s="145"/>
      <c r="I2413" s="147"/>
      <c r="K2413" s="126">
        <v>21</v>
      </c>
      <c r="L2413" s="144" t="str">
        <f>T(Contaminantes!C$26)</f>
        <v/>
      </c>
      <c r="M2413" s="145"/>
      <c r="N2413" s="146"/>
      <c r="O2413" s="145"/>
      <c r="P2413" s="146"/>
      <c r="Q2413" s="145"/>
      <c r="R2413" s="147"/>
      <c r="T2413" s="126">
        <v>1</v>
      </c>
      <c r="U2413" s="148">
        <f>IF(COUNT(E2413,G2413,I2413)=0,0,COUNT(E2413,G2413,I2413))</f>
        <v>0</v>
      </c>
      <c r="V2413" s="149">
        <f>IF(U2413&gt;0,((D2413*E2413)+(F2413*G2413)+(H2413*I2413))/(E2413+G2413+I2413),0)</f>
        <v>0</v>
      </c>
      <c r="W2413" s="150">
        <f>IF(U2413&lt;&gt;0,(E2413+G2413+I2413)/U2413,0)</f>
        <v>0</v>
      </c>
      <c r="Y2413" s="126">
        <v>21</v>
      </c>
      <c r="Z2413" s="148">
        <f>IF(COUNT(N2413,P2413,R2413)=0,0,COUNT(N2413,P2413,R2413))</f>
        <v>0</v>
      </c>
      <c r="AA2413" s="149">
        <f>IF(Z2413&gt;0,((M2413*N2413)+(O2413*P2413)+(Q2413*R2413))/(N2413+P2413+R2413),0)</f>
        <v>0</v>
      </c>
      <c r="AB2413" s="150">
        <f>IF(Z2413&lt;&gt;0,(N2413+P2413+R2413)/Z2413,0)</f>
        <v>0</v>
      </c>
      <c r="AD2413" s="126">
        <v>1</v>
      </c>
      <c r="AE2413" s="127">
        <f>(V2413*W2413*P$2386)/1000000</f>
        <v>0</v>
      </c>
      <c r="AF2413" s="130">
        <v>21</v>
      </c>
      <c r="AG2413" s="127">
        <f>(AA2413*AB2413*P$2386)/1000000</f>
        <v>0</v>
      </c>
    </row>
    <row r="2414" spans="2:33" x14ac:dyDescent="0.25">
      <c r="B2414" s="128">
        <v>2</v>
      </c>
      <c r="C2414" s="151" t="str">
        <f>T(Contaminantes!C$7)</f>
        <v/>
      </c>
      <c r="D2414" s="152"/>
      <c r="E2414" s="153"/>
      <c r="F2414" s="152"/>
      <c r="G2414" s="153"/>
      <c r="H2414" s="152"/>
      <c r="I2414" s="154"/>
      <c r="K2414" s="128">
        <v>22</v>
      </c>
      <c r="L2414" s="151" t="str">
        <f>T(Contaminantes!C$27)</f>
        <v/>
      </c>
      <c r="M2414" s="152"/>
      <c r="N2414" s="153"/>
      <c r="O2414" s="152"/>
      <c r="P2414" s="153"/>
      <c r="Q2414" s="152"/>
      <c r="R2414" s="154"/>
      <c r="T2414" s="128">
        <v>2</v>
      </c>
      <c r="U2414" s="155">
        <f t="shared" ref="U2414:U2432" si="800">IF(COUNT(E2414,G2414,I2414)=0,0,COUNT(E2414,G2414,I2414))</f>
        <v>0</v>
      </c>
      <c r="V2414" s="156">
        <f t="shared" ref="V2414:V2432" si="801">IF(U2414&gt;0,((D2414*E2414)+(F2414*G2414)+(H2414*I2414))/(E2414+G2414+I2414),0)</f>
        <v>0</v>
      </c>
      <c r="W2414" s="157">
        <f t="shared" ref="W2414:W2432" si="802">IF(U2414&lt;&gt;0,(E2414+G2414+I2414)/U2414,0)</f>
        <v>0</v>
      </c>
      <c r="Y2414" s="128">
        <v>22</v>
      </c>
      <c r="Z2414" s="155">
        <f t="shared" ref="Z2414:Z2432" si="803">IF(COUNT(N2414,P2414,R2414)=0,0,COUNT(N2414,P2414,R2414))</f>
        <v>0</v>
      </c>
      <c r="AA2414" s="156">
        <f t="shared" ref="AA2414:AA2432" si="804">IF(Z2414&gt;0,((M2414*N2414)+(O2414*P2414)+(Q2414*R2414))/(N2414+P2414+R2414),0)</f>
        <v>0</v>
      </c>
      <c r="AB2414" s="157">
        <f t="shared" ref="AB2414:AB2432" si="805">IF(Z2414&lt;&gt;0,(N2414+P2414+R2414)/Z2414,0)</f>
        <v>0</v>
      </c>
      <c r="AD2414" s="128">
        <v>2</v>
      </c>
      <c r="AE2414" s="120">
        <f t="shared" ref="AE2414:AE2432" si="806">(V2414*W2414*P$2386)/1000000</f>
        <v>0</v>
      </c>
      <c r="AF2414" s="131">
        <v>22</v>
      </c>
      <c r="AG2414" s="121">
        <f t="shared" ref="AG2414:AG2432" si="807">(AA2414*AB2414*P$2386)/1000000</f>
        <v>0</v>
      </c>
    </row>
    <row r="2415" spans="2:33" x14ac:dyDescent="0.25">
      <c r="B2415" s="128">
        <v>3</v>
      </c>
      <c r="C2415" s="151" t="str">
        <f>T(Contaminantes!C$8)</f>
        <v/>
      </c>
      <c r="D2415" s="158"/>
      <c r="E2415" s="153"/>
      <c r="F2415" s="158"/>
      <c r="G2415" s="153"/>
      <c r="H2415" s="158"/>
      <c r="I2415" s="154"/>
      <c r="K2415" s="128">
        <v>23</v>
      </c>
      <c r="L2415" s="151" t="str">
        <f>T(Contaminantes!C$28)</f>
        <v/>
      </c>
      <c r="M2415" s="158"/>
      <c r="N2415" s="153"/>
      <c r="O2415" s="158"/>
      <c r="P2415" s="153"/>
      <c r="Q2415" s="158"/>
      <c r="R2415" s="154"/>
      <c r="T2415" s="128">
        <v>3</v>
      </c>
      <c r="U2415" s="155">
        <f t="shared" si="800"/>
        <v>0</v>
      </c>
      <c r="V2415" s="156">
        <f t="shared" si="801"/>
        <v>0</v>
      </c>
      <c r="W2415" s="157">
        <f t="shared" si="802"/>
        <v>0</v>
      </c>
      <c r="Y2415" s="128">
        <v>23</v>
      </c>
      <c r="Z2415" s="155">
        <f t="shared" si="803"/>
        <v>0</v>
      </c>
      <c r="AA2415" s="156">
        <f t="shared" si="804"/>
        <v>0</v>
      </c>
      <c r="AB2415" s="157">
        <f t="shared" si="805"/>
        <v>0</v>
      </c>
      <c r="AD2415" s="128">
        <v>3</v>
      </c>
      <c r="AE2415" s="120">
        <f t="shared" si="806"/>
        <v>0</v>
      </c>
      <c r="AF2415" s="131">
        <v>23</v>
      </c>
      <c r="AG2415" s="121">
        <f t="shared" si="807"/>
        <v>0</v>
      </c>
    </row>
    <row r="2416" spans="2:33" x14ac:dyDescent="0.25">
      <c r="B2416" s="128">
        <v>4</v>
      </c>
      <c r="C2416" s="151" t="str">
        <f>T(Contaminantes!C$9)</f>
        <v/>
      </c>
      <c r="D2416" s="159"/>
      <c r="E2416" s="153"/>
      <c r="F2416" s="159"/>
      <c r="G2416" s="153"/>
      <c r="H2416" s="159"/>
      <c r="I2416" s="154"/>
      <c r="K2416" s="128">
        <v>24</v>
      </c>
      <c r="L2416" s="151" t="str">
        <f>T(Contaminantes!C$29)</f>
        <v/>
      </c>
      <c r="M2416" s="159"/>
      <c r="N2416" s="153"/>
      <c r="O2416" s="159"/>
      <c r="P2416" s="153"/>
      <c r="Q2416" s="159"/>
      <c r="R2416" s="154"/>
      <c r="T2416" s="128">
        <v>4</v>
      </c>
      <c r="U2416" s="155">
        <f t="shared" si="800"/>
        <v>0</v>
      </c>
      <c r="V2416" s="156">
        <f t="shared" si="801"/>
        <v>0</v>
      </c>
      <c r="W2416" s="157">
        <f t="shared" si="802"/>
        <v>0</v>
      </c>
      <c r="Y2416" s="128">
        <v>24</v>
      </c>
      <c r="Z2416" s="155">
        <f t="shared" si="803"/>
        <v>0</v>
      </c>
      <c r="AA2416" s="156">
        <f t="shared" si="804"/>
        <v>0</v>
      </c>
      <c r="AB2416" s="157">
        <f t="shared" si="805"/>
        <v>0</v>
      </c>
      <c r="AD2416" s="128">
        <v>4</v>
      </c>
      <c r="AE2416" s="120">
        <f t="shared" si="806"/>
        <v>0</v>
      </c>
      <c r="AF2416" s="131">
        <v>24</v>
      </c>
      <c r="AG2416" s="121">
        <f t="shared" si="807"/>
        <v>0</v>
      </c>
    </row>
    <row r="2417" spans="2:33" x14ac:dyDescent="0.25">
      <c r="B2417" s="128">
        <v>5</v>
      </c>
      <c r="C2417" s="151" t="str">
        <f>T(Contaminantes!C$10)</f>
        <v/>
      </c>
      <c r="D2417" s="159"/>
      <c r="E2417" s="153"/>
      <c r="F2417" s="159"/>
      <c r="G2417" s="153"/>
      <c r="H2417" s="159"/>
      <c r="I2417" s="154"/>
      <c r="K2417" s="128">
        <v>25</v>
      </c>
      <c r="L2417" s="151" t="str">
        <f>T(Contaminantes!C$30)</f>
        <v/>
      </c>
      <c r="M2417" s="159"/>
      <c r="N2417" s="153"/>
      <c r="O2417" s="159"/>
      <c r="P2417" s="153"/>
      <c r="Q2417" s="159"/>
      <c r="R2417" s="154"/>
      <c r="T2417" s="128">
        <v>5</v>
      </c>
      <c r="U2417" s="155">
        <f t="shared" si="800"/>
        <v>0</v>
      </c>
      <c r="V2417" s="156">
        <f t="shared" si="801"/>
        <v>0</v>
      </c>
      <c r="W2417" s="157">
        <f t="shared" si="802"/>
        <v>0</v>
      </c>
      <c r="Y2417" s="128">
        <v>25</v>
      </c>
      <c r="Z2417" s="155">
        <f t="shared" si="803"/>
        <v>0</v>
      </c>
      <c r="AA2417" s="156">
        <f t="shared" si="804"/>
        <v>0</v>
      </c>
      <c r="AB2417" s="157">
        <f t="shared" si="805"/>
        <v>0</v>
      </c>
      <c r="AD2417" s="128">
        <v>5</v>
      </c>
      <c r="AE2417" s="120">
        <f t="shared" si="806"/>
        <v>0</v>
      </c>
      <c r="AF2417" s="131">
        <v>25</v>
      </c>
      <c r="AG2417" s="121">
        <f t="shared" si="807"/>
        <v>0</v>
      </c>
    </row>
    <row r="2418" spans="2:33" x14ac:dyDescent="0.25">
      <c r="B2418" s="128">
        <v>6</v>
      </c>
      <c r="C2418" s="151" t="str">
        <f>T(Contaminantes!C$11)</f>
        <v/>
      </c>
      <c r="D2418" s="159"/>
      <c r="E2418" s="153"/>
      <c r="F2418" s="159"/>
      <c r="G2418" s="153"/>
      <c r="H2418" s="159"/>
      <c r="I2418" s="154"/>
      <c r="K2418" s="128">
        <v>26</v>
      </c>
      <c r="L2418" s="151" t="str">
        <f>T(Contaminantes!C$31)</f>
        <v/>
      </c>
      <c r="M2418" s="159"/>
      <c r="N2418" s="153"/>
      <c r="O2418" s="159"/>
      <c r="P2418" s="153"/>
      <c r="Q2418" s="159"/>
      <c r="R2418" s="154"/>
      <c r="T2418" s="128">
        <v>6</v>
      </c>
      <c r="U2418" s="155">
        <f t="shared" si="800"/>
        <v>0</v>
      </c>
      <c r="V2418" s="156">
        <f t="shared" si="801"/>
        <v>0</v>
      </c>
      <c r="W2418" s="157">
        <f t="shared" si="802"/>
        <v>0</v>
      </c>
      <c r="Y2418" s="128">
        <v>26</v>
      </c>
      <c r="Z2418" s="155">
        <f t="shared" si="803"/>
        <v>0</v>
      </c>
      <c r="AA2418" s="156">
        <f t="shared" si="804"/>
        <v>0</v>
      </c>
      <c r="AB2418" s="157">
        <f t="shared" si="805"/>
        <v>0</v>
      </c>
      <c r="AD2418" s="128">
        <v>6</v>
      </c>
      <c r="AE2418" s="120">
        <f t="shared" si="806"/>
        <v>0</v>
      </c>
      <c r="AF2418" s="131">
        <v>26</v>
      </c>
      <c r="AG2418" s="121">
        <f t="shared" si="807"/>
        <v>0</v>
      </c>
    </row>
    <row r="2419" spans="2:33" x14ac:dyDescent="0.25">
      <c r="B2419" s="128">
        <v>7</v>
      </c>
      <c r="C2419" s="151" t="str">
        <f>T(Contaminantes!C$12)</f>
        <v/>
      </c>
      <c r="D2419" s="159"/>
      <c r="E2419" s="153"/>
      <c r="F2419" s="159"/>
      <c r="G2419" s="153"/>
      <c r="H2419" s="159"/>
      <c r="I2419" s="154"/>
      <c r="K2419" s="128">
        <v>27</v>
      </c>
      <c r="L2419" s="151" t="str">
        <f>T(Contaminantes!C$32)</f>
        <v/>
      </c>
      <c r="M2419" s="159"/>
      <c r="N2419" s="153"/>
      <c r="O2419" s="159"/>
      <c r="P2419" s="153"/>
      <c r="Q2419" s="159"/>
      <c r="R2419" s="154"/>
      <c r="T2419" s="128">
        <v>7</v>
      </c>
      <c r="U2419" s="155">
        <f t="shared" si="800"/>
        <v>0</v>
      </c>
      <c r="V2419" s="156">
        <f t="shared" si="801"/>
        <v>0</v>
      </c>
      <c r="W2419" s="157">
        <f t="shared" si="802"/>
        <v>0</v>
      </c>
      <c r="Y2419" s="128">
        <v>27</v>
      </c>
      <c r="Z2419" s="155">
        <f t="shared" si="803"/>
        <v>0</v>
      </c>
      <c r="AA2419" s="156">
        <f t="shared" si="804"/>
        <v>0</v>
      </c>
      <c r="AB2419" s="157">
        <f t="shared" si="805"/>
        <v>0</v>
      </c>
      <c r="AD2419" s="128">
        <v>7</v>
      </c>
      <c r="AE2419" s="120">
        <f t="shared" si="806"/>
        <v>0</v>
      </c>
      <c r="AF2419" s="131">
        <v>27</v>
      </c>
      <c r="AG2419" s="121">
        <f t="shared" si="807"/>
        <v>0</v>
      </c>
    </row>
    <row r="2420" spans="2:33" x14ac:dyDescent="0.25">
      <c r="B2420" s="128">
        <v>8</v>
      </c>
      <c r="C2420" s="151" t="str">
        <f>T(Contaminantes!C$13)</f>
        <v/>
      </c>
      <c r="D2420" s="159"/>
      <c r="E2420" s="153"/>
      <c r="F2420" s="159"/>
      <c r="G2420" s="153"/>
      <c r="H2420" s="159"/>
      <c r="I2420" s="154"/>
      <c r="K2420" s="128">
        <v>28</v>
      </c>
      <c r="L2420" s="151" t="str">
        <f>T(Contaminantes!C$33)</f>
        <v/>
      </c>
      <c r="M2420" s="159"/>
      <c r="N2420" s="153"/>
      <c r="O2420" s="159"/>
      <c r="P2420" s="153"/>
      <c r="Q2420" s="159"/>
      <c r="R2420" s="154"/>
      <c r="T2420" s="128">
        <v>8</v>
      </c>
      <c r="U2420" s="155">
        <f t="shared" si="800"/>
        <v>0</v>
      </c>
      <c r="V2420" s="156">
        <f t="shared" si="801"/>
        <v>0</v>
      </c>
      <c r="W2420" s="157">
        <f t="shared" si="802"/>
        <v>0</v>
      </c>
      <c r="Y2420" s="128">
        <v>28</v>
      </c>
      <c r="Z2420" s="155">
        <f t="shared" si="803"/>
        <v>0</v>
      </c>
      <c r="AA2420" s="156">
        <f t="shared" si="804"/>
        <v>0</v>
      </c>
      <c r="AB2420" s="157">
        <f t="shared" si="805"/>
        <v>0</v>
      </c>
      <c r="AD2420" s="128">
        <v>8</v>
      </c>
      <c r="AE2420" s="120">
        <f t="shared" si="806"/>
        <v>0</v>
      </c>
      <c r="AF2420" s="131">
        <v>28</v>
      </c>
      <c r="AG2420" s="121">
        <f t="shared" si="807"/>
        <v>0</v>
      </c>
    </row>
    <row r="2421" spans="2:33" x14ac:dyDescent="0.25">
      <c r="B2421" s="128">
        <v>9</v>
      </c>
      <c r="C2421" s="151" t="str">
        <f>T(Contaminantes!C$14)</f>
        <v/>
      </c>
      <c r="D2421" s="152"/>
      <c r="E2421" s="153"/>
      <c r="F2421" s="152"/>
      <c r="G2421" s="153"/>
      <c r="H2421" s="152"/>
      <c r="I2421" s="154"/>
      <c r="K2421" s="128">
        <v>29</v>
      </c>
      <c r="L2421" s="151" t="str">
        <f>T(Contaminantes!C$34)</f>
        <v/>
      </c>
      <c r="M2421" s="152"/>
      <c r="N2421" s="153"/>
      <c r="O2421" s="152"/>
      <c r="P2421" s="153"/>
      <c r="Q2421" s="152"/>
      <c r="R2421" s="154"/>
      <c r="T2421" s="128">
        <v>9</v>
      </c>
      <c r="U2421" s="155">
        <f t="shared" si="800"/>
        <v>0</v>
      </c>
      <c r="V2421" s="156">
        <f t="shared" si="801"/>
        <v>0</v>
      </c>
      <c r="W2421" s="157">
        <f t="shared" si="802"/>
        <v>0</v>
      </c>
      <c r="Y2421" s="128">
        <v>29</v>
      </c>
      <c r="Z2421" s="155">
        <f t="shared" si="803"/>
        <v>0</v>
      </c>
      <c r="AA2421" s="156">
        <f t="shared" si="804"/>
        <v>0</v>
      </c>
      <c r="AB2421" s="157">
        <f t="shared" si="805"/>
        <v>0</v>
      </c>
      <c r="AD2421" s="128">
        <v>9</v>
      </c>
      <c r="AE2421" s="120">
        <f t="shared" si="806"/>
        <v>0</v>
      </c>
      <c r="AF2421" s="131">
        <v>29</v>
      </c>
      <c r="AG2421" s="121">
        <f t="shared" si="807"/>
        <v>0</v>
      </c>
    </row>
    <row r="2422" spans="2:33" x14ac:dyDescent="0.25">
      <c r="B2422" s="128">
        <v>10</v>
      </c>
      <c r="C2422" s="151" t="str">
        <f>T(Contaminantes!C$15)</f>
        <v/>
      </c>
      <c r="D2422" s="152"/>
      <c r="E2422" s="153"/>
      <c r="F2422" s="152"/>
      <c r="G2422" s="153"/>
      <c r="H2422" s="152"/>
      <c r="I2422" s="154"/>
      <c r="K2422" s="128">
        <v>30</v>
      </c>
      <c r="L2422" s="151" t="str">
        <f>T(Contaminantes!C$35)</f>
        <v/>
      </c>
      <c r="M2422" s="152"/>
      <c r="N2422" s="153"/>
      <c r="O2422" s="152"/>
      <c r="P2422" s="153"/>
      <c r="Q2422" s="152"/>
      <c r="R2422" s="154"/>
      <c r="T2422" s="128">
        <v>10</v>
      </c>
      <c r="U2422" s="155">
        <f t="shared" si="800"/>
        <v>0</v>
      </c>
      <c r="V2422" s="156">
        <f t="shared" si="801"/>
        <v>0</v>
      </c>
      <c r="W2422" s="157">
        <f t="shared" si="802"/>
        <v>0</v>
      </c>
      <c r="Y2422" s="128">
        <v>30</v>
      </c>
      <c r="Z2422" s="155">
        <f t="shared" si="803"/>
        <v>0</v>
      </c>
      <c r="AA2422" s="156">
        <f t="shared" si="804"/>
        <v>0</v>
      </c>
      <c r="AB2422" s="157">
        <f t="shared" si="805"/>
        <v>0</v>
      </c>
      <c r="AD2422" s="128">
        <v>10</v>
      </c>
      <c r="AE2422" s="120">
        <f t="shared" si="806"/>
        <v>0</v>
      </c>
      <c r="AF2422" s="131">
        <v>30</v>
      </c>
      <c r="AG2422" s="121">
        <f t="shared" si="807"/>
        <v>0</v>
      </c>
    </row>
    <row r="2423" spans="2:33" x14ac:dyDescent="0.25">
      <c r="B2423" s="128">
        <v>11</v>
      </c>
      <c r="C2423" s="151" t="str">
        <f>T(Contaminantes!C$16)</f>
        <v/>
      </c>
      <c r="D2423" s="158"/>
      <c r="E2423" s="153"/>
      <c r="F2423" s="158"/>
      <c r="G2423" s="153"/>
      <c r="H2423" s="158"/>
      <c r="I2423" s="154"/>
      <c r="K2423" s="128">
        <v>31</v>
      </c>
      <c r="L2423" s="151" t="str">
        <f>T(Contaminantes!C$36)</f>
        <v/>
      </c>
      <c r="M2423" s="158"/>
      <c r="N2423" s="153"/>
      <c r="O2423" s="158"/>
      <c r="P2423" s="153"/>
      <c r="Q2423" s="158"/>
      <c r="R2423" s="154"/>
      <c r="T2423" s="128">
        <v>11</v>
      </c>
      <c r="U2423" s="155">
        <f t="shared" si="800"/>
        <v>0</v>
      </c>
      <c r="V2423" s="156">
        <f t="shared" si="801"/>
        <v>0</v>
      </c>
      <c r="W2423" s="157">
        <f t="shared" si="802"/>
        <v>0</v>
      </c>
      <c r="Y2423" s="128">
        <v>31</v>
      </c>
      <c r="Z2423" s="155">
        <f t="shared" si="803"/>
        <v>0</v>
      </c>
      <c r="AA2423" s="156">
        <f t="shared" si="804"/>
        <v>0</v>
      </c>
      <c r="AB2423" s="157">
        <f t="shared" si="805"/>
        <v>0</v>
      </c>
      <c r="AD2423" s="128">
        <v>11</v>
      </c>
      <c r="AE2423" s="120">
        <f t="shared" si="806"/>
        <v>0</v>
      </c>
      <c r="AF2423" s="131">
        <v>31</v>
      </c>
      <c r="AG2423" s="121">
        <f t="shared" si="807"/>
        <v>0</v>
      </c>
    </row>
    <row r="2424" spans="2:33" x14ac:dyDescent="0.25">
      <c r="B2424" s="128">
        <v>12</v>
      </c>
      <c r="C2424" s="151" t="str">
        <f>T(Contaminantes!C$17)</f>
        <v/>
      </c>
      <c r="D2424" s="159"/>
      <c r="E2424" s="153"/>
      <c r="F2424" s="159"/>
      <c r="G2424" s="153"/>
      <c r="H2424" s="159"/>
      <c r="I2424" s="154"/>
      <c r="K2424" s="128">
        <v>32</v>
      </c>
      <c r="L2424" s="151" t="str">
        <f>T(Contaminantes!C$37)</f>
        <v/>
      </c>
      <c r="M2424" s="159"/>
      <c r="N2424" s="153"/>
      <c r="O2424" s="159"/>
      <c r="P2424" s="153"/>
      <c r="Q2424" s="159"/>
      <c r="R2424" s="154"/>
      <c r="T2424" s="128">
        <v>12</v>
      </c>
      <c r="U2424" s="155">
        <f t="shared" si="800"/>
        <v>0</v>
      </c>
      <c r="V2424" s="156">
        <f t="shared" si="801"/>
        <v>0</v>
      </c>
      <c r="W2424" s="157">
        <f t="shared" si="802"/>
        <v>0</v>
      </c>
      <c r="Y2424" s="128">
        <v>32</v>
      </c>
      <c r="Z2424" s="155">
        <f t="shared" si="803"/>
        <v>0</v>
      </c>
      <c r="AA2424" s="156">
        <f t="shared" si="804"/>
        <v>0</v>
      </c>
      <c r="AB2424" s="157">
        <f t="shared" si="805"/>
        <v>0</v>
      </c>
      <c r="AD2424" s="128">
        <v>12</v>
      </c>
      <c r="AE2424" s="120">
        <f t="shared" si="806"/>
        <v>0</v>
      </c>
      <c r="AF2424" s="131">
        <v>32</v>
      </c>
      <c r="AG2424" s="121">
        <f t="shared" si="807"/>
        <v>0</v>
      </c>
    </row>
    <row r="2425" spans="2:33" x14ac:dyDescent="0.25">
      <c r="B2425" s="128">
        <v>13</v>
      </c>
      <c r="C2425" s="151" t="str">
        <f>T(Contaminantes!C$18)</f>
        <v/>
      </c>
      <c r="D2425" s="159"/>
      <c r="E2425" s="153"/>
      <c r="F2425" s="159"/>
      <c r="G2425" s="153"/>
      <c r="H2425" s="159"/>
      <c r="I2425" s="154"/>
      <c r="K2425" s="128">
        <v>33</v>
      </c>
      <c r="L2425" s="151" t="str">
        <f>T(Contaminantes!C$38)</f>
        <v/>
      </c>
      <c r="M2425" s="159"/>
      <c r="N2425" s="153"/>
      <c r="O2425" s="159"/>
      <c r="P2425" s="153"/>
      <c r="Q2425" s="159"/>
      <c r="R2425" s="154"/>
      <c r="T2425" s="128">
        <v>13</v>
      </c>
      <c r="U2425" s="155">
        <f t="shared" si="800"/>
        <v>0</v>
      </c>
      <c r="V2425" s="156">
        <f t="shared" si="801"/>
        <v>0</v>
      </c>
      <c r="W2425" s="157">
        <f t="shared" si="802"/>
        <v>0</v>
      </c>
      <c r="Y2425" s="128">
        <v>33</v>
      </c>
      <c r="Z2425" s="155">
        <f t="shared" si="803"/>
        <v>0</v>
      </c>
      <c r="AA2425" s="156">
        <f t="shared" si="804"/>
        <v>0</v>
      </c>
      <c r="AB2425" s="157">
        <f t="shared" si="805"/>
        <v>0</v>
      </c>
      <c r="AD2425" s="128">
        <v>13</v>
      </c>
      <c r="AE2425" s="120">
        <f t="shared" si="806"/>
        <v>0</v>
      </c>
      <c r="AF2425" s="131">
        <v>33</v>
      </c>
      <c r="AG2425" s="121">
        <f t="shared" si="807"/>
        <v>0</v>
      </c>
    </row>
    <row r="2426" spans="2:33" x14ac:dyDescent="0.25">
      <c r="B2426" s="128">
        <v>14</v>
      </c>
      <c r="C2426" s="151" t="str">
        <f>T(Contaminantes!C$19)</f>
        <v/>
      </c>
      <c r="D2426" s="152"/>
      <c r="E2426" s="153"/>
      <c r="F2426" s="152"/>
      <c r="G2426" s="153"/>
      <c r="H2426" s="152"/>
      <c r="I2426" s="154"/>
      <c r="K2426" s="128">
        <v>34</v>
      </c>
      <c r="L2426" s="151" t="str">
        <f>T(Contaminantes!C$39)</f>
        <v/>
      </c>
      <c r="M2426" s="152"/>
      <c r="N2426" s="153"/>
      <c r="O2426" s="152"/>
      <c r="P2426" s="153"/>
      <c r="Q2426" s="152"/>
      <c r="R2426" s="154"/>
      <c r="T2426" s="128">
        <v>14</v>
      </c>
      <c r="U2426" s="155">
        <f t="shared" si="800"/>
        <v>0</v>
      </c>
      <c r="V2426" s="156">
        <f t="shared" si="801"/>
        <v>0</v>
      </c>
      <c r="W2426" s="157">
        <f t="shared" si="802"/>
        <v>0</v>
      </c>
      <c r="Y2426" s="128">
        <v>34</v>
      </c>
      <c r="Z2426" s="155">
        <f t="shared" si="803"/>
        <v>0</v>
      </c>
      <c r="AA2426" s="156">
        <f t="shared" si="804"/>
        <v>0</v>
      </c>
      <c r="AB2426" s="157">
        <f t="shared" si="805"/>
        <v>0</v>
      </c>
      <c r="AD2426" s="128">
        <v>14</v>
      </c>
      <c r="AE2426" s="120">
        <f t="shared" si="806"/>
        <v>0</v>
      </c>
      <c r="AF2426" s="131">
        <v>34</v>
      </c>
      <c r="AG2426" s="121">
        <f t="shared" si="807"/>
        <v>0</v>
      </c>
    </row>
    <row r="2427" spans="2:33" x14ac:dyDescent="0.25">
      <c r="B2427" s="128">
        <v>15</v>
      </c>
      <c r="C2427" s="151" t="str">
        <f>T(Contaminantes!C$20)</f>
        <v/>
      </c>
      <c r="D2427" s="158"/>
      <c r="E2427" s="153"/>
      <c r="F2427" s="158"/>
      <c r="G2427" s="153"/>
      <c r="H2427" s="158"/>
      <c r="I2427" s="154"/>
      <c r="K2427" s="128">
        <v>35</v>
      </c>
      <c r="L2427" s="151" t="str">
        <f>T(Contaminantes!C$40)</f>
        <v/>
      </c>
      <c r="M2427" s="158"/>
      <c r="N2427" s="153"/>
      <c r="O2427" s="158"/>
      <c r="P2427" s="153"/>
      <c r="Q2427" s="158"/>
      <c r="R2427" s="154"/>
      <c r="T2427" s="128">
        <v>15</v>
      </c>
      <c r="U2427" s="155">
        <f t="shared" si="800"/>
        <v>0</v>
      </c>
      <c r="V2427" s="156">
        <f t="shared" si="801"/>
        <v>0</v>
      </c>
      <c r="W2427" s="157">
        <f t="shared" si="802"/>
        <v>0</v>
      </c>
      <c r="Y2427" s="128">
        <v>35</v>
      </c>
      <c r="Z2427" s="155">
        <f t="shared" si="803"/>
        <v>0</v>
      </c>
      <c r="AA2427" s="156">
        <f t="shared" si="804"/>
        <v>0</v>
      </c>
      <c r="AB2427" s="157">
        <f t="shared" si="805"/>
        <v>0</v>
      </c>
      <c r="AD2427" s="128">
        <v>15</v>
      </c>
      <c r="AE2427" s="120">
        <f t="shared" si="806"/>
        <v>0</v>
      </c>
      <c r="AF2427" s="131">
        <v>35</v>
      </c>
      <c r="AG2427" s="121">
        <f t="shared" si="807"/>
        <v>0</v>
      </c>
    </row>
    <row r="2428" spans="2:33" x14ac:dyDescent="0.25">
      <c r="B2428" s="128">
        <v>16</v>
      </c>
      <c r="C2428" s="151" t="str">
        <f>T(Contaminantes!C$21)</f>
        <v/>
      </c>
      <c r="D2428" s="159"/>
      <c r="E2428" s="153"/>
      <c r="F2428" s="159"/>
      <c r="G2428" s="153"/>
      <c r="H2428" s="159"/>
      <c r="I2428" s="154"/>
      <c r="K2428" s="128">
        <v>36</v>
      </c>
      <c r="L2428" s="151" t="str">
        <f>T(Contaminantes!C$41)</f>
        <v/>
      </c>
      <c r="M2428" s="159"/>
      <c r="N2428" s="153"/>
      <c r="O2428" s="159"/>
      <c r="P2428" s="153"/>
      <c r="Q2428" s="159"/>
      <c r="R2428" s="154"/>
      <c r="T2428" s="128">
        <v>16</v>
      </c>
      <c r="U2428" s="155">
        <f t="shared" si="800"/>
        <v>0</v>
      </c>
      <c r="V2428" s="156">
        <f t="shared" si="801"/>
        <v>0</v>
      </c>
      <c r="W2428" s="157">
        <f t="shared" si="802"/>
        <v>0</v>
      </c>
      <c r="Y2428" s="128">
        <v>36</v>
      </c>
      <c r="Z2428" s="155">
        <f t="shared" si="803"/>
        <v>0</v>
      </c>
      <c r="AA2428" s="156">
        <f t="shared" si="804"/>
        <v>0</v>
      </c>
      <c r="AB2428" s="157">
        <f t="shared" si="805"/>
        <v>0</v>
      </c>
      <c r="AD2428" s="128">
        <v>16</v>
      </c>
      <c r="AE2428" s="120">
        <f t="shared" si="806"/>
        <v>0</v>
      </c>
      <c r="AF2428" s="131">
        <v>36</v>
      </c>
      <c r="AG2428" s="121">
        <f t="shared" si="807"/>
        <v>0</v>
      </c>
    </row>
    <row r="2429" spans="2:33" x14ac:dyDescent="0.25">
      <c r="B2429" s="128">
        <v>17</v>
      </c>
      <c r="C2429" s="151" t="str">
        <f>T(Contaminantes!C$22)</f>
        <v/>
      </c>
      <c r="D2429" s="159"/>
      <c r="E2429" s="153"/>
      <c r="F2429" s="159"/>
      <c r="G2429" s="153"/>
      <c r="H2429" s="159"/>
      <c r="I2429" s="154"/>
      <c r="K2429" s="128">
        <v>37</v>
      </c>
      <c r="L2429" s="151" t="str">
        <f>T(Contaminantes!C$42)</f>
        <v/>
      </c>
      <c r="M2429" s="159"/>
      <c r="N2429" s="153"/>
      <c r="O2429" s="159"/>
      <c r="P2429" s="153"/>
      <c r="Q2429" s="159"/>
      <c r="R2429" s="154"/>
      <c r="T2429" s="128">
        <v>17</v>
      </c>
      <c r="U2429" s="155">
        <f t="shared" si="800"/>
        <v>0</v>
      </c>
      <c r="V2429" s="156">
        <f t="shared" si="801"/>
        <v>0</v>
      </c>
      <c r="W2429" s="157">
        <f t="shared" si="802"/>
        <v>0</v>
      </c>
      <c r="Y2429" s="128">
        <v>37</v>
      </c>
      <c r="Z2429" s="155">
        <f t="shared" si="803"/>
        <v>0</v>
      </c>
      <c r="AA2429" s="156">
        <f t="shared" si="804"/>
        <v>0</v>
      </c>
      <c r="AB2429" s="157">
        <f t="shared" si="805"/>
        <v>0</v>
      </c>
      <c r="AD2429" s="128">
        <v>17</v>
      </c>
      <c r="AE2429" s="120">
        <f t="shared" si="806"/>
        <v>0</v>
      </c>
      <c r="AF2429" s="131">
        <v>37</v>
      </c>
      <c r="AG2429" s="121">
        <f t="shared" si="807"/>
        <v>0</v>
      </c>
    </row>
    <row r="2430" spans="2:33" x14ac:dyDescent="0.25">
      <c r="B2430" s="128">
        <v>18</v>
      </c>
      <c r="C2430" s="151" t="str">
        <f>T(Contaminantes!C$23)</f>
        <v/>
      </c>
      <c r="D2430" s="152"/>
      <c r="E2430" s="153"/>
      <c r="F2430" s="152"/>
      <c r="G2430" s="153"/>
      <c r="H2430" s="152"/>
      <c r="I2430" s="154"/>
      <c r="K2430" s="128">
        <v>38</v>
      </c>
      <c r="L2430" s="151" t="str">
        <f>T(Contaminantes!C$43)</f>
        <v/>
      </c>
      <c r="M2430" s="152"/>
      <c r="N2430" s="153"/>
      <c r="O2430" s="152"/>
      <c r="P2430" s="153"/>
      <c r="Q2430" s="152"/>
      <c r="R2430" s="154"/>
      <c r="T2430" s="128">
        <v>18</v>
      </c>
      <c r="U2430" s="155">
        <f t="shared" si="800"/>
        <v>0</v>
      </c>
      <c r="V2430" s="156">
        <f t="shared" si="801"/>
        <v>0</v>
      </c>
      <c r="W2430" s="157">
        <f t="shared" si="802"/>
        <v>0</v>
      </c>
      <c r="Y2430" s="128">
        <v>38</v>
      </c>
      <c r="Z2430" s="155">
        <f t="shared" si="803"/>
        <v>0</v>
      </c>
      <c r="AA2430" s="156">
        <f t="shared" si="804"/>
        <v>0</v>
      </c>
      <c r="AB2430" s="157">
        <f t="shared" si="805"/>
        <v>0</v>
      </c>
      <c r="AD2430" s="128">
        <v>18</v>
      </c>
      <c r="AE2430" s="120">
        <f t="shared" si="806"/>
        <v>0</v>
      </c>
      <c r="AF2430" s="131">
        <v>38</v>
      </c>
      <c r="AG2430" s="121">
        <f t="shared" si="807"/>
        <v>0</v>
      </c>
    </row>
    <row r="2431" spans="2:33" x14ac:dyDescent="0.25">
      <c r="B2431" s="128">
        <v>19</v>
      </c>
      <c r="C2431" s="151" t="str">
        <f>T(Contaminantes!C$24)</f>
        <v/>
      </c>
      <c r="D2431" s="152"/>
      <c r="E2431" s="153"/>
      <c r="F2431" s="152"/>
      <c r="G2431" s="153"/>
      <c r="H2431" s="152"/>
      <c r="I2431" s="154"/>
      <c r="K2431" s="128">
        <v>39</v>
      </c>
      <c r="L2431" s="151" t="str">
        <f>T(Contaminantes!C$44)</f>
        <v/>
      </c>
      <c r="M2431" s="152"/>
      <c r="N2431" s="153"/>
      <c r="O2431" s="152"/>
      <c r="P2431" s="153"/>
      <c r="Q2431" s="152"/>
      <c r="R2431" s="154"/>
      <c r="T2431" s="128">
        <v>19</v>
      </c>
      <c r="U2431" s="155">
        <f t="shared" si="800"/>
        <v>0</v>
      </c>
      <c r="V2431" s="156">
        <f t="shared" si="801"/>
        <v>0</v>
      </c>
      <c r="W2431" s="157">
        <f t="shared" si="802"/>
        <v>0</v>
      </c>
      <c r="Y2431" s="128">
        <v>39</v>
      </c>
      <c r="Z2431" s="155">
        <f t="shared" si="803"/>
        <v>0</v>
      </c>
      <c r="AA2431" s="156">
        <f t="shared" si="804"/>
        <v>0</v>
      </c>
      <c r="AB2431" s="157">
        <f t="shared" si="805"/>
        <v>0</v>
      </c>
      <c r="AD2431" s="128">
        <v>19</v>
      </c>
      <c r="AE2431" s="120">
        <f t="shared" si="806"/>
        <v>0</v>
      </c>
      <c r="AF2431" s="131">
        <v>39</v>
      </c>
      <c r="AG2431" s="121">
        <f t="shared" si="807"/>
        <v>0</v>
      </c>
    </row>
    <row r="2432" spans="2:33" ht="15.75" thickBot="1" x14ac:dyDescent="0.3">
      <c r="B2432" s="129">
        <v>20</v>
      </c>
      <c r="C2432" s="160" t="str">
        <f>T(Contaminantes!C$25)</f>
        <v/>
      </c>
      <c r="D2432" s="162"/>
      <c r="E2432" s="163"/>
      <c r="F2432" s="162"/>
      <c r="G2432" s="163"/>
      <c r="H2432" s="162"/>
      <c r="I2432" s="171"/>
      <c r="J2432" s="175"/>
      <c r="K2432" s="176">
        <v>40</v>
      </c>
      <c r="L2432" s="172" t="str">
        <f>T(Contaminantes!C$45)</f>
        <v/>
      </c>
      <c r="M2432" s="162"/>
      <c r="N2432" s="163"/>
      <c r="O2432" s="162"/>
      <c r="P2432" s="163"/>
      <c r="Q2432" s="162"/>
      <c r="R2432" s="171"/>
      <c r="T2432" s="129">
        <v>20</v>
      </c>
      <c r="U2432" s="165">
        <f t="shared" si="800"/>
        <v>0</v>
      </c>
      <c r="V2432" s="166">
        <f t="shared" si="801"/>
        <v>0</v>
      </c>
      <c r="W2432" s="167">
        <f t="shared" si="802"/>
        <v>0</v>
      </c>
      <c r="Y2432" s="129">
        <v>40</v>
      </c>
      <c r="Z2432" s="165">
        <f t="shared" si="803"/>
        <v>0</v>
      </c>
      <c r="AA2432" s="166">
        <f t="shared" si="804"/>
        <v>0</v>
      </c>
      <c r="AB2432" s="167">
        <f t="shared" si="805"/>
        <v>0</v>
      </c>
      <c r="AD2432" s="129">
        <v>20</v>
      </c>
      <c r="AE2432" s="132">
        <f t="shared" si="806"/>
        <v>0</v>
      </c>
      <c r="AF2432" s="133">
        <v>40</v>
      </c>
      <c r="AG2432" s="122">
        <f t="shared" si="807"/>
        <v>0</v>
      </c>
    </row>
    <row r="2433" spans="2:33" ht="15.75" thickBot="1" x14ac:dyDescent="0.3"/>
    <row r="2434" spans="2:33" ht="15.75" customHeight="1" thickBot="1" x14ac:dyDescent="0.3">
      <c r="D2434" s="391" t="s">
        <v>139</v>
      </c>
      <c r="E2434" s="392"/>
      <c r="F2434" s="393" t="str">
        <f>T('Focos atmósfera'!B108)</f>
        <v/>
      </c>
      <c r="G2434" s="393"/>
      <c r="H2434" s="394" t="s">
        <v>141</v>
      </c>
      <c r="I2434" s="395"/>
      <c r="J2434" s="135"/>
      <c r="K2434" s="396" t="str">
        <f>T('Focos atmósfera'!C108)</f>
        <v/>
      </c>
      <c r="L2434" s="393"/>
      <c r="M2434" s="393"/>
      <c r="N2434" s="397" t="s">
        <v>140</v>
      </c>
      <c r="O2434" s="398"/>
      <c r="P2434" s="136">
        <f>'Focos atmósfera'!D108</f>
        <v>0</v>
      </c>
      <c r="Q2434" s="205" t="s">
        <v>210</v>
      </c>
      <c r="R2434" s="136">
        <f>'Focos atmósfera'!F108</f>
        <v>0</v>
      </c>
      <c r="S2434" s="174"/>
      <c r="V2434" s="399" t="s">
        <v>189</v>
      </c>
      <c r="W2434" s="400"/>
      <c r="X2434" s="137"/>
      <c r="AA2434" s="399" t="s">
        <v>189</v>
      </c>
      <c r="AB2434" s="400"/>
      <c r="AC2434" s="137"/>
      <c r="AE2434" s="399" t="s">
        <v>192</v>
      </c>
      <c r="AF2434" s="403"/>
      <c r="AG2434" s="400"/>
    </row>
    <row r="2435" spans="2:33" ht="15.75" thickBot="1" x14ac:dyDescent="0.3">
      <c r="B2435" s="407" t="s">
        <v>133</v>
      </c>
      <c r="C2435" s="408"/>
      <c r="D2435" s="411" t="s">
        <v>134</v>
      </c>
      <c r="E2435" s="411"/>
      <c r="F2435" s="411" t="s">
        <v>135</v>
      </c>
      <c r="G2435" s="411"/>
      <c r="H2435" s="411" t="s">
        <v>136</v>
      </c>
      <c r="I2435" s="412"/>
      <c r="J2435" s="138"/>
      <c r="K2435" s="409" t="s">
        <v>133</v>
      </c>
      <c r="L2435" s="410"/>
      <c r="M2435" s="413" t="s">
        <v>134</v>
      </c>
      <c r="N2435" s="411"/>
      <c r="O2435" s="411" t="s">
        <v>135</v>
      </c>
      <c r="P2435" s="411"/>
      <c r="Q2435" s="411" t="s">
        <v>136</v>
      </c>
      <c r="R2435" s="414"/>
      <c r="S2435" s="138"/>
      <c r="T2435" s="138"/>
      <c r="V2435" s="401"/>
      <c r="W2435" s="402"/>
      <c r="X2435" s="137"/>
      <c r="AA2435" s="401"/>
      <c r="AB2435" s="402"/>
      <c r="AC2435" s="137"/>
      <c r="AE2435" s="404"/>
      <c r="AF2435" s="405"/>
      <c r="AG2435" s="406"/>
    </row>
    <row r="2436" spans="2:33" ht="32.25" customHeight="1" thickBot="1" x14ac:dyDescent="0.3">
      <c r="B2436" s="409"/>
      <c r="C2436" s="410"/>
      <c r="D2436" s="139" t="s">
        <v>137</v>
      </c>
      <c r="E2436" s="139" t="s">
        <v>138</v>
      </c>
      <c r="F2436" s="139" t="s">
        <v>137</v>
      </c>
      <c r="G2436" s="139" t="s">
        <v>138</v>
      </c>
      <c r="H2436" s="139" t="s">
        <v>137</v>
      </c>
      <c r="I2436" s="140" t="s">
        <v>138</v>
      </c>
      <c r="J2436" s="141"/>
      <c r="K2436" s="409"/>
      <c r="L2436" s="410"/>
      <c r="M2436" s="139" t="s">
        <v>137</v>
      </c>
      <c r="N2436" s="139" t="s">
        <v>138</v>
      </c>
      <c r="O2436" s="139" t="s">
        <v>137</v>
      </c>
      <c r="P2436" s="139" t="s">
        <v>138</v>
      </c>
      <c r="Q2436" s="139" t="s">
        <v>137</v>
      </c>
      <c r="R2436" s="140" t="s">
        <v>138</v>
      </c>
      <c r="S2436" s="141"/>
      <c r="T2436" s="141"/>
      <c r="V2436" s="142" t="s">
        <v>190</v>
      </c>
      <c r="W2436" s="143" t="s">
        <v>191</v>
      </c>
      <c r="X2436" s="141"/>
      <c r="AA2436" s="142" t="s">
        <v>190</v>
      </c>
      <c r="AB2436" s="143" t="s">
        <v>191</v>
      </c>
      <c r="AC2436" s="141"/>
      <c r="AE2436" s="124" t="s">
        <v>193</v>
      </c>
      <c r="AG2436" s="125" t="s">
        <v>193</v>
      </c>
    </row>
    <row r="2437" spans="2:33" x14ac:dyDescent="0.25">
      <c r="B2437" s="126">
        <v>1</v>
      </c>
      <c r="C2437" s="151" t="str">
        <f>T(Contaminantes!C$6)</f>
        <v/>
      </c>
      <c r="D2437" s="145"/>
      <c r="E2437" s="146"/>
      <c r="F2437" s="145"/>
      <c r="G2437" s="146"/>
      <c r="H2437" s="145"/>
      <c r="I2437" s="147"/>
      <c r="K2437" s="126">
        <v>21</v>
      </c>
      <c r="L2437" s="144" t="str">
        <f>T(Contaminantes!C$26)</f>
        <v/>
      </c>
      <c r="M2437" s="145"/>
      <c r="N2437" s="146"/>
      <c r="O2437" s="145"/>
      <c r="P2437" s="146"/>
      <c r="Q2437" s="145"/>
      <c r="R2437" s="147"/>
      <c r="T2437" s="126">
        <v>1</v>
      </c>
      <c r="U2437" s="148">
        <f>IF(COUNT(E2437,G2437,I2437)=0,0,COUNT(E2437,G2437,I2437))</f>
        <v>0</v>
      </c>
      <c r="V2437" s="149">
        <f>IF(U2437&gt;0,((D2437*E2437)+(F2437*G2437)+(H2437*I2437))/(E2437+G2437+I2437),0)</f>
        <v>0</v>
      </c>
      <c r="W2437" s="150">
        <f>IF(U2437&lt;&gt;0,(E2437+G2437+I2437)/U2437,0)</f>
        <v>0</v>
      </c>
      <c r="Y2437" s="126">
        <v>21</v>
      </c>
      <c r="Z2437" s="148">
        <f>IF(COUNT(N2437,P2437,R2437)=0,0,COUNT(N2437,P2437,R2437))</f>
        <v>0</v>
      </c>
      <c r="AA2437" s="149">
        <f>IF(Z2437&gt;0,((M2437*N2437)+(O2437*P2437)+(Q2437*R2437))/(N2437+P2437+R2437),0)</f>
        <v>0</v>
      </c>
      <c r="AB2437" s="150">
        <f>IF(Z2437&lt;&gt;0,(N2437+P2437+R2437)/Z2437,0)</f>
        <v>0</v>
      </c>
      <c r="AD2437" s="126">
        <v>1</v>
      </c>
      <c r="AE2437" s="127">
        <f>(V2437*W2437*P$2386)/1000000</f>
        <v>0</v>
      </c>
      <c r="AF2437" s="130">
        <v>21</v>
      </c>
      <c r="AG2437" s="127">
        <f>(AA2437*AB2437*P$2386)/1000000</f>
        <v>0</v>
      </c>
    </row>
    <row r="2438" spans="2:33" x14ac:dyDescent="0.25">
      <c r="B2438" s="128">
        <v>2</v>
      </c>
      <c r="C2438" s="151" t="str">
        <f>T(Contaminantes!C$7)</f>
        <v/>
      </c>
      <c r="D2438" s="152"/>
      <c r="E2438" s="153"/>
      <c r="F2438" s="152"/>
      <c r="G2438" s="153"/>
      <c r="H2438" s="152"/>
      <c r="I2438" s="154"/>
      <c r="K2438" s="128">
        <v>22</v>
      </c>
      <c r="L2438" s="151" t="str">
        <f>T(Contaminantes!C$27)</f>
        <v/>
      </c>
      <c r="M2438" s="152"/>
      <c r="N2438" s="153"/>
      <c r="O2438" s="152"/>
      <c r="P2438" s="153"/>
      <c r="Q2438" s="152"/>
      <c r="R2438" s="154"/>
      <c r="T2438" s="128">
        <v>2</v>
      </c>
      <c r="U2438" s="155">
        <f t="shared" ref="U2438:U2456" si="808">IF(COUNT(E2438,G2438,I2438)=0,0,COUNT(E2438,G2438,I2438))</f>
        <v>0</v>
      </c>
      <c r="V2438" s="156">
        <f t="shared" ref="V2438:V2456" si="809">IF(U2438&gt;0,((D2438*E2438)+(F2438*G2438)+(H2438*I2438))/(E2438+G2438+I2438),0)</f>
        <v>0</v>
      </c>
      <c r="W2438" s="157">
        <f t="shared" ref="W2438:W2456" si="810">IF(U2438&lt;&gt;0,(E2438+G2438+I2438)/U2438,0)</f>
        <v>0</v>
      </c>
      <c r="Y2438" s="128">
        <v>22</v>
      </c>
      <c r="Z2438" s="155">
        <f t="shared" ref="Z2438:Z2456" si="811">IF(COUNT(N2438,P2438,R2438)=0,0,COUNT(N2438,P2438,R2438))</f>
        <v>0</v>
      </c>
      <c r="AA2438" s="156">
        <f t="shared" ref="AA2438:AA2456" si="812">IF(Z2438&gt;0,((M2438*N2438)+(O2438*P2438)+(Q2438*R2438))/(N2438+P2438+R2438),0)</f>
        <v>0</v>
      </c>
      <c r="AB2438" s="157">
        <f t="shared" ref="AB2438:AB2456" si="813">IF(Z2438&lt;&gt;0,(N2438+P2438+R2438)/Z2438,0)</f>
        <v>0</v>
      </c>
      <c r="AD2438" s="128">
        <v>2</v>
      </c>
      <c r="AE2438" s="120">
        <f t="shared" ref="AE2438:AE2456" si="814">(V2438*W2438*P$2386)/1000000</f>
        <v>0</v>
      </c>
      <c r="AF2438" s="131">
        <v>22</v>
      </c>
      <c r="AG2438" s="121">
        <f t="shared" ref="AG2438:AG2456" si="815">(AA2438*AB2438*P$2386)/1000000</f>
        <v>0</v>
      </c>
    </row>
    <row r="2439" spans="2:33" x14ac:dyDescent="0.25">
      <c r="B2439" s="128">
        <v>3</v>
      </c>
      <c r="C2439" s="151" t="str">
        <f>T(Contaminantes!C$8)</f>
        <v/>
      </c>
      <c r="D2439" s="158"/>
      <c r="E2439" s="153"/>
      <c r="F2439" s="158"/>
      <c r="G2439" s="153"/>
      <c r="H2439" s="158"/>
      <c r="I2439" s="154"/>
      <c r="K2439" s="128">
        <v>23</v>
      </c>
      <c r="L2439" s="151" t="str">
        <f>T(Contaminantes!C$28)</f>
        <v/>
      </c>
      <c r="M2439" s="158"/>
      <c r="N2439" s="153"/>
      <c r="O2439" s="158"/>
      <c r="P2439" s="153"/>
      <c r="Q2439" s="158"/>
      <c r="R2439" s="154"/>
      <c r="T2439" s="128">
        <v>3</v>
      </c>
      <c r="U2439" s="155">
        <f t="shared" si="808"/>
        <v>0</v>
      </c>
      <c r="V2439" s="156">
        <f t="shared" si="809"/>
        <v>0</v>
      </c>
      <c r="W2439" s="157">
        <f t="shared" si="810"/>
        <v>0</v>
      </c>
      <c r="Y2439" s="128">
        <v>23</v>
      </c>
      <c r="Z2439" s="155">
        <f t="shared" si="811"/>
        <v>0</v>
      </c>
      <c r="AA2439" s="156">
        <f t="shared" si="812"/>
        <v>0</v>
      </c>
      <c r="AB2439" s="157">
        <f t="shared" si="813"/>
        <v>0</v>
      </c>
      <c r="AD2439" s="128">
        <v>3</v>
      </c>
      <c r="AE2439" s="120">
        <f t="shared" si="814"/>
        <v>0</v>
      </c>
      <c r="AF2439" s="131">
        <v>23</v>
      </c>
      <c r="AG2439" s="121">
        <f t="shared" si="815"/>
        <v>0</v>
      </c>
    </row>
    <row r="2440" spans="2:33" x14ac:dyDescent="0.25">
      <c r="B2440" s="128">
        <v>4</v>
      </c>
      <c r="C2440" s="151" t="str">
        <f>T(Contaminantes!C$9)</f>
        <v/>
      </c>
      <c r="D2440" s="159"/>
      <c r="E2440" s="153"/>
      <c r="F2440" s="159"/>
      <c r="G2440" s="153"/>
      <c r="H2440" s="159"/>
      <c r="I2440" s="154"/>
      <c r="K2440" s="128">
        <v>24</v>
      </c>
      <c r="L2440" s="151" t="str">
        <f>T(Contaminantes!C$29)</f>
        <v/>
      </c>
      <c r="M2440" s="159"/>
      <c r="N2440" s="153"/>
      <c r="O2440" s="159"/>
      <c r="P2440" s="153"/>
      <c r="Q2440" s="159"/>
      <c r="R2440" s="154"/>
      <c r="T2440" s="128">
        <v>4</v>
      </c>
      <c r="U2440" s="155">
        <f t="shared" si="808"/>
        <v>0</v>
      </c>
      <c r="V2440" s="156">
        <f t="shared" si="809"/>
        <v>0</v>
      </c>
      <c r="W2440" s="157">
        <f t="shared" si="810"/>
        <v>0</v>
      </c>
      <c r="Y2440" s="128">
        <v>24</v>
      </c>
      <c r="Z2440" s="155">
        <f t="shared" si="811"/>
        <v>0</v>
      </c>
      <c r="AA2440" s="156">
        <f t="shared" si="812"/>
        <v>0</v>
      </c>
      <c r="AB2440" s="157">
        <f t="shared" si="813"/>
        <v>0</v>
      </c>
      <c r="AD2440" s="128">
        <v>4</v>
      </c>
      <c r="AE2440" s="120">
        <f t="shared" si="814"/>
        <v>0</v>
      </c>
      <c r="AF2440" s="131">
        <v>24</v>
      </c>
      <c r="AG2440" s="121">
        <f t="shared" si="815"/>
        <v>0</v>
      </c>
    </row>
    <row r="2441" spans="2:33" x14ac:dyDescent="0.25">
      <c r="B2441" s="128">
        <v>5</v>
      </c>
      <c r="C2441" s="151" t="str">
        <f>T(Contaminantes!C$10)</f>
        <v/>
      </c>
      <c r="D2441" s="159"/>
      <c r="E2441" s="153"/>
      <c r="F2441" s="159"/>
      <c r="G2441" s="153"/>
      <c r="H2441" s="159"/>
      <c r="I2441" s="154"/>
      <c r="K2441" s="128">
        <v>25</v>
      </c>
      <c r="L2441" s="151" t="str">
        <f>T(Contaminantes!C$30)</f>
        <v/>
      </c>
      <c r="M2441" s="159"/>
      <c r="N2441" s="153"/>
      <c r="O2441" s="159"/>
      <c r="P2441" s="153"/>
      <c r="Q2441" s="159"/>
      <c r="R2441" s="154"/>
      <c r="T2441" s="128">
        <v>5</v>
      </c>
      <c r="U2441" s="155">
        <f t="shared" si="808"/>
        <v>0</v>
      </c>
      <c r="V2441" s="156">
        <f t="shared" si="809"/>
        <v>0</v>
      </c>
      <c r="W2441" s="157">
        <f t="shared" si="810"/>
        <v>0</v>
      </c>
      <c r="Y2441" s="128">
        <v>25</v>
      </c>
      <c r="Z2441" s="155">
        <f t="shared" si="811"/>
        <v>0</v>
      </c>
      <c r="AA2441" s="156">
        <f t="shared" si="812"/>
        <v>0</v>
      </c>
      <c r="AB2441" s="157">
        <f t="shared" si="813"/>
        <v>0</v>
      </c>
      <c r="AD2441" s="128">
        <v>5</v>
      </c>
      <c r="AE2441" s="120">
        <f t="shared" si="814"/>
        <v>0</v>
      </c>
      <c r="AF2441" s="131">
        <v>25</v>
      </c>
      <c r="AG2441" s="121">
        <f t="shared" si="815"/>
        <v>0</v>
      </c>
    </row>
    <row r="2442" spans="2:33" x14ac:dyDescent="0.25">
      <c r="B2442" s="128">
        <v>6</v>
      </c>
      <c r="C2442" s="151" t="str">
        <f>T(Contaminantes!C$11)</f>
        <v/>
      </c>
      <c r="D2442" s="159"/>
      <c r="E2442" s="153"/>
      <c r="F2442" s="159"/>
      <c r="G2442" s="153"/>
      <c r="H2442" s="159"/>
      <c r="I2442" s="154"/>
      <c r="K2442" s="128">
        <v>26</v>
      </c>
      <c r="L2442" s="151" t="str">
        <f>T(Contaminantes!C$31)</f>
        <v/>
      </c>
      <c r="M2442" s="159"/>
      <c r="N2442" s="153"/>
      <c r="O2442" s="159"/>
      <c r="P2442" s="153"/>
      <c r="Q2442" s="159"/>
      <c r="R2442" s="154"/>
      <c r="T2442" s="128">
        <v>6</v>
      </c>
      <c r="U2442" s="155">
        <f t="shared" si="808"/>
        <v>0</v>
      </c>
      <c r="V2442" s="156">
        <f t="shared" si="809"/>
        <v>0</v>
      </c>
      <c r="W2442" s="157">
        <f t="shared" si="810"/>
        <v>0</v>
      </c>
      <c r="Y2442" s="128">
        <v>26</v>
      </c>
      <c r="Z2442" s="155">
        <f t="shared" si="811"/>
        <v>0</v>
      </c>
      <c r="AA2442" s="156">
        <f t="shared" si="812"/>
        <v>0</v>
      </c>
      <c r="AB2442" s="157">
        <f t="shared" si="813"/>
        <v>0</v>
      </c>
      <c r="AD2442" s="128">
        <v>6</v>
      </c>
      <c r="AE2442" s="120">
        <f t="shared" si="814"/>
        <v>0</v>
      </c>
      <c r="AF2442" s="131">
        <v>26</v>
      </c>
      <c r="AG2442" s="121">
        <f t="shared" si="815"/>
        <v>0</v>
      </c>
    </row>
    <row r="2443" spans="2:33" x14ac:dyDescent="0.25">
      <c r="B2443" s="128">
        <v>7</v>
      </c>
      <c r="C2443" s="151" t="str">
        <f>T(Contaminantes!C$12)</f>
        <v/>
      </c>
      <c r="D2443" s="159"/>
      <c r="E2443" s="153"/>
      <c r="F2443" s="159"/>
      <c r="G2443" s="153"/>
      <c r="H2443" s="159"/>
      <c r="I2443" s="154"/>
      <c r="K2443" s="128">
        <v>27</v>
      </c>
      <c r="L2443" s="151" t="str">
        <f>T(Contaminantes!C$32)</f>
        <v/>
      </c>
      <c r="M2443" s="159"/>
      <c r="N2443" s="153"/>
      <c r="O2443" s="159"/>
      <c r="P2443" s="153"/>
      <c r="Q2443" s="159"/>
      <c r="R2443" s="154"/>
      <c r="T2443" s="128">
        <v>7</v>
      </c>
      <c r="U2443" s="155">
        <f t="shared" si="808"/>
        <v>0</v>
      </c>
      <c r="V2443" s="156">
        <f t="shared" si="809"/>
        <v>0</v>
      </c>
      <c r="W2443" s="157">
        <f t="shared" si="810"/>
        <v>0</v>
      </c>
      <c r="Y2443" s="128">
        <v>27</v>
      </c>
      <c r="Z2443" s="155">
        <f t="shared" si="811"/>
        <v>0</v>
      </c>
      <c r="AA2443" s="156">
        <f t="shared" si="812"/>
        <v>0</v>
      </c>
      <c r="AB2443" s="157">
        <f t="shared" si="813"/>
        <v>0</v>
      </c>
      <c r="AD2443" s="128">
        <v>7</v>
      </c>
      <c r="AE2443" s="120">
        <f t="shared" si="814"/>
        <v>0</v>
      </c>
      <c r="AF2443" s="131">
        <v>27</v>
      </c>
      <c r="AG2443" s="121">
        <f t="shared" si="815"/>
        <v>0</v>
      </c>
    </row>
    <row r="2444" spans="2:33" x14ac:dyDescent="0.25">
      <c r="B2444" s="128">
        <v>8</v>
      </c>
      <c r="C2444" s="151" t="str">
        <f>T(Contaminantes!C$13)</f>
        <v/>
      </c>
      <c r="D2444" s="159"/>
      <c r="E2444" s="153"/>
      <c r="F2444" s="159"/>
      <c r="G2444" s="153"/>
      <c r="H2444" s="159"/>
      <c r="I2444" s="154"/>
      <c r="K2444" s="128">
        <v>28</v>
      </c>
      <c r="L2444" s="151" t="str">
        <f>T(Contaminantes!C$33)</f>
        <v/>
      </c>
      <c r="M2444" s="159"/>
      <c r="N2444" s="153"/>
      <c r="O2444" s="159"/>
      <c r="P2444" s="153"/>
      <c r="Q2444" s="159"/>
      <c r="R2444" s="154"/>
      <c r="T2444" s="128">
        <v>8</v>
      </c>
      <c r="U2444" s="155">
        <f t="shared" si="808"/>
        <v>0</v>
      </c>
      <c r="V2444" s="156">
        <f t="shared" si="809"/>
        <v>0</v>
      </c>
      <c r="W2444" s="157">
        <f t="shared" si="810"/>
        <v>0</v>
      </c>
      <c r="Y2444" s="128">
        <v>28</v>
      </c>
      <c r="Z2444" s="155">
        <f t="shared" si="811"/>
        <v>0</v>
      </c>
      <c r="AA2444" s="156">
        <f t="shared" si="812"/>
        <v>0</v>
      </c>
      <c r="AB2444" s="157">
        <f t="shared" si="813"/>
        <v>0</v>
      </c>
      <c r="AD2444" s="128">
        <v>8</v>
      </c>
      <c r="AE2444" s="120">
        <f t="shared" si="814"/>
        <v>0</v>
      </c>
      <c r="AF2444" s="131">
        <v>28</v>
      </c>
      <c r="AG2444" s="121">
        <f t="shared" si="815"/>
        <v>0</v>
      </c>
    </row>
    <row r="2445" spans="2:33" x14ac:dyDescent="0.25">
      <c r="B2445" s="128">
        <v>9</v>
      </c>
      <c r="C2445" s="151" t="str">
        <f>T(Contaminantes!C$14)</f>
        <v/>
      </c>
      <c r="D2445" s="152"/>
      <c r="E2445" s="153"/>
      <c r="F2445" s="152"/>
      <c r="G2445" s="153"/>
      <c r="H2445" s="152"/>
      <c r="I2445" s="154"/>
      <c r="K2445" s="128">
        <v>29</v>
      </c>
      <c r="L2445" s="151" t="str">
        <f>T(Contaminantes!C$34)</f>
        <v/>
      </c>
      <c r="M2445" s="152"/>
      <c r="N2445" s="153"/>
      <c r="O2445" s="152"/>
      <c r="P2445" s="153"/>
      <c r="Q2445" s="152"/>
      <c r="R2445" s="154"/>
      <c r="T2445" s="128">
        <v>9</v>
      </c>
      <c r="U2445" s="155">
        <f t="shared" si="808"/>
        <v>0</v>
      </c>
      <c r="V2445" s="156">
        <f t="shared" si="809"/>
        <v>0</v>
      </c>
      <c r="W2445" s="157">
        <f t="shared" si="810"/>
        <v>0</v>
      </c>
      <c r="Y2445" s="128">
        <v>29</v>
      </c>
      <c r="Z2445" s="155">
        <f t="shared" si="811"/>
        <v>0</v>
      </c>
      <c r="AA2445" s="156">
        <f t="shared" si="812"/>
        <v>0</v>
      </c>
      <c r="AB2445" s="157">
        <f t="shared" si="813"/>
        <v>0</v>
      </c>
      <c r="AD2445" s="128">
        <v>9</v>
      </c>
      <c r="AE2445" s="120">
        <f t="shared" si="814"/>
        <v>0</v>
      </c>
      <c r="AF2445" s="131">
        <v>29</v>
      </c>
      <c r="AG2445" s="121">
        <f t="shared" si="815"/>
        <v>0</v>
      </c>
    </row>
    <row r="2446" spans="2:33" x14ac:dyDescent="0.25">
      <c r="B2446" s="128">
        <v>10</v>
      </c>
      <c r="C2446" s="151" t="str">
        <f>T(Contaminantes!C$15)</f>
        <v/>
      </c>
      <c r="D2446" s="152"/>
      <c r="E2446" s="153"/>
      <c r="F2446" s="152"/>
      <c r="G2446" s="153"/>
      <c r="H2446" s="152"/>
      <c r="I2446" s="154"/>
      <c r="K2446" s="128">
        <v>30</v>
      </c>
      <c r="L2446" s="151" t="str">
        <f>T(Contaminantes!C$35)</f>
        <v/>
      </c>
      <c r="M2446" s="152"/>
      <c r="N2446" s="153"/>
      <c r="O2446" s="152"/>
      <c r="P2446" s="153"/>
      <c r="Q2446" s="152"/>
      <c r="R2446" s="154"/>
      <c r="T2446" s="128">
        <v>10</v>
      </c>
      <c r="U2446" s="155">
        <f t="shared" si="808"/>
        <v>0</v>
      </c>
      <c r="V2446" s="156">
        <f t="shared" si="809"/>
        <v>0</v>
      </c>
      <c r="W2446" s="157">
        <f t="shared" si="810"/>
        <v>0</v>
      </c>
      <c r="Y2446" s="128">
        <v>30</v>
      </c>
      <c r="Z2446" s="155">
        <f t="shared" si="811"/>
        <v>0</v>
      </c>
      <c r="AA2446" s="156">
        <f t="shared" si="812"/>
        <v>0</v>
      </c>
      <c r="AB2446" s="157">
        <f t="shared" si="813"/>
        <v>0</v>
      </c>
      <c r="AD2446" s="128">
        <v>10</v>
      </c>
      <c r="AE2446" s="120">
        <f t="shared" si="814"/>
        <v>0</v>
      </c>
      <c r="AF2446" s="131">
        <v>30</v>
      </c>
      <c r="AG2446" s="121">
        <f t="shared" si="815"/>
        <v>0</v>
      </c>
    </row>
    <row r="2447" spans="2:33" x14ac:dyDescent="0.25">
      <c r="B2447" s="128">
        <v>11</v>
      </c>
      <c r="C2447" s="151" t="str">
        <f>T(Contaminantes!C$16)</f>
        <v/>
      </c>
      <c r="D2447" s="158"/>
      <c r="E2447" s="153"/>
      <c r="F2447" s="158"/>
      <c r="G2447" s="153"/>
      <c r="H2447" s="158"/>
      <c r="I2447" s="154"/>
      <c r="K2447" s="128">
        <v>31</v>
      </c>
      <c r="L2447" s="151" t="str">
        <f>T(Contaminantes!C$36)</f>
        <v/>
      </c>
      <c r="M2447" s="158"/>
      <c r="N2447" s="153"/>
      <c r="O2447" s="158"/>
      <c r="P2447" s="153"/>
      <c r="Q2447" s="158"/>
      <c r="R2447" s="154"/>
      <c r="T2447" s="128">
        <v>11</v>
      </c>
      <c r="U2447" s="155">
        <f t="shared" si="808"/>
        <v>0</v>
      </c>
      <c r="V2447" s="156">
        <f t="shared" si="809"/>
        <v>0</v>
      </c>
      <c r="W2447" s="157">
        <f t="shared" si="810"/>
        <v>0</v>
      </c>
      <c r="Y2447" s="128">
        <v>31</v>
      </c>
      <c r="Z2447" s="155">
        <f t="shared" si="811"/>
        <v>0</v>
      </c>
      <c r="AA2447" s="156">
        <f t="shared" si="812"/>
        <v>0</v>
      </c>
      <c r="AB2447" s="157">
        <f t="shared" si="813"/>
        <v>0</v>
      </c>
      <c r="AD2447" s="128">
        <v>11</v>
      </c>
      <c r="AE2447" s="120">
        <f t="shared" si="814"/>
        <v>0</v>
      </c>
      <c r="AF2447" s="131">
        <v>31</v>
      </c>
      <c r="AG2447" s="121">
        <f t="shared" si="815"/>
        <v>0</v>
      </c>
    </row>
    <row r="2448" spans="2:33" x14ac:dyDescent="0.25">
      <c r="B2448" s="128">
        <v>12</v>
      </c>
      <c r="C2448" s="151" t="str">
        <f>T(Contaminantes!C$17)</f>
        <v/>
      </c>
      <c r="D2448" s="159"/>
      <c r="E2448" s="153"/>
      <c r="F2448" s="159"/>
      <c r="G2448" s="153"/>
      <c r="H2448" s="159"/>
      <c r="I2448" s="154"/>
      <c r="K2448" s="128">
        <v>32</v>
      </c>
      <c r="L2448" s="151" t="str">
        <f>T(Contaminantes!C$37)</f>
        <v/>
      </c>
      <c r="M2448" s="159"/>
      <c r="N2448" s="153"/>
      <c r="O2448" s="159"/>
      <c r="P2448" s="153"/>
      <c r="Q2448" s="159"/>
      <c r="R2448" s="154"/>
      <c r="T2448" s="128">
        <v>12</v>
      </c>
      <c r="U2448" s="155">
        <f t="shared" si="808"/>
        <v>0</v>
      </c>
      <c r="V2448" s="156">
        <f t="shared" si="809"/>
        <v>0</v>
      </c>
      <c r="W2448" s="157">
        <f t="shared" si="810"/>
        <v>0</v>
      </c>
      <c r="Y2448" s="128">
        <v>32</v>
      </c>
      <c r="Z2448" s="155">
        <f t="shared" si="811"/>
        <v>0</v>
      </c>
      <c r="AA2448" s="156">
        <f t="shared" si="812"/>
        <v>0</v>
      </c>
      <c r="AB2448" s="157">
        <f t="shared" si="813"/>
        <v>0</v>
      </c>
      <c r="AD2448" s="128">
        <v>12</v>
      </c>
      <c r="AE2448" s="120">
        <f t="shared" si="814"/>
        <v>0</v>
      </c>
      <c r="AF2448" s="131">
        <v>32</v>
      </c>
      <c r="AG2448" s="121">
        <f t="shared" si="815"/>
        <v>0</v>
      </c>
    </row>
    <row r="2449" spans="2:33" x14ac:dyDescent="0.25">
      <c r="B2449" s="128">
        <v>13</v>
      </c>
      <c r="C2449" s="151" t="str">
        <f>T(Contaminantes!C$18)</f>
        <v/>
      </c>
      <c r="D2449" s="159"/>
      <c r="E2449" s="153"/>
      <c r="F2449" s="159"/>
      <c r="G2449" s="153"/>
      <c r="H2449" s="159"/>
      <c r="I2449" s="154"/>
      <c r="K2449" s="128">
        <v>33</v>
      </c>
      <c r="L2449" s="151" t="str">
        <f>T(Contaminantes!C$38)</f>
        <v/>
      </c>
      <c r="M2449" s="159"/>
      <c r="N2449" s="153"/>
      <c r="O2449" s="159"/>
      <c r="P2449" s="153"/>
      <c r="Q2449" s="159"/>
      <c r="R2449" s="154"/>
      <c r="T2449" s="128">
        <v>13</v>
      </c>
      <c r="U2449" s="155">
        <f t="shared" si="808"/>
        <v>0</v>
      </c>
      <c r="V2449" s="156">
        <f t="shared" si="809"/>
        <v>0</v>
      </c>
      <c r="W2449" s="157">
        <f t="shared" si="810"/>
        <v>0</v>
      </c>
      <c r="Y2449" s="128">
        <v>33</v>
      </c>
      <c r="Z2449" s="155">
        <f t="shared" si="811"/>
        <v>0</v>
      </c>
      <c r="AA2449" s="156">
        <f t="shared" si="812"/>
        <v>0</v>
      </c>
      <c r="AB2449" s="157">
        <f t="shared" si="813"/>
        <v>0</v>
      </c>
      <c r="AD2449" s="128">
        <v>13</v>
      </c>
      <c r="AE2449" s="120">
        <f t="shared" si="814"/>
        <v>0</v>
      </c>
      <c r="AF2449" s="131">
        <v>33</v>
      </c>
      <c r="AG2449" s="121">
        <f t="shared" si="815"/>
        <v>0</v>
      </c>
    </row>
    <row r="2450" spans="2:33" x14ac:dyDescent="0.25">
      <c r="B2450" s="128">
        <v>14</v>
      </c>
      <c r="C2450" s="151" t="str">
        <f>T(Contaminantes!C$19)</f>
        <v/>
      </c>
      <c r="D2450" s="152"/>
      <c r="E2450" s="153"/>
      <c r="F2450" s="152"/>
      <c r="G2450" s="153"/>
      <c r="H2450" s="152"/>
      <c r="I2450" s="154"/>
      <c r="K2450" s="128">
        <v>34</v>
      </c>
      <c r="L2450" s="151" t="str">
        <f>T(Contaminantes!C$39)</f>
        <v/>
      </c>
      <c r="M2450" s="152"/>
      <c r="N2450" s="153"/>
      <c r="O2450" s="152"/>
      <c r="P2450" s="153"/>
      <c r="Q2450" s="152"/>
      <c r="R2450" s="154"/>
      <c r="T2450" s="128">
        <v>14</v>
      </c>
      <c r="U2450" s="155">
        <f t="shared" si="808"/>
        <v>0</v>
      </c>
      <c r="V2450" s="156">
        <f t="shared" si="809"/>
        <v>0</v>
      </c>
      <c r="W2450" s="157">
        <f t="shared" si="810"/>
        <v>0</v>
      </c>
      <c r="Y2450" s="128">
        <v>34</v>
      </c>
      <c r="Z2450" s="155">
        <f t="shared" si="811"/>
        <v>0</v>
      </c>
      <c r="AA2450" s="156">
        <f t="shared" si="812"/>
        <v>0</v>
      </c>
      <c r="AB2450" s="157">
        <f t="shared" si="813"/>
        <v>0</v>
      </c>
      <c r="AD2450" s="128">
        <v>14</v>
      </c>
      <c r="AE2450" s="120">
        <f t="shared" si="814"/>
        <v>0</v>
      </c>
      <c r="AF2450" s="131">
        <v>34</v>
      </c>
      <c r="AG2450" s="121">
        <f t="shared" si="815"/>
        <v>0</v>
      </c>
    </row>
    <row r="2451" spans="2:33" x14ac:dyDescent="0.25">
      <c r="B2451" s="128">
        <v>15</v>
      </c>
      <c r="C2451" s="151" t="str">
        <f>T(Contaminantes!C$20)</f>
        <v/>
      </c>
      <c r="D2451" s="158"/>
      <c r="E2451" s="153"/>
      <c r="F2451" s="158"/>
      <c r="G2451" s="153"/>
      <c r="H2451" s="158"/>
      <c r="I2451" s="154"/>
      <c r="K2451" s="128">
        <v>35</v>
      </c>
      <c r="L2451" s="151" t="str">
        <f>T(Contaminantes!C$40)</f>
        <v/>
      </c>
      <c r="M2451" s="158"/>
      <c r="N2451" s="153"/>
      <c r="O2451" s="158"/>
      <c r="P2451" s="153"/>
      <c r="Q2451" s="158"/>
      <c r="R2451" s="154"/>
      <c r="T2451" s="128">
        <v>15</v>
      </c>
      <c r="U2451" s="155">
        <f t="shared" si="808"/>
        <v>0</v>
      </c>
      <c r="V2451" s="156">
        <f t="shared" si="809"/>
        <v>0</v>
      </c>
      <c r="W2451" s="157">
        <f t="shared" si="810"/>
        <v>0</v>
      </c>
      <c r="Y2451" s="128">
        <v>35</v>
      </c>
      <c r="Z2451" s="155">
        <f t="shared" si="811"/>
        <v>0</v>
      </c>
      <c r="AA2451" s="156">
        <f t="shared" si="812"/>
        <v>0</v>
      </c>
      <c r="AB2451" s="157">
        <f t="shared" si="813"/>
        <v>0</v>
      </c>
      <c r="AD2451" s="128">
        <v>15</v>
      </c>
      <c r="AE2451" s="120">
        <f t="shared" si="814"/>
        <v>0</v>
      </c>
      <c r="AF2451" s="131">
        <v>35</v>
      </c>
      <c r="AG2451" s="121">
        <f t="shared" si="815"/>
        <v>0</v>
      </c>
    </row>
    <row r="2452" spans="2:33" x14ac:dyDescent="0.25">
      <c r="B2452" s="128">
        <v>16</v>
      </c>
      <c r="C2452" s="151" t="str">
        <f>T(Contaminantes!C$21)</f>
        <v/>
      </c>
      <c r="D2452" s="159"/>
      <c r="E2452" s="153"/>
      <c r="F2452" s="159"/>
      <c r="G2452" s="153"/>
      <c r="H2452" s="159"/>
      <c r="I2452" s="154"/>
      <c r="K2452" s="128">
        <v>36</v>
      </c>
      <c r="L2452" s="151" t="str">
        <f>T(Contaminantes!C$41)</f>
        <v/>
      </c>
      <c r="M2452" s="159"/>
      <c r="N2452" s="153"/>
      <c r="O2452" s="159"/>
      <c r="P2452" s="153"/>
      <c r="Q2452" s="159"/>
      <c r="R2452" s="154"/>
      <c r="T2452" s="128">
        <v>16</v>
      </c>
      <c r="U2452" s="155">
        <f t="shared" si="808"/>
        <v>0</v>
      </c>
      <c r="V2452" s="156">
        <f t="shared" si="809"/>
        <v>0</v>
      </c>
      <c r="W2452" s="157">
        <f t="shared" si="810"/>
        <v>0</v>
      </c>
      <c r="Y2452" s="128">
        <v>36</v>
      </c>
      <c r="Z2452" s="155">
        <f t="shared" si="811"/>
        <v>0</v>
      </c>
      <c r="AA2452" s="156">
        <f t="shared" si="812"/>
        <v>0</v>
      </c>
      <c r="AB2452" s="157">
        <f t="shared" si="813"/>
        <v>0</v>
      </c>
      <c r="AD2452" s="128">
        <v>16</v>
      </c>
      <c r="AE2452" s="120">
        <f t="shared" si="814"/>
        <v>0</v>
      </c>
      <c r="AF2452" s="131">
        <v>36</v>
      </c>
      <c r="AG2452" s="121">
        <f t="shared" si="815"/>
        <v>0</v>
      </c>
    </row>
    <row r="2453" spans="2:33" x14ac:dyDescent="0.25">
      <c r="B2453" s="128">
        <v>17</v>
      </c>
      <c r="C2453" s="151" t="str">
        <f>T(Contaminantes!C$22)</f>
        <v/>
      </c>
      <c r="D2453" s="159"/>
      <c r="E2453" s="153"/>
      <c r="F2453" s="159"/>
      <c r="G2453" s="153"/>
      <c r="H2453" s="159"/>
      <c r="I2453" s="154"/>
      <c r="K2453" s="128">
        <v>37</v>
      </c>
      <c r="L2453" s="151" t="str">
        <f>T(Contaminantes!C$42)</f>
        <v/>
      </c>
      <c r="M2453" s="159"/>
      <c r="N2453" s="153"/>
      <c r="O2453" s="159"/>
      <c r="P2453" s="153"/>
      <c r="Q2453" s="159"/>
      <c r="R2453" s="154"/>
      <c r="T2453" s="128">
        <v>17</v>
      </c>
      <c r="U2453" s="155">
        <f t="shared" si="808"/>
        <v>0</v>
      </c>
      <c r="V2453" s="156">
        <f t="shared" si="809"/>
        <v>0</v>
      </c>
      <c r="W2453" s="157">
        <f t="shared" si="810"/>
        <v>0</v>
      </c>
      <c r="Y2453" s="128">
        <v>37</v>
      </c>
      <c r="Z2453" s="155">
        <f t="shared" si="811"/>
        <v>0</v>
      </c>
      <c r="AA2453" s="156">
        <f t="shared" si="812"/>
        <v>0</v>
      </c>
      <c r="AB2453" s="157">
        <f t="shared" si="813"/>
        <v>0</v>
      </c>
      <c r="AD2453" s="128">
        <v>17</v>
      </c>
      <c r="AE2453" s="120">
        <f t="shared" si="814"/>
        <v>0</v>
      </c>
      <c r="AF2453" s="131">
        <v>37</v>
      </c>
      <c r="AG2453" s="121">
        <f t="shared" si="815"/>
        <v>0</v>
      </c>
    </row>
    <row r="2454" spans="2:33" x14ac:dyDescent="0.25">
      <c r="B2454" s="128">
        <v>18</v>
      </c>
      <c r="C2454" s="151" t="str">
        <f>T(Contaminantes!C$23)</f>
        <v/>
      </c>
      <c r="D2454" s="152"/>
      <c r="E2454" s="153"/>
      <c r="F2454" s="152"/>
      <c r="G2454" s="153"/>
      <c r="H2454" s="152"/>
      <c r="I2454" s="154"/>
      <c r="K2454" s="128">
        <v>38</v>
      </c>
      <c r="L2454" s="151" t="str">
        <f>T(Contaminantes!C$43)</f>
        <v/>
      </c>
      <c r="M2454" s="152"/>
      <c r="N2454" s="153"/>
      <c r="O2454" s="152"/>
      <c r="P2454" s="153"/>
      <c r="Q2454" s="152"/>
      <c r="R2454" s="154"/>
      <c r="T2454" s="128">
        <v>18</v>
      </c>
      <c r="U2454" s="155">
        <f t="shared" si="808"/>
        <v>0</v>
      </c>
      <c r="V2454" s="156">
        <f t="shared" si="809"/>
        <v>0</v>
      </c>
      <c r="W2454" s="157">
        <f t="shared" si="810"/>
        <v>0</v>
      </c>
      <c r="Y2454" s="128">
        <v>38</v>
      </c>
      <c r="Z2454" s="155">
        <f t="shared" si="811"/>
        <v>0</v>
      </c>
      <c r="AA2454" s="156">
        <f t="shared" si="812"/>
        <v>0</v>
      </c>
      <c r="AB2454" s="157">
        <f t="shared" si="813"/>
        <v>0</v>
      </c>
      <c r="AD2454" s="128">
        <v>18</v>
      </c>
      <c r="AE2454" s="120">
        <f t="shared" si="814"/>
        <v>0</v>
      </c>
      <c r="AF2454" s="131">
        <v>38</v>
      </c>
      <c r="AG2454" s="121">
        <f t="shared" si="815"/>
        <v>0</v>
      </c>
    </row>
    <row r="2455" spans="2:33" x14ac:dyDescent="0.25">
      <c r="B2455" s="128">
        <v>19</v>
      </c>
      <c r="C2455" s="151" t="str">
        <f>T(Contaminantes!C$24)</f>
        <v/>
      </c>
      <c r="D2455" s="152"/>
      <c r="E2455" s="153"/>
      <c r="F2455" s="152"/>
      <c r="G2455" s="153"/>
      <c r="H2455" s="152"/>
      <c r="I2455" s="154"/>
      <c r="K2455" s="128">
        <v>39</v>
      </c>
      <c r="L2455" s="151" t="str">
        <f>T(Contaminantes!C$44)</f>
        <v/>
      </c>
      <c r="M2455" s="152"/>
      <c r="N2455" s="153"/>
      <c r="O2455" s="152"/>
      <c r="P2455" s="153"/>
      <c r="Q2455" s="152"/>
      <c r="R2455" s="154"/>
      <c r="T2455" s="128">
        <v>19</v>
      </c>
      <c r="U2455" s="155">
        <f t="shared" si="808"/>
        <v>0</v>
      </c>
      <c r="V2455" s="156">
        <f t="shared" si="809"/>
        <v>0</v>
      </c>
      <c r="W2455" s="157">
        <f t="shared" si="810"/>
        <v>0</v>
      </c>
      <c r="Y2455" s="128">
        <v>39</v>
      </c>
      <c r="Z2455" s="155">
        <f t="shared" si="811"/>
        <v>0</v>
      </c>
      <c r="AA2455" s="156">
        <f t="shared" si="812"/>
        <v>0</v>
      </c>
      <c r="AB2455" s="157">
        <f t="shared" si="813"/>
        <v>0</v>
      </c>
      <c r="AD2455" s="128">
        <v>19</v>
      </c>
      <c r="AE2455" s="120">
        <f t="shared" si="814"/>
        <v>0</v>
      </c>
      <c r="AF2455" s="131">
        <v>39</v>
      </c>
      <c r="AG2455" s="121">
        <f t="shared" si="815"/>
        <v>0</v>
      </c>
    </row>
    <row r="2456" spans="2:33" ht="15.75" thickBot="1" x14ac:dyDescent="0.3">
      <c r="B2456" s="129">
        <v>20</v>
      </c>
      <c r="C2456" s="160" t="str">
        <f>T(Contaminantes!C$25)</f>
        <v/>
      </c>
      <c r="D2456" s="162"/>
      <c r="E2456" s="163"/>
      <c r="F2456" s="162"/>
      <c r="G2456" s="163"/>
      <c r="H2456" s="162"/>
      <c r="I2456" s="171"/>
      <c r="J2456" s="175"/>
      <c r="K2456" s="176">
        <v>40</v>
      </c>
      <c r="L2456" s="172" t="str">
        <f>T(Contaminantes!C$45)</f>
        <v/>
      </c>
      <c r="M2456" s="162"/>
      <c r="N2456" s="163"/>
      <c r="O2456" s="162"/>
      <c r="P2456" s="163"/>
      <c r="Q2456" s="162"/>
      <c r="R2456" s="171"/>
      <c r="T2456" s="129">
        <v>20</v>
      </c>
      <c r="U2456" s="165">
        <f t="shared" si="808"/>
        <v>0</v>
      </c>
      <c r="V2456" s="166">
        <f t="shared" si="809"/>
        <v>0</v>
      </c>
      <c r="W2456" s="167">
        <f t="shared" si="810"/>
        <v>0</v>
      </c>
      <c r="Y2456" s="129">
        <v>40</v>
      </c>
      <c r="Z2456" s="165">
        <f t="shared" si="811"/>
        <v>0</v>
      </c>
      <c r="AA2456" s="166">
        <f t="shared" si="812"/>
        <v>0</v>
      </c>
      <c r="AB2456" s="167">
        <f t="shared" si="813"/>
        <v>0</v>
      </c>
      <c r="AD2456" s="129">
        <v>20</v>
      </c>
      <c r="AE2456" s="132">
        <f t="shared" si="814"/>
        <v>0</v>
      </c>
      <c r="AF2456" s="133">
        <v>40</v>
      </c>
      <c r="AG2456" s="122">
        <f t="shared" si="815"/>
        <v>0</v>
      </c>
    </row>
    <row r="2457" spans="2:33" ht="15.75" thickBot="1" x14ac:dyDescent="0.3"/>
    <row r="2458" spans="2:33" ht="15.75" customHeight="1" thickBot="1" x14ac:dyDescent="0.3">
      <c r="D2458" s="391" t="s">
        <v>139</v>
      </c>
      <c r="E2458" s="392"/>
      <c r="F2458" s="393" t="str">
        <f>T('Focos atmósfera'!B109)</f>
        <v/>
      </c>
      <c r="G2458" s="393"/>
      <c r="H2458" s="394" t="s">
        <v>141</v>
      </c>
      <c r="I2458" s="395"/>
      <c r="J2458" s="135"/>
      <c r="K2458" s="396" t="str">
        <f>T('Focos atmósfera'!C109)</f>
        <v/>
      </c>
      <c r="L2458" s="393"/>
      <c r="M2458" s="393"/>
      <c r="N2458" s="397" t="s">
        <v>140</v>
      </c>
      <c r="O2458" s="398"/>
      <c r="P2458" s="136">
        <f>'Focos atmósfera'!D109</f>
        <v>0</v>
      </c>
      <c r="Q2458" s="205" t="s">
        <v>210</v>
      </c>
      <c r="R2458" s="136">
        <f>'Focos atmósfera'!F109</f>
        <v>0</v>
      </c>
      <c r="S2458" s="174"/>
      <c r="V2458" s="399" t="s">
        <v>189</v>
      </c>
      <c r="W2458" s="400"/>
      <c r="X2458" s="137"/>
      <c r="AA2458" s="399" t="s">
        <v>189</v>
      </c>
      <c r="AB2458" s="400"/>
      <c r="AC2458" s="137"/>
      <c r="AE2458" s="399" t="s">
        <v>192</v>
      </c>
      <c r="AF2458" s="403"/>
      <c r="AG2458" s="400"/>
    </row>
    <row r="2459" spans="2:33" ht="15.75" thickBot="1" x14ac:dyDescent="0.3">
      <c r="B2459" s="407" t="s">
        <v>133</v>
      </c>
      <c r="C2459" s="408"/>
      <c r="D2459" s="411" t="s">
        <v>134</v>
      </c>
      <c r="E2459" s="411"/>
      <c r="F2459" s="411" t="s">
        <v>135</v>
      </c>
      <c r="G2459" s="411"/>
      <c r="H2459" s="411" t="s">
        <v>136</v>
      </c>
      <c r="I2459" s="412"/>
      <c r="J2459" s="138"/>
      <c r="K2459" s="409" t="s">
        <v>133</v>
      </c>
      <c r="L2459" s="410"/>
      <c r="M2459" s="413" t="s">
        <v>134</v>
      </c>
      <c r="N2459" s="411"/>
      <c r="O2459" s="411" t="s">
        <v>135</v>
      </c>
      <c r="P2459" s="411"/>
      <c r="Q2459" s="411" t="s">
        <v>136</v>
      </c>
      <c r="R2459" s="414"/>
      <c r="S2459" s="138"/>
      <c r="T2459" s="138"/>
      <c r="V2459" s="401"/>
      <c r="W2459" s="402"/>
      <c r="X2459" s="137"/>
      <c r="AA2459" s="401"/>
      <c r="AB2459" s="402"/>
      <c r="AC2459" s="137"/>
      <c r="AE2459" s="404"/>
      <c r="AF2459" s="405"/>
      <c r="AG2459" s="406"/>
    </row>
    <row r="2460" spans="2:33" ht="32.25" customHeight="1" thickBot="1" x14ac:dyDescent="0.3">
      <c r="B2460" s="409"/>
      <c r="C2460" s="410"/>
      <c r="D2460" s="139" t="s">
        <v>137</v>
      </c>
      <c r="E2460" s="139" t="s">
        <v>138</v>
      </c>
      <c r="F2460" s="139" t="s">
        <v>137</v>
      </c>
      <c r="G2460" s="139" t="s">
        <v>138</v>
      </c>
      <c r="H2460" s="139" t="s">
        <v>137</v>
      </c>
      <c r="I2460" s="140" t="s">
        <v>138</v>
      </c>
      <c r="J2460" s="141"/>
      <c r="K2460" s="409"/>
      <c r="L2460" s="410"/>
      <c r="M2460" s="139" t="s">
        <v>137</v>
      </c>
      <c r="N2460" s="139" t="s">
        <v>138</v>
      </c>
      <c r="O2460" s="139" t="s">
        <v>137</v>
      </c>
      <c r="P2460" s="139" t="s">
        <v>138</v>
      </c>
      <c r="Q2460" s="139" t="s">
        <v>137</v>
      </c>
      <c r="R2460" s="140" t="s">
        <v>138</v>
      </c>
      <c r="S2460" s="141"/>
      <c r="T2460" s="141"/>
      <c r="V2460" s="142" t="s">
        <v>190</v>
      </c>
      <c r="W2460" s="143" t="s">
        <v>191</v>
      </c>
      <c r="X2460" s="141"/>
      <c r="AA2460" s="142" t="s">
        <v>190</v>
      </c>
      <c r="AB2460" s="143" t="s">
        <v>191</v>
      </c>
      <c r="AC2460" s="141"/>
      <c r="AE2460" s="124" t="s">
        <v>193</v>
      </c>
      <c r="AG2460" s="125" t="s">
        <v>193</v>
      </c>
    </row>
    <row r="2461" spans="2:33" x14ac:dyDescent="0.25">
      <c r="B2461" s="126">
        <v>1</v>
      </c>
      <c r="C2461" s="151" t="str">
        <f>T(Contaminantes!C$6)</f>
        <v/>
      </c>
      <c r="D2461" s="145"/>
      <c r="E2461" s="146"/>
      <c r="F2461" s="145"/>
      <c r="G2461" s="146"/>
      <c r="H2461" s="145"/>
      <c r="I2461" s="147"/>
      <c r="K2461" s="126">
        <v>21</v>
      </c>
      <c r="L2461" s="144" t="str">
        <f>T(Contaminantes!C$26)</f>
        <v/>
      </c>
      <c r="M2461" s="145"/>
      <c r="N2461" s="146"/>
      <c r="O2461" s="145"/>
      <c r="P2461" s="146"/>
      <c r="Q2461" s="145"/>
      <c r="R2461" s="147"/>
      <c r="T2461" s="126">
        <v>1</v>
      </c>
      <c r="U2461" s="148">
        <f>IF(COUNT(E2461,G2461,I2461)=0,0,COUNT(E2461,G2461,I2461))</f>
        <v>0</v>
      </c>
      <c r="V2461" s="149">
        <f>IF(U2461&gt;0,((D2461*E2461)+(F2461*G2461)+(H2461*I2461))/(E2461+G2461+I2461),0)</f>
        <v>0</v>
      </c>
      <c r="W2461" s="150">
        <f>IF(U2461&lt;&gt;0,(E2461+G2461+I2461)/U2461,0)</f>
        <v>0</v>
      </c>
      <c r="Y2461" s="126">
        <v>21</v>
      </c>
      <c r="Z2461" s="148">
        <f>IF(COUNT(N2461,P2461,R2461)=0,0,COUNT(N2461,P2461,R2461))</f>
        <v>0</v>
      </c>
      <c r="AA2461" s="149">
        <f>IF(Z2461&gt;0,((M2461*N2461)+(O2461*P2461)+(Q2461*R2461))/(N2461+P2461+R2461),0)</f>
        <v>0</v>
      </c>
      <c r="AB2461" s="150">
        <f>IF(Z2461&lt;&gt;0,(N2461+P2461+R2461)/Z2461,0)</f>
        <v>0</v>
      </c>
      <c r="AD2461" s="126">
        <v>1</v>
      </c>
      <c r="AE2461" s="127">
        <f>(V2461*W2461*P$2386)/1000000</f>
        <v>0</v>
      </c>
      <c r="AF2461" s="130">
        <v>21</v>
      </c>
      <c r="AG2461" s="127">
        <f>(AA2461*AB2461*P$2386)/1000000</f>
        <v>0</v>
      </c>
    </row>
    <row r="2462" spans="2:33" x14ac:dyDescent="0.25">
      <c r="B2462" s="128">
        <v>2</v>
      </c>
      <c r="C2462" s="151" t="str">
        <f>T(Contaminantes!C$7)</f>
        <v/>
      </c>
      <c r="D2462" s="152"/>
      <c r="E2462" s="153"/>
      <c r="F2462" s="152"/>
      <c r="G2462" s="153"/>
      <c r="H2462" s="152"/>
      <c r="I2462" s="154"/>
      <c r="K2462" s="128">
        <v>22</v>
      </c>
      <c r="L2462" s="151" t="str">
        <f>T(Contaminantes!C$27)</f>
        <v/>
      </c>
      <c r="M2462" s="152"/>
      <c r="N2462" s="153"/>
      <c r="O2462" s="152"/>
      <c r="P2462" s="153"/>
      <c r="Q2462" s="152"/>
      <c r="R2462" s="154"/>
      <c r="T2462" s="128">
        <v>2</v>
      </c>
      <c r="U2462" s="155">
        <f t="shared" ref="U2462:U2480" si="816">IF(COUNT(E2462,G2462,I2462)=0,0,COUNT(E2462,G2462,I2462))</f>
        <v>0</v>
      </c>
      <c r="V2462" s="156">
        <f t="shared" ref="V2462:V2480" si="817">IF(U2462&gt;0,((D2462*E2462)+(F2462*G2462)+(H2462*I2462))/(E2462+G2462+I2462),0)</f>
        <v>0</v>
      </c>
      <c r="W2462" s="157">
        <f t="shared" ref="W2462:W2480" si="818">IF(U2462&lt;&gt;0,(E2462+G2462+I2462)/U2462,0)</f>
        <v>0</v>
      </c>
      <c r="Y2462" s="128">
        <v>22</v>
      </c>
      <c r="Z2462" s="155">
        <f t="shared" ref="Z2462:Z2480" si="819">IF(COUNT(N2462,P2462,R2462)=0,0,COUNT(N2462,P2462,R2462))</f>
        <v>0</v>
      </c>
      <c r="AA2462" s="156">
        <f t="shared" ref="AA2462:AA2480" si="820">IF(Z2462&gt;0,((M2462*N2462)+(O2462*P2462)+(Q2462*R2462))/(N2462+P2462+R2462),0)</f>
        <v>0</v>
      </c>
      <c r="AB2462" s="157">
        <f t="shared" ref="AB2462:AB2480" si="821">IF(Z2462&lt;&gt;0,(N2462+P2462+R2462)/Z2462,0)</f>
        <v>0</v>
      </c>
      <c r="AD2462" s="128">
        <v>2</v>
      </c>
      <c r="AE2462" s="120">
        <f t="shared" ref="AE2462:AE2480" si="822">(V2462*W2462*P$2386)/1000000</f>
        <v>0</v>
      </c>
      <c r="AF2462" s="131">
        <v>22</v>
      </c>
      <c r="AG2462" s="121">
        <f t="shared" ref="AG2462:AG2480" si="823">(AA2462*AB2462*P$2386)/1000000</f>
        <v>0</v>
      </c>
    </row>
    <row r="2463" spans="2:33" x14ac:dyDescent="0.25">
      <c r="B2463" s="128">
        <v>3</v>
      </c>
      <c r="C2463" s="151" t="str">
        <f>T(Contaminantes!C$8)</f>
        <v/>
      </c>
      <c r="D2463" s="158"/>
      <c r="E2463" s="153"/>
      <c r="F2463" s="158"/>
      <c r="G2463" s="153"/>
      <c r="H2463" s="158"/>
      <c r="I2463" s="154"/>
      <c r="K2463" s="128">
        <v>23</v>
      </c>
      <c r="L2463" s="151" t="str">
        <f>T(Contaminantes!C$28)</f>
        <v/>
      </c>
      <c r="M2463" s="158"/>
      <c r="N2463" s="153"/>
      <c r="O2463" s="158"/>
      <c r="P2463" s="153"/>
      <c r="Q2463" s="158"/>
      <c r="R2463" s="154"/>
      <c r="T2463" s="128">
        <v>3</v>
      </c>
      <c r="U2463" s="155">
        <f t="shared" si="816"/>
        <v>0</v>
      </c>
      <c r="V2463" s="156">
        <f t="shared" si="817"/>
        <v>0</v>
      </c>
      <c r="W2463" s="157">
        <f t="shared" si="818"/>
        <v>0</v>
      </c>
      <c r="Y2463" s="128">
        <v>23</v>
      </c>
      <c r="Z2463" s="155">
        <f t="shared" si="819"/>
        <v>0</v>
      </c>
      <c r="AA2463" s="156">
        <f t="shared" si="820"/>
        <v>0</v>
      </c>
      <c r="AB2463" s="157">
        <f t="shared" si="821"/>
        <v>0</v>
      </c>
      <c r="AD2463" s="128">
        <v>3</v>
      </c>
      <c r="AE2463" s="120">
        <f t="shared" si="822"/>
        <v>0</v>
      </c>
      <c r="AF2463" s="131">
        <v>23</v>
      </c>
      <c r="AG2463" s="121">
        <f t="shared" si="823"/>
        <v>0</v>
      </c>
    </row>
    <row r="2464" spans="2:33" x14ac:dyDescent="0.25">
      <c r="B2464" s="128">
        <v>4</v>
      </c>
      <c r="C2464" s="151" t="str">
        <f>T(Contaminantes!C$9)</f>
        <v/>
      </c>
      <c r="D2464" s="159"/>
      <c r="E2464" s="153"/>
      <c r="F2464" s="159"/>
      <c r="G2464" s="153"/>
      <c r="H2464" s="159"/>
      <c r="I2464" s="154"/>
      <c r="K2464" s="128">
        <v>24</v>
      </c>
      <c r="L2464" s="151" t="str">
        <f>T(Contaminantes!C$29)</f>
        <v/>
      </c>
      <c r="M2464" s="159"/>
      <c r="N2464" s="153"/>
      <c r="O2464" s="159"/>
      <c r="P2464" s="153"/>
      <c r="Q2464" s="159"/>
      <c r="R2464" s="154"/>
      <c r="T2464" s="128">
        <v>4</v>
      </c>
      <c r="U2464" s="155">
        <f t="shared" si="816"/>
        <v>0</v>
      </c>
      <c r="V2464" s="156">
        <f t="shared" si="817"/>
        <v>0</v>
      </c>
      <c r="W2464" s="157">
        <f t="shared" si="818"/>
        <v>0</v>
      </c>
      <c r="Y2464" s="128">
        <v>24</v>
      </c>
      <c r="Z2464" s="155">
        <f t="shared" si="819"/>
        <v>0</v>
      </c>
      <c r="AA2464" s="156">
        <f t="shared" si="820"/>
        <v>0</v>
      </c>
      <c r="AB2464" s="157">
        <f t="shared" si="821"/>
        <v>0</v>
      </c>
      <c r="AD2464" s="128">
        <v>4</v>
      </c>
      <c r="AE2464" s="120">
        <f t="shared" si="822"/>
        <v>0</v>
      </c>
      <c r="AF2464" s="131">
        <v>24</v>
      </c>
      <c r="AG2464" s="121">
        <f t="shared" si="823"/>
        <v>0</v>
      </c>
    </row>
    <row r="2465" spans="2:33" x14ac:dyDescent="0.25">
      <c r="B2465" s="128">
        <v>5</v>
      </c>
      <c r="C2465" s="151" t="str">
        <f>T(Contaminantes!C$10)</f>
        <v/>
      </c>
      <c r="D2465" s="159"/>
      <c r="E2465" s="153"/>
      <c r="F2465" s="159"/>
      <c r="G2465" s="153"/>
      <c r="H2465" s="159"/>
      <c r="I2465" s="154"/>
      <c r="K2465" s="128">
        <v>25</v>
      </c>
      <c r="L2465" s="151" t="str">
        <f>T(Contaminantes!C$30)</f>
        <v/>
      </c>
      <c r="M2465" s="159"/>
      <c r="N2465" s="153"/>
      <c r="O2465" s="159"/>
      <c r="P2465" s="153"/>
      <c r="Q2465" s="159"/>
      <c r="R2465" s="154"/>
      <c r="T2465" s="128">
        <v>5</v>
      </c>
      <c r="U2465" s="155">
        <f t="shared" si="816"/>
        <v>0</v>
      </c>
      <c r="V2465" s="156">
        <f t="shared" si="817"/>
        <v>0</v>
      </c>
      <c r="W2465" s="157">
        <f t="shared" si="818"/>
        <v>0</v>
      </c>
      <c r="Y2465" s="128">
        <v>25</v>
      </c>
      <c r="Z2465" s="155">
        <f t="shared" si="819"/>
        <v>0</v>
      </c>
      <c r="AA2465" s="156">
        <f t="shared" si="820"/>
        <v>0</v>
      </c>
      <c r="AB2465" s="157">
        <f t="shared" si="821"/>
        <v>0</v>
      </c>
      <c r="AD2465" s="128">
        <v>5</v>
      </c>
      <c r="AE2465" s="120">
        <f t="shared" si="822"/>
        <v>0</v>
      </c>
      <c r="AF2465" s="131">
        <v>25</v>
      </c>
      <c r="AG2465" s="121">
        <f t="shared" si="823"/>
        <v>0</v>
      </c>
    </row>
    <row r="2466" spans="2:33" x14ac:dyDescent="0.25">
      <c r="B2466" s="128">
        <v>6</v>
      </c>
      <c r="C2466" s="151" t="str">
        <f>T(Contaminantes!C$11)</f>
        <v/>
      </c>
      <c r="D2466" s="159"/>
      <c r="E2466" s="153"/>
      <c r="F2466" s="159"/>
      <c r="G2466" s="153"/>
      <c r="H2466" s="159"/>
      <c r="I2466" s="154"/>
      <c r="K2466" s="128">
        <v>26</v>
      </c>
      <c r="L2466" s="151" t="str">
        <f>T(Contaminantes!C$31)</f>
        <v/>
      </c>
      <c r="M2466" s="159"/>
      <c r="N2466" s="153"/>
      <c r="O2466" s="159"/>
      <c r="P2466" s="153"/>
      <c r="Q2466" s="159"/>
      <c r="R2466" s="154"/>
      <c r="T2466" s="128">
        <v>6</v>
      </c>
      <c r="U2466" s="155">
        <f t="shared" si="816"/>
        <v>0</v>
      </c>
      <c r="V2466" s="156">
        <f t="shared" si="817"/>
        <v>0</v>
      </c>
      <c r="W2466" s="157">
        <f t="shared" si="818"/>
        <v>0</v>
      </c>
      <c r="Y2466" s="128">
        <v>26</v>
      </c>
      <c r="Z2466" s="155">
        <f t="shared" si="819"/>
        <v>0</v>
      </c>
      <c r="AA2466" s="156">
        <f t="shared" si="820"/>
        <v>0</v>
      </c>
      <c r="AB2466" s="157">
        <f t="shared" si="821"/>
        <v>0</v>
      </c>
      <c r="AD2466" s="128">
        <v>6</v>
      </c>
      <c r="AE2466" s="120">
        <f t="shared" si="822"/>
        <v>0</v>
      </c>
      <c r="AF2466" s="131">
        <v>26</v>
      </c>
      <c r="AG2466" s="121">
        <f t="shared" si="823"/>
        <v>0</v>
      </c>
    </row>
    <row r="2467" spans="2:33" x14ac:dyDescent="0.25">
      <c r="B2467" s="128">
        <v>7</v>
      </c>
      <c r="C2467" s="151" t="str">
        <f>T(Contaminantes!C$12)</f>
        <v/>
      </c>
      <c r="D2467" s="159"/>
      <c r="E2467" s="153"/>
      <c r="F2467" s="159"/>
      <c r="G2467" s="153"/>
      <c r="H2467" s="159"/>
      <c r="I2467" s="154"/>
      <c r="K2467" s="128">
        <v>27</v>
      </c>
      <c r="L2467" s="151" t="str">
        <f>T(Contaminantes!C$32)</f>
        <v/>
      </c>
      <c r="M2467" s="159"/>
      <c r="N2467" s="153"/>
      <c r="O2467" s="159"/>
      <c r="P2467" s="153"/>
      <c r="Q2467" s="159"/>
      <c r="R2467" s="154"/>
      <c r="T2467" s="128">
        <v>7</v>
      </c>
      <c r="U2467" s="155">
        <f t="shared" si="816"/>
        <v>0</v>
      </c>
      <c r="V2467" s="156">
        <f t="shared" si="817"/>
        <v>0</v>
      </c>
      <c r="W2467" s="157">
        <f t="shared" si="818"/>
        <v>0</v>
      </c>
      <c r="Y2467" s="128">
        <v>27</v>
      </c>
      <c r="Z2467" s="155">
        <f t="shared" si="819"/>
        <v>0</v>
      </c>
      <c r="AA2467" s="156">
        <f t="shared" si="820"/>
        <v>0</v>
      </c>
      <c r="AB2467" s="157">
        <f t="shared" si="821"/>
        <v>0</v>
      </c>
      <c r="AD2467" s="128">
        <v>7</v>
      </c>
      <c r="AE2467" s="120">
        <f t="shared" si="822"/>
        <v>0</v>
      </c>
      <c r="AF2467" s="131">
        <v>27</v>
      </c>
      <c r="AG2467" s="121">
        <f t="shared" si="823"/>
        <v>0</v>
      </c>
    </row>
    <row r="2468" spans="2:33" x14ac:dyDescent="0.25">
      <c r="B2468" s="128">
        <v>8</v>
      </c>
      <c r="C2468" s="151" t="str">
        <f>T(Contaminantes!C$13)</f>
        <v/>
      </c>
      <c r="D2468" s="159"/>
      <c r="E2468" s="153"/>
      <c r="F2468" s="159"/>
      <c r="G2468" s="153"/>
      <c r="H2468" s="159"/>
      <c r="I2468" s="154"/>
      <c r="K2468" s="128">
        <v>28</v>
      </c>
      <c r="L2468" s="151" t="str">
        <f>T(Contaminantes!C$33)</f>
        <v/>
      </c>
      <c r="M2468" s="159"/>
      <c r="N2468" s="153"/>
      <c r="O2468" s="159"/>
      <c r="P2468" s="153"/>
      <c r="Q2468" s="159"/>
      <c r="R2468" s="154"/>
      <c r="T2468" s="128">
        <v>8</v>
      </c>
      <c r="U2468" s="155">
        <f t="shared" si="816"/>
        <v>0</v>
      </c>
      <c r="V2468" s="156">
        <f t="shared" si="817"/>
        <v>0</v>
      </c>
      <c r="W2468" s="157">
        <f t="shared" si="818"/>
        <v>0</v>
      </c>
      <c r="Y2468" s="128">
        <v>28</v>
      </c>
      <c r="Z2468" s="155">
        <f t="shared" si="819"/>
        <v>0</v>
      </c>
      <c r="AA2468" s="156">
        <f t="shared" si="820"/>
        <v>0</v>
      </c>
      <c r="AB2468" s="157">
        <f t="shared" si="821"/>
        <v>0</v>
      </c>
      <c r="AD2468" s="128">
        <v>8</v>
      </c>
      <c r="AE2468" s="120">
        <f t="shared" si="822"/>
        <v>0</v>
      </c>
      <c r="AF2468" s="131">
        <v>28</v>
      </c>
      <c r="AG2468" s="121">
        <f t="shared" si="823"/>
        <v>0</v>
      </c>
    </row>
    <row r="2469" spans="2:33" x14ac:dyDescent="0.25">
      <c r="B2469" s="128">
        <v>9</v>
      </c>
      <c r="C2469" s="151" t="str">
        <f>T(Contaminantes!C$14)</f>
        <v/>
      </c>
      <c r="D2469" s="152"/>
      <c r="E2469" s="153"/>
      <c r="F2469" s="152"/>
      <c r="G2469" s="153"/>
      <c r="H2469" s="152"/>
      <c r="I2469" s="154"/>
      <c r="K2469" s="128">
        <v>29</v>
      </c>
      <c r="L2469" s="151" t="str">
        <f>T(Contaminantes!C$34)</f>
        <v/>
      </c>
      <c r="M2469" s="152"/>
      <c r="N2469" s="153"/>
      <c r="O2469" s="152"/>
      <c r="P2469" s="153"/>
      <c r="Q2469" s="152"/>
      <c r="R2469" s="154"/>
      <c r="T2469" s="128">
        <v>9</v>
      </c>
      <c r="U2469" s="155">
        <f t="shared" si="816"/>
        <v>0</v>
      </c>
      <c r="V2469" s="156">
        <f t="shared" si="817"/>
        <v>0</v>
      </c>
      <c r="W2469" s="157">
        <f t="shared" si="818"/>
        <v>0</v>
      </c>
      <c r="Y2469" s="128">
        <v>29</v>
      </c>
      <c r="Z2469" s="155">
        <f t="shared" si="819"/>
        <v>0</v>
      </c>
      <c r="AA2469" s="156">
        <f t="shared" si="820"/>
        <v>0</v>
      </c>
      <c r="AB2469" s="157">
        <f t="shared" si="821"/>
        <v>0</v>
      </c>
      <c r="AD2469" s="128">
        <v>9</v>
      </c>
      <c r="AE2469" s="120">
        <f t="shared" si="822"/>
        <v>0</v>
      </c>
      <c r="AF2469" s="131">
        <v>29</v>
      </c>
      <c r="AG2469" s="121">
        <f t="shared" si="823"/>
        <v>0</v>
      </c>
    </row>
    <row r="2470" spans="2:33" x14ac:dyDescent="0.25">
      <c r="B2470" s="128">
        <v>10</v>
      </c>
      <c r="C2470" s="151" t="str">
        <f>T(Contaminantes!C$15)</f>
        <v/>
      </c>
      <c r="D2470" s="152"/>
      <c r="E2470" s="153"/>
      <c r="F2470" s="152"/>
      <c r="G2470" s="153"/>
      <c r="H2470" s="152"/>
      <c r="I2470" s="154"/>
      <c r="K2470" s="128">
        <v>30</v>
      </c>
      <c r="L2470" s="151" t="str">
        <f>T(Contaminantes!C$35)</f>
        <v/>
      </c>
      <c r="M2470" s="152"/>
      <c r="N2470" s="153"/>
      <c r="O2470" s="152"/>
      <c r="P2470" s="153"/>
      <c r="Q2470" s="152"/>
      <c r="R2470" s="154"/>
      <c r="T2470" s="128">
        <v>10</v>
      </c>
      <c r="U2470" s="155">
        <f t="shared" si="816"/>
        <v>0</v>
      </c>
      <c r="V2470" s="156">
        <f t="shared" si="817"/>
        <v>0</v>
      </c>
      <c r="W2470" s="157">
        <f t="shared" si="818"/>
        <v>0</v>
      </c>
      <c r="Y2470" s="128">
        <v>30</v>
      </c>
      <c r="Z2470" s="155">
        <f t="shared" si="819"/>
        <v>0</v>
      </c>
      <c r="AA2470" s="156">
        <f t="shared" si="820"/>
        <v>0</v>
      </c>
      <c r="AB2470" s="157">
        <f t="shared" si="821"/>
        <v>0</v>
      </c>
      <c r="AD2470" s="128">
        <v>10</v>
      </c>
      <c r="AE2470" s="120">
        <f t="shared" si="822"/>
        <v>0</v>
      </c>
      <c r="AF2470" s="131">
        <v>30</v>
      </c>
      <c r="AG2470" s="121">
        <f t="shared" si="823"/>
        <v>0</v>
      </c>
    </row>
    <row r="2471" spans="2:33" x14ac:dyDescent="0.25">
      <c r="B2471" s="128">
        <v>11</v>
      </c>
      <c r="C2471" s="151" t="str">
        <f>T(Contaminantes!C$16)</f>
        <v/>
      </c>
      <c r="D2471" s="158"/>
      <c r="E2471" s="153"/>
      <c r="F2471" s="158"/>
      <c r="G2471" s="153"/>
      <c r="H2471" s="158"/>
      <c r="I2471" s="154"/>
      <c r="K2471" s="128">
        <v>31</v>
      </c>
      <c r="L2471" s="151" t="str">
        <f>T(Contaminantes!C$36)</f>
        <v/>
      </c>
      <c r="M2471" s="158"/>
      <c r="N2471" s="153"/>
      <c r="O2471" s="158"/>
      <c r="P2471" s="153"/>
      <c r="Q2471" s="158"/>
      <c r="R2471" s="154"/>
      <c r="T2471" s="128">
        <v>11</v>
      </c>
      <c r="U2471" s="155">
        <f t="shared" si="816"/>
        <v>0</v>
      </c>
      <c r="V2471" s="156">
        <f t="shared" si="817"/>
        <v>0</v>
      </c>
      <c r="W2471" s="157">
        <f t="shared" si="818"/>
        <v>0</v>
      </c>
      <c r="Y2471" s="128">
        <v>31</v>
      </c>
      <c r="Z2471" s="155">
        <f t="shared" si="819"/>
        <v>0</v>
      </c>
      <c r="AA2471" s="156">
        <f t="shared" si="820"/>
        <v>0</v>
      </c>
      <c r="AB2471" s="157">
        <f t="shared" si="821"/>
        <v>0</v>
      </c>
      <c r="AD2471" s="128">
        <v>11</v>
      </c>
      <c r="AE2471" s="120">
        <f t="shared" si="822"/>
        <v>0</v>
      </c>
      <c r="AF2471" s="131">
        <v>31</v>
      </c>
      <c r="AG2471" s="121">
        <f t="shared" si="823"/>
        <v>0</v>
      </c>
    </row>
    <row r="2472" spans="2:33" x14ac:dyDescent="0.25">
      <c r="B2472" s="128">
        <v>12</v>
      </c>
      <c r="C2472" s="151" t="str">
        <f>T(Contaminantes!C$17)</f>
        <v/>
      </c>
      <c r="D2472" s="159"/>
      <c r="E2472" s="153"/>
      <c r="F2472" s="159"/>
      <c r="G2472" s="153"/>
      <c r="H2472" s="159"/>
      <c r="I2472" s="154"/>
      <c r="K2472" s="128">
        <v>32</v>
      </c>
      <c r="L2472" s="151" t="str">
        <f>T(Contaminantes!C$37)</f>
        <v/>
      </c>
      <c r="M2472" s="159"/>
      <c r="N2472" s="153"/>
      <c r="O2472" s="159"/>
      <c r="P2472" s="153"/>
      <c r="Q2472" s="159"/>
      <c r="R2472" s="154"/>
      <c r="T2472" s="128">
        <v>12</v>
      </c>
      <c r="U2472" s="155">
        <f t="shared" si="816"/>
        <v>0</v>
      </c>
      <c r="V2472" s="156">
        <f t="shared" si="817"/>
        <v>0</v>
      </c>
      <c r="W2472" s="157">
        <f t="shared" si="818"/>
        <v>0</v>
      </c>
      <c r="Y2472" s="128">
        <v>32</v>
      </c>
      <c r="Z2472" s="155">
        <f t="shared" si="819"/>
        <v>0</v>
      </c>
      <c r="AA2472" s="156">
        <f t="shared" si="820"/>
        <v>0</v>
      </c>
      <c r="AB2472" s="157">
        <f t="shared" si="821"/>
        <v>0</v>
      </c>
      <c r="AD2472" s="128">
        <v>12</v>
      </c>
      <c r="AE2472" s="120">
        <f t="shared" si="822"/>
        <v>0</v>
      </c>
      <c r="AF2472" s="131">
        <v>32</v>
      </c>
      <c r="AG2472" s="121">
        <f t="shared" si="823"/>
        <v>0</v>
      </c>
    </row>
    <row r="2473" spans="2:33" x14ac:dyDescent="0.25">
      <c r="B2473" s="128">
        <v>13</v>
      </c>
      <c r="C2473" s="151" t="str">
        <f>T(Contaminantes!C$18)</f>
        <v/>
      </c>
      <c r="D2473" s="159"/>
      <c r="E2473" s="153"/>
      <c r="F2473" s="159"/>
      <c r="G2473" s="153"/>
      <c r="H2473" s="159"/>
      <c r="I2473" s="154"/>
      <c r="K2473" s="128">
        <v>33</v>
      </c>
      <c r="L2473" s="151" t="str">
        <f>T(Contaminantes!C$38)</f>
        <v/>
      </c>
      <c r="M2473" s="159"/>
      <c r="N2473" s="153"/>
      <c r="O2473" s="159"/>
      <c r="P2473" s="153"/>
      <c r="Q2473" s="159"/>
      <c r="R2473" s="154"/>
      <c r="T2473" s="128">
        <v>13</v>
      </c>
      <c r="U2473" s="155">
        <f t="shared" si="816"/>
        <v>0</v>
      </c>
      <c r="V2473" s="156">
        <f t="shared" si="817"/>
        <v>0</v>
      </c>
      <c r="W2473" s="157">
        <f t="shared" si="818"/>
        <v>0</v>
      </c>
      <c r="Y2473" s="128">
        <v>33</v>
      </c>
      <c r="Z2473" s="155">
        <f t="shared" si="819"/>
        <v>0</v>
      </c>
      <c r="AA2473" s="156">
        <f t="shared" si="820"/>
        <v>0</v>
      </c>
      <c r="AB2473" s="157">
        <f t="shared" si="821"/>
        <v>0</v>
      </c>
      <c r="AD2473" s="128">
        <v>13</v>
      </c>
      <c r="AE2473" s="120">
        <f t="shared" si="822"/>
        <v>0</v>
      </c>
      <c r="AF2473" s="131">
        <v>33</v>
      </c>
      <c r="AG2473" s="121">
        <f t="shared" si="823"/>
        <v>0</v>
      </c>
    </row>
    <row r="2474" spans="2:33" x14ac:dyDescent="0.25">
      <c r="B2474" s="128">
        <v>14</v>
      </c>
      <c r="C2474" s="151" t="str">
        <f>T(Contaminantes!C$19)</f>
        <v/>
      </c>
      <c r="D2474" s="152"/>
      <c r="E2474" s="153"/>
      <c r="F2474" s="152"/>
      <c r="G2474" s="153"/>
      <c r="H2474" s="152"/>
      <c r="I2474" s="154"/>
      <c r="K2474" s="128">
        <v>34</v>
      </c>
      <c r="L2474" s="151" t="str">
        <f>T(Contaminantes!C$39)</f>
        <v/>
      </c>
      <c r="M2474" s="152"/>
      <c r="N2474" s="153"/>
      <c r="O2474" s="152"/>
      <c r="P2474" s="153"/>
      <c r="Q2474" s="152"/>
      <c r="R2474" s="154"/>
      <c r="T2474" s="128">
        <v>14</v>
      </c>
      <c r="U2474" s="155">
        <f t="shared" si="816"/>
        <v>0</v>
      </c>
      <c r="V2474" s="156">
        <f t="shared" si="817"/>
        <v>0</v>
      </c>
      <c r="W2474" s="157">
        <f t="shared" si="818"/>
        <v>0</v>
      </c>
      <c r="Y2474" s="128">
        <v>34</v>
      </c>
      <c r="Z2474" s="155">
        <f t="shared" si="819"/>
        <v>0</v>
      </c>
      <c r="AA2474" s="156">
        <f t="shared" si="820"/>
        <v>0</v>
      </c>
      <c r="AB2474" s="157">
        <f t="shared" si="821"/>
        <v>0</v>
      </c>
      <c r="AD2474" s="128">
        <v>14</v>
      </c>
      <c r="AE2474" s="120">
        <f t="shared" si="822"/>
        <v>0</v>
      </c>
      <c r="AF2474" s="131">
        <v>34</v>
      </c>
      <c r="AG2474" s="121">
        <f t="shared" si="823"/>
        <v>0</v>
      </c>
    </row>
    <row r="2475" spans="2:33" x14ac:dyDescent="0.25">
      <c r="B2475" s="128">
        <v>15</v>
      </c>
      <c r="C2475" s="151" t="str">
        <f>T(Contaminantes!C$20)</f>
        <v/>
      </c>
      <c r="D2475" s="158"/>
      <c r="E2475" s="153"/>
      <c r="F2475" s="158"/>
      <c r="G2475" s="153"/>
      <c r="H2475" s="158"/>
      <c r="I2475" s="154"/>
      <c r="K2475" s="128">
        <v>35</v>
      </c>
      <c r="L2475" s="151" t="str">
        <f>T(Contaminantes!C$40)</f>
        <v/>
      </c>
      <c r="M2475" s="158"/>
      <c r="N2475" s="153"/>
      <c r="O2475" s="158"/>
      <c r="P2475" s="153"/>
      <c r="Q2475" s="158"/>
      <c r="R2475" s="154"/>
      <c r="T2475" s="128">
        <v>15</v>
      </c>
      <c r="U2475" s="155">
        <f t="shared" si="816"/>
        <v>0</v>
      </c>
      <c r="V2475" s="156">
        <f t="shared" si="817"/>
        <v>0</v>
      </c>
      <c r="W2475" s="157">
        <f t="shared" si="818"/>
        <v>0</v>
      </c>
      <c r="Y2475" s="128">
        <v>35</v>
      </c>
      <c r="Z2475" s="155">
        <f t="shared" si="819"/>
        <v>0</v>
      </c>
      <c r="AA2475" s="156">
        <f t="shared" si="820"/>
        <v>0</v>
      </c>
      <c r="AB2475" s="157">
        <f t="shared" si="821"/>
        <v>0</v>
      </c>
      <c r="AD2475" s="128">
        <v>15</v>
      </c>
      <c r="AE2475" s="120">
        <f t="shared" si="822"/>
        <v>0</v>
      </c>
      <c r="AF2475" s="131">
        <v>35</v>
      </c>
      <c r="AG2475" s="121">
        <f t="shared" si="823"/>
        <v>0</v>
      </c>
    </row>
    <row r="2476" spans="2:33" x14ac:dyDescent="0.25">
      <c r="B2476" s="128">
        <v>16</v>
      </c>
      <c r="C2476" s="151" t="str">
        <f>T(Contaminantes!C$21)</f>
        <v/>
      </c>
      <c r="D2476" s="159"/>
      <c r="E2476" s="153"/>
      <c r="F2476" s="159"/>
      <c r="G2476" s="153"/>
      <c r="H2476" s="159"/>
      <c r="I2476" s="154"/>
      <c r="K2476" s="128">
        <v>36</v>
      </c>
      <c r="L2476" s="151" t="str">
        <f>T(Contaminantes!C$41)</f>
        <v/>
      </c>
      <c r="M2476" s="159"/>
      <c r="N2476" s="153"/>
      <c r="O2476" s="159"/>
      <c r="P2476" s="153"/>
      <c r="Q2476" s="159"/>
      <c r="R2476" s="154"/>
      <c r="T2476" s="128">
        <v>16</v>
      </c>
      <c r="U2476" s="155">
        <f t="shared" si="816"/>
        <v>0</v>
      </c>
      <c r="V2476" s="156">
        <f t="shared" si="817"/>
        <v>0</v>
      </c>
      <c r="W2476" s="157">
        <f t="shared" si="818"/>
        <v>0</v>
      </c>
      <c r="Y2476" s="128">
        <v>36</v>
      </c>
      <c r="Z2476" s="155">
        <f t="shared" si="819"/>
        <v>0</v>
      </c>
      <c r="AA2476" s="156">
        <f t="shared" si="820"/>
        <v>0</v>
      </c>
      <c r="AB2476" s="157">
        <f t="shared" si="821"/>
        <v>0</v>
      </c>
      <c r="AD2476" s="128">
        <v>16</v>
      </c>
      <c r="AE2476" s="120">
        <f t="shared" si="822"/>
        <v>0</v>
      </c>
      <c r="AF2476" s="131">
        <v>36</v>
      </c>
      <c r="AG2476" s="121">
        <f t="shared" si="823"/>
        <v>0</v>
      </c>
    </row>
    <row r="2477" spans="2:33" x14ac:dyDescent="0.25">
      <c r="B2477" s="128">
        <v>17</v>
      </c>
      <c r="C2477" s="151" t="str">
        <f>T(Contaminantes!C$22)</f>
        <v/>
      </c>
      <c r="D2477" s="159"/>
      <c r="E2477" s="153"/>
      <c r="F2477" s="159"/>
      <c r="G2477" s="153"/>
      <c r="H2477" s="159"/>
      <c r="I2477" s="154"/>
      <c r="K2477" s="128">
        <v>37</v>
      </c>
      <c r="L2477" s="151" t="str">
        <f>T(Contaminantes!C$42)</f>
        <v/>
      </c>
      <c r="M2477" s="159"/>
      <c r="N2477" s="153"/>
      <c r="O2477" s="159"/>
      <c r="P2477" s="153"/>
      <c r="Q2477" s="159"/>
      <c r="R2477" s="154"/>
      <c r="T2477" s="128">
        <v>17</v>
      </c>
      <c r="U2477" s="155">
        <f t="shared" si="816"/>
        <v>0</v>
      </c>
      <c r="V2477" s="156">
        <f t="shared" si="817"/>
        <v>0</v>
      </c>
      <c r="W2477" s="157">
        <f t="shared" si="818"/>
        <v>0</v>
      </c>
      <c r="Y2477" s="128">
        <v>37</v>
      </c>
      <c r="Z2477" s="155">
        <f t="shared" si="819"/>
        <v>0</v>
      </c>
      <c r="AA2477" s="156">
        <f t="shared" si="820"/>
        <v>0</v>
      </c>
      <c r="AB2477" s="157">
        <f t="shared" si="821"/>
        <v>0</v>
      </c>
      <c r="AD2477" s="128">
        <v>17</v>
      </c>
      <c r="AE2477" s="120">
        <f t="shared" si="822"/>
        <v>0</v>
      </c>
      <c r="AF2477" s="131">
        <v>37</v>
      </c>
      <c r="AG2477" s="121">
        <f t="shared" si="823"/>
        <v>0</v>
      </c>
    </row>
    <row r="2478" spans="2:33" x14ac:dyDescent="0.25">
      <c r="B2478" s="128">
        <v>18</v>
      </c>
      <c r="C2478" s="151" t="str">
        <f>T(Contaminantes!C$23)</f>
        <v/>
      </c>
      <c r="D2478" s="152"/>
      <c r="E2478" s="153"/>
      <c r="F2478" s="152"/>
      <c r="G2478" s="153"/>
      <c r="H2478" s="152"/>
      <c r="I2478" s="154"/>
      <c r="K2478" s="128">
        <v>38</v>
      </c>
      <c r="L2478" s="151" t="str">
        <f>T(Contaminantes!C$43)</f>
        <v/>
      </c>
      <c r="M2478" s="152"/>
      <c r="N2478" s="153"/>
      <c r="O2478" s="152"/>
      <c r="P2478" s="153"/>
      <c r="Q2478" s="152"/>
      <c r="R2478" s="154"/>
      <c r="T2478" s="128">
        <v>18</v>
      </c>
      <c r="U2478" s="155">
        <f t="shared" si="816"/>
        <v>0</v>
      </c>
      <c r="V2478" s="156">
        <f t="shared" si="817"/>
        <v>0</v>
      </c>
      <c r="W2478" s="157">
        <f t="shared" si="818"/>
        <v>0</v>
      </c>
      <c r="Y2478" s="128">
        <v>38</v>
      </c>
      <c r="Z2478" s="155">
        <f t="shared" si="819"/>
        <v>0</v>
      </c>
      <c r="AA2478" s="156">
        <f t="shared" si="820"/>
        <v>0</v>
      </c>
      <c r="AB2478" s="157">
        <f t="shared" si="821"/>
        <v>0</v>
      </c>
      <c r="AD2478" s="128">
        <v>18</v>
      </c>
      <c r="AE2478" s="120">
        <f t="shared" si="822"/>
        <v>0</v>
      </c>
      <c r="AF2478" s="131">
        <v>38</v>
      </c>
      <c r="AG2478" s="121">
        <f t="shared" si="823"/>
        <v>0</v>
      </c>
    </row>
    <row r="2479" spans="2:33" x14ac:dyDescent="0.25">
      <c r="B2479" s="128">
        <v>19</v>
      </c>
      <c r="C2479" s="151" t="str">
        <f>T(Contaminantes!C$24)</f>
        <v/>
      </c>
      <c r="D2479" s="152"/>
      <c r="E2479" s="153"/>
      <c r="F2479" s="152"/>
      <c r="G2479" s="153"/>
      <c r="H2479" s="152"/>
      <c r="I2479" s="154"/>
      <c r="K2479" s="128">
        <v>39</v>
      </c>
      <c r="L2479" s="151" t="str">
        <f>T(Contaminantes!C$44)</f>
        <v/>
      </c>
      <c r="M2479" s="152"/>
      <c r="N2479" s="153"/>
      <c r="O2479" s="152"/>
      <c r="P2479" s="153"/>
      <c r="Q2479" s="152"/>
      <c r="R2479" s="154"/>
      <c r="T2479" s="128">
        <v>19</v>
      </c>
      <c r="U2479" s="155">
        <f t="shared" si="816"/>
        <v>0</v>
      </c>
      <c r="V2479" s="156">
        <f t="shared" si="817"/>
        <v>0</v>
      </c>
      <c r="W2479" s="157">
        <f t="shared" si="818"/>
        <v>0</v>
      </c>
      <c r="Y2479" s="128">
        <v>39</v>
      </c>
      <c r="Z2479" s="155">
        <f t="shared" si="819"/>
        <v>0</v>
      </c>
      <c r="AA2479" s="156">
        <f t="shared" si="820"/>
        <v>0</v>
      </c>
      <c r="AB2479" s="157">
        <f t="shared" si="821"/>
        <v>0</v>
      </c>
      <c r="AD2479" s="128">
        <v>19</v>
      </c>
      <c r="AE2479" s="120">
        <f t="shared" si="822"/>
        <v>0</v>
      </c>
      <c r="AF2479" s="131">
        <v>39</v>
      </c>
      <c r="AG2479" s="121">
        <f t="shared" si="823"/>
        <v>0</v>
      </c>
    </row>
    <row r="2480" spans="2:33" ht="15.75" thickBot="1" x14ac:dyDescent="0.3">
      <c r="B2480" s="129">
        <v>20</v>
      </c>
      <c r="C2480" s="160" t="str">
        <f>T(Contaminantes!C$25)</f>
        <v/>
      </c>
      <c r="D2480" s="162"/>
      <c r="E2480" s="163"/>
      <c r="F2480" s="162"/>
      <c r="G2480" s="163"/>
      <c r="H2480" s="162"/>
      <c r="I2480" s="171"/>
      <c r="J2480" s="175"/>
      <c r="K2480" s="176">
        <v>40</v>
      </c>
      <c r="L2480" s="172" t="str">
        <f>T(Contaminantes!C$45)</f>
        <v/>
      </c>
      <c r="M2480" s="162"/>
      <c r="N2480" s="163"/>
      <c r="O2480" s="162"/>
      <c r="P2480" s="163"/>
      <c r="Q2480" s="162"/>
      <c r="R2480" s="171"/>
      <c r="T2480" s="129">
        <v>20</v>
      </c>
      <c r="U2480" s="165">
        <f t="shared" si="816"/>
        <v>0</v>
      </c>
      <c r="V2480" s="166">
        <f t="shared" si="817"/>
        <v>0</v>
      </c>
      <c r="W2480" s="167">
        <f t="shared" si="818"/>
        <v>0</v>
      </c>
      <c r="Y2480" s="129">
        <v>40</v>
      </c>
      <c r="Z2480" s="165">
        <f t="shared" si="819"/>
        <v>0</v>
      </c>
      <c r="AA2480" s="166">
        <f t="shared" si="820"/>
        <v>0</v>
      </c>
      <c r="AB2480" s="167">
        <f t="shared" si="821"/>
        <v>0</v>
      </c>
      <c r="AD2480" s="129">
        <v>20</v>
      </c>
      <c r="AE2480" s="132">
        <f t="shared" si="822"/>
        <v>0</v>
      </c>
      <c r="AF2480" s="133">
        <v>40</v>
      </c>
      <c r="AG2480" s="122">
        <f t="shared" si="823"/>
        <v>0</v>
      </c>
    </row>
    <row r="2481" spans="2:33" ht="15.75" thickBot="1" x14ac:dyDescent="0.3"/>
    <row r="2482" spans="2:33" ht="15.75" customHeight="1" thickBot="1" x14ac:dyDescent="0.3">
      <c r="D2482" s="391" t="s">
        <v>139</v>
      </c>
      <c r="E2482" s="392"/>
      <c r="F2482" s="393" t="str">
        <f>T('Focos atmósfera'!B110)</f>
        <v/>
      </c>
      <c r="G2482" s="393"/>
      <c r="H2482" s="394" t="s">
        <v>141</v>
      </c>
      <c r="I2482" s="395"/>
      <c r="J2482" s="135"/>
      <c r="K2482" s="396" t="str">
        <f>T('Focos atmósfera'!C110)</f>
        <v/>
      </c>
      <c r="L2482" s="393"/>
      <c r="M2482" s="393"/>
      <c r="N2482" s="397" t="s">
        <v>140</v>
      </c>
      <c r="O2482" s="398"/>
      <c r="P2482" s="136">
        <f>'Focos atmósfera'!D110</f>
        <v>0</v>
      </c>
      <c r="Q2482" s="205" t="s">
        <v>210</v>
      </c>
      <c r="R2482" s="136">
        <f>'Focos atmósfera'!F110</f>
        <v>0</v>
      </c>
      <c r="S2482" s="174"/>
      <c r="V2482" s="399" t="s">
        <v>189</v>
      </c>
      <c r="W2482" s="400"/>
      <c r="X2482" s="137"/>
      <c r="AA2482" s="399" t="s">
        <v>189</v>
      </c>
      <c r="AB2482" s="400"/>
      <c r="AC2482" s="137"/>
      <c r="AE2482" s="399" t="s">
        <v>192</v>
      </c>
      <c r="AF2482" s="403"/>
      <c r="AG2482" s="400"/>
    </row>
    <row r="2483" spans="2:33" ht="15.75" thickBot="1" x14ac:dyDescent="0.3">
      <c r="B2483" s="407" t="s">
        <v>133</v>
      </c>
      <c r="C2483" s="408"/>
      <c r="D2483" s="411" t="s">
        <v>134</v>
      </c>
      <c r="E2483" s="411"/>
      <c r="F2483" s="411" t="s">
        <v>135</v>
      </c>
      <c r="G2483" s="411"/>
      <c r="H2483" s="411" t="s">
        <v>136</v>
      </c>
      <c r="I2483" s="412"/>
      <c r="J2483" s="138"/>
      <c r="K2483" s="409" t="s">
        <v>133</v>
      </c>
      <c r="L2483" s="410"/>
      <c r="M2483" s="413" t="s">
        <v>134</v>
      </c>
      <c r="N2483" s="411"/>
      <c r="O2483" s="411" t="s">
        <v>135</v>
      </c>
      <c r="P2483" s="411"/>
      <c r="Q2483" s="411" t="s">
        <v>136</v>
      </c>
      <c r="R2483" s="414"/>
      <c r="S2483" s="138"/>
      <c r="T2483" s="138"/>
      <c r="V2483" s="401"/>
      <c r="W2483" s="402"/>
      <c r="X2483" s="137"/>
      <c r="AA2483" s="401"/>
      <c r="AB2483" s="402"/>
      <c r="AC2483" s="137"/>
      <c r="AE2483" s="404"/>
      <c r="AF2483" s="405"/>
      <c r="AG2483" s="406"/>
    </row>
    <row r="2484" spans="2:33" ht="32.25" customHeight="1" thickBot="1" x14ac:dyDescent="0.3">
      <c r="B2484" s="409"/>
      <c r="C2484" s="410"/>
      <c r="D2484" s="139" t="s">
        <v>137</v>
      </c>
      <c r="E2484" s="139" t="s">
        <v>138</v>
      </c>
      <c r="F2484" s="139" t="s">
        <v>137</v>
      </c>
      <c r="G2484" s="139" t="s">
        <v>138</v>
      </c>
      <c r="H2484" s="139" t="s">
        <v>137</v>
      </c>
      <c r="I2484" s="140" t="s">
        <v>138</v>
      </c>
      <c r="J2484" s="141"/>
      <c r="K2484" s="409"/>
      <c r="L2484" s="410"/>
      <c r="M2484" s="139" t="s">
        <v>137</v>
      </c>
      <c r="N2484" s="139" t="s">
        <v>138</v>
      </c>
      <c r="O2484" s="139" t="s">
        <v>137</v>
      </c>
      <c r="P2484" s="139" t="s">
        <v>138</v>
      </c>
      <c r="Q2484" s="139" t="s">
        <v>137</v>
      </c>
      <c r="R2484" s="140" t="s">
        <v>138</v>
      </c>
      <c r="S2484" s="141"/>
      <c r="T2484" s="141"/>
      <c r="V2484" s="142" t="s">
        <v>190</v>
      </c>
      <c r="W2484" s="143" t="s">
        <v>191</v>
      </c>
      <c r="X2484" s="141"/>
      <c r="AA2484" s="142" t="s">
        <v>190</v>
      </c>
      <c r="AB2484" s="143" t="s">
        <v>191</v>
      </c>
      <c r="AC2484" s="141"/>
      <c r="AE2484" s="124" t="s">
        <v>193</v>
      </c>
      <c r="AG2484" s="125" t="s">
        <v>193</v>
      </c>
    </row>
    <row r="2485" spans="2:33" x14ac:dyDescent="0.25">
      <c r="B2485" s="126">
        <v>1</v>
      </c>
      <c r="C2485" s="151" t="str">
        <f>T(Contaminantes!C$6)</f>
        <v/>
      </c>
      <c r="D2485" s="145"/>
      <c r="E2485" s="146"/>
      <c r="F2485" s="145"/>
      <c r="G2485" s="146"/>
      <c r="H2485" s="145"/>
      <c r="I2485" s="147"/>
      <c r="K2485" s="126">
        <v>21</v>
      </c>
      <c r="L2485" s="144" t="str">
        <f>T(Contaminantes!C$26)</f>
        <v/>
      </c>
      <c r="M2485" s="145"/>
      <c r="N2485" s="146"/>
      <c r="O2485" s="145"/>
      <c r="P2485" s="146"/>
      <c r="Q2485" s="145"/>
      <c r="R2485" s="147"/>
      <c r="T2485" s="126">
        <v>1</v>
      </c>
      <c r="U2485" s="148">
        <f>IF(COUNT(E2485,G2485,I2485)=0,0,COUNT(E2485,G2485,I2485))</f>
        <v>0</v>
      </c>
      <c r="V2485" s="149">
        <f>IF(U2485&gt;0,((D2485*E2485)+(F2485*G2485)+(H2485*I2485))/(E2485+G2485+I2485),0)</f>
        <v>0</v>
      </c>
      <c r="W2485" s="150">
        <f>IF(U2485&lt;&gt;0,(E2485+G2485+I2485)/U2485,0)</f>
        <v>0</v>
      </c>
      <c r="Y2485" s="126">
        <v>21</v>
      </c>
      <c r="Z2485" s="148">
        <f>IF(COUNT(N2485,P2485,R2485)=0,0,COUNT(N2485,P2485,R2485))</f>
        <v>0</v>
      </c>
      <c r="AA2485" s="149">
        <f>IF(Z2485&gt;0,((M2485*N2485)+(O2485*P2485)+(Q2485*R2485))/(N2485+P2485+R2485),0)</f>
        <v>0</v>
      </c>
      <c r="AB2485" s="150">
        <f>IF(Z2485&lt;&gt;0,(N2485+P2485+R2485)/Z2485,0)</f>
        <v>0</v>
      </c>
      <c r="AD2485" s="126">
        <v>1</v>
      </c>
      <c r="AE2485" s="127">
        <f>(V2485*W2485*P$2386)/1000000</f>
        <v>0</v>
      </c>
      <c r="AF2485" s="130">
        <v>21</v>
      </c>
      <c r="AG2485" s="127">
        <f>(AA2485*AB2485*P$2386)/1000000</f>
        <v>0</v>
      </c>
    </row>
    <row r="2486" spans="2:33" x14ac:dyDescent="0.25">
      <c r="B2486" s="128">
        <v>2</v>
      </c>
      <c r="C2486" s="151" t="str">
        <f>T(Contaminantes!C$7)</f>
        <v/>
      </c>
      <c r="D2486" s="152"/>
      <c r="E2486" s="153"/>
      <c r="F2486" s="152"/>
      <c r="G2486" s="153"/>
      <c r="H2486" s="152"/>
      <c r="I2486" s="154"/>
      <c r="K2486" s="128">
        <v>22</v>
      </c>
      <c r="L2486" s="151" t="str">
        <f>T(Contaminantes!C$27)</f>
        <v/>
      </c>
      <c r="M2486" s="152"/>
      <c r="N2486" s="153"/>
      <c r="O2486" s="152"/>
      <c r="P2486" s="153"/>
      <c r="Q2486" s="152"/>
      <c r="R2486" s="154"/>
      <c r="T2486" s="128">
        <v>2</v>
      </c>
      <c r="U2486" s="155">
        <f t="shared" ref="U2486:U2504" si="824">IF(COUNT(E2486,G2486,I2486)=0,0,COUNT(E2486,G2486,I2486))</f>
        <v>0</v>
      </c>
      <c r="V2486" s="156">
        <f t="shared" ref="V2486:V2504" si="825">IF(U2486&gt;0,((D2486*E2486)+(F2486*G2486)+(H2486*I2486))/(E2486+G2486+I2486),0)</f>
        <v>0</v>
      </c>
      <c r="W2486" s="157">
        <f t="shared" ref="W2486:W2504" si="826">IF(U2486&lt;&gt;0,(E2486+G2486+I2486)/U2486,0)</f>
        <v>0</v>
      </c>
      <c r="Y2486" s="128">
        <v>22</v>
      </c>
      <c r="Z2486" s="155">
        <f t="shared" ref="Z2486:Z2504" si="827">IF(COUNT(N2486,P2486,R2486)=0,0,COUNT(N2486,P2486,R2486))</f>
        <v>0</v>
      </c>
      <c r="AA2486" s="156">
        <f t="shared" ref="AA2486:AA2504" si="828">IF(Z2486&gt;0,((M2486*N2486)+(O2486*P2486)+(Q2486*R2486))/(N2486+P2486+R2486),0)</f>
        <v>0</v>
      </c>
      <c r="AB2486" s="157">
        <f t="shared" ref="AB2486:AB2504" si="829">IF(Z2486&lt;&gt;0,(N2486+P2486+R2486)/Z2486,0)</f>
        <v>0</v>
      </c>
      <c r="AD2486" s="128">
        <v>2</v>
      </c>
      <c r="AE2486" s="120">
        <f t="shared" ref="AE2486:AE2504" si="830">(V2486*W2486*P$2386)/1000000</f>
        <v>0</v>
      </c>
      <c r="AF2486" s="131">
        <v>22</v>
      </c>
      <c r="AG2486" s="121">
        <f t="shared" ref="AG2486:AG2504" si="831">(AA2486*AB2486*P$2386)/1000000</f>
        <v>0</v>
      </c>
    </row>
    <row r="2487" spans="2:33" x14ac:dyDescent="0.25">
      <c r="B2487" s="128">
        <v>3</v>
      </c>
      <c r="C2487" s="151" t="str">
        <f>T(Contaminantes!C$8)</f>
        <v/>
      </c>
      <c r="D2487" s="158"/>
      <c r="E2487" s="153"/>
      <c r="F2487" s="158"/>
      <c r="G2487" s="153"/>
      <c r="H2487" s="158"/>
      <c r="I2487" s="154"/>
      <c r="K2487" s="128">
        <v>23</v>
      </c>
      <c r="L2487" s="151" t="str">
        <f>T(Contaminantes!C$28)</f>
        <v/>
      </c>
      <c r="M2487" s="158"/>
      <c r="N2487" s="153"/>
      <c r="O2487" s="158"/>
      <c r="P2487" s="153"/>
      <c r="Q2487" s="158"/>
      <c r="R2487" s="154"/>
      <c r="T2487" s="128">
        <v>3</v>
      </c>
      <c r="U2487" s="155">
        <f t="shared" si="824"/>
        <v>0</v>
      </c>
      <c r="V2487" s="156">
        <f t="shared" si="825"/>
        <v>0</v>
      </c>
      <c r="W2487" s="157">
        <f t="shared" si="826"/>
        <v>0</v>
      </c>
      <c r="Y2487" s="128">
        <v>23</v>
      </c>
      <c r="Z2487" s="155">
        <f t="shared" si="827"/>
        <v>0</v>
      </c>
      <c r="AA2487" s="156">
        <f t="shared" si="828"/>
        <v>0</v>
      </c>
      <c r="AB2487" s="157">
        <f t="shared" si="829"/>
        <v>0</v>
      </c>
      <c r="AD2487" s="128">
        <v>3</v>
      </c>
      <c r="AE2487" s="120">
        <f t="shared" si="830"/>
        <v>0</v>
      </c>
      <c r="AF2487" s="131">
        <v>23</v>
      </c>
      <c r="AG2487" s="121">
        <f t="shared" si="831"/>
        <v>0</v>
      </c>
    </row>
    <row r="2488" spans="2:33" x14ac:dyDescent="0.25">
      <c r="B2488" s="128">
        <v>4</v>
      </c>
      <c r="C2488" s="151" t="str">
        <f>T(Contaminantes!C$9)</f>
        <v/>
      </c>
      <c r="D2488" s="159"/>
      <c r="E2488" s="153"/>
      <c r="F2488" s="159"/>
      <c r="G2488" s="153"/>
      <c r="H2488" s="159"/>
      <c r="I2488" s="154"/>
      <c r="K2488" s="128">
        <v>24</v>
      </c>
      <c r="L2488" s="151" t="str">
        <f>T(Contaminantes!C$29)</f>
        <v/>
      </c>
      <c r="M2488" s="159"/>
      <c r="N2488" s="153"/>
      <c r="O2488" s="159"/>
      <c r="P2488" s="153"/>
      <c r="Q2488" s="159"/>
      <c r="R2488" s="154"/>
      <c r="T2488" s="128">
        <v>4</v>
      </c>
      <c r="U2488" s="155">
        <f t="shared" si="824"/>
        <v>0</v>
      </c>
      <c r="V2488" s="156">
        <f t="shared" si="825"/>
        <v>0</v>
      </c>
      <c r="W2488" s="157">
        <f t="shared" si="826"/>
        <v>0</v>
      </c>
      <c r="Y2488" s="128">
        <v>24</v>
      </c>
      <c r="Z2488" s="155">
        <f t="shared" si="827"/>
        <v>0</v>
      </c>
      <c r="AA2488" s="156">
        <f t="shared" si="828"/>
        <v>0</v>
      </c>
      <c r="AB2488" s="157">
        <f t="shared" si="829"/>
        <v>0</v>
      </c>
      <c r="AD2488" s="128">
        <v>4</v>
      </c>
      <c r="AE2488" s="120">
        <f t="shared" si="830"/>
        <v>0</v>
      </c>
      <c r="AF2488" s="131">
        <v>24</v>
      </c>
      <c r="AG2488" s="121">
        <f t="shared" si="831"/>
        <v>0</v>
      </c>
    </row>
    <row r="2489" spans="2:33" x14ac:dyDescent="0.25">
      <c r="B2489" s="128">
        <v>5</v>
      </c>
      <c r="C2489" s="151" t="str">
        <f>T(Contaminantes!C$10)</f>
        <v/>
      </c>
      <c r="D2489" s="159"/>
      <c r="E2489" s="153"/>
      <c r="F2489" s="159"/>
      <c r="G2489" s="153"/>
      <c r="H2489" s="159"/>
      <c r="I2489" s="154"/>
      <c r="K2489" s="128">
        <v>25</v>
      </c>
      <c r="L2489" s="151" t="str">
        <f>T(Contaminantes!C$30)</f>
        <v/>
      </c>
      <c r="M2489" s="159"/>
      <c r="N2489" s="153"/>
      <c r="O2489" s="159"/>
      <c r="P2489" s="153"/>
      <c r="Q2489" s="159"/>
      <c r="R2489" s="154"/>
      <c r="T2489" s="128">
        <v>5</v>
      </c>
      <c r="U2489" s="155">
        <f t="shared" si="824"/>
        <v>0</v>
      </c>
      <c r="V2489" s="156">
        <f t="shared" si="825"/>
        <v>0</v>
      </c>
      <c r="W2489" s="157">
        <f t="shared" si="826"/>
        <v>0</v>
      </c>
      <c r="Y2489" s="128">
        <v>25</v>
      </c>
      <c r="Z2489" s="155">
        <f t="shared" si="827"/>
        <v>0</v>
      </c>
      <c r="AA2489" s="156">
        <f t="shared" si="828"/>
        <v>0</v>
      </c>
      <c r="AB2489" s="157">
        <f t="shared" si="829"/>
        <v>0</v>
      </c>
      <c r="AD2489" s="128">
        <v>5</v>
      </c>
      <c r="AE2489" s="120">
        <f t="shared" si="830"/>
        <v>0</v>
      </c>
      <c r="AF2489" s="131">
        <v>25</v>
      </c>
      <c r="AG2489" s="121">
        <f t="shared" si="831"/>
        <v>0</v>
      </c>
    </row>
    <row r="2490" spans="2:33" x14ac:dyDescent="0.25">
      <c r="B2490" s="128">
        <v>6</v>
      </c>
      <c r="C2490" s="151" t="str">
        <f>T(Contaminantes!C$11)</f>
        <v/>
      </c>
      <c r="D2490" s="159"/>
      <c r="E2490" s="153"/>
      <c r="F2490" s="159"/>
      <c r="G2490" s="153"/>
      <c r="H2490" s="159"/>
      <c r="I2490" s="154"/>
      <c r="K2490" s="128">
        <v>26</v>
      </c>
      <c r="L2490" s="151" t="str">
        <f>T(Contaminantes!C$31)</f>
        <v/>
      </c>
      <c r="M2490" s="159"/>
      <c r="N2490" s="153"/>
      <c r="O2490" s="159"/>
      <c r="P2490" s="153"/>
      <c r="Q2490" s="159"/>
      <c r="R2490" s="154"/>
      <c r="T2490" s="128">
        <v>6</v>
      </c>
      <c r="U2490" s="155">
        <f t="shared" si="824"/>
        <v>0</v>
      </c>
      <c r="V2490" s="156">
        <f t="shared" si="825"/>
        <v>0</v>
      </c>
      <c r="W2490" s="157">
        <f t="shared" si="826"/>
        <v>0</v>
      </c>
      <c r="Y2490" s="128">
        <v>26</v>
      </c>
      <c r="Z2490" s="155">
        <f t="shared" si="827"/>
        <v>0</v>
      </c>
      <c r="AA2490" s="156">
        <f t="shared" si="828"/>
        <v>0</v>
      </c>
      <c r="AB2490" s="157">
        <f t="shared" si="829"/>
        <v>0</v>
      </c>
      <c r="AD2490" s="128">
        <v>6</v>
      </c>
      <c r="AE2490" s="120">
        <f t="shared" si="830"/>
        <v>0</v>
      </c>
      <c r="AF2490" s="131">
        <v>26</v>
      </c>
      <c r="AG2490" s="121">
        <f t="shared" si="831"/>
        <v>0</v>
      </c>
    </row>
    <row r="2491" spans="2:33" x14ac:dyDescent="0.25">
      <c r="B2491" s="128">
        <v>7</v>
      </c>
      <c r="C2491" s="151" t="str">
        <f>T(Contaminantes!C$12)</f>
        <v/>
      </c>
      <c r="D2491" s="159"/>
      <c r="E2491" s="153"/>
      <c r="F2491" s="159"/>
      <c r="G2491" s="153"/>
      <c r="H2491" s="159"/>
      <c r="I2491" s="154"/>
      <c r="K2491" s="128">
        <v>27</v>
      </c>
      <c r="L2491" s="151" t="str">
        <f>T(Contaminantes!C$32)</f>
        <v/>
      </c>
      <c r="M2491" s="159"/>
      <c r="N2491" s="153"/>
      <c r="O2491" s="159"/>
      <c r="P2491" s="153"/>
      <c r="Q2491" s="159"/>
      <c r="R2491" s="154"/>
      <c r="T2491" s="128">
        <v>7</v>
      </c>
      <c r="U2491" s="155">
        <f t="shared" si="824"/>
        <v>0</v>
      </c>
      <c r="V2491" s="156">
        <f t="shared" si="825"/>
        <v>0</v>
      </c>
      <c r="W2491" s="157">
        <f t="shared" si="826"/>
        <v>0</v>
      </c>
      <c r="Y2491" s="128">
        <v>27</v>
      </c>
      <c r="Z2491" s="155">
        <f t="shared" si="827"/>
        <v>0</v>
      </c>
      <c r="AA2491" s="156">
        <f t="shared" si="828"/>
        <v>0</v>
      </c>
      <c r="AB2491" s="157">
        <f t="shared" si="829"/>
        <v>0</v>
      </c>
      <c r="AD2491" s="128">
        <v>7</v>
      </c>
      <c r="AE2491" s="120">
        <f t="shared" si="830"/>
        <v>0</v>
      </c>
      <c r="AF2491" s="131">
        <v>27</v>
      </c>
      <c r="AG2491" s="121">
        <f t="shared" si="831"/>
        <v>0</v>
      </c>
    </row>
    <row r="2492" spans="2:33" x14ac:dyDescent="0.25">
      <c r="B2492" s="128">
        <v>8</v>
      </c>
      <c r="C2492" s="151" t="str">
        <f>T(Contaminantes!C$13)</f>
        <v/>
      </c>
      <c r="D2492" s="159"/>
      <c r="E2492" s="153"/>
      <c r="F2492" s="159"/>
      <c r="G2492" s="153"/>
      <c r="H2492" s="159"/>
      <c r="I2492" s="154"/>
      <c r="K2492" s="128">
        <v>28</v>
      </c>
      <c r="L2492" s="151" t="str">
        <f>T(Contaminantes!C$33)</f>
        <v/>
      </c>
      <c r="M2492" s="159"/>
      <c r="N2492" s="153"/>
      <c r="O2492" s="159"/>
      <c r="P2492" s="153"/>
      <c r="Q2492" s="159"/>
      <c r="R2492" s="154"/>
      <c r="T2492" s="128">
        <v>8</v>
      </c>
      <c r="U2492" s="155">
        <f t="shared" si="824"/>
        <v>0</v>
      </c>
      <c r="V2492" s="156">
        <f t="shared" si="825"/>
        <v>0</v>
      </c>
      <c r="W2492" s="157">
        <f t="shared" si="826"/>
        <v>0</v>
      </c>
      <c r="Y2492" s="128">
        <v>28</v>
      </c>
      <c r="Z2492" s="155">
        <f t="shared" si="827"/>
        <v>0</v>
      </c>
      <c r="AA2492" s="156">
        <f t="shared" si="828"/>
        <v>0</v>
      </c>
      <c r="AB2492" s="157">
        <f t="shared" si="829"/>
        <v>0</v>
      </c>
      <c r="AD2492" s="128">
        <v>8</v>
      </c>
      <c r="AE2492" s="120">
        <f t="shared" si="830"/>
        <v>0</v>
      </c>
      <c r="AF2492" s="131">
        <v>28</v>
      </c>
      <c r="AG2492" s="121">
        <f t="shared" si="831"/>
        <v>0</v>
      </c>
    </row>
    <row r="2493" spans="2:33" x14ac:dyDescent="0.25">
      <c r="B2493" s="128">
        <v>9</v>
      </c>
      <c r="C2493" s="151" t="str">
        <f>T(Contaminantes!C$14)</f>
        <v/>
      </c>
      <c r="D2493" s="152"/>
      <c r="E2493" s="153"/>
      <c r="F2493" s="152"/>
      <c r="G2493" s="153"/>
      <c r="H2493" s="152"/>
      <c r="I2493" s="154"/>
      <c r="K2493" s="128">
        <v>29</v>
      </c>
      <c r="L2493" s="151" t="str">
        <f>T(Contaminantes!C$34)</f>
        <v/>
      </c>
      <c r="M2493" s="152"/>
      <c r="N2493" s="153"/>
      <c r="O2493" s="152"/>
      <c r="P2493" s="153"/>
      <c r="Q2493" s="152"/>
      <c r="R2493" s="154"/>
      <c r="T2493" s="128">
        <v>9</v>
      </c>
      <c r="U2493" s="155">
        <f t="shared" si="824"/>
        <v>0</v>
      </c>
      <c r="V2493" s="156">
        <f t="shared" si="825"/>
        <v>0</v>
      </c>
      <c r="W2493" s="157">
        <f t="shared" si="826"/>
        <v>0</v>
      </c>
      <c r="Y2493" s="128">
        <v>29</v>
      </c>
      <c r="Z2493" s="155">
        <f t="shared" si="827"/>
        <v>0</v>
      </c>
      <c r="AA2493" s="156">
        <f t="shared" si="828"/>
        <v>0</v>
      </c>
      <c r="AB2493" s="157">
        <f t="shared" si="829"/>
        <v>0</v>
      </c>
      <c r="AD2493" s="128">
        <v>9</v>
      </c>
      <c r="AE2493" s="120">
        <f t="shared" si="830"/>
        <v>0</v>
      </c>
      <c r="AF2493" s="131">
        <v>29</v>
      </c>
      <c r="AG2493" s="121">
        <f t="shared" si="831"/>
        <v>0</v>
      </c>
    </row>
    <row r="2494" spans="2:33" x14ac:dyDescent="0.25">
      <c r="B2494" s="128">
        <v>10</v>
      </c>
      <c r="C2494" s="151" t="str">
        <f>T(Contaminantes!C$15)</f>
        <v/>
      </c>
      <c r="D2494" s="152"/>
      <c r="E2494" s="153"/>
      <c r="F2494" s="152"/>
      <c r="G2494" s="153"/>
      <c r="H2494" s="152"/>
      <c r="I2494" s="154"/>
      <c r="K2494" s="128">
        <v>30</v>
      </c>
      <c r="L2494" s="151" t="str">
        <f>T(Contaminantes!C$35)</f>
        <v/>
      </c>
      <c r="M2494" s="152"/>
      <c r="N2494" s="153"/>
      <c r="O2494" s="152"/>
      <c r="P2494" s="153"/>
      <c r="Q2494" s="152"/>
      <c r="R2494" s="154"/>
      <c r="T2494" s="128">
        <v>10</v>
      </c>
      <c r="U2494" s="155">
        <f t="shared" si="824"/>
        <v>0</v>
      </c>
      <c r="V2494" s="156">
        <f t="shared" si="825"/>
        <v>0</v>
      </c>
      <c r="W2494" s="157">
        <f t="shared" si="826"/>
        <v>0</v>
      </c>
      <c r="Y2494" s="128">
        <v>30</v>
      </c>
      <c r="Z2494" s="155">
        <f t="shared" si="827"/>
        <v>0</v>
      </c>
      <c r="AA2494" s="156">
        <f t="shared" si="828"/>
        <v>0</v>
      </c>
      <c r="AB2494" s="157">
        <f t="shared" si="829"/>
        <v>0</v>
      </c>
      <c r="AD2494" s="128">
        <v>10</v>
      </c>
      <c r="AE2494" s="120">
        <f t="shared" si="830"/>
        <v>0</v>
      </c>
      <c r="AF2494" s="131">
        <v>30</v>
      </c>
      <c r="AG2494" s="121">
        <f t="shared" si="831"/>
        <v>0</v>
      </c>
    </row>
    <row r="2495" spans="2:33" x14ac:dyDescent="0.25">
      <c r="B2495" s="128">
        <v>11</v>
      </c>
      <c r="C2495" s="151" t="str">
        <f>T(Contaminantes!C$16)</f>
        <v/>
      </c>
      <c r="D2495" s="158"/>
      <c r="E2495" s="153"/>
      <c r="F2495" s="158"/>
      <c r="G2495" s="153"/>
      <c r="H2495" s="158"/>
      <c r="I2495" s="154"/>
      <c r="K2495" s="128">
        <v>31</v>
      </c>
      <c r="L2495" s="151" t="str">
        <f>T(Contaminantes!C$36)</f>
        <v/>
      </c>
      <c r="M2495" s="158"/>
      <c r="N2495" s="153"/>
      <c r="O2495" s="158"/>
      <c r="P2495" s="153"/>
      <c r="Q2495" s="158"/>
      <c r="R2495" s="154"/>
      <c r="T2495" s="128">
        <v>11</v>
      </c>
      <c r="U2495" s="155">
        <f t="shared" si="824"/>
        <v>0</v>
      </c>
      <c r="V2495" s="156">
        <f t="shared" si="825"/>
        <v>0</v>
      </c>
      <c r="W2495" s="157">
        <f t="shared" si="826"/>
        <v>0</v>
      </c>
      <c r="Y2495" s="128">
        <v>31</v>
      </c>
      <c r="Z2495" s="155">
        <f t="shared" si="827"/>
        <v>0</v>
      </c>
      <c r="AA2495" s="156">
        <f t="shared" si="828"/>
        <v>0</v>
      </c>
      <c r="AB2495" s="157">
        <f t="shared" si="829"/>
        <v>0</v>
      </c>
      <c r="AD2495" s="128">
        <v>11</v>
      </c>
      <c r="AE2495" s="120">
        <f t="shared" si="830"/>
        <v>0</v>
      </c>
      <c r="AF2495" s="131">
        <v>31</v>
      </c>
      <c r="AG2495" s="121">
        <f t="shared" si="831"/>
        <v>0</v>
      </c>
    </row>
    <row r="2496" spans="2:33" x14ac:dyDescent="0.25">
      <c r="B2496" s="128">
        <v>12</v>
      </c>
      <c r="C2496" s="151" t="str">
        <f>T(Contaminantes!C$17)</f>
        <v/>
      </c>
      <c r="D2496" s="159"/>
      <c r="E2496" s="153"/>
      <c r="F2496" s="159"/>
      <c r="G2496" s="153"/>
      <c r="H2496" s="159"/>
      <c r="I2496" s="154"/>
      <c r="K2496" s="128">
        <v>32</v>
      </c>
      <c r="L2496" s="151" t="str">
        <f>T(Contaminantes!C$37)</f>
        <v/>
      </c>
      <c r="M2496" s="159"/>
      <c r="N2496" s="153"/>
      <c r="O2496" s="159"/>
      <c r="P2496" s="153"/>
      <c r="Q2496" s="159"/>
      <c r="R2496" s="154"/>
      <c r="T2496" s="128">
        <v>12</v>
      </c>
      <c r="U2496" s="155">
        <f t="shared" si="824"/>
        <v>0</v>
      </c>
      <c r="V2496" s="156">
        <f t="shared" si="825"/>
        <v>0</v>
      </c>
      <c r="W2496" s="157">
        <f t="shared" si="826"/>
        <v>0</v>
      </c>
      <c r="Y2496" s="128">
        <v>32</v>
      </c>
      <c r="Z2496" s="155">
        <f t="shared" si="827"/>
        <v>0</v>
      </c>
      <c r="AA2496" s="156">
        <f t="shared" si="828"/>
        <v>0</v>
      </c>
      <c r="AB2496" s="157">
        <f t="shared" si="829"/>
        <v>0</v>
      </c>
      <c r="AD2496" s="128">
        <v>12</v>
      </c>
      <c r="AE2496" s="120">
        <f t="shared" si="830"/>
        <v>0</v>
      </c>
      <c r="AF2496" s="131">
        <v>32</v>
      </c>
      <c r="AG2496" s="121">
        <f t="shared" si="831"/>
        <v>0</v>
      </c>
    </row>
    <row r="2497" spans="2:33" x14ac:dyDescent="0.25">
      <c r="B2497" s="128">
        <v>13</v>
      </c>
      <c r="C2497" s="151" t="str">
        <f>T(Contaminantes!C$18)</f>
        <v/>
      </c>
      <c r="D2497" s="159"/>
      <c r="E2497" s="153"/>
      <c r="F2497" s="159"/>
      <c r="G2497" s="153"/>
      <c r="H2497" s="159"/>
      <c r="I2497" s="154"/>
      <c r="K2497" s="128">
        <v>33</v>
      </c>
      <c r="L2497" s="151" t="str">
        <f>T(Contaminantes!C$38)</f>
        <v/>
      </c>
      <c r="M2497" s="159"/>
      <c r="N2497" s="153"/>
      <c r="O2497" s="159"/>
      <c r="P2497" s="153"/>
      <c r="Q2497" s="159"/>
      <c r="R2497" s="154"/>
      <c r="T2497" s="128">
        <v>13</v>
      </c>
      <c r="U2497" s="155">
        <f t="shared" si="824"/>
        <v>0</v>
      </c>
      <c r="V2497" s="156">
        <f t="shared" si="825"/>
        <v>0</v>
      </c>
      <c r="W2497" s="157">
        <f t="shared" si="826"/>
        <v>0</v>
      </c>
      <c r="Y2497" s="128">
        <v>33</v>
      </c>
      <c r="Z2497" s="155">
        <f t="shared" si="827"/>
        <v>0</v>
      </c>
      <c r="AA2497" s="156">
        <f t="shared" si="828"/>
        <v>0</v>
      </c>
      <c r="AB2497" s="157">
        <f t="shared" si="829"/>
        <v>0</v>
      </c>
      <c r="AD2497" s="128">
        <v>13</v>
      </c>
      <c r="AE2497" s="120">
        <f t="shared" si="830"/>
        <v>0</v>
      </c>
      <c r="AF2497" s="131">
        <v>33</v>
      </c>
      <c r="AG2497" s="121">
        <f t="shared" si="831"/>
        <v>0</v>
      </c>
    </row>
    <row r="2498" spans="2:33" x14ac:dyDescent="0.25">
      <c r="B2498" s="128">
        <v>14</v>
      </c>
      <c r="C2498" s="151" t="str">
        <f>T(Contaminantes!C$19)</f>
        <v/>
      </c>
      <c r="D2498" s="152"/>
      <c r="E2498" s="153"/>
      <c r="F2498" s="152"/>
      <c r="G2498" s="153"/>
      <c r="H2498" s="152"/>
      <c r="I2498" s="154"/>
      <c r="K2498" s="128">
        <v>34</v>
      </c>
      <c r="L2498" s="151" t="str">
        <f>T(Contaminantes!C$39)</f>
        <v/>
      </c>
      <c r="M2498" s="152"/>
      <c r="N2498" s="153"/>
      <c r="O2498" s="152"/>
      <c r="P2498" s="153"/>
      <c r="Q2498" s="152"/>
      <c r="R2498" s="154"/>
      <c r="T2498" s="128">
        <v>14</v>
      </c>
      <c r="U2498" s="155">
        <f t="shared" si="824"/>
        <v>0</v>
      </c>
      <c r="V2498" s="156">
        <f t="shared" si="825"/>
        <v>0</v>
      </c>
      <c r="W2498" s="157">
        <f t="shared" si="826"/>
        <v>0</v>
      </c>
      <c r="Y2498" s="128">
        <v>34</v>
      </c>
      <c r="Z2498" s="155">
        <f t="shared" si="827"/>
        <v>0</v>
      </c>
      <c r="AA2498" s="156">
        <f t="shared" si="828"/>
        <v>0</v>
      </c>
      <c r="AB2498" s="157">
        <f t="shared" si="829"/>
        <v>0</v>
      </c>
      <c r="AD2498" s="128">
        <v>14</v>
      </c>
      <c r="AE2498" s="120">
        <f t="shared" si="830"/>
        <v>0</v>
      </c>
      <c r="AF2498" s="131">
        <v>34</v>
      </c>
      <c r="AG2498" s="121">
        <f t="shared" si="831"/>
        <v>0</v>
      </c>
    </row>
    <row r="2499" spans="2:33" x14ac:dyDescent="0.25">
      <c r="B2499" s="128">
        <v>15</v>
      </c>
      <c r="C2499" s="151" t="str">
        <f>T(Contaminantes!C$20)</f>
        <v/>
      </c>
      <c r="D2499" s="158"/>
      <c r="E2499" s="153"/>
      <c r="F2499" s="158"/>
      <c r="G2499" s="153"/>
      <c r="H2499" s="158"/>
      <c r="I2499" s="154"/>
      <c r="K2499" s="128">
        <v>35</v>
      </c>
      <c r="L2499" s="151" t="str">
        <f>T(Contaminantes!C$40)</f>
        <v/>
      </c>
      <c r="M2499" s="158"/>
      <c r="N2499" s="153"/>
      <c r="O2499" s="158"/>
      <c r="P2499" s="153"/>
      <c r="Q2499" s="158"/>
      <c r="R2499" s="154"/>
      <c r="T2499" s="128">
        <v>15</v>
      </c>
      <c r="U2499" s="155">
        <f t="shared" si="824"/>
        <v>0</v>
      </c>
      <c r="V2499" s="156">
        <f t="shared" si="825"/>
        <v>0</v>
      </c>
      <c r="W2499" s="157">
        <f t="shared" si="826"/>
        <v>0</v>
      </c>
      <c r="Y2499" s="128">
        <v>35</v>
      </c>
      <c r="Z2499" s="155">
        <f t="shared" si="827"/>
        <v>0</v>
      </c>
      <c r="AA2499" s="156">
        <f t="shared" si="828"/>
        <v>0</v>
      </c>
      <c r="AB2499" s="157">
        <f t="shared" si="829"/>
        <v>0</v>
      </c>
      <c r="AD2499" s="128">
        <v>15</v>
      </c>
      <c r="AE2499" s="120">
        <f t="shared" si="830"/>
        <v>0</v>
      </c>
      <c r="AF2499" s="131">
        <v>35</v>
      </c>
      <c r="AG2499" s="121">
        <f t="shared" si="831"/>
        <v>0</v>
      </c>
    </row>
    <row r="2500" spans="2:33" x14ac:dyDescent="0.25">
      <c r="B2500" s="128">
        <v>16</v>
      </c>
      <c r="C2500" s="151" t="str">
        <f>T(Contaminantes!C$21)</f>
        <v/>
      </c>
      <c r="D2500" s="159"/>
      <c r="E2500" s="153"/>
      <c r="F2500" s="159"/>
      <c r="G2500" s="153"/>
      <c r="H2500" s="159"/>
      <c r="I2500" s="154"/>
      <c r="K2500" s="128">
        <v>36</v>
      </c>
      <c r="L2500" s="151" t="str">
        <f>T(Contaminantes!C$41)</f>
        <v/>
      </c>
      <c r="M2500" s="159"/>
      <c r="N2500" s="153"/>
      <c r="O2500" s="159"/>
      <c r="P2500" s="153"/>
      <c r="Q2500" s="159"/>
      <c r="R2500" s="154"/>
      <c r="T2500" s="128">
        <v>16</v>
      </c>
      <c r="U2500" s="155">
        <f t="shared" si="824"/>
        <v>0</v>
      </c>
      <c r="V2500" s="156">
        <f t="shared" si="825"/>
        <v>0</v>
      </c>
      <c r="W2500" s="157">
        <f t="shared" si="826"/>
        <v>0</v>
      </c>
      <c r="Y2500" s="128">
        <v>36</v>
      </c>
      <c r="Z2500" s="155">
        <f t="shared" si="827"/>
        <v>0</v>
      </c>
      <c r="AA2500" s="156">
        <f t="shared" si="828"/>
        <v>0</v>
      </c>
      <c r="AB2500" s="157">
        <f t="shared" si="829"/>
        <v>0</v>
      </c>
      <c r="AD2500" s="128">
        <v>16</v>
      </c>
      <c r="AE2500" s="120">
        <f t="shared" si="830"/>
        <v>0</v>
      </c>
      <c r="AF2500" s="131">
        <v>36</v>
      </c>
      <c r="AG2500" s="121">
        <f t="shared" si="831"/>
        <v>0</v>
      </c>
    </row>
    <row r="2501" spans="2:33" x14ac:dyDescent="0.25">
      <c r="B2501" s="128">
        <v>17</v>
      </c>
      <c r="C2501" s="151" t="str">
        <f>T(Contaminantes!C$22)</f>
        <v/>
      </c>
      <c r="D2501" s="159"/>
      <c r="E2501" s="153"/>
      <c r="F2501" s="159"/>
      <c r="G2501" s="153"/>
      <c r="H2501" s="159"/>
      <c r="I2501" s="154"/>
      <c r="K2501" s="128">
        <v>37</v>
      </c>
      <c r="L2501" s="151" t="str">
        <f>T(Contaminantes!C$42)</f>
        <v/>
      </c>
      <c r="M2501" s="159"/>
      <c r="N2501" s="153"/>
      <c r="O2501" s="159"/>
      <c r="P2501" s="153"/>
      <c r="Q2501" s="159"/>
      <c r="R2501" s="154"/>
      <c r="T2501" s="128">
        <v>17</v>
      </c>
      <c r="U2501" s="155">
        <f t="shared" si="824"/>
        <v>0</v>
      </c>
      <c r="V2501" s="156">
        <f t="shared" si="825"/>
        <v>0</v>
      </c>
      <c r="W2501" s="157">
        <f t="shared" si="826"/>
        <v>0</v>
      </c>
      <c r="Y2501" s="128">
        <v>37</v>
      </c>
      <c r="Z2501" s="155">
        <f t="shared" si="827"/>
        <v>0</v>
      </c>
      <c r="AA2501" s="156">
        <f t="shared" si="828"/>
        <v>0</v>
      </c>
      <c r="AB2501" s="157">
        <f t="shared" si="829"/>
        <v>0</v>
      </c>
      <c r="AD2501" s="128">
        <v>17</v>
      </c>
      <c r="AE2501" s="120">
        <f t="shared" si="830"/>
        <v>0</v>
      </c>
      <c r="AF2501" s="131">
        <v>37</v>
      </c>
      <c r="AG2501" s="121">
        <f t="shared" si="831"/>
        <v>0</v>
      </c>
    </row>
    <row r="2502" spans="2:33" x14ac:dyDescent="0.25">
      <c r="B2502" s="128">
        <v>18</v>
      </c>
      <c r="C2502" s="151" t="str">
        <f>T(Contaminantes!C$23)</f>
        <v/>
      </c>
      <c r="D2502" s="152"/>
      <c r="E2502" s="153"/>
      <c r="F2502" s="152"/>
      <c r="G2502" s="153"/>
      <c r="H2502" s="152"/>
      <c r="I2502" s="154"/>
      <c r="K2502" s="128">
        <v>38</v>
      </c>
      <c r="L2502" s="151" t="str">
        <f>T(Contaminantes!C$43)</f>
        <v/>
      </c>
      <c r="M2502" s="152"/>
      <c r="N2502" s="153"/>
      <c r="O2502" s="152"/>
      <c r="P2502" s="153"/>
      <c r="Q2502" s="152"/>
      <c r="R2502" s="154"/>
      <c r="T2502" s="128">
        <v>18</v>
      </c>
      <c r="U2502" s="155">
        <f t="shared" si="824"/>
        <v>0</v>
      </c>
      <c r="V2502" s="156">
        <f t="shared" si="825"/>
        <v>0</v>
      </c>
      <c r="W2502" s="157">
        <f t="shared" si="826"/>
        <v>0</v>
      </c>
      <c r="Y2502" s="128">
        <v>38</v>
      </c>
      <c r="Z2502" s="155">
        <f t="shared" si="827"/>
        <v>0</v>
      </c>
      <c r="AA2502" s="156">
        <f t="shared" si="828"/>
        <v>0</v>
      </c>
      <c r="AB2502" s="157">
        <f t="shared" si="829"/>
        <v>0</v>
      </c>
      <c r="AD2502" s="128">
        <v>18</v>
      </c>
      <c r="AE2502" s="120">
        <f t="shared" si="830"/>
        <v>0</v>
      </c>
      <c r="AF2502" s="131">
        <v>38</v>
      </c>
      <c r="AG2502" s="121">
        <f t="shared" si="831"/>
        <v>0</v>
      </c>
    </row>
    <row r="2503" spans="2:33" x14ac:dyDescent="0.25">
      <c r="B2503" s="128">
        <v>19</v>
      </c>
      <c r="C2503" s="151" t="str">
        <f>T(Contaminantes!C$24)</f>
        <v/>
      </c>
      <c r="D2503" s="152"/>
      <c r="E2503" s="153"/>
      <c r="F2503" s="152"/>
      <c r="G2503" s="153"/>
      <c r="H2503" s="152"/>
      <c r="I2503" s="154"/>
      <c r="K2503" s="128">
        <v>39</v>
      </c>
      <c r="L2503" s="151" t="str">
        <f>T(Contaminantes!C$44)</f>
        <v/>
      </c>
      <c r="M2503" s="152"/>
      <c r="N2503" s="153"/>
      <c r="O2503" s="152"/>
      <c r="P2503" s="153"/>
      <c r="Q2503" s="152"/>
      <c r="R2503" s="154"/>
      <c r="T2503" s="128">
        <v>19</v>
      </c>
      <c r="U2503" s="155">
        <f t="shared" si="824"/>
        <v>0</v>
      </c>
      <c r="V2503" s="156">
        <f t="shared" si="825"/>
        <v>0</v>
      </c>
      <c r="W2503" s="157">
        <f t="shared" si="826"/>
        <v>0</v>
      </c>
      <c r="Y2503" s="128">
        <v>39</v>
      </c>
      <c r="Z2503" s="155">
        <f t="shared" si="827"/>
        <v>0</v>
      </c>
      <c r="AA2503" s="156">
        <f t="shared" si="828"/>
        <v>0</v>
      </c>
      <c r="AB2503" s="157">
        <f t="shared" si="829"/>
        <v>0</v>
      </c>
      <c r="AD2503" s="128">
        <v>19</v>
      </c>
      <c r="AE2503" s="120">
        <f t="shared" si="830"/>
        <v>0</v>
      </c>
      <c r="AF2503" s="131">
        <v>39</v>
      </c>
      <c r="AG2503" s="121">
        <f t="shared" si="831"/>
        <v>0</v>
      </c>
    </row>
    <row r="2504" spans="2:33" ht="15.75" thickBot="1" x14ac:dyDescent="0.3">
      <c r="B2504" s="129">
        <v>20</v>
      </c>
      <c r="C2504" s="160" t="str">
        <f>T(Contaminantes!C$25)</f>
        <v/>
      </c>
      <c r="D2504" s="162"/>
      <c r="E2504" s="163"/>
      <c r="F2504" s="162"/>
      <c r="G2504" s="163"/>
      <c r="H2504" s="162"/>
      <c r="I2504" s="171"/>
      <c r="J2504" s="175"/>
      <c r="K2504" s="176">
        <v>40</v>
      </c>
      <c r="L2504" s="172" t="str">
        <f>T(Contaminantes!C$45)</f>
        <v/>
      </c>
      <c r="M2504" s="162"/>
      <c r="N2504" s="163"/>
      <c r="O2504" s="162"/>
      <c r="P2504" s="163"/>
      <c r="Q2504" s="162"/>
      <c r="R2504" s="171"/>
      <c r="T2504" s="129">
        <v>20</v>
      </c>
      <c r="U2504" s="165">
        <f t="shared" si="824"/>
        <v>0</v>
      </c>
      <c r="V2504" s="166">
        <f t="shared" si="825"/>
        <v>0</v>
      </c>
      <c r="W2504" s="167">
        <f t="shared" si="826"/>
        <v>0</v>
      </c>
      <c r="Y2504" s="129">
        <v>40</v>
      </c>
      <c r="Z2504" s="165">
        <f t="shared" si="827"/>
        <v>0</v>
      </c>
      <c r="AA2504" s="166">
        <f t="shared" si="828"/>
        <v>0</v>
      </c>
      <c r="AB2504" s="167">
        <f t="shared" si="829"/>
        <v>0</v>
      </c>
      <c r="AD2504" s="129">
        <v>20</v>
      </c>
      <c r="AE2504" s="132">
        <f t="shared" si="830"/>
        <v>0</v>
      </c>
      <c r="AF2504" s="133">
        <v>40</v>
      </c>
      <c r="AG2504" s="122">
        <f t="shared" si="831"/>
        <v>0</v>
      </c>
    </row>
    <row r="2505" spans="2:33" ht="15.75" thickBot="1" x14ac:dyDescent="0.3"/>
    <row r="2506" spans="2:33" ht="15.75" customHeight="1" thickBot="1" x14ac:dyDescent="0.3">
      <c r="D2506" s="391" t="s">
        <v>139</v>
      </c>
      <c r="E2506" s="392"/>
      <c r="F2506" s="393" t="str">
        <f>T('Focos atmósfera'!B111)</f>
        <v/>
      </c>
      <c r="G2506" s="393"/>
      <c r="H2506" s="394" t="s">
        <v>141</v>
      </c>
      <c r="I2506" s="395"/>
      <c r="J2506" s="135"/>
      <c r="K2506" s="396" t="str">
        <f>T('Focos atmósfera'!C111)</f>
        <v/>
      </c>
      <c r="L2506" s="393"/>
      <c r="M2506" s="393"/>
      <c r="N2506" s="397" t="s">
        <v>140</v>
      </c>
      <c r="O2506" s="398"/>
      <c r="P2506" s="136">
        <f>'Focos atmósfera'!D111</f>
        <v>0</v>
      </c>
      <c r="Q2506" s="205" t="s">
        <v>210</v>
      </c>
      <c r="R2506" s="136">
        <f>'Focos atmósfera'!F111</f>
        <v>0</v>
      </c>
      <c r="S2506" s="174"/>
      <c r="V2506" s="399" t="s">
        <v>189</v>
      </c>
      <c r="W2506" s="400"/>
      <c r="X2506" s="137"/>
      <c r="AA2506" s="399" t="s">
        <v>189</v>
      </c>
      <c r="AB2506" s="400"/>
      <c r="AC2506" s="137"/>
      <c r="AE2506" s="399" t="s">
        <v>192</v>
      </c>
      <c r="AF2506" s="403"/>
      <c r="AG2506" s="400"/>
    </row>
    <row r="2507" spans="2:33" ht="15.75" thickBot="1" x14ac:dyDescent="0.3">
      <c r="B2507" s="407" t="s">
        <v>133</v>
      </c>
      <c r="C2507" s="408"/>
      <c r="D2507" s="411" t="s">
        <v>134</v>
      </c>
      <c r="E2507" s="411"/>
      <c r="F2507" s="411" t="s">
        <v>135</v>
      </c>
      <c r="G2507" s="411"/>
      <c r="H2507" s="411" t="s">
        <v>136</v>
      </c>
      <c r="I2507" s="412"/>
      <c r="J2507" s="138"/>
      <c r="K2507" s="409" t="s">
        <v>133</v>
      </c>
      <c r="L2507" s="410"/>
      <c r="M2507" s="413" t="s">
        <v>134</v>
      </c>
      <c r="N2507" s="411"/>
      <c r="O2507" s="411" t="s">
        <v>135</v>
      </c>
      <c r="P2507" s="411"/>
      <c r="Q2507" s="411" t="s">
        <v>136</v>
      </c>
      <c r="R2507" s="414"/>
      <c r="S2507" s="138"/>
      <c r="T2507" s="138"/>
      <c r="V2507" s="401"/>
      <c r="W2507" s="402"/>
      <c r="X2507" s="137"/>
      <c r="AA2507" s="401"/>
      <c r="AB2507" s="402"/>
      <c r="AC2507" s="137"/>
      <c r="AE2507" s="404"/>
      <c r="AF2507" s="405"/>
      <c r="AG2507" s="406"/>
    </row>
    <row r="2508" spans="2:33" ht="32.25" customHeight="1" thickBot="1" x14ac:dyDescent="0.3">
      <c r="B2508" s="409"/>
      <c r="C2508" s="410"/>
      <c r="D2508" s="139" t="s">
        <v>137</v>
      </c>
      <c r="E2508" s="139" t="s">
        <v>138</v>
      </c>
      <c r="F2508" s="139" t="s">
        <v>137</v>
      </c>
      <c r="G2508" s="139" t="s">
        <v>138</v>
      </c>
      <c r="H2508" s="139" t="s">
        <v>137</v>
      </c>
      <c r="I2508" s="140" t="s">
        <v>138</v>
      </c>
      <c r="J2508" s="141"/>
      <c r="K2508" s="409"/>
      <c r="L2508" s="410"/>
      <c r="M2508" s="139" t="s">
        <v>137</v>
      </c>
      <c r="N2508" s="139" t="s">
        <v>138</v>
      </c>
      <c r="O2508" s="139" t="s">
        <v>137</v>
      </c>
      <c r="P2508" s="139" t="s">
        <v>138</v>
      </c>
      <c r="Q2508" s="139" t="s">
        <v>137</v>
      </c>
      <c r="R2508" s="140" t="s">
        <v>138</v>
      </c>
      <c r="S2508" s="141"/>
      <c r="T2508" s="141"/>
      <c r="V2508" s="142" t="s">
        <v>190</v>
      </c>
      <c r="W2508" s="143" t="s">
        <v>191</v>
      </c>
      <c r="X2508" s="141"/>
      <c r="AA2508" s="142" t="s">
        <v>190</v>
      </c>
      <c r="AB2508" s="143" t="s">
        <v>191</v>
      </c>
      <c r="AC2508" s="141"/>
      <c r="AE2508" s="124" t="s">
        <v>193</v>
      </c>
      <c r="AG2508" s="125" t="s">
        <v>193</v>
      </c>
    </row>
    <row r="2509" spans="2:33" x14ac:dyDescent="0.25">
      <c r="B2509" s="126">
        <v>1</v>
      </c>
      <c r="C2509" s="151" t="str">
        <f>T(Contaminantes!C$6)</f>
        <v/>
      </c>
      <c r="D2509" s="145"/>
      <c r="E2509" s="146"/>
      <c r="F2509" s="145"/>
      <c r="G2509" s="146"/>
      <c r="H2509" s="145"/>
      <c r="I2509" s="147"/>
      <c r="K2509" s="126">
        <v>21</v>
      </c>
      <c r="L2509" s="144" t="str">
        <f>T(Contaminantes!C$26)</f>
        <v/>
      </c>
      <c r="M2509" s="145"/>
      <c r="N2509" s="146"/>
      <c r="O2509" s="145"/>
      <c r="P2509" s="146"/>
      <c r="Q2509" s="145"/>
      <c r="R2509" s="147"/>
      <c r="T2509" s="126">
        <v>1</v>
      </c>
      <c r="U2509" s="148">
        <f>IF(COUNT(E2509,G2509,I2509)=0,0,COUNT(E2509,G2509,I2509))</f>
        <v>0</v>
      </c>
      <c r="V2509" s="149">
        <f>IF(U2509&gt;0,((D2509*E2509)+(F2509*G2509)+(H2509*I2509))/(E2509+G2509+I2509),0)</f>
        <v>0</v>
      </c>
      <c r="W2509" s="150">
        <f>IF(U2509&lt;&gt;0,(E2509+G2509+I2509)/U2509,0)</f>
        <v>0</v>
      </c>
      <c r="Y2509" s="126">
        <v>21</v>
      </c>
      <c r="Z2509" s="148">
        <f>IF(COUNT(N2509,P2509,R2509)=0,0,COUNT(N2509,P2509,R2509))</f>
        <v>0</v>
      </c>
      <c r="AA2509" s="149">
        <f>IF(Z2509&gt;0,((M2509*N2509)+(O2509*P2509)+(Q2509*R2509))/(N2509+P2509+R2509),0)</f>
        <v>0</v>
      </c>
      <c r="AB2509" s="150">
        <f>IF(Z2509&lt;&gt;0,(N2509+P2509+R2509)/Z2509,0)</f>
        <v>0</v>
      </c>
      <c r="AD2509" s="126">
        <v>1</v>
      </c>
      <c r="AE2509" s="127">
        <f>(V2509*W2509*P$2386)/1000000</f>
        <v>0</v>
      </c>
      <c r="AF2509" s="130">
        <v>21</v>
      </c>
      <c r="AG2509" s="127">
        <f>(AA2509*AB2509*P$2386)/1000000</f>
        <v>0</v>
      </c>
    </row>
    <row r="2510" spans="2:33" x14ac:dyDescent="0.25">
      <c r="B2510" s="128">
        <v>2</v>
      </c>
      <c r="C2510" s="151" t="str">
        <f>T(Contaminantes!C$7)</f>
        <v/>
      </c>
      <c r="D2510" s="152"/>
      <c r="E2510" s="153"/>
      <c r="F2510" s="152"/>
      <c r="G2510" s="153"/>
      <c r="H2510" s="152"/>
      <c r="I2510" s="154"/>
      <c r="K2510" s="128">
        <v>22</v>
      </c>
      <c r="L2510" s="151" t="str">
        <f>T(Contaminantes!C$27)</f>
        <v/>
      </c>
      <c r="M2510" s="152"/>
      <c r="N2510" s="153"/>
      <c r="O2510" s="152"/>
      <c r="P2510" s="153"/>
      <c r="Q2510" s="152"/>
      <c r="R2510" s="154"/>
      <c r="T2510" s="128">
        <v>2</v>
      </c>
      <c r="U2510" s="155">
        <f t="shared" ref="U2510:U2528" si="832">IF(COUNT(E2510,G2510,I2510)=0,0,COUNT(E2510,G2510,I2510))</f>
        <v>0</v>
      </c>
      <c r="V2510" s="156">
        <f t="shared" ref="V2510:V2528" si="833">IF(U2510&gt;0,((D2510*E2510)+(F2510*G2510)+(H2510*I2510))/(E2510+G2510+I2510),0)</f>
        <v>0</v>
      </c>
      <c r="W2510" s="157">
        <f t="shared" ref="W2510:W2528" si="834">IF(U2510&lt;&gt;0,(E2510+G2510+I2510)/U2510,0)</f>
        <v>0</v>
      </c>
      <c r="Y2510" s="128">
        <v>22</v>
      </c>
      <c r="Z2510" s="155">
        <f t="shared" ref="Z2510:Z2528" si="835">IF(COUNT(N2510,P2510,R2510)=0,0,COUNT(N2510,P2510,R2510))</f>
        <v>0</v>
      </c>
      <c r="AA2510" s="156">
        <f t="shared" ref="AA2510:AA2528" si="836">IF(Z2510&gt;0,((M2510*N2510)+(O2510*P2510)+(Q2510*R2510))/(N2510+P2510+R2510),0)</f>
        <v>0</v>
      </c>
      <c r="AB2510" s="157">
        <f t="shared" ref="AB2510:AB2528" si="837">IF(Z2510&lt;&gt;0,(N2510+P2510+R2510)/Z2510,0)</f>
        <v>0</v>
      </c>
      <c r="AD2510" s="128">
        <v>2</v>
      </c>
      <c r="AE2510" s="120">
        <f t="shared" ref="AE2510:AE2528" si="838">(V2510*W2510*P$2386)/1000000</f>
        <v>0</v>
      </c>
      <c r="AF2510" s="131">
        <v>22</v>
      </c>
      <c r="AG2510" s="121">
        <f t="shared" ref="AG2510:AG2528" si="839">(AA2510*AB2510*P$2386)/1000000</f>
        <v>0</v>
      </c>
    </row>
    <row r="2511" spans="2:33" x14ac:dyDescent="0.25">
      <c r="B2511" s="128">
        <v>3</v>
      </c>
      <c r="C2511" s="151" t="str">
        <f>T(Contaminantes!C$8)</f>
        <v/>
      </c>
      <c r="D2511" s="158"/>
      <c r="E2511" s="153"/>
      <c r="F2511" s="158"/>
      <c r="G2511" s="153"/>
      <c r="H2511" s="158"/>
      <c r="I2511" s="154"/>
      <c r="K2511" s="128">
        <v>23</v>
      </c>
      <c r="L2511" s="151" t="str">
        <f>T(Contaminantes!C$28)</f>
        <v/>
      </c>
      <c r="M2511" s="158"/>
      <c r="N2511" s="153"/>
      <c r="O2511" s="158"/>
      <c r="P2511" s="153"/>
      <c r="Q2511" s="158"/>
      <c r="R2511" s="154"/>
      <c r="T2511" s="128">
        <v>3</v>
      </c>
      <c r="U2511" s="155">
        <f t="shared" si="832"/>
        <v>0</v>
      </c>
      <c r="V2511" s="156">
        <f t="shared" si="833"/>
        <v>0</v>
      </c>
      <c r="W2511" s="157">
        <f t="shared" si="834"/>
        <v>0</v>
      </c>
      <c r="Y2511" s="128">
        <v>23</v>
      </c>
      <c r="Z2511" s="155">
        <f t="shared" si="835"/>
        <v>0</v>
      </c>
      <c r="AA2511" s="156">
        <f t="shared" si="836"/>
        <v>0</v>
      </c>
      <c r="AB2511" s="157">
        <f t="shared" si="837"/>
        <v>0</v>
      </c>
      <c r="AD2511" s="128">
        <v>3</v>
      </c>
      <c r="AE2511" s="120">
        <f t="shared" si="838"/>
        <v>0</v>
      </c>
      <c r="AF2511" s="131">
        <v>23</v>
      </c>
      <c r="AG2511" s="121">
        <f t="shared" si="839"/>
        <v>0</v>
      </c>
    </row>
    <row r="2512" spans="2:33" x14ac:dyDescent="0.25">
      <c r="B2512" s="128">
        <v>4</v>
      </c>
      <c r="C2512" s="151" t="str">
        <f>T(Contaminantes!C$9)</f>
        <v/>
      </c>
      <c r="D2512" s="159"/>
      <c r="E2512" s="153"/>
      <c r="F2512" s="159"/>
      <c r="G2512" s="153"/>
      <c r="H2512" s="159"/>
      <c r="I2512" s="154"/>
      <c r="K2512" s="128">
        <v>24</v>
      </c>
      <c r="L2512" s="151" t="str">
        <f>T(Contaminantes!C$29)</f>
        <v/>
      </c>
      <c r="M2512" s="159"/>
      <c r="N2512" s="153"/>
      <c r="O2512" s="159"/>
      <c r="P2512" s="153"/>
      <c r="Q2512" s="159"/>
      <c r="R2512" s="154"/>
      <c r="T2512" s="128">
        <v>4</v>
      </c>
      <c r="U2512" s="155">
        <f t="shared" si="832"/>
        <v>0</v>
      </c>
      <c r="V2512" s="156">
        <f t="shared" si="833"/>
        <v>0</v>
      </c>
      <c r="W2512" s="157">
        <f t="shared" si="834"/>
        <v>0</v>
      </c>
      <c r="Y2512" s="128">
        <v>24</v>
      </c>
      <c r="Z2512" s="155">
        <f t="shared" si="835"/>
        <v>0</v>
      </c>
      <c r="AA2512" s="156">
        <f t="shared" si="836"/>
        <v>0</v>
      </c>
      <c r="AB2512" s="157">
        <f t="shared" si="837"/>
        <v>0</v>
      </c>
      <c r="AD2512" s="128">
        <v>4</v>
      </c>
      <c r="AE2512" s="120">
        <f t="shared" si="838"/>
        <v>0</v>
      </c>
      <c r="AF2512" s="131">
        <v>24</v>
      </c>
      <c r="AG2512" s="121">
        <f t="shared" si="839"/>
        <v>0</v>
      </c>
    </row>
    <row r="2513" spans="2:33" x14ac:dyDescent="0.25">
      <c r="B2513" s="128">
        <v>5</v>
      </c>
      <c r="C2513" s="151" t="str">
        <f>T(Contaminantes!C$10)</f>
        <v/>
      </c>
      <c r="D2513" s="159"/>
      <c r="E2513" s="153"/>
      <c r="F2513" s="159"/>
      <c r="G2513" s="153"/>
      <c r="H2513" s="159"/>
      <c r="I2513" s="154"/>
      <c r="K2513" s="128">
        <v>25</v>
      </c>
      <c r="L2513" s="151" t="str">
        <f>T(Contaminantes!C$30)</f>
        <v/>
      </c>
      <c r="M2513" s="159"/>
      <c r="N2513" s="153"/>
      <c r="O2513" s="159"/>
      <c r="P2513" s="153"/>
      <c r="Q2513" s="159"/>
      <c r="R2513" s="154"/>
      <c r="T2513" s="128">
        <v>5</v>
      </c>
      <c r="U2513" s="155">
        <f t="shared" si="832"/>
        <v>0</v>
      </c>
      <c r="V2513" s="156">
        <f t="shared" si="833"/>
        <v>0</v>
      </c>
      <c r="W2513" s="157">
        <f t="shared" si="834"/>
        <v>0</v>
      </c>
      <c r="Y2513" s="128">
        <v>25</v>
      </c>
      <c r="Z2513" s="155">
        <f t="shared" si="835"/>
        <v>0</v>
      </c>
      <c r="AA2513" s="156">
        <f t="shared" si="836"/>
        <v>0</v>
      </c>
      <c r="AB2513" s="157">
        <f t="shared" si="837"/>
        <v>0</v>
      </c>
      <c r="AD2513" s="128">
        <v>5</v>
      </c>
      <c r="AE2513" s="120">
        <f t="shared" si="838"/>
        <v>0</v>
      </c>
      <c r="AF2513" s="131">
        <v>25</v>
      </c>
      <c r="AG2513" s="121">
        <f t="shared" si="839"/>
        <v>0</v>
      </c>
    </row>
    <row r="2514" spans="2:33" x14ac:dyDescent="0.25">
      <c r="B2514" s="128">
        <v>6</v>
      </c>
      <c r="C2514" s="151" t="str">
        <f>T(Contaminantes!C$11)</f>
        <v/>
      </c>
      <c r="D2514" s="159"/>
      <c r="E2514" s="153"/>
      <c r="F2514" s="159"/>
      <c r="G2514" s="153"/>
      <c r="H2514" s="159"/>
      <c r="I2514" s="154"/>
      <c r="K2514" s="128">
        <v>26</v>
      </c>
      <c r="L2514" s="151" t="str">
        <f>T(Contaminantes!C$31)</f>
        <v/>
      </c>
      <c r="M2514" s="159"/>
      <c r="N2514" s="153"/>
      <c r="O2514" s="159"/>
      <c r="P2514" s="153"/>
      <c r="Q2514" s="159"/>
      <c r="R2514" s="154"/>
      <c r="T2514" s="128">
        <v>6</v>
      </c>
      <c r="U2514" s="155">
        <f t="shared" si="832"/>
        <v>0</v>
      </c>
      <c r="V2514" s="156">
        <f t="shared" si="833"/>
        <v>0</v>
      </c>
      <c r="W2514" s="157">
        <f t="shared" si="834"/>
        <v>0</v>
      </c>
      <c r="Y2514" s="128">
        <v>26</v>
      </c>
      <c r="Z2514" s="155">
        <f t="shared" si="835"/>
        <v>0</v>
      </c>
      <c r="AA2514" s="156">
        <f t="shared" si="836"/>
        <v>0</v>
      </c>
      <c r="AB2514" s="157">
        <f t="shared" si="837"/>
        <v>0</v>
      </c>
      <c r="AD2514" s="128">
        <v>6</v>
      </c>
      <c r="AE2514" s="120">
        <f t="shared" si="838"/>
        <v>0</v>
      </c>
      <c r="AF2514" s="131">
        <v>26</v>
      </c>
      <c r="AG2514" s="121">
        <f t="shared" si="839"/>
        <v>0</v>
      </c>
    </row>
    <row r="2515" spans="2:33" x14ac:dyDescent="0.25">
      <c r="B2515" s="128">
        <v>7</v>
      </c>
      <c r="C2515" s="151" t="str">
        <f>T(Contaminantes!C$12)</f>
        <v/>
      </c>
      <c r="D2515" s="159"/>
      <c r="E2515" s="153"/>
      <c r="F2515" s="159"/>
      <c r="G2515" s="153"/>
      <c r="H2515" s="159"/>
      <c r="I2515" s="154"/>
      <c r="K2515" s="128">
        <v>27</v>
      </c>
      <c r="L2515" s="151" t="str">
        <f>T(Contaminantes!C$32)</f>
        <v/>
      </c>
      <c r="M2515" s="159"/>
      <c r="N2515" s="153"/>
      <c r="O2515" s="159"/>
      <c r="P2515" s="153"/>
      <c r="Q2515" s="159"/>
      <c r="R2515" s="154"/>
      <c r="T2515" s="128">
        <v>7</v>
      </c>
      <c r="U2515" s="155">
        <f t="shared" si="832"/>
        <v>0</v>
      </c>
      <c r="V2515" s="156">
        <f t="shared" si="833"/>
        <v>0</v>
      </c>
      <c r="W2515" s="157">
        <f t="shared" si="834"/>
        <v>0</v>
      </c>
      <c r="Y2515" s="128">
        <v>27</v>
      </c>
      <c r="Z2515" s="155">
        <f t="shared" si="835"/>
        <v>0</v>
      </c>
      <c r="AA2515" s="156">
        <f t="shared" si="836"/>
        <v>0</v>
      </c>
      <c r="AB2515" s="157">
        <f t="shared" si="837"/>
        <v>0</v>
      </c>
      <c r="AD2515" s="128">
        <v>7</v>
      </c>
      <c r="AE2515" s="120">
        <f t="shared" si="838"/>
        <v>0</v>
      </c>
      <c r="AF2515" s="131">
        <v>27</v>
      </c>
      <c r="AG2515" s="121">
        <f t="shared" si="839"/>
        <v>0</v>
      </c>
    </row>
    <row r="2516" spans="2:33" x14ac:dyDescent="0.25">
      <c r="B2516" s="128">
        <v>8</v>
      </c>
      <c r="C2516" s="151" t="str">
        <f>T(Contaminantes!C$13)</f>
        <v/>
      </c>
      <c r="D2516" s="159"/>
      <c r="E2516" s="153"/>
      <c r="F2516" s="159"/>
      <c r="G2516" s="153"/>
      <c r="H2516" s="159"/>
      <c r="I2516" s="154"/>
      <c r="K2516" s="128">
        <v>28</v>
      </c>
      <c r="L2516" s="151" t="str">
        <f>T(Contaminantes!C$33)</f>
        <v/>
      </c>
      <c r="M2516" s="159"/>
      <c r="N2516" s="153"/>
      <c r="O2516" s="159"/>
      <c r="P2516" s="153"/>
      <c r="Q2516" s="159"/>
      <c r="R2516" s="154"/>
      <c r="T2516" s="128">
        <v>8</v>
      </c>
      <c r="U2516" s="155">
        <f t="shared" si="832"/>
        <v>0</v>
      </c>
      <c r="V2516" s="156">
        <f t="shared" si="833"/>
        <v>0</v>
      </c>
      <c r="W2516" s="157">
        <f t="shared" si="834"/>
        <v>0</v>
      </c>
      <c r="Y2516" s="128">
        <v>28</v>
      </c>
      <c r="Z2516" s="155">
        <f t="shared" si="835"/>
        <v>0</v>
      </c>
      <c r="AA2516" s="156">
        <f t="shared" si="836"/>
        <v>0</v>
      </c>
      <c r="AB2516" s="157">
        <f t="shared" si="837"/>
        <v>0</v>
      </c>
      <c r="AD2516" s="128">
        <v>8</v>
      </c>
      <c r="AE2516" s="120">
        <f t="shared" si="838"/>
        <v>0</v>
      </c>
      <c r="AF2516" s="131">
        <v>28</v>
      </c>
      <c r="AG2516" s="121">
        <f t="shared" si="839"/>
        <v>0</v>
      </c>
    </row>
    <row r="2517" spans="2:33" x14ac:dyDescent="0.25">
      <c r="B2517" s="128">
        <v>9</v>
      </c>
      <c r="C2517" s="151" t="str">
        <f>T(Contaminantes!C$14)</f>
        <v/>
      </c>
      <c r="D2517" s="152"/>
      <c r="E2517" s="153"/>
      <c r="F2517" s="152"/>
      <c r="G2517" s="153"/>
      <c r="H2517" s="152"/>
      <c r="I2517" s="154"/>
      <c r="K2517" s="128">
        <v>29</v>
      </c>
      <c r="L2517" s="151" t="str">
        <f>T(Contaminantes!C$34)</f>
        <v/>
      </c>
      <c r="M2517" s="152"/>
      <c r="N2517" s="153"/>
      <c r="O2517" s="152"/>
      <c r="P2517" s="153"/>
      <c r="Q2517" s="152"/>
      <c r="R2517" s="154"/>
      <c r="T2517" s="128">
        <v>9</v>
      </c>
      <c r="U2517" s="155">
        <f t="shared" si="832"/>
        <v>0</v>
      </c>
      <c r="V2517" s="156">
        <f t="shared" si="833"/>
        <v>0</v>
      </c>
      <c r="W2517" s="157">
        <f t="shared" si="834"/>
        <v>0</v>
      </c>
      <c r="Y2517" s="128">
        <v>29</v>
      </c>
      <c r="Z2517" s="155">
        <f t="shared" si="835"/>
        <v>0</v>
      </c>
      <c r="AA2517" s="156">
        <f t="shared" si="836"/>
        <v>0</v>
      </c>
      <c r="AB2517" s="157">
        <f t="shared" si="837"/>
        <v>0</v>
      </c>
      <c r="AD2517" s="128">
        <v>9</v>
      </c>
      <c r="AE2517" s="120">
        <f t="shared" si="838"/>
        <v>0</v>
      </c>
      <c r="AF2517" s="131">
        <v>29</v>
      </c>
      <c r="AG2517" s="121">
        <f t="shared" si="839"/>
        <v>0</v>
      </c>
    </row>
    <row r="2518" spans="2:33" x14ac:dyDescent="0.25">
      <c r="B2518" s="128">
        <v>10</v>
      </c>
      <c r="C2518" s="151" t="str">
        <f>T(Contaminantes!C$15)</f>
        <v/>
      </c>
      <c r="D2518" s="152"/>
      <c r="E2518" s="153"/>
      <c r="F2518" s="152"/>
      <c r="G2518" s="153"/>
      <c r="H2518" s="152"/>
      <c r="I2518" s="154"/>
      <c r="K2518" s="128">
        <v>30</v>
      </c>
      <c r="L2518" s="151" t="str">
        <f>T(Contaminantes!C$35)</f>
        <v/>
      </c>
      <c r="M2518" s="152"/>
      <c r="N2518" s="153"/>
      <c r="O2518" s="152"/>
      <c r="P2518" s="153"/>
      <c r="Q2518" s="152"/>
      <c r="R2518" s="154"/>
      <c r="T2518" s="128">
        <v>10</v>
      </c>
      <c r="U2518" s="155">
        <f t="shared" si="832"/>
        <v>0</v>
      </c>
      <c r="V2518" s="156">
        <f t="shared" si="833"/>
        <v>0</v>
      </c>
      <c r="W2518" s="157">
        <f t="shared" si="834"/>
        <v>0</v>
      </c>
      <c r="Y2518" s="128">
        <v>30</v>
      </c>
      <c r="Z2518" s="155">
        <f t="shared" si="835"/>
        <v>0</v>
      </c>
      <c r="AA2518" s="156">
        <f t="shared" si="836"/>
        <v>0</v>
      </c>
      <c r="AB2518" s="157">
        <f t="shared" si="837"/>
        <v>0</v>
      </c>
      <c r="AD2518" s="128">
        <v>10</v>
      </c>
      <c r="AE2518" s="120">
        <f t="shared" si="838"/>
        <v>0</v>
      </c>
      <c r="AF2518" s="131">
        <v>30</v>
      </c>
      <c r="AG2518" s="121">
        <f t="shared" si="839"/>
        <v>0</v>
      </c>
    </row>
    <row r="2519" spans="2:33" x14ac:dyDescent="0.25">
      <c r="B2519" s="128">
        <v>11</v>
      </c>
      <c r="C2519" s="151" t="str">
        <f>T(Contaminantes!C$16)</f>
        <v/>
      </c>
      <c r="D2519" s="158"/>
      <c r="E2519" s="153"/>
      <c r="F2519" s="158"/>
      <c r="G2519" s="153"/>
      <c r="H2519" s="158"/>
      <c r="I2519" s="154"/>
      <c r="K2519" s="128">
        <v>31</v>
      </c>
      <c r="L2519" s="151" t="str">
        <f>T(Contaminantes!C$36)</f>
        <v/>
      </c>
      <c r="M2519" s="158"/>
      <c r="N2519" s="153"/>
      <c r="O2519" s="158"/>
      <c r="P2519" s="153"/>
      <c r="Q2519" s="158"/>
      <c r="R2519" s="154"/>
      <c r="T2519" s="128">
        <v>11</v>
      </c>
      <c r="U2519" s="155">
        <f t="shared" si="832"/>
        <v>0</v>
      </c>
      <c r="V2519" s="156">
        <f t="shared" si="833"/>
        <v>0</v>
      </c>
      <c r="W2519" s="157">
        <f t="shared" si="834"/>
        <v>0</v>
      </c>
      <c r="Y2519" s="128">
        <v>31</v>
      </c>
      <c r="Z2519" s="155">
        <f t="shared" si="835"/>
        <v>0</v>
      </c>
      <c r="AA2519" s="156">
        <f t="shared" si="836"/>
        <v>0</v>
      </c>
      <c r="AB2519" s="157">
        <f t="shared" si="837"/>
        <v>0</v>
      </c>
      <c r="AD2519" s="128">
        <v>11</v>
      </c>
      <c r="AE2519" s="120">
        <f t="shared" si="838"/>
        <v>0</v>
      </c>
      <c r="AF2519" s="131">
        <v>31</v>
      </c>
      <c r="AG2519" s="121">
        <f t="shared" si="839"/>
        <v>0</v>
      </c>
    </row>
    <row r="2520" spans="2:33" x14ac:dyDescent="0.25">
      <c r="B2520" s="128">
        <v>12</v>
      </c>
      <c r="C2520" s="151" t="str">
        <f>T(Contaminantes!C$17)</f>
        <v/>
      </c>
      <c r="D2520" s="159"/>
      <c r="E2520" s="153"/>
      <c r="F2520" s="159"/>
      <c r="G2520" s="153"/>
      <c r="H2520" s="159"/>
      <c r="I2520" s="154"/>
      <c r="K2520" s="128">
        <v>32</v>
      </c>
      <c r="L2520" s="151" t="str">
        <f>T(Contaminantes!C$37)</f>
        <v/>
      </c>
      <c r="M2520" s="159"/>
      <c r="N2520" s="153"/>
      <c r="O2520" s="159"/>
      <c r="P2520" s="153"/>
      <c r="Q2520" s="159"/>
      <c r="R2520" s="154"/>
      <c r="T2520" s="128">
        <v>12</v>
      </c>
      <c r="U2520" s="155">
        <f t="shared" si="832"/>
        <v>0</v>
      </c>
      <c r="V2520" s="156">
        <f t="shared" si="833"/>
        <v>0</v>
      </c>
      <c r="W2520" s="157">
        <f t="shared" si="834"/>
        <v>0</v>
      </c>
      <c r="Y2520" s="128">
        <v>32</v>
      </c>
      <c r="Z2520" s="155">
        <f t="shared" si="835"/>
        <v>0</v>
      </c>
      <c r="AA2520" s="156">
        <f t="shared" si="836"/>
        <v>0</v>
      </c>
      <c r="AB2520" s="157">
        <f t="shared" si="837"/>
        <v>0</v>
      </c>
      <c r="AD2520" s="128">
        <v>12</v>
      </c>
      <c r="AE2520" s="120">
        <f t="shared" si="838"/>
        <v>0</v>
      </c>
      <c r="AF2520" s="131">
        <v>32</v>
      </c>
      <c r="AG2520" s="121">
        <f t="shared" si="839"/>
        <v>0</v>
      </c>
    </row>
    <row r="2521" spans="2:33" x14ac:dyDescent="0.25">
      <c r="B2521" s="128">
        <v>13</v>
      </c>
      <c r="C2521" s="151" t="str">
        <f>T(Contaminantes!C$18)</f>
        <v/>
      </c>
      <c r="D2521" s="159"/>
      <c r="E2521" s="153"/>
      <c r="F2521" s="159"/>
      <c r="G2521" s="153"/>
      <c r="H2521" s="159"/>
      <c r="I2521" s="154"/>
      <c r="K2521" s="128">
        <v>33</v>
      </c>
      <c r="L2521" s="151" t="str">
        <f>T(Contaminantes!C$38)</f>
        <v/>
      </c>
      <c r="M2521" s="159"/>
      <c r="N2521" s="153"/>
      <c r="O2521" s="159"/>
      <c r="P2521" s="153"/>
      <c r="Q2521" s="159"/>
      <c r="R2521" s="154"/>
      <c r="T2521" s="128">
        <v>13</v>
      </c>
      <c r="U2521" s="155">
        <f t="shared" si="832"/>
        <v>0</v>
      </c>
      <c r="V2521" s="156">
        <f t="shared" si="833"/>
        <v>0</v>
      </c>
      <c r="W2521" s="157">
        <f t="shared" si="834"/>
        <v>0</v>
      </c>
      <c r="Y2521" s="128">
        <v>33</v>
      </c>
      <c r="Z2521" s="155">
        <f t="shared" si="835"/>
        <v>0</v>
      </c>
      <c r="AA2521" s="156">
        <f t="shared" si="836"/>
        <v>0</v>
      </c>
      <c r="AB2521" s="157">
        <f t="shared" si="837"/>
        <v>0</v>
      </c>
      <c r="AD2521" s="128">
        <v>13</v>
      </c>
      <c r="AE2521" s="120">
        <f t="shared" si="838"/>
        <v>0</v>
      </c>
      <c r="AF2521" s="131">
        <v>33</v>
      </c>
      <c r="AG2521" s="121">
        <f t="shared" si="839"/>
        <v>0</v>
      </c>
    </row>
    <row r="2522" spans="2:33" x14ac:dyDescent="0.25">
      <c r="B2522" s="128">
        <v>14</v>
      </c>
      <c r="C2522" s="151" t="str">
        <f>T(Contaminantes!C$19)</f>
        <v/>
      </c>
      <c r="D2522" s="152"/>
      <c r="E2522" s="153"/>
      <c r="F2522" s="152"/>
      <c r="G2522" s="153"/>
      <c r="H2522" s="152"/>
      <c r="I2522" s="154"/>
      <c r="K2522" s="128">
        <v>34</v>
      </c>
      <c r="L2522" s="151" t="str">
        <f>T(Contaminantes!C$39)</f>
        <v/>
      </c>
      <c r="M2522" s="152"/>
      <c r="N2522" s="153"/>
      <c r="O2522" s="152"/>
      <c r="P2522" s="153"/>
      <c r="Q2522" s="152"/>
      <c r="R2522" s="154"/>
      <c r="T2522" s="128">
        <v>14</v>
      </c>
      <c r="U2522" s="155">
        <f t="shared" si="832"/>
        <v>0</v>
      </c>
      <c r="V2522" s="156">
        <f t="shared" si="833"/>
        <v>0</v>
      </c>
      <c r="W2522" s="157">
        <f t="shared" si="834"/>
        <v>0</v>
      </c>
      <c r="Y2522" s="128">
        <v>34</v>
      </c>
      <c r="Z2522" s="155">
        <f t="shared" si="835"/>
        <v>0</v>
      </c>
      <c r="AA2522" s="156">
        <f t="shared" si="836"/>
        <v>0</v>
      </c>
      <c r="AB2522" s="157">
        <f t="shared" si="837"/>
        <v>0</v>
      </c>
      <c r="AD2522" s="128">
        <v>14</v>
      </c>
      <c r="AE2522" s="120">
        <f t="shared" si="838"/>
        <v>0</v>
      </c>
      <c r="AF2522" s="131">
        <v>34</v>
      </c>
      <c r="AG2522" s="121">
        <f t="shared" si="839"/>
        <v>0</v>
      </c>
    </row>
    <row r="2523" spans="2:33" x14ac:dyDescent="0.25">
      <c r="B2523" s="128">
        <v>15</v>
      </c>
      <c r="C2523" s="151" t="str">
        <f>T(Contaminantes!C$20)</f>
        <v/>
      </c>
      <c r="D2523" s="158"/>
      <c r="E2523" s="153"/>
      <c r="F2523" s="158"/>
      <c r="G2523" s="153"/>
      <c r="H2523" s="158"/>
      <c r="I2523" s="154"/>
      <c r="K2523" s="128">
        <v>35</v>
      </c>
      <c r="L2523" s="151" t="str">
        <f>T(Contaminantes!C$40)</f>
        <v/>
      </c>
      <c r="M2523" s="158"/>
      <c r="N2523" s="153"/>
      <c r="O2523" s="158"/>
      <c r="P2523" s="153"/>
      <c r="Q2523" s="158"/>
      <c r="R2523" s="154"/>
      <c r="T2523" s="128">
        <v>15</v>
      </c>
      <c r="U2523" s="155">
        <f t="shared" si="832"/>
        <v>0</v>
      </c>
      <c r="V2523" s="156">
        <f t="shared" si="833"/>
        <v>0</v>
      </c>
      <c r="W2523" s="157">
        <f t="shared" si="834"/>
        <v>0</v>
      </c>
      <c r="Y2523" s="128">
        <v>35</v>
      </c>
      <c r="Z2523" s="155">
        <f t="shared" si="835"/>
        <v>0</v>
      </c>
      <c r="AA2523" s="156">
        <f t="shared" si="836"/>
        <v>0</v>
      </c>
      <c r="AB2523" s="157">
        <f t="shared" si="837"/>
        <v>0</v>
      </c>
      <c r="AD2523" s="128">
        <v>15</v>
      </c>
      <c r="AE2523" s="120">
        <f t="shared" si="838"/>
        <v>0</v>
      </c>
      <c r="AF2523" s="131">
        <v>35</v>
      </c>
      <c r="AG2523" s="121">
        <f t="shared" si="839"/>
        <v>0</v>
      </c>
    </row>
    <row r="2524" spans="2:33" x14ac:dyDescent="0.25">
      <c r="B2524" s="128">
        <v>16</v>
      </c>
      <c r="C2524" s="151" t="str">
        <f>T(Contaminantes!C$21)</f>
        <v/>
      </c>
      <c r="D2524" s="159"/>
      <c r="E2524" s="153"/>
      <c r="F2524" s="159"/>
      <c r="G2524" s="153"/>
      <c r="H2524" s="159"/>
      <c r="I2524" s="154"/>
      <c r="K2524" s="128">
        <v>36</v>
      </c>
      <c r="L2524" s="151" t="str">
        <f>T(Contaminantes!C$41)</f>
        <v/>
      </c>
      <c r="M2524" s="159"/>
      <c r="N2524" s="153"/>
      <c r="O2524" s="159"/>
      <c r="P2524" s="153"/>
      <c r="Q2524" s="159"/>
      <c r="R2524" s="154"/>
      <c r="T2524" s="128">
        <v>16</v>
      </c>
      <c r="U2524" s="155">
        <f t="shared" si="832"/>
        <v>0</v>
      </c>
      <c r="V2524" s="156">
        <f t="shared" si="833"/>
        <v>0</v>
      </c>
      <c r="W2524" s="157">
        <f t="shared" si="834"/>
        <v>0</v>
      </c>
      <c r="Y2524" s="128">
        <v>36</v>
      </c>
      <c r="Z2524" s="155">
        <f t="shared" si="835"/>
        <v>0</v>
      </c>
      <c r="AA2524" s="156">
        <f t="shared" si="836"/>
        <v>0</v>
      </c>
      <c r="AB2524" s="157">
        <f t="shared" si="837"/>
        <v>0</v>
      </c>
      <c r="AD2524" s="128">
        <v>16</v>
      </c>
      <c r="AE2524" s="120">
        <f t="shared" si="838"/>
        <v>0</v>
      </c>
      <c r="AF2524" s="131">
        <v>36</v>
      </c>
      <c r="AG2524" s="121">
        <f t="shared" si="839"/>
        <v>0</v>
      </c>
    </row>
    <row r="2525" spans="2:33" x14ac:dyDescent="0.25">
      <c r="B2525" s="128">
        <v>17</v>
      </c>
      <c r="C2525" s="151" t="str">
        <f>T(Contaminantes!C$22)</f>
        <v/>
      </c>
      <c r="D2525" s="159"/>
      <c r="E2525" s="153"/>
      <c r="F2525" s="159"/>
      <c r="G2525" s="153"/>
      <c r="H2525" s="159"/>
      <c r="I2525" s="154"/>
      <c r="K2525" s="128">
        <v>37</v>
      </c>
      <c r="L2525" s="151" t="str">
        <f>T(Contaminantes!C$42)</f>
        <v/>
      </c>
      <c r="M2525" s="159"/>
      <c r="N2525" s="153"/>
      <c r="O2525" s="159"/>
      <c r="P2525" s="153"/>
      <c r="Q2525" s="159"/>
      <c r="R2525" s="154"/>
      <c r="T2525" s="128">
        <v>17</v>
      </c>
      <c r="U2525" s="155">
        <f t="shared" si="832"/>
        <v>0</v>
      </c>
      <c r="V2525" s="156">
        <f t="shared" si="833"/>
        <v>0</v>
      </c>
      <c r="W2525" s="157">
        <f t="shared" si="834"/>
        <v>0</v>
      </c>
      <c r="Y2525" s="128">
        <v>37</v>
      </c>
      <c r="Z2525" s="155">
        <f t="shared" si="835"/>
        <v>0</v>
      </c>
      <c r="AA2525" s="156">
        <f t="shared" si="836"/>
        <v>0</v>
      </c>
      <c r="AB2525" s="157">
        <f t="shared" si="837"/>
        <v>0</v>
      </c>
      <c r="AD2525" s="128">
        <v>17</v>
      </c>
      <c r="AE2525" s="120">
        <f t="shared" si="838"/>
        <v>0</v>
      </c>
      <c r="AF2525" s="131">
        <v>37</v>
      </c>
      <c r="AG2525" s="121">
        <f t="shared" si="839"/>
        <v>0</v>
      </c>
    </row>
    <row r="2526" spans="2:33" x14ac:dyDescent="0.25">
      <c r="B2526" s="128">
        <v>18</v>
      </c>
      <c r="C2526" s="151" t="str">
        <f>T(Contaminantes!C$23)</f>
        <v/>
      </c>
      <c r="D2526" s="152"/>
      <c r="E2526" s="153"/>
      <c r="F2526" s="152"/>
      <c r="G2526" s="153"/>
      <c r="H2526" s="152"/>
      <c r="I2526" s="154"/>
      <c r="K2526" s="128">
        <v>38</v>
      </c>
      <c r="L2526" s="151" t="str">
        <f>T(Contaminantes!C$43)</f>
        <v/>
      </c>
      <c r="M2526" s="152"/>
      <c r="N2526" s="153"/>
      <c r="O2526" s="152"/>
      <c r="P2526" s="153"/>
      <c r="Q2526" s="152"/>
      <c r="R2526" s="154"/>
      <c r="T2526" s="128">
        <v>18</v>
      </c>
      <c r="U2526" s="155">
        <f t="shared" si="832"/>
        <v>0</v>
      </c>
      <c r="V2526" s="156">
        <f t="shared" si="833"/>
        <v>0</v>
      </c>
      <c r="W2526" s="157">
        <f t="shared" si="834"/>
        <v>0</v>
      </c>
      <c r="Y2526" s="128">
        <v>38</v>
      </c>
      <c r="Z2526" s="155">
        <f t="shared" si="835"/>
        <v>0</v>
      </c>
      <c r="AA2526" s="156">
        <f t="shared" si="836"/>
        <v>0</v>
      </c>
      <c r="AB2526" s="157">
        <f t="shared" si="837"/>
        <v>0</v>
      </c>
      <c r="AD2526" s="128">
        <v>18</v>
      </c>
      <c r="AE2526" s="120">
        <f t="shared" si="838"/>
        <v>0</v>
      </c>
      <c r="AF2526" s="131">
        <v>38</v>
      </c>
      <c r="AG2526" s="121">
        <f t="shared" si="839"/>
        <v>0</v>
      </c>
    </row>
    <row r="2527" spans="2:33" x14ac:dyDescent="0.25">
      <c r="B2527" s="128">
        <v>19</v>
      </c>
      <c r="C2527" s="151" t="str">
        <f>T(Contaminantes!C$24)</f>
        <v/>
      </c>
      <c r="D2527" s="152"/>
      <c r="E2527" s="153"/>
      <c r="F2527" s="152"/>
      <c r="G2527" s="153"/>
      <c r="H2527" s="152"/>
      <c r="I2527" s="154"/>
      <c r="K2527" s="128">
        <v>39</v>
      </c>
      <c r="L2527" s="151" t="str">
        <f>T(Contaminantes!C$44)</f>
        <v/>
      </c>
      <c r="M2527" s="152"/>
      <c r="N2527" s="153"/>
      <c r="O2527" s="152"/>
      <c r="P2527" s="153"/>
      <c r="Q2527" s="152"/>
      <c r="R2527" s="154"/>
      <c r="T2527" s="128">
        <v>19</v>
      </c>
      <c r="U2527" s="155">
        <f t="shared" si="832"/>
        <v>0</v>
      </c>
      <c r="V2527" s="156">
        <f t="shared" si="833"/>
        <v>0</v>
      </c>
      <c r="W2527" s="157">
        <f t="shared" si="834"/>
        <v>0</v>
      </c>
      <c r="Y2527" s="128">
        <v>39</v>
      </c>
      <c r="Z2527" s="155">
        <f t="shared" si="835"/>
        <v>0</v>
      </c>
      <c r="AA2527" s="156">
        <f t="shared" si="836"/>
        <v>0</v>
      </c>
      <c r="AB2527" s="157">
        <f t="shared" si="837"/>
        <v>0</v>
      </c>
      <c r="AD2527" s="128">
        <v>19</v>
      </c>
      <c r="AE2527" s="120">
        <f t="shared" si="838"/>
        <v>0</v>
      </c>
      <c r="AF2527" s="131">
        <v>39</v>
      </c>
      <c r="AG2527" s="121">
        <f t="shared" si="839"/>
        <v>0</v>
      </c>
    </row>
    <row r="2528" spans="2:33" ht="15.75" thickBot="1" x14ac:dyDescent="0.3">
      <c r="B2528" s="129">
        <v>20</v>
      </c>
      <c r="C2528" s="160" t="str">
        <f>T(Contaminantes!C$25)</f>
        <v/>
      </c>
      <c r="D2528" s="162"/>
      <c r="E2528" s="163"/>
      <c r="F2528" s="162"/>
      <c r="G2528" s="163"/>
      <c r="H2528" s="162"/>
      <c r="I2528" s="171"/>
      <c r="J2528" s="175"/>
      <c r="K2528" s="176">
        <v>40</v>
      </c>
      <c r="L2528" s="172" t="str">
        <f>T(Contaminantes!C$45)</f>
        <v/>
      </c>
      <c r="M2528" s="162"/>
      <c r="N2528" s="163"/>
      <c r="O2528" s="162"/>
      <c r="P2528" s="163"/>
      <c r="Q2528" s="162"/>
      <c r="R2528" s="171"/>
      <c r="T2528" s="129">
        <v>20</v>
      </c>
      <c r="U2528" s="165">
        <f t="shared" si="832"/>
        <v>0</v>
      </c>
      <c r="V2528" s="166">
        <f t="shared" si="833"/>
        <v>0</v>
      </c>
      <c r="W2528" s="167">
        <f t="shared" si="834"/>
        <v>0</v>
      </c>
      <c r="Y2528" s="129">
        <v>40</v>
      </c>
      <c r="Z2528" s="165">
        <f t="shared" si="835"/>
        <v>0</v>
      </c>
      <c r="AA2528" s="166">
        <f t="shared" si="836"/>
        <v>0</v>
      </c>
      <c r="AB2528" s="167">
        <f t="shared" si="837"/>
        <v>0</v>
      </c>
      <c r="AD2528" s="129">
        <v>20</v>
      </c>
      <c r="AE2528" s="132">
        <f t="shared" si="838"/>
        <v>0</v>
      </c>
      <c r="AF2528" s="133">
        <v>40</v>
      </c>
      <c r="AG2528" s="122">
        <f t="shared" si="839"/>
        <v>0</v>
      </c>
    </row>
  </sheetData>
  <sheetProtection algorithmName="SHA-512" hashValue="/csH2/9bwbaG6G+BJS0rAa4o9/3/IvoCQ7Bp5S35wGv+ONvwajIcQe3Lar1fjmT/Pc4BZJusofTPSgkGJeBHEg==" saltValue="sUSGseAfyXOUVU1iMKsvyQ==" spinCount="100000" sheet="1"/>
  <mergeCells count="1680">
    <mergeCell ref="M2315:N2315"/>
    <mergeCell ref="K2074:M2074"/>
    <mergeCell ref="N2074:O2074"/>
    <mergeCell ref="O2051:P2051"/>
    <mergeCell ref="M2027:N2027"/>
    <mergeCell ref="K2122:M2122"/>
    <mergeCell ref="N2122:O2122"/>
    <mergeCell ref="K2146:M2146"/>
    <mergeCell ref="N2146:O2146"/>
    <mergeCell ref="K2170:M2170"/>
    <mergeCell ref="N2170:O2170"/>
    <mergeCell ref="K2218:M2218"/>
    <mergeCell ref="N2218:O2218"/>
    <mergeCell ref="K2242:M2242"/>
    <mergeCell ref="N2242:O2242"/>
    <mergeCell ref="K2266:M2266"/>
    <mergeCell ref="N2266:O2266"/>
    <mergeCell ref="O2219:P2219"/>
    <mergeCell ref="K2290:M2290"/>
    <mergeCell ref="O2267:P2267"/>
    <mergeCell ref="O1667:P1667"/>
    <mergeCell ref="M1643:N1643"/>
    <mergeCell ref="K1738:M1738"/>
    <mergeCell ref="N1738:O1738"/>
    <mergeCell ref="K1762:M1762"/>
    <mergeCell ref="N1762:O1762"/>
    <mergeCell ref="K1786:M1786"/>
    <mergeCell ref="N1786:O1786"/>
    <mergeCell ref="K1834:M1834"/>
    <mergeCell ref="N1834:O1834"/>
    <mergeCell ref="K1858:M1858"/>
    <mergeCell ref="N1858:O1858"/>
    <mergeCell ref="K1882:M1882"/>
    <mergeCell ref="N1882:O1882"/>
    <mergeCell ref="O1859:P1859"/>
    <mergeCell ref="M1835:N1835"/>
    <mergeCell ref="K1930:M1930"/>
    <mergeCell ref="N1930:O1930"/>
    <mergeCell ref="N1690:O1690"/>
    <mergeCell ref="K1474:M1474"/>
    <mergeCell ref="N1474:O1474"/>
    <mergeCell ref="K1498:M1498"/>
    <mergeCell ref="N1498:O1498"/>
    <mergeCell ref="O1475:P1475"/>
    <mergeCell ref="M1451:N1451"/>
    <mergeCell ref="K1546:M1546"/>
    <mergeCell ref="N1546:O1546"/>
    <mergeCell ref="K1570:M1570"/>
    <mergeCell ref="N1570:O1570"/>
    <mergeCell ref="K1594:M1594"/>
    <mergeCell ref="N1594:O1594"/>
    <mergeCell ref="K1642:M1642"/>
    <mergeCell ref="N1642:O1642"/>
    <mergeCell ref="K1666:M1666"/>
    <mergeCell ref="N1666:O1666"/>
    <mergeCell ref="O1523:P1523"/>
    <mergeCell ref="O1571:P1571"/>
    <mergeCell ref="D10:E10"/>
    <mergeCell ref="F10:G10"/>
    <mergeCell ref="H10:I10"/>
    <mergeCell ref="M11:N11"/>
    <mergeCell ref="O11:P11"/>
    <mergeCell ref="Q11:R11"/>
    <mergeCell ref="N10:O10"/>
    <mergeCell ref="K10:M10"/>
    <mergeCell ref="K34:M34"/>
    <mergeCell ref="N34:O34"/>
    <mergeCell ref="K58:M58"/>
    <mergeCell ref="N58:O58"/>
    <mergeCell ref="K82:M82"/>
    <mergeCell ref="N82:O82"/>
    <mergeCell ref="K106:M106"/>
    <mergeCell ref="N106:O106"/>
    <mergeCell ref="K130:M130"/>
    <mergeCell ref="N130:O130"/>
    <mergeCell ref="M107:N107"/>
    <mergeCell ref="Q83:R83"/>
    <mergeCell ref="M59:N59"/>
    <mergeCell ref="O59:P59"/>
    <mergeCell ref="Q59:R59"/>
    <mergeCell ref="O35:P35"/>
    <mergeCell ref="K83:L84"/>
    <mergeCell ref="K59:L60"/>
    <mergeCell ref="Q35:R35"/>
    <mergeCell ref="D58:E58"/>
    <mergeCell ref="F58:G58"/>
    <mergeCell ref="H58:I58"/>
    <mergeCell ref="D35:E35"/>
    <mergeCell ref="F35:G35"/>
    <mergeCell ref="H35:I35"/>
    <mergeCell ref="B11:C12"/>
    <mergeCell ref="K11:L12"/>
    <mergeCell ref="D11:E11"/>
    <mergeCell ref="F11:G11"/>
    <mergeCell ref="H11:I11"/>
    <mergeCell ref="M35:N35"/>
    <mergeCell ref="B35:C36"/>
    <mergeCell ref="K35:L36"/>
    <mergeCell ref="D34:E34"/>
    <mergeCell ref="F34:G34"/>
    <mergeCell ref="D82:E82"/>
    <mergeCell ref="F82:G82"/>
    <mergeCell ref="H82:I82"/>
    <mergeCell ref="B59:C60"/>
    <mergeCell ref="D59:E59"/>
    <mergeCell ref="F59:G59"/>
    <mergeCell ref="H59:I59"/>
    <mergeCell ref="D106:E106"/>
    <mergeCell ref="F106:G106"/>
    <mergeCell ref="H106:I106"/>
    <mergeCell ref="B83:C84"/>
    <mergeCell ref="D83:E83"/>
    <mergeCell ref="F83:G83"/>
    <mergeCell ref="H83:I83"/>
    <mergeCell ref="H34:I34"/>
    <mergeCell ref="M83:N83"/>
    <mergeCell ref="O83:P83"/>
    <mergeCell ref="H107:I107"/>
    <mergeCell ref="O179:P179"/>
    <mergeCell ref="Q179:R179"/>
    <mergeCell ref="D202:E202"/>
    <mergeCell ref="F202:G202"/>
    <mergeCell ref="H202:I202"/>
    <mergeCell ref="O155:P155"/>
    <mergeCell ref="Q155:R155"/>
    <mergeCell ref="D178:E178"/>
    <mergeCell ref="F178:G178"/>
    <mergeCell ref="B107:C108"/>
    <mergeCell ref="K107:L108"/>
    <mergeCell ref="M131:N131"/>
    <mergeCell ref="O107:P107"/>
    <mergeCell ref="Q107:R107"/>
    <mergeCell ref="D130:E130"/>
    <mergeCell ref="F130:G130"/>
    <mergeCell ref="H130:I130"/>
    <mergeCell ref="D107:E107"/>
    <mergeCell ref="F107:G107"/>
    <mergeCell ref="Q131:R131"/>
    <mergeCell ref="D154:E154"/>
    <mergeCell ref="F154:G154"/>
    <mergeCell ref="H154:I154"/>
    <mergeCell ref="B131:C132"/>
    <mergeCell ref="D131:E131"/>
    <mergeCell ref="F131:G131"/>
    <mergeCell ref="H131:I131"/>
    <mergeCell ref="K131:L132"/>
    <mergeCell ref="K154:M154"/>
    <mergeCell ref="N154:O154"/>
    <mergeCell ref="O131:P131"/>
    <mergeCell ref="H178:I178"/>
    <mergeCell ref="D155:E155"/>
    <mergeCell ref="F155:G155"/>
    <mergeCell ref="H155:I155"/>
    <mergeCell ref="O227:P227"/>
    <mergeCell ref="Q227:R227"/>
    <mergeCell ref="K227:L228"/>
    <mergeCell ref="M203:N203"/>
    <mergeCell ref="H203:I203"/>
    <mergeCell ref="N178:O178"/>
    <mergeCell ref="B179:C180"/>
    <mergeCell ref="D179:E179"/>
    <mergeCell ref="F179:G179"/>
    <mergeCell ref="H179:I179"/>
    <mergeCell ref="K179:L180"/>
    <mergeCell ref="M155:N155"/>
    <mergeCell ref="B155:C156"/>
    <mergeCell ref="K155:L156"/>
    <mergeCell ref="M179:N179"/>
    <mergeCell ref="K178:M178"/>
    <mergeCell ref="K202:M202"/>
    <mergeCell ref="N202:O202"/>
    <mergeCell ref="K226:M226"/>
    <mergeCell ref="N226:O226"/>
    <mergeCell ref="H275:I275"/>
    <mergeCell ref="B203:C204"/>
    <mergeCell ref="K203:L204"/>
    <mergeCell ref="M227:N227"/>
    <mergeCell ref="O203:P203"/>
    <mergeCell ref="Q203:R203"/>
    <mergeCell ref="D226:E226"/>
    <mergeCell ref="F226:G226"/>
    <mergeCell ref="H226:I226"/>
    <mergeCell ref="D203:E203"/>
    <mergeCell ref="F203:G203"/>
    <mergeCell ref="D250:E250"/>
    <mergeCell ref="F250:G250"/>
    <mergeCell ref="H250:I250"/>
    <mergeCell ref="B227:C228"/>
    <mergeCell ref="D227:E227"/>
    <mergeCell ref="F227:G227"/>
    <mergeCell ref="H227:I227"/>
    <mergeCell ref="K250:M250"/>
    <mergeCell ref="N250:O250"/>
    <mergeCell ref="M251:N251"/>
    <mergeCell ref="D274:E274"/>
    <mergeCell ref="F274:G274"/>
    <mergeCell ref="H274:I274"/>
    <mergeCell ref="D251:E251"/>
    <mergeCell ref="F251:G251"/>
    <mergeCell ref="H251:I251"/>
    <mergeCell ref="B251:C252"/>
    <mergeCell ref="K251:L252"/>
    <mergeCell ref="M275:N275"/>
    <mergeCell ref="B323:C324"/>
    <mergeCell ref="D323:E323"/>
    <mergeCell ref="F323:G323"/>
    <mergeCell ref="H323:I323"/>
    <mergeCell ref="K323:L324"/>
    <mergeCell ref="H299:I299"/>
    <mergeCell ref="K322:M322"/>
    <mergeCell ref="N322:O322"/>
    <mergeCell ref="K346:M346"/>
    <mergeCell ref="N346:O346"/>
    <mergeCell ref="O323:P323"/>
    <mergeCell ref="M299:N299"/>
    <mergeCell ref="K274:M274"/>
    <mergeCell ref="O251:P251"/>
    <mergeCell ref="Q275:R275"/>
    <mergeCell ref="K275:L276"/>
    <mergeCell ref="N274:O274"/>
    <mergeCell ref="O275:P275"/>
    <mergeCell ref="Q251:R251"/>
    <mergeCell ref="D298:E298"/>
    <mergeCell ref="F298:G298"/>
    <mergeCell ref="H298:I298"/>
    <mergeCell ref="B275:C276"/>
    <mergeCell ref="D275:E275"/>
    <mergeCell ref="F275:G275"/>
    <mergeCell ref="K298:M298"/>
    <mergeCell ref="N298:O298"/>
    <mergeCell ref="B299:C300"/>
    <mergeCell ref="K299:L300"/>
    <mergeCell ref="Q347:R347"/>
    <mergeCell ref="D370:E370"/>
    <mergeCell ref="F370:G370"/>
    <mergeCell ref="K394:M394"/>
    <mergeCell ref="N394:O394"/>
    <mergeCell ref="K418:M418"/>
    <mergeCell ref="N418:O418"/>
    <mergeCell ref="K442:M442"/>
    <mergeCell ref="N442:O442"/>
    <mergeCell ref="O371:P371"/>
    <mergeCell ref="O419:P419"/>
    <mergeCell ref="M395:N395"/>
    <mergeCell ref="H395:I395"/>
    <mergeCell ref="N370:O370"/>
    <mergeCell ref="M323:N323"/>
    <mergeCell ref="O299:P299"/>
    <mergeCell ref="Q299:R299"/>
    <mergeCell ref="D322:E322"/>
    <mergeCell ref="F322:G322"/>
    <mergeCell ref="H322:I322"/>
    <mergeCell ref="D299:E299"/>
    <mergeCell ref="F299:G299"/>
    <mergeCell ref="H370:I370"/>
    <mergeCell ref="D347:E347"/>
    <mergeCell ref="F347:G347"/>
    <mergeCell ref="H347:I347"/>
    <mergeCell ref="Q323:R323"/>
    <mergeCell ref="D346:E346"/>
    <mergeCell ref="F346:G346"/>
    <mergeCell ref="H346:I346"/>
    <mergeCell ref="Q395:R395"/>
    <mergeCell ref="D418:E418"/>
    <mergeCell ref="D395:E395"/>
    <mergeCell ref="F395:G395"/>
    <mergeCell ref="D442:E442"/>
    <mergeCell ref="F442:G442"/>
    <mergeCell ref="H442:I442"/>
    <mergeCell ref="B419:C420"/>
    <mergeCell ref="D419:E419"/>
    <mergeCell ref="F419:G419"/>
    <mergeCell ref="B467:C468"/>
    <mergeCell ref="D467:E467"/>
    <mergeCell ref="K490:M490"/>
    <mergeCell ref="N490:O490"/>
    <mergeCell ref="Q371:R371"/>
    <mergeCell ref="D394:E394"/>
    <mergeCell ref="F394:G394"/>
    <mergeCell ref="H394:I394"/>
    <mergeCell ref="D371:E371"/>
    <mergeCell ref="F371:G371"/>
    <mergeCell ref="H371:I371"/>
    <mergeCell ref="K371:L372"/>
    <mergeCell ref="Q419:R419"/>
    <mergeCell ref="K419:L420"/>
    <mergeCell ref="M347:N347"/>
    <mergeCell ref="B347:C348"/>
    <mergeCell ref="K347:L348"/>
    <mergeCell ref="M371:N371"/>
    <mergeCell ref="K370:M370"/>
    <mergeCell ref="H467:I467"/>
    <mergeCell ref="B395:C396"/>
    <mergeCell ref="K395:L396"/>
    <mergeCell ref="M419:N419"/>
    <mergeCell ref="O395:P395"/>
    <mergeCell ref="B371:C372"/>
    <mergeCell ref="B515:C516"/>
    <mergeCell ref="D515:E515"/>
    <mergeCell ref="F515:G515"/>
    <mergeCell ref="H515:I515"/>
    <mergeCell ref="K515:L516"/>
    <mergeCell ref="D466:E466"/>
    <mergeCell ref="F466:G466"/>
    <mergeCell ref="H466:I466"/>
    <mergeCell ref="D443:E443"/>
    <mergeCell ref="F443:G443"/>
    <mergeCell ref="H443:I443"/>
    <mergeCell ref="B443:C444"/>
    <mergeCell ref="K443:L444"/>
    <mergeCell ref="M467:N467"/>
    <mergeCell ref="K466:M466"/>
    <mergeCell ref="O443:P443"/>
    <mergeCell ref="O347:P347"/>
    <mergeCell ref="H419:I419"/>
    <mergeCell ref="M443:N443"/>
    <mergeCell ref="F418:G418"/>
    <mergeCell ref="H418:I418"/>
    <mergeCell ref="N562:O562"/>
    <mergeCell ref="Q467:R467"/>
    <mergeCell ref="K467:L468"/>
    <mergeCell ref="N466:O466"/>
    <mergeCell ref="O467:P467"/>
    <mergeCell ref="Q443:R443"/>
    <mergeCell ref="D490:E490"/>
    <mergeCell ref="F490:G490"/>
    <mergeCell ref="H490:I490"/>
    <mergeCell ref="K514:M514"/>
    <mergeCell ref="N514:O514"/>
    <mergeCell ref="M491:N491"/>
    <mergeCell ref="D491:E491"/>
    <mergeCell ref="F491:G491"/>
    <mergeCell ref="F467:G467"/>
    <mergeCell ref="H491:I491"/>
    <mergeCell ref="B491:C492"/>
    <mergeCell ref="K491:L492"/>
    <mergeCell ref="M515:N515"/>
    <mergeCell ref="O491:P491"/>
    <mergeCell ref="Q491:R491"/>
    <mergeCell ref="D514:E514"/>
    <mergeCell ref="F514:G514"/>
    <mergeCell ref="H514:I514"/>
    <mergeCell ref="K538:M538"/>
    <mergeCell ref="N538:O538"/>
    <mergeCell ref="O515:P515"/>
    <mergeCell ref="K586:M586"/>
    <mergeCell ref="N586:O586"/>
    <mergeCell ref="H562:I562"/>
    <mergeCell ref="D539:E539"/>
    <mergeCell ref="F539:G539"/>
    <mergeCell ref="H539:I539"/>
    <mergeCell ref="Q515:R515"/>
    <mergeCell ref="D538:E538"/>
    <mergeCell ref="F538:G538"/>
    <mergeCell ref="H538:I538"/>
    <mergeCell ref="N634:O634"/>
    <mergeCell ref="O611:P611"/>
    <mergeCell ref="Q611:R611"/>
    <mergeCell ref="K611:L612"/>
    <mergeCell ref="M587:N587"/>
    <mergeCell ref="H587:I587"/>
    <mergeCell ref="B563:C564"/>
    <mergeCell ref="D563:E563"/>
    <mergeCell ref="F563:G563"/>
    <mergeCell ref="H563:I563"/>
    <mergeCell ref="K563:L564"/>
    <mergeCell ref="M539:N539"/>
    <mergeCell ref="B539:C540"/>
    <mergeCell ref="K539:L540"/>
    <mergeCell ref="M563:N563"/>
    <mergeCell ref="K562:M562"/>
    <mergeCell ref="K610:M610"/>
    <mergeCell ref="N610:O610"/>
    <mergeCell ref="B587:C588"/>
    <mergeCell ref="O563:P563"/>
    <mergeCell ref="Q563:R563"/>
    <mergeCell ref="D586:E586"/>
    <mergeCell ref="F586:G586"/>
    <mergeCell ref="H586:I586"/>
    <mergeCell ref="O539:P539"/>
    <mergeCell ref="Q539:R539"/>
    <mergeCell ref="D562:E562"/>
    <mergeCell ref="F562:G562"/>
    <mergeCell ref="Q659:R659"/>
    <mergeCell ref="K659:L660"/>
    <mergeCell ref="N658:O658"/>
    <mergeCell ref="O659:P659"/>
    <mergeCell ref="Q635:R635"/>
    <mergeCell ref="D682:E682"/>
    <mergeCell ref="F682:G682"/>
    <mergeCell ref="H682:I682"/>
    <mergeCell ref="B659:C660"/>
    <mergeCell ref="D659:E659"/>
    <mergeCell ref="F659:G659"/>
    <mergeCell ref="H659:I659"/>
    <mergeCell ref="M635:N635"/>
    <mergeCell ref="K682:M682"/>
    <mergeCell ref="N682:O682"/>
    <mergeCell ref="K587:L588"/>
    <mergeCell ref="M611:N611"/>
    <mergeCell ref="O587:P587"/>
    <mergeCell ref="Q587:R587"/>
    <mergeCell ref="D610:E610"/>
    <mergeCell ref="F610:G610"/>
    <mergeCell ref="H610:I610"/>
    <mergeCell ref="D587:E587"/>
    <mergeCell ref="F587:G587"/>
    <mergeCell ref="D634:E634"/>
    <mergeCell ref="F634:G634"/>
    <mergeCell ref="H634:I634"/>
    <mergeCell ref="B611:C612"/>
    <mergeCell ref="D611:E611"/>
    <mergeCell ref="F611:G611"/>
    <mergeCell ref="H611:I611"/>
    <mergeCell ref="K634:M634"/>
    <mergeCell ref="B707:C708"/>
    <mergeCell ref="D707:E707"/>
    <mergeCell ref="F707:G707"/>
    <mergeCell ref="H707:I707"/>
    <mergeCell ref="K707:L708"/>
    <mergeCell ref="H683:I683"/>
    <mergeCell ref="K706:M706"/>
    <mergeCell ref="N706:O706"/>
    <mergeCell ref="K730:M730"/>
    <mergeCell ref="N730:O730"/>
    <mergeCell ref="O707:P707"/>
    <mergeCell ref="M683:N683"/>
    <mergeCell ref="D658:E658"/>
    <mergeCell ref="F658:G658"/>
    <mergeCell ref="H658:I658"/>
    <mergeCell ref="D635:E635"/>
    <mergeCell ref="F635:G635"/>
    <mergeCell ref="H635:I635"/>
    <mergeCell ref="B635:C636"/>
    <mergeCell ref="K635:L636"/>
    <mergeCell ref="M659:N659"/>
    <mergeCell ref="K658:M658"/>
    <mergeCell ref="O635:P635"/>
    <mergeCell ref="Q731:R731"/>
    <mergeCell ref="D754:E754"/>
    <mergeCell ref="F754:G754"/>
    <mergeCell ref="K778:M778"/>
    <mergeCell ref="N778:O778"/>
    <mergeCell ref="K802:M802"/>
    <mergeCell ref="N802:O802"/>
    <mergeCell ref="K826:M826"/>
    <mergeCell ref="N826:O826"/>
    <mergeCell ref="O755:P755"/>
    <mergeCell ref="O803:P803"/>
    <mergeCell ref="M779:N779"/>
    <mergeCell ref="H779:I779"/>
    <mergeCell ref="N754:O754"/>
    <mergeCell ref="B683:C684"/>
    <mergeCell ref="K683:L684"/>
    <mergeCell ref="M707:N707"/>
    <mergeCell ref="O683:P683"/>
    <mergeCell ref="Q683:R683"/>
    <mergeCell ref="D706:E706"/>
    <mergeCell ref="F706:G706"/>
    <mergeCell ref="H706:I706"/>
    <mergeCell ref="D683:E683"/>
    <mergeCell ref="F683:G683"/>
    <mergeCell ref="H754:I754"/>
    <mergeCell ref="D731:E731"/>
    <mergeCell ref="F731:G731"/>
    <mergeCell ref="H731:I731"/>
    <mergeCell ref="Q707:R707"/>
    <mergeCell ref="D730:E730"/>
    <mergeCell ref="F730:G730"/>
    <mergeCell ref="H730:I730"/>
    <mergeCell ref="Q779:R779"/>
    <mergeCell ref="D802:E802"/>
    <mergeCell ref="F802:G802"/>
    <mergeCell ref="H802:I802"/>
    <mergeCell ref="D779:E779"/>
    <mergeCell ref="F779:G779"/>
    <mergeCell ref="D826:E826"/>
    <mergeCell ref="F826:G826"/>
    <mergeCell ref="H826:I826"/>
    <mergeCell ref="B803:C804"/>
    <mergeCell ref="D803:E803"/>
    <mergeCell ref="F803:G803"/>
    <mergeCell ref="B851:C852"/>
    <mergeCell ref="D851:E851"/>
    <mergeCell ref="K874:M874"/>
    <mergeCell ref="N874:O874"/>
    <mergeCell ref="Q755:R755"/>
    <mergeCell ref="D778:E778"/>
    <mergeCell ref="F778:G778"/>
    <mergeCell ref="H778:I778"/>
    <mergeCell ref="D755:E755"/>
    <mergeCell ref="F755:G755"/>
    <mergeCell ref="H755:I755"/>
    <mergeCell ref="K755:L756"/>
    <mergeCell ref="Q803:R803"/>
    <mergeCell ref="M731:N731"/>
    <mergeCell ref="B731:C732"/>
    <mergeCell ref="K731:L732"/>
    <mergeCell ref="M755:N755"/>
    <mergeCell ref="K754:M754"/>
    <mergeCell ref="H851:I851"/>
    <mergeCell ref="B779:C780"/>
    <mergeCell ref="K779:L780"/>
    <mergeCell ref="M803:N803"/>
    <mergeCell ref="O779:P779"/>
    <mergeCell ref="B755:C756"/>
    <mergeCell ref="B899:C900"/>
    <mergeCell ref="D899:E899"/>
    <mergeCell ref="F899:G899"/>
    <mergeCell ref="H899:I899"/>
    <mergeCell ref="K899:L900"/>
    <mergeCell ref="D850:E850"/>
    <mergeCell ref="F850:G850"/>
    <mergeCell ref="H850:I850"/>
    <mergeCell ref="D827:E827"/>
    <mergeCell ref="F827:G827"/>
    <mergeCell ref="H827:I827"/>
    <mergeCell ref="B827:C828"/>
    <mergeCell ref="K827:L828"/>
    <mergeCell ref="M851:N851"/>
    <mergeCell ref="K850:M850"/>
    <mergeCell ref="O827:P827"/>
    <mergeCell ref="O731:P731"/>
    <mergeCell ref="H803:I803"/>
    <mergeCell ref="M827:N827"/>
    <mergeCell ref="K803:L804"/>
    <mergeCell ref="N946:O946"/>
    <mergeCell ref="Q851:R851"/>
    <mergeCell ref="K851:L852"/>
    <mergeCell ref="N850:O850"/>
    <mergeCell ref="O851:P851"/>
    <mergeCell ref="Q827:R827"/>
    <mergeCell ref="D874:E874"/>
    <mergeCell ref="F874:G874"/>
    <mergeCell ref="H874:I874"/>
    <mergeCell ref="K898:M898"/>
    <mergeCell ref="N898:O898"/>
    <mergeCell ref="M875:N875"/>
    <mergeCell ref="D875:E875"/>
    <mergeCell ref="F875:G875"/>
    <mergeCell ref="F851:G851"/>
    <mergeCell ref="H875:I875"/>
    <mergeCell ref="B875:C876"/>
    <mergeCell ref="K875:L876"/>
    <mergeCell ref="M899:N899"/>
    <mergeCell ref="O875:P875"/>
    <mergeCell ref="Q875:R875"/>
    <mergeCell ref="D898:E898"/>
    <mergeCell ref="F898:G898"/>
    <mergeCell ref="H898:I898"/>
    <mergeCell ref="K922:M922"/>
    <mergeCell ref="N922:O922"/>
    <mergeCell ref="O899:P899"/>
    <mergeCell ref="K970:M970"/>
    <mergeCell ref="N970:O970"/>
    <mergeCell ref="H946:I946"/>
    <mergeCell ref="D923:E923"/>
    <mergeCell ref="F923:G923"/>
    <mergeCell ref="H923:I923"/>
    <mergeCell ref="Q899:R899"/>
    <mergeCell ref="D922:E922"/>
    <mergeCell ref="F922:G922"/>
    <mergeCell ref="H922:I922"/>
    <mergeCell ref="N1018:O1018"/>
    <mergeCell ref="O995:P995"/>
    <mergeCell ref="Q995:R995"/>
    <mergeCell ref="K995:L996"/>
    <mergeCell ref="M971:N971"/>
    <mergeCell ref="H971:I971"/>
    <mergeCell ref="B947:C948"/>
    <mergeCell ref="D947:E947"/>
    <mergeCell ref="F947:G947"/>
    <mergeCell ref="H947:I947"/>
    <mergeCell ref="K947:L948"/>
    <mergeCell ref="M923:N923"/>
    <mergeCell ref="B923:C924"/>
    <mergeCell ref="K923:L924"/>
    <mergeCell ref="M947:N947"/>
    <mergeCell ref="K946:M946"/>
    <mergeCell ref="K994:M994"/>
    <mergeCell ref="N994:O994"/>
    <mergeCell ref="B971:C972"/>
    <mergeCell ref="O947:P947"/>
    <mergeCell ref="Q947:R947"/>
    <mergeCell ref="D970:E970"/>
    <mergeCell ref="F970:G970"/>
    <mergeCell ref="H970:I970"/>
    <mergeCell ref="O923:P923"/>
    <mergeCell ref="Q923:R923"/>
    <mergeCell ref="D946:E946"/>
    <mergeCell ref="F946:G946"/>
    <mergeCell ref="Q1043:R1043"/>
    <mergeCell ref="K1043:L1044"/>
    <mergeCell ref="N1042:O1042"/>
    <mergeCell ref="O1043:P1043"/>
    <mergeCell ref="Q1019:R1019"/>
    <mergeCell ref="D1066:E1066"/>
    <mergeCell ref="F1066:G1066"/>
    <mergeCell ref="H1066:I1066"/>
    <mergeCell ref="B1043:C1044"/>
    <mergeCell ref="D1043:E1043"/>
    <mergeCell ref="F1043:G1043"/>
    <mergeCell ref="H1043:I1043"/>
    <mergeCell ref="M1019:N1019"/>
    <mergeCell ref="K1066:M1066"/>
    <mergeCell ref="N1066:O1066"/>
    <mergeCell ref="K971:L972"/>
    <mergeCell ref="M995:N995"/>
    <mergeCell ref="O971:P971"/>
    <mergeCell ref="Q971:R971"/>
    <mergeCell ref="D994:E994"/>
    <mergeCell ref="F994:G994"/>
    <mergeCell ref="H994:I994"/>
    <mergeCell ref="D971:E971"/>
    <mergeCell ref="F971:G971"/>
    <mergeCell ref="D1018:E1018"/>
    <mergeCell ref="F1018:G1018"/>
    <mergeCell ref="H1018:I1018"/>
    <mergeCell ref="B995:C996"/>
    <mergeCell ref="D995:E995"/>
    <mergeCell ref="F995:G995"/>
    <mergeCell ref="H995:I995"/>
    <mergeCell ref="K1018:M1018"/>
    <mergeCell ref="B1091:C1092"/>
    <mergeCell ref="D1091:E1091"/>
    <mergeCell ref="F1091:G1091"/>
    <mergeCell ref="H1091:I1091"/>
    <mergeCell ref="K1091:L1092"/>
    <mergeCell ref="H1067:I1067"/>
    <mergeCell ref="K1090:M1090"/>
    <mergeCell ref="N1090:O1090"/>
    <mergeCell ref="K1114:M1114"/>
    <mergeCell ref="N1114:O1114"/>
    <mergeCell ref="O1091:P1091"/>
    <mergeCell ref="M1067:N1067"/>
    <mergeCell ref="D1042:E1042"/>
    <mergeCell ref="F1042:G1042"/>
    <mergeCell ref="H1042:I1042"/>
    <mergeCell ref="D1019:E1019"/>
    <mergeCell ref="F1019:G1019"/>
    <mergeCell ref="H1019:I1019"/>
    <mergeCell ref="B1019:C1020"/>
    <mergeCell ref="K1019:L1020"/>
    <mergeCell ref="M1043:N1043"/>
    <mergeCell ref="K1042:M1042"/>
    <mergeCell ref="O1019:P1019"/>
    <mergeCell ref="Q1115:R1115"/>
    <mergeCell ref="D1138:E1138"/>
    <mergeCell ref="F1138:G1138"/>
    <mergeCell ref="K1162:M1162"/>
    <mergeCell ref="N1162:O1162"/>
    <mergeCell ref="K1186:M1186"/>
    <mergeCell ref="N1186:O1186"/>
    <mergeCell ref="K1210:M1210"/>
    <mergeCell ref="N1210:O1210"/>
    <mergeCell ref="O1139:P1139"/>
    <mergeCell ref="O1187:P1187"/>
    <mergeCell ref="M1163:N1163"/>
    <mergeCell ref="H1163:I1163"/>
    <mergeCell ref="N1138:O1138"/>
    <mergeCell ref="B1067:C1068"/>
    <mergeCell ref="K1067:L1068"/>
    <mergeCell ref="M1091:N1091"/>
    <mergeCell ref="O1067:P1067"/>
    <mergeCell ref="Q1067:R1067"/>
    <mergeCell ref="D1090:E1090"/>
    <mergeCell ref="F1090:G1090"/>
    <mergeCell ref="H1090:I1090"/>
    <mergeCell ref="D1067:E1067"/>
    <mergeCell ref="F1067:G1067"/>
    <mergeCell ref="H1138:I1138"/>
    <mergeCell ref="D1115:E1115"/>
    <mergeCell ref="F1115:G1115"/>
    <mergeCell ref="H1115:I1115"/>
    <mergeCell ref="Q1091:R1091"/>
    <mergeCell ref="D1114:E1114"/>
    <mergeCell ref="F1114:G1114"/>
    <mergeCell ref="H1114:I1114"/>
    <mergeCell ref="Q1163:R1163"/>
    <mergeCell ref="D1186:E1186"/>
    <mergeCell ref="F1186:G1186"/>
    <mergeCell ref="H1186:I1186"/>
    <mergeCell ref="D1163:E1163"/>
    <mergeCell ref="F1163:G1163"/>
    <mergeCell ref="D1210:E1210"/>
    <mergeCell ref="F1210:G1210"/>
    <mergeCell ref="H1210:I1210"/>
    <mergeCell ref="B1187:C1188"/>
    <mergeCell ref="D1187:E1187"/>
    <mergeCell ref="F1187:G1187"/>
    <mergeCell ref="B1235:C1236"/>
    <mergeCell ref="D1235:E1235"/>
    <mergeCell ref="K1258:M1258"/>
    <mergeCell ref="N1258:O1258"/>
    <mergeCell ref="Q1139:R1139"/>
    <mergeCell ref="D1162:E1162"/>
    <mergeCell ref="F1162:G1162"/>
    <mergeCell ref="H1162:I1162"/>
    <mergeCell ref="D1139:E1139"/>
    <mergeCell ref="F1139:G1139"/>
    <mergeCell ref="H1139:I1139"/>
    <mergeCell ref="K1139:L1140"/>
    <mergeCell ref="M1115:N1115"/>
    <mergeCell ref="B1115:C1116"/>
    <mergeCell ref="K1115:L1116"/>
    <mergeCell ref="M1139:N1139"/>
    <mergeCell ref="K1138:M1138"/>
    <mergeCell ref="H1235:I1235"/>
    <mergeCell ref="B1163:C1164"/>
    <mergeCell ref="K1163:L1164"/>
    <mergeCell ref="M1187:N1187"/>
    <mergeCell ref="O1163:P1163"/>
    <mergeCell ref="B1139:C1140"/>
    <mergeCell ref="B1283:C1284"/>
    <mergeCell ref="D1283:E1283"/>
    <mergeCell ref="F1283:G1283"/>
    <mergeCell ref="H1283:I1283"/>
    <mergeCell ref="K1283:L1284"/>
    <mergeCell ref="D1234:E1234"/>
    <mergeCell ref="F1234:G1234"/>
    <mergeCell ref="H1234:I1234"/>
    <mergeCell ref="D1211:E1211"/>
    <mergeCell ref="F1211:G1211"/>
    <mergeCell ref="H1211:I1211"/>
    <mergeCell ref="B1211:C1212"/>
    <mergeCell ref="K1211:L1212"/>
    <mergeCell ref="M1235:N1235"/>
    <mergeCell ref="K1234:M1234"/>
    <mergeCell ref="O1211:P1211"/>
    <mergeCell ref="O1115:P1115"/>
    <mergeCell ref="K1306:M1306"/>
    <mergeCell ref="N1306:O1306"/>
    <mergeCell ref="O1283:P1283"/>
    <mergeCell ref="K1354:M1354"/>
    <mergeCell ref="N1354:O1354"/>
    <mergeCell ref="H1330:I1330"/>
    <mergeCell ref="D1307:E1307"/>
    <mergeCell ref="F1307:G1307"/>
    <mergeCell ref="H1307:I1307"/>
    <mergeCell ref="H1187:I1187"/>
    <mergeCell ref="M1211:N1211"/>
    <mergeCell ref="Q1283:R1283"/>
    <mergeCell ref="D1306:E1306"/>
    <mergeCell ref="F1306:G1306"/>
    <mergeCell ref="H1306:I1306"/>
    <mergeCell ref="Q1187:R1187"/>
    <mergeCell ref="K1187:L1188"/>
    <mergeCell ref="N1330:O1330"/>
    <mergeCell ref="Q1235:R1235"/>
    <mergeCell ref="K1235:L1236"/>
    <mergeCell ref="N1234:O1234"/>
    <mergeCell ref="O1235:P1235"/>
    <mergeCell ref="Q1211:R1211"/>
    <mergeCell ref="D1258:E1258"/>
    <mergeCell ref="F1258:G1258"/>
    <mergeCell ref="H1258:I1258"/>
    <mergeCell ref="K1282:M1282"/>
    <mergeCell ref="N1282:O1282"/>
    <mergeCell ref="M1259:N1259"/>
    <mergeCell ref="D1259:E1259"/>
    <mergeCell ref="F1259:G1259"/>
    <mergeCell ref="B1331:C1332"/>
    <mergeCell ref="D1331:E1331"/>
    <mergeCell ref="F1331:G1331"/>
    <mergeCell ref="H1331:I1331"/>
    <mergeCell ref="K1331:L1332"/>
    <mergeCell ref="M1307:N1307"/>
    <mergeCell ref="B1307:C1308"/>
    <mergeCell ref="K1307:L1308"/>
    <mergeCell ref="M1331:N1331"/>
    <mergeCell ref="K1330:M1330"/>
    <mergeCell ref="K1378:M1378"/>
    <mergeCell ref="N1378:O1378"/>
    <mergeCell ref="F1235:G1235"/>
    <mergeCell ref="H1259:I1259"/>
    <mergeCell ref="O1331:P1331"/>
    <mergeCell ref="Q1331:R1331"/>
    <mergeCell ref="D1354:E1354"/>
    <mergeCell ref="F1354:G1354"/>
    <mergeCell ref="H1354:I1354"/>
    <mergeCell ref="O1307:P1307"/>
    <mergeCell ref="Q1307:R1307"/>
    <mergeCell ref="D1330:E1330"/>
    <mergeCell ref="F1330:G1330"/>
    <mergeCell ref="B1259:C1260"/>
    <mergeCell ref="K1259:L1260"/>
    <mergeCell ref="M1283:N1283"/>
    <mergeCell ref="O1259:P1259"/>
    <mergeCell ref="Q1259:R1259"/>
    <mergeCell ref="D1282:E1282"/>
    <mergeCell ref="F1282:G1282"/>
    <mergeCell ref="H1282:I1282"/>
    <mergeCell ref="B1355:C1356"/>
    <mergeCell ref="K1355:L1356"/>
    <mergeCell ref="M1379:N1379"/>
    <mergeCell ref="O1355:P1355"/>
    <mergeCell ref="Q1355:R1355"/>
    <mergeCell ref="D1378:E1378"/>
    <mergeCell ref="F1378:G1378"/>
    <mergeCell ref="H1378:I1378"/>
    <mergeCell ref="D1355:E1355"/>
    <mergeCell ref="F1355:G1355"/>
    <mergeCell ref="D1402:E1402"/>
    <mergeCell ref="F1402:G1402"/>
    <mergeCell ref="H1402:I1402"/>
    <mergeCell ref="B1379:C1380"/>
    <mergeCell ref="D1379:E1379"/>
    <mergeCell ref="F1379:G1379"/>
    <mergeCell ref="H1379:I1379"/>
    <mergeCell ref="K1402:M1402"/>
    <mergeCell ref="N1402:O1402"/>
    <mergeCell ref="O1379:P1379"/>
    <mergeCell ref="Q1379:R1379"/>
    <mergeCell ref="K1379:L1380"/>
    <mergeCell ref="M1355:N1355"/>
    <mergeCell ref="H1355:I1355"/>
    <mergeCell ref="D1426:E1426"/>
    <mergeCell ref="F1426:G1426"/>
    <mergeCell ref="H1426:I1426"/>
    <mergeCell ref="D1403:E1403"/>
    <mergeCell ref="F1403:G1403"/>
    <mergeCell ref="H1403:I1403"/>
    <mergeCell ref="B1403:C1404"/>
    <mergeCell ref="K1403:L1404"/>
    <mergeCell ref="M1427:N1427"/>
    <mergeCell ref="K1426:M1426"/>
    <mergeCell ref="O1403:P1403"/>
    <mergeCell ref="Q1427:R1427"/>
    <mergeCell ref="K1427:L1428"/>
    <mergeCell ref="N1426:O1426"/>
    <mergeCell ref="O1427:P1427"/>
    <mergeCell ref="Q1403:R1403"/>
    <mergeCell ref="D1450:E1450"/>
    <mergeCell ref="F1450:G1450"/>
    <mergeCell ref="H1450:I1450"/>
    <mergeCell ref="B1427:C1428"/>
    <mergeCell ref="D1427:E1427"/>
    <mergeCell ref="F1427:G1427"/>
    <mergeCell ref="H1427:I1427"/>
    <mergeCell ref="M1403:N1403"/>
    <mergeCell ref="K1450:M1450"/>
    <mergeCell ref="N1450:O1450"/>
    <mergeCell ref="Q1523:R1523"/>
    <mergeCell ref="D1546:E1546"/>
    <mergeCell ref="F1546:G1546"/>
    <mergeCell ref="H1546:I1546"/>
    <mergeCell ref="O1499:P1499"/>
    <mergeCell ref="Q1499:R1499"/>
    <mergeCell ref="D1522:E1522"/>
    <mergeCell ref="F1522:G1522"/>
    <mergeCell ref="B1451:C1452"/>
    <mergeCell ref="K1451:L1452"/>
    <mergeCell ref="M1475:N1475"/>
    <mergeCell ref="O1451:P1451"/>
    <mergeCell ref="Q1451:R1451"/>
    <mergeCell ref="D1474:E1474"/>
    <mergeCell ref="F1474:G1474"/>
    <mergeCell ref="H1474:I1474"/>
    <mergeCell ref="D1451:E1451"/>
    <mergeCell ref="F1451:G1451"/>
    <mergeCell ref="H1522:I1522"/>
    <mergeCell ref="D1499:E1499"/>
    <mergeCell ref="F1499:G1499"/>
    <mergeCell ref="H1499:I1499"/>
    <mergeCell ref="Q1475:R1475"/>
    <mergeCell ref="D1498:E1498"/>
    <mergeCell ref="F1498:G1498"/>
    <mergeCell ref="H1498:I1498"/>
    <mergeCell ref="B1475:C1476"/>
    <mergeCell ref="D1475:E1475"/>
    <mergeCell ref="F1475:G1475"/>
    <mergeCell ref="H1475:I1475"/>
    <mergeCell ref="K1475:L1476"/>
    <mergeCell ref="H1451:I1451"/>
    <mergeCell ref="Q1571:R1571"/>
    <mergeCell ref="K1571:L1572"/>
    <mergeCell ref="M1547:N1547"/>
    <mergeCell ref="H1547:I1547"/>
    <mergeCell ref="N1522:O1522"/>
    <mergeCell ref="B1523:C1524"/>
    <mergeCell ref="D1523:E1523"/>
    <mergeCell ref="F1523:G1523"/>
    <mergeCell ref="H1523:I1523"/>
    <mergeCell ref="K1523:L1524"/>
    <mergeCell ref="M1499:N1499"/>
    <mergeCell ref="B1499:C1500"/>
    <mergeCell ref="K1499:L1500"/>
    <mergeCell ref="M1523:N1523"/>
    <mergeCell ref="K1522:M1522"/>
    <mergeCell ref="H1619:I1619"/>
    <mergeCell ref="B1547:C1548"/>
    <mergeCell ref="K1547:L1548"/>
    <mergeCell ref="M1571:N1571"/>
    <mergeCell ref="O1547:P1547"/>
    <mergeCell ref="Q1547:R1547"/>
    <mergeCell ref="D1570:E1570"/>
    <mergeCell ref="F1570:G1570"/>
    <mergeCell ref="H1570:I1570"/>
    <mergeCell ref="D1547:E1547"/>
    <mergeCell ref="F1547:G1547"/>
    <mergeCell ref="D1594:E1594"/>
    <mergeCell ref="F1594:G1594"/>
    <mergeCell ref="H1594:I1594"/>
    <mergeCell ref="B1571:C1572"/>
    <mergeCell ref="D1571:E1571"/>
    <mergeCell ref="F1571:G1571"/>
    <mergeCell ref="H1571:I1571"/>
    <mergeCell ref="M1595:N1595"/>
    <mergeCell ref="Q1667:R1667"/>
    <mergeCell ref="D1690:E1690"/>
    <mergeCell ref="F1690:G1690"/>
    <mergeCell ref="H1690:I1690"/>
    <mergeCell ref="B1667:C1668"/>
    <mergeCell ref="D1667:E1667"/>
    <mergeCell ref="F1667:G1667"/>
    <mergeCell ref="H1667:I1667"/>
    <mergeCell ref="K1667:L1668"/>
    <mergeCell ref="D1618:E1618"/>
    <mergeCell ref="F1618:G1618"/>
    <mergeCell ref="H1618:I1618"/>
    <mergeCell ref="D1595:E1595"/>
    <mergeCell ref="F1595:G1595"/>
    <mergeCell ref="H1595:I1595"/>
    <mergeCell ref="B1595:C1596"/>
    <mergeCell ref="K1595:L1596"/>
    <mergeCell ref="M1619:N1619"/>
    <mergeCell ref="K1618:M1618"/>
    <mergeCell ref="O1595:P1595"/>
    <mergeCell ref="Q1619:R1619"/>
    <mergeCell ref="K1619:L1620"/>
    <mergeCell ref="N1618:O1618"/>
    <mergeCell ref="O1619:P1619"/>
    <mergeCell ref="Q1595:R1595"/>
    <mergeCell ref="D1642:E1642"/>
    <mergeCell ref="F1642:G1642"/>
    <mergeCell ref="H1642:I1642"/>
    <mergeCell ref="B1619:C1620"/>
    <mergeCell ref="D1619:E1619"/>
    <mergeCell ref="F1619:G1619"/>
    <mergeCell ref="B1715:C1716"/>
    <mergeCell ref="D1715:E1715"/>
    <mergeCell ref="F1715:G1715"/>
    <mergeCell ref="H1715:I1715"/>
    <mergeCell ref="K1715:L1716"/>
    <mergeCell ref="M1691:N1691"/>
    <mergeCell ref="B1691:C1692"/>
    <mergeCell ref="K1691:L1692"/>
    <mergeCell ref="M1715:N1715"/>
    <mergeCell ref="K1714:M1714"/>
    <mergeCell ref="H1643:I1643"/>
    <mergeCell ref="O1715:P1715"/>
    <mergeCell ref="Q1715:R1715"/>
    <mergeCell ref="D1738:E1738"/>
    <mergeCell ref="F1738:G1738"/>
    <mergeCell ref="H1738:I1738"/>
    <mergeCell ref="O1691:P1691"/>
    <mergeCell ref="Q1691:R1691"/>
    <mergeCell ref="D1714:E1714"/>
    <mergeCell ref="F1714:G1714"/>
    <mergeCell ref="B1643:C1644"/>
    <mergeCell ref="K1643:L1644"/>
    <mergeCell ref="M1667:N1667"/>
    <mergeCell ref="O1643:P1643"/>
    <mergeCell ref="Q1643:R1643"/>
    <mergeCell ref="D1666:E1666"/>
    <mergeCell ref="F1666:G1666"/>
    <mergeCell ref="H1666:I1666"/>
    <mergeCell ref="D1643:E1643"/>
    <mergeCell ref="F1643:G1643"/>
    <mergeCell ref="K1690:M1690"/>
    <mergeCell ref="B1739:C1740"/>
    <mergeCell ref="K1739:L1740"/>
    <mergeCell ref="M1763:N1763"/>
    <mergeCell ref="O1739:P1739"/>
    <mergeCell ref="Q1739:R1739"/>
    <mergeCell ref="D1762:E1762"/>
    <mergeCell ref="F1762:G1762"/>
    <mergeCell ref="H1762:I1762"/>
    <mergeCell ref="D1739:E1739"/>
    <mergeCell ref="F1739:G1739"/>
    <mergeCell ref="D1786:E1786"/>
    <mergeCell ref="F1786:G1786"/>
    <mergeCell ref="H1786:I1786"/>
    <mergeCell ref="B1763:C1764"/>
    <mergeCell ref="D1763:E1763"/>
    <mergeCell ref="F1763:G1763"/>
    <mergeCell ref="H1763:I1763"/>
    <mergeCell ref="O1763:P1763"/>
    <mergeCell ref="Q1763:R1763"/>
    <mergeCell ref="K1763:L1764"/>
    <mergeCell ref="M1739:N1739"/>
    <mergeCell ref="H1739:I1739"/>
    <mergeCell ref="B1859:C1860"/>
    <mergeCell ref="D1859:E1859"/>
    <mergeCell ref="F1859:G1859"/>
    <mergeCell ref="H1859:I1859"/>
    <mergeCell ref="K1859:L1860"/>
    <mergeCell ref="D1810:E1810"/>
    <mergeCell ref="F1810:G1810"/>
    <mergeCell ref="H1810:I1810"/>
    <mergeCell ref="D1787:E1787"/>
    <mergeCell ref="F1787:G1787"/>
    <mergeCell ref="H1787:I1787"/>
    <mergeCell ref="B1787:C1788"/>
    <mergeCell ref="K1787:L1788"/>
    <mergeCell ref="M1811:N1811"/>
    <mergeCell ref="K1810:M1810"/>
    <mergeCell ref="O1787:P1787"/>
    <mergeCell ref="Q1811:R1811"/>
    <mergeCell ref="K1811:L1812"/>
    <mergeCell ref="N1810:O1810"/>
    <mergeCell ref="O1811:P1811"/>
    <mergeCell ref="Q1787:R1787"/>
    <mergeCell ref="D1834:E1834"/>
    <mergeCell ref="F1834:G1834"/>
    <mergeCell ref="H1834:I1834"/>
    <mergeCell ref="B1811:C1812"/>
    <mergeCell ref="D1811:E1811"/>
    <mergeCell ref="F1811:G1811"/>
    <mergeCell ref="H1811:I1811"/>
    <mergeCell ref="B1907:C1908"/>
    <mergeCell ref="D1907:E1907"/>
    <mergeCell ref="F1907:G1907"/>
    <mergeCell ref="H1907:I1907"/>
    <mergeCell ref="K1907:L1908"/>
    <mergeCell ref="M1883:N1883"/>
    <mergeCell ref="B1883:C1884"/>
    <mergeCell ref="K1883:L1884"/>
    <mergeCell ref="M1907:N1907"/>
    <mergeCell ref="K1906:M1906"/>
    <mergeCell ref="H1835:I1835"/>
    <mergeCell ref="O1907:P1907"/>
    <mergeCell ref="Q1907:R1907"/>
    <mergeCell ref="D1930:E1930"/>
    <mergeCell ref="F1930:G1930"/>
    <mergeCell ref="H1930:I1930"/>
    <mergeCell ref="O1883:P1883"/>
    <mergeCell ref="Q1883:R1883"/>
    <mergeCell ref="D1906:E1906"/>
    <mergeCell ref="F1906:G1906"/>
    <mergeCell ref="B1835:C1836"/>
    <mergeCell ref="K1835:L1836"/>
    <mergeCell ref="M1859:N1859"/>
    <mergeCell ref="O1835:P1835"/>
    <mergeCell ref="Q1835:R1835"/>
    <mergeCell ref="D1858:E1858"/>
    <mergeCell ref="F1858:G1858"/>
    <mergeCell ref="H1858:I1858"/>
    <mergeCell ref="D1835:E1835"/>
    <mergeCell ref="F1835:G1835"/>
    <mergeCell ref="Q1859:R1859"/>
    <mergeCell ref="D1882:E1882"/>
    <mergeCell ref="B1931:C1932"/>
    <mergeCell ref="K1931:L1932"/>
    <mergeCell ref="M1955:N1955"/>
    <mergeCell ref="O1931:P1931"/>
    <mergeCell ref="Q1931:R1931"/>
    <mergeCell ref="D1954:E1954"/>
    <mergeCell ref="F1954:G1954"/>
    <mergeCell ref="H1954:I1954"/>
    <mergeCell ref="D1931:E1931"/>
    <mergeCell ref="F1931:G1931"/>
    <mergeCell ref="D1978:E1978"/>
    <mergeCell ref="F1978:G1978"/>
    <mergeCell ref="H1978:I1978"/>
    <mergeCell ref="B1955:C1956"/>
    <mergeCell ref="D1955:E1955"/>
    <mergeCell ref="F1955:G1955"/>
    <mergeCell ref="H1955:I1955"/>
    <mergeCell ref="O1955:P1955"/>
    <mergeCell ref="Q1955:R1955"/>
    <mergeCell ref="K1955:L1956"/>
    <mergeCell ref="M1931:N1931"/>
    <mergeCell ref="H1931:I1931"/>
    <mergeCell ref="K1954:M1954"/>
    <mergeCell ref="N1954:O1954"/>
    <mergeCell ref="K1978:M1978"/>
    <mergeCell ref="N1978:O1978"/>
    <mergeCell ref="B2051:C2052"/>
    <mergeCell ref="D2051:E2051"/>
    <mergeCell ref="F2051:G2051"/>
    <mergeCell ref="H2051:I2051"/>
    <mergeCell ref="K2051:L2052"/>
    <mergeCell ref="D2002:E2002"/>
    <mergeCell ref="F2002:G2002"/>
    <mergeCell ref="H2002:I2002"/>
    <mergeCell ref="D1979:E1979"/>
    <mergeCell ref="F1979:G1979"/>
    <mergeCell ref="H1979:I1979"/>
    <mergeCell ref="B1979:C1980"/>
    <mergeCell ref="K1979:L1980"/>
    <mergeCell ref="M2003:N2003"/>
    <mergeCell ref="K2002:M2002"/>
    <mergeCell ref="O1979:P1979"/>
    <mergeCell ref="Q2003:R2003"/>
    <mergeCell ref="K2003:L2004"/>
    <mergeCell ref="N2002:O2002"/>
    <mergeCell ref="O2003:P2003"/>
    <mergeCell ref="Q1979:R1979"/>
    <mergeCell ref="D2026:E2026"/>
    <mergeCell ref="F2026:G2026"/>
    <mergeCell ref="H2026:I2026"/>
    <mergeCell ref="B2003:C2004"/>
    <mergeCell ref="D2003:E2003"/>
    <mergeCell ref="F2003:G2003"/>
    <mergeCell ref="H2003:I2003"/>
    <mergeCell ref="K2026:M2026"/>
    <mergeCell ref="N2026:O2026"/>
    <mergeCell ref="K2050:M2050"/>
    <mergeCell ref="N2050:O2050"/>
    <mergeCell ref="B2099:C2100"/>
    <mergeCell ref="D2099:E2099"/>
    <mergeCell ref="F2099:G2099"/>
    <mergeCell ref="H2099:I2099"/>
    <mergeCell ref="K2099:L2100"/>
    <mergeCell ref="M2075:N2075"/>
    <mergeCell ref="B2075:C2076"/>
    <mergeCell ref="K2075:L2076"/>
    <mergeCell ref="M2099:N2099"/>
    <mergeCell ref="K2098:M2098"/>
    <mergeCell ref="H2027:I2027"/>
    <mergeCell ref="O2099:P2099"/>
    <mergeCell ref="Q2099:R2099"/>
    <mergeCell ref="D2122:E2122"/>
    <mergeCell ref="F2122:G2122"/>
    <mergeCell ref="H2122:I2122"/>
    <mergeCell ref="O2075:P2075"/>
    <mergeCell ref="Q2075:R2075"/>
    <mergeCell ref="D2098:E2098"/>
    <mergeCell ref="F2098:G2098"/>
    <mergeCell ref="B2027:C2028"/>
    <mergeCell ref="K2027:L2028"/>
    <mergeCell ref="M2051:N2051"/>
    <mergeCell ref="O2027:P2027"/>
    <mergeCell ref="Q2027:R2027"/>
    <mergeCell ref="D2050:E2050"/>
    <mergeCell ref="F2050:G2050"/>
    <mergeCell ref="H2050:I2050"/>
    <mergeCell ref="D2027:E2027"/>
    <mergeCell ref="F2027:G2027"/>
    <mergeCell ref="Q2051:R2051"/>
    <mergeCell ref="D2074:E2074"/>
    <mergeCell ref="B2195:C2196"/>
    <mergeCell ref="D2195:E2195"/>
    <mergeCell ref="F2195:G2195"/>
    <mergeCell ref="H2195:I2195"/>
    <mergeCell ref="K2195:L2196"/>
    <mergeCell ref="M2171:N2171"/>
    <mergeCell ref="B2171:C2172"/>
    <mergeCell ref="K2171:L2172"/>
    <mergeCell ref="M2195:N2195"/>
    <mergeCell ref="K2194:M2194"/>
    <mergeCell ref="B2123:C2124"/>
    <mergeCell ref="K2123:L2124"/>
    <mergeCell ref="M2147:N2147"/>
    <mergeCell ref="O2123:P2123"/>
    <mergeCell ref="Q2123:R2123"/>
    <mergeCell ref="D2146:E2146"/>
    <mergeCell ref="F2146:G2146"/>
    <mergeCell ref="H2146:I2146"/>
    <mergeCell ref="D2123:E2123"/>
    <mergeCell ref="F2123:G2123"/>
    <mergeCell ref="D2170:E2170"/>
    <mergeCell ref="F2170:G2170"/>
    <mergeCell ref="H2170:I2170"/>
    <mergeCell ref="B2147:C2148"/>
    <mergeCell ref="D2147:E2147"/>
    <mergeCell ref="F2147:G2147"/>
    <mergeCell ref="H2147:I2147"/>
    <mergeCell ref="O2147:P2147"/>
    <mergeCell ref="Q2147:R2147"/>
    <mergeCell ref="K2147:L2148"/>
    <mergeCell ref="M2123:N2123"/>
    <mergeCell ref="H2123:I2123"/>
    <mergeCell ref="Q2291:R2291"/>
    <mergeCell ref="K2291:L2292"/>
    <mergeCell ref="N2290:O2290"/>
    <mergeCell ref="O2291:P2291"/>
    <mergeCell ref="Q2267:R2267"/>
    <mergeCell ref="D2314:E2314"/>
    <mergeCell ref="F2314:G2314"/>
    <mergeCell ref="H2314:I2314"/>
    <mergeCell ref="B2291:C2292"/>
    <mergeCell ref="D2291:E2291"/>
    <mergeCell ref="F2291:G2291"/>
    <mergeCell ref="H2291:I2291"/>
    <mergeCell ref="Q2219:R2219"/>
    <mergeCell ref="D2242:E2242"/>
    <mergeCell ref="F2242:G2242"/>
    <mergeCell ref="H2242:I2242"/>
    <mergeCell ref="D2219:E2219"/>
    <mergeCell ref="F2219:G2219"/>
    <mergeCell ref="H2219:I2219"/>
    <mergeCell ref="B2243:C2244"/>
    <mergeCell ref="D2243:E2243"/>
    <mergeCell ref="F2243:G2243"/>
    <mergeCell ref="H2243:I2243"/>
    <mergeCell ref="K2243:L2244"/>
    <mergeCell ref="M2219:N2219"/>
    <mergeCell ref="B2219:C2220"/>
    <mergeCell ref="K2219:L2220"/>
    <mergeCell ref="K2314:M2314"/>
    <mergeCell ref="N2314:O2314"/>
    <mergeCell ref="H2315:I2315"/>
    <mergeCell ref="M2387:N2387"/>
    <mergeCell ref="O2387:P2387"/>
    <mergeCell ref="Q2387:R2387"/>
    <mergeCell ref="B2387:C2388"/>
    <mergeCell ref="D2387:E2387"/>
    <mergeCell ref="F2387:G2387"/>
    <mergeCell ref="H2387:I2387"/>
    <mergeCell ref="K2387:L2388"/>
    <mergeCell ref="M2363:N2363"/>
    <mergeCell ref="B2315:C2316"/>
    <mergeCell ref="K2315:L2316"/>
    <mergeCell ref="M2339:N2339"/>
    <mergeCell ref="O2315:P2315"/>
    <mergeCell ref="Q2315:R2315"/>
    <mergeCell ref="D2338:E2338"/>
    <mergeCell ref="F2338:G2338"/>
    <mergeCell ref="H2338:I2338"/>
    <mergeCell ref="D2315:E2315"/>
    <mergeCell ref="F2315:G2315"/>
    <mergeCell ref="Q2339:R2339"/>
    <mergeCell ref="D2362:E2362"/>
    <mergeCell ref="F2362:G2362"/>
    <mergeCell ref="H2362:I2362"/>
    <mergeCell ref="B2339:C2340"/>
    <mergeCell ref="D2339:E2339"/>
    <mergeCell ref="F2339:G2339"/>
    <mergeCell ref="K2338:M2338"/>
    <mergeCell ref="N2338:O2338"/>
    <mergeCell ref="K2362:M2362"/>
    <mergeCell ref="N2362:O2362"/>
    <mergeCell ref="O2339:P2339"/>
    <mergeCell ref="AA10:AB11"/>
    <mergeCell ref="AE10:AG11"/>
    <mergeCell ref="V34:W35"/>
    <mergeCell ref="AA34:AB35"/>
    <mergeCell ref="AE34:AG35"/>
    <mergeCell ref="V58:W59"/>
    <mergeCell ref="AA58:AB59"/>
    <mergeCell ref="AE58:AG59"/>
    <mergeCell ref="B2363:C2364"/>
    <mergeCell ref="D2363:E2363"/>
    <mergeCell ref="F2363:G2363"/>
    <mergeCell ref="H2363:I2363"/>
    <mergeCell ref="K2363:L2364"/>
    <mergeCell ref="V10:W11"/>
    <mergeCell ref="V82:W83"/>
    <mergeCell ref="M2243:N2243"/>
    <mergeCell ref="O2243:P2243"/>
    <mergeCell ref="Q2243:R2243"/>
    <mergeCell ref="O2363:P2363"/>
    <mergeCell ref="Q2363:R2363"/>
    <mergeCell ref="M2267:N2267"/>
    <mergeCell ref="H2339:I2339"/>
    <mergeCell ref="K2339:L2340"/>
    <mergeCell ref="D2290:E2290"/>
    <mergeCell ref="F2290:G2290"/>
    <mergeCell ref="H2290:I2290"/>
    <mergeCell ref="D2267:E2267"/>
    <mergeCell ref="F2267:G2267"/>
    <mergeCell ref="H2267:I2267"/>
    <mergeCell ref="B2267:C2268"/>
    <mergeCell ref="K2267:L2268"/>
    <mergeCell ref="M2291:N2291"/>
    <mergeCell ref="V130:W131"/>
    <mergeCell ref="AA130:AB131"/>
    <mergeCell ref="AE130:AG131"/>
    <mergeCell ref="V154:W155"/>
    <mergeCell ref="AA154:AB155"/>
    <mergeCell ref="AE154:AG155"/>
    <mergeCell ref="V178:W179"/>
    <mergeCell ref="AA82:AB83"/>
    <mergeCell ref="AE82:AG83"/>
    <mergeCell ref="V106:W107"/>
    <mergeCell ref="AA106:AB107"/>
    <mergeCell ref="AE106:AG107"/>
    <mergeCell ref="D2266:E2266"/>
    <mergeCell ref="F2266:G2266"/>
    <mergeCell ref="H2266:I2266"/>
    <mergeCell ref="O2195:P2195"/>
    <mergeCell ref="Q2195:R2195"/>
    <mergeCell ref="O2171:P2171"/>
    <mergeCell ref="Q2171:R2171"/>
    <mergeCell ref="D2194:E2194"/>
    <mergeCell ref="F2194:G2194"/>
    <mergeCell ref="H2194:I2194"/>
    <mergeCell ref="D2171:E2171"/>
    <mergeCell ref="F2171:G2171"/>
    <mergeCell ref="H2171:I2171"/>
    <mergeCell ref="N2194:O2194"/>
    <mergeCell ref="H2098:I2098"/>
    <mergeCell ref="D2075:E2075"/>
    <mergeCell ref="F2075:G2075"/>
    <mergeCell ref="H2075:I2075"/>
    <mergeCell ref="N2098:O2098"/>
    <mergeCell ref="M1979:N1979"/>
    <mergeCell ref="V250:W251"/>
    <mergeCell ref="AA250:AB251"/>
    <mergeCell ref="AE250:AG251"/>
    <mergeCell ref="V274:W275"/>
    <mergeCell ref="AA274:AB275"/>
    <mergeCell ref="AE274:AG275"/>
    <mergeCell ref="AA178:AB179"/>
    <mergeCell ref="AE178:AG179"/>
    <mergeCell ref="V202:W203"/>
    <mergeCell ref="AA202:AB203"/>
    <mergeCell ref="AE202:AG203"/>
    <mergeCell ref="V226:W227"/>
    <mergeCell ref="AA226:AB227"/>
    <mergeCell ref="AE226:AG227"/>
    <mergeCell ref="D2218:E2218"/>
    <mergeCell ref="F2218:G2218"/>
    <mergeCell ref="H2218:I2218"/>
    <mergeCell ref="F2074:G2074"/>
    <mergeCell ref="H2074:I2074"/>
    <mergeCell ref="H1906:I1906"/>
    <mergeCell ref="D1883:E1883"/>
    <mergeCell ref="F1883:G1883"/>
    <mergeCell ref="H1883:I1883"/>
    <mergeCell ref="N1906:O1906"/>
    <mergeCell ref="M1787:N1787"/>
    <mergeCell ref="F1882:G1882"/>
    <mergeCell ref="H1882:I1882"/>
    <mergeCell ref="H1714:I1714"/>
    <mergeCell ref="D1691:E1691"/>
    <mergeCell ref="F1691:G1691"/>
    <mergeCell ref="H1691:I1691"/>
    <mergeCell ref="N1714:O1714"/>
    <mergeCell ref="V394:W395"/>
    <mergeCell ref="AA394:AB395"/>
    <mergeCell ref="AE394:AG395"/>
    <mergeCell ref="V418:W419"/>
    <mergeCell ref="AA418:AB419"/>
    <mergeCell ref="AE418:AG419"/>
    <mergeCell ref="V346:W347"/>
    <mergeCell ref="AA346:AB347"/>
    <mergeCell ref="AE346:AG347"/>
    <mergeCell ref="V370:W371"/>
    <mergeCell ref="AA370:AB371"/>
    <mergeCell ref="AE370:AG371"/>
    <mergeCell ref="V298:W299"/>
    <mergeCell ref="AA298:AB299"/>
    <mergeCell ref="AE298:AG299"/>
    <mergeCell ref="V322:W323"/>
    <mergeCell ref="AA322:AB323"/>
    <mergeCell ref="AE322:AG323"/>
    <mergeCell ref="V538:W539"/>
    <mergeCell ref="AA538:AB539"/>
    <mergeCell ref="AE538:AG539"/>
    <mergeCell ref="V562:W563"/>
    <mergeCell ref="AA562:AB563"/>
    <mergeCell ref="AE562:AG563"/>
    <mergeCell ref="V490:W491"/>
    <mergeCell ref="AA490:AB491"/>
    <mergeCell ref="AE490:AG491"/>
    <mergeCell ref="V514:W515"/>
    <mergeCell ref="AA514:AB515"/>
    <mergeCell ref="AE514:AG515"/>
    <mergeCell ref="V442:W443"/>
    <mergeCell ref="AA442:AB443"/>
    <mergeCell ref="AE442:AG443"/>
    <mergeCell ref="V466:W467"/>
    <mergeCell ref="AA466:AB467"/>
    <mergeCell ref="AE466:AG467"/>
    <mergeCell ref="V682:W683"/>
    <mergeCell ref="AA682:AB683"/>
    <mergeCell ref="AE682:AG683"/>
    <mergeCell ref="V706:W707"/>
    <mergeCell ref="AA706:AB707"/>
    <mergeCell ref="AE706:AG707"/>
    <mergeCell ref="V634:W635"/>
    <mergeCell ref="AA634:AB635"/>
    <mergeCell ref="AE634:AG635"/>
    <mergeCell ref="V658:W659"/>
    <mergeCell ref="AA658:AB659"/>
    <mergeCell ref="AE658:AG659"/>
    <mergeCell ref="V586:W587"/>
    <mergeCell ref="AA586:AB587"/>
    <mergeCell ref="AE586:AG587"/>
    <mergeCell ref="V610:W611"/>
    <mergeCell ref="AA610:AB611"/>
    <mergeCell ref="AE610:AG611"/>
    <mergeCell ref="V826:W827"/>
    <mergeCell ref="AA826:AB827"/>
    <mergeCell ref="AE826:AG827"/>
    <mergeCell ref="V850:W851"/>
    <mergeCell ref="AA850:AB851"/>
    <mergeCell ref="AE850:AG851"/>
    <mergeCell ref="V778:W779"/>
    <mergeCell ref="AA778:AB779"/>
    <mergeCell ref="AE778:AG779"/>
    <mergeCell ref="V802:W803"/>
    <mergeCell ref="AA802:AB803"/>
    <mergeCell ref="AE802:AG803"/>
    <mergeCell ref="V730:W731"/>
    <mergeCell ref="AA730:AB731"/>
    <mergeCell ref="AE730:AG731"/>
    <mergeCell ref="V754:W755"/>
    <mergeCell ref="AA754:AB755"/>
    <mergeCell ref="AE754:AG755"/>
    <mergeCell ref="V970:W971"/>
    <mergeCell ref="AA970:AB971"/>
    <mergeCell ref="AE970:AG971"/>
    <mergeCell ref="V994:W995"/>
    <mergeCell ref="AA994:AB995"/>
    <mergeCell ref="AE994:AG995"/>
    <mergeCell ref="V922:W923"/>
    <mergeCell ref="AA922:AB923"/>
    <mergeCell ref="AE922:AG923"/>
    <mergeCell ref="V946:W947"/>
    <mergeCell ref="AA946:AB947"/>
    <mergeCell ref="AE946:AG947"/>
    <mergeCell ref="V874:W875"/>
    <mergeCell ref="AA874:AB875"/>
    <mergeCell ref="AE874:AG875"/>
    <mergeCell ref="V898:W899"/>
    <mergeCell ref="AA898:AB899"/>
    <mergeCell ref="AE898:AG899"/>
    <mergeCell ref="V1114:W1115"/>
    <mergeCell ref="AA1114:AB1115"/>
    <mergeCell ref="AE1114:AG1115"/>
    <mergeCell ref="V1138:W1139"/>
    <mergeCell ref="AA1138:AB1139"/>
    <mergeCell ref="AE1138:AG1139"/>
    <mergeCell ref="V1066:W1067"/>
    <mergeCell ref="AA1066:AB1067"/>
    <mergeCell ref="AE1066:AG1067"/>
    <mergeCell ref="V1090:W1091"/>
    <mergeCell ref="AA1090:AB1091"/>
    <mergeCell ref="AE1090:AG1091"/>
    <mergeCell ref="V1018:W1019"/>
    <mergeCell ref="AA1018:AB1019"/>
    <mergeCell ref="AE1018:AG1019"/>
    <mergeCell ref="V1042:W1043"/>
    <mergeCell ref="AA1042:AB1043"/>
    <mergeCell ref="AE1042:AG1043"/>
    <mergeCell ref="V1258:W1259"/>
    <mergeCell ref="AA1258:AB1259"/>
    <mergeCell ref="AE1258:AG1259"/>
    <mergeCell ref="V1282:W1283"/>
    <mergeCell ref="AA1282:AB1283"/>
    <mergeCell ref="AE1282:AG1283"/>
    <mergeCell ref="V1210:W1211"/>
    <mergeCell ref="AA1210:AB1211"/>
    <mergeCell ref="AE1210:AG1211"/>
    <mergeCell ref="V1234:W1235"/>
    <mergeCell ref="AA1234:AB1235"/>
    <mergeCell ref="AE1234:AG1235"/>
    <mergeCell ref="V1162:W1163"/>
    <mergeCell ref="AA1162:AB1163"/>
    <mergeCell ref="AE1162:AG1163"/>
    <mergeCell ref="V1186:W1187"/>
    <mergeCell ref="AA1186:AB1187"/>
    <mergeCell ref="AE1186:AG1187"/>
    <mergeCell ref="V1402:W1403"/>
    <mergeCell ref="AA1402:AB1403"/>
    <mergeCell ref="AE1402:AG1403"/>
    <mergeCell ref="V1426:W1427"/>
    <mergeCell ref="AA1426:AB1427"/>
    <mergeCell ref="AE1426:AG1427"/>
    <mergeCell ref="V1354:W1355"/>
    <mergeCell ref="AA1354:AB1355"/>
    <mergeCell ref="AE1354:AG1355"/>
    <mergeCell ref="V1378:W1379"/>
    <mergeCell ref="AA1378:AB1379"/>
    <mergeCell ref="AE1378:AG1379"/>
    <mergeCell ref="V1306:W1307"/>
    <mergeCell ref="AA1306:AB1307"/>
    <mergeCell ref="AE1306:AG1307"/>
    <mergeCell ref="V1330:W1331"/>
    <mergeCell ref="AA1330:AB1331"/>
    <mergeCell ref="AE1330:AG1331"/>
    <mergeCell ref="V1546:W1547"/>
    <mergeCell ref="AA1546:AB1547"/>
    <mergeCell ref="AE1546:AG1547"/>
    <mergeCell ref="V1570:W1571"/>
    <mergeCell ref="AA1570:AB1571"/>
    <mergeCell ref="AE1570:AG1571"/>
    <mergeCell ref="V1498:W1499"/>
    <mergeCell ref="AA1498:AB1499"/>
    <mergeCell ref="AE1498:AG1499"/>
    <mergeCell ref="V1522:W1523"/>
    <mergeCell ref="AA1522:AB1523"/>
    <mergeCell ref="AE1522:AG1523"/>
    <mergeCell ref="V1450:W1451"/>
    <mergeCell ref="AA1450:AB1451"/>
    <mergeCell ref="AE1450:AG1451"/>
    <mergeCell ref="V1474:W1475"/>
    <mergeCell ref="AA1474:AB1475"/>
    <mergeCell ref="AE1474:AG1475"/>
    <mergeCell ref="V1690:W1691"/>
    <mergeCell ref="AA1690:AB1691"/>
    <mergeCell ref="AE1690:AG1691"/>
    <mergeCell ref="V1810:W1811"/>
    <mergeCell ref="AA1810:AB1811"/>
    <mergeCell ref="AE1810:AG1811"/>
    <mergeCell ref="V1714:W1715"/>
    <mergeCell ref="AA1714:AB1715"/>
    <mergeCell ref="AE1714:AG1715"/>
    <mergeCell ref="V1738:W1739"/>
    <mergeCell ref="V1642:W1643"/>
    <mergeCell ref="AA1642:AB1643"/>
    <mergeCell ref="AE1642:AG1643"/>
    <mergeCell ref="V1666:W1667"/>
    <mergeCell ref="AA1666:AB1667"/>
    <mergeCell ref="AE1666:AG1667"/>
    <mergeCell ref="V1594:W1595"/>
    <mergeCell ref="AA1594:AB1595"/>
    <mergeCell ref="AE1594:AG1595"/>
    <mergeCell ref="V1618:W1619"/>
    <mergeCell ref="AA1618:AB1619"/>
    <mergeCell ref="AE1618:AG1619"/>
    <mergeCell ref="V1930:W1931"/>
    <mergeCell ref="AA1930:AB1931"/>
    <mergeCell ref="AE1930:AG1931"/>
    <mergeCell ref="V1906:W1907"/>
    <mergeCell ref="AA1906:AB1907"/>
    <mergeCell ref="AE1906:AG1907"/>
    <mergeCell ref="V1834:W1835"/>
    <mergeCell ref="AA1834:AB1835"/>
    <mergeCell ref="AE1834:AG1835"/>
    <mergeCell ref="V1882:W1883"/>
    <mergeCell ref="AA1882:AB1883"/>
    <mergeCell ref="AE1882:AG1883"/>
    <mergeCell ref="V1858:W1859"/>
    <mergeCell ref="AA1858:AB1859"/>
    <mergeCell ref="AE1858:AG1859"/>
    <mergeCell ref="AA1738:AB1739"/>
    <mergeCell ref="AE1738:AG1739"/>
    <mergeCell ref="V1762:W1763"/>
    <mergeCell ref="AA1762:AB1763"/>
    <mergeCell ref="AE1762:AG1763"/>
    <mergeCell ref="V1786:W1787"/>
    <mergeCell ref="AA1786:AB1787"/>
    <mergeCell ref="AE1786:AG1787"/>
    <mergeCell ref="V2074:W2075"/>
    <mergeCell ref="AA2074:AB2075"/>
    <mergeCell ref="AE2074:AG2075"/>
    <mergeCell ref="V2050:W2051"/>
    <mergeCell ref="AA2050:AB2051"/>
    <mergeCell ref="AE2050:AG2051"/>
    <mergeCell ref="V2026:W2027"/>
    <mergeCell ref="AA2026:AB2027"/>
    <mergeCell ref="AE2026:AG2027"/>
    <mergeCell ref="V2002:W2003"/>
    <mergeCell ref="AA2002:AB2003"/>
    <mergeCell ref="AE2002:AG2003"/>
    <mergeCell ref="V1978:W1979"/>
    <mergeCell ref="AA1978:AB1979"/>
    <mergeCell ref="AE1978:AG1979"/>
    <mergeCell ref="V1954:W1955"/>
    <mergeCell ref="AA1954:AB1955"/>
    <mergeCell ref="AE1954:AG1955"/>
    <mergeCell ref="V2146:W2147"/>
    <mergeCell ref="AA2146:AB2147"/>
    <mergeCell ref="AE2146:AG2147"/>
    <mergeCell ref="V2170:W2171"/>
    <mergeCell ref="V2218:W2219"/>
    <mergeCell ref="AA2218:AB2219"/>
    <mergeCell ref="AE2218:AG2219"/>
    <mergeCell ref="AA2170:AB2171"/>
    <mergeCell ref="AE2170:AG2171"/>
    <mergeCell ref="V2194:W2195"/>
    <mergeCell ref="V2098:W2099"/>
    <mergeCell ref="AA2098:AB2099"/>
    <mergeCell ref="AE2098:AG2099"/>
    <mergeCell ref="V2122:W2123"/>
    <mergeCell ref="AA2122:AB2123"/>
    <mergeCell ref="AE2122:AG2123"/>
    <mergeCell ref="AA2194:AB2195"/>
    <mergeCell ref="AE2194:AG2195"/>
    <mergeCell ref="AE2266:AG2267"/>
    <mergeCell ref="V2242:W2243"/>
    <mergeCell ref="AA2242:AB2243"/>
    <mergeCell ref="AE2242:AG2243"/>
    <mergeCell ref="V2266:W2267"/>
    <mergeCell ref="AA2266:AB2267"/>
    <mergeCell ref="V2290:W2291"/>
    <mergeCell ref="AA2290:AB2291"/>
    <mergeCell ref="V2386:W2387"/>
    <mergeCell ref="AA2386:AB2387"/>
    <mergeCell ref="AE2386:AG2387"/>
    <mergeCell ref="V2314:W2315"/>
    <mergeCell ref="AA2314:AB2315"/>
    <mergeCell ref="AE2314:AG2315"/>
    <mergeCell ref="V2338:W2339"/>
    <mergeCell ref="AA2338:AB2339"/>
    <mergeCell ref="AE2338:AG2339"/>
    <mergeCell ref="V2362:W2363"/>
    <mergeCell ref="AE2290:AG2291"/>
    <mergeCell ref="D2434:E2434"/>
    <mergeCell ref="F2434:G2434"/>
    <mergeCell ref="H2434:I2434"/>
    <mergeCell ref="K2434:M2434"/>
    <mergeCell ref="N2434:O2434"/>
    <mergeCell ref="V2434:W2435"/>
    <mergeCell ref="AA2434:AB2435"/>
    <mergeCell ref="AE2434:AG2435"/>
    <mergeCell ref="B2435:C2436"/>
    <mergeCell ref="D2435:E2435"/>
    <mergeCell ref="F2435:G2435"/>
    <mergeCell ref="H2435:I2435"/>
    <mergeCell ref="K2435:L2436"/>
    <mergeCell ref="M2435:N2435"/>
    <mergeCell ref="O2435:P2435"/>
    <mergeCell ref="Q2435:R2435"/>
    <mergeCell ref="AA2362:AB2363"/>
    <mergeCell ref="AE2362:AG2363"/>
    <mergeCell ref="D2386:E2386"/>
    <mergeCell ref="F2386:G2386"/>
    <mergeCell ref="H2386:I2386"/>
    <mergeCell ref="K2386:M2386"/>
    <mergeCell ref="N2386:O2386"/>
    <mergeCell ref="D2482:E2482"/>
    <mergeCell ref="F2482:G2482"/>
    <mergeCell ref="H2482:I2482"/>
    <mergeCell ref="K2482:M2482"/>
    <mergeCell ref="N2482:O2482"/>
    <mergeCell ref="V2482:W2483"/>
    <mergeCell ref="AA2482:AB2483"/>
    <mergeCell ref="AE2482:AG2483"/>
    <mergeCell ref="B2483:C2484"/>
    <mergeCell ref="D2483:E2483"/>
    <mergeCell ref="F2483:G2483"/>
    <mergeCell ref="H2483:I2483"/>
    <mergeCell ref="K2483:L2484"/>
    <mergeCell ref="M2483:N2483"/>
    <mergeCell ref="O2483:P2483"/>
    <mergeCell ref="Q2483:R2483"/>
    <mergeCell ref="D2410:E2410"/>
    <mergeCell ref="F2410:G2410"/>
    <mergeCell ref="H2410:I2410"/>
    <mergeCell ref="K2410:M2410"/>
    <mergeCell ref="N2410:O2410"/>
    <mergeCell ref="V2410:W2411"/>
    <mergeCell ref="AA2410:AB2411"/>
    <mergeCell ref="AE2410:AG2411"/>
    <mergeCell ref="B2411:C2412"/>
    <mergeCell ref="D2411:E2411"/>
    <mergeCell ref="F2411:G2411"/>
    <mergeCell ref="H2411:I2411"/>
    <mergeCell ref="K2411:L2412"/>
    <mergeCell ref="M2411:N2411"/>
    <mergeCell ref="O2411:P2411"/>
    <mergeCell ref="Q2411:R2411"/>
    <mergeCell ref="D2506:E2506"/>
    <mergeCell ref="F2506:G2506"/>
    <mergeCell ref="H2506:I2506"/>
    <mergeCell ref="K2506:M2506"/>
    <mergeCell ref="N2506:O2506"/>
    <mergeCell ref="V2506:W2507"/>
    <mergeCell ref="AA2506:AB2507"/>
    <mergeCell ref="AE2506:AG2507"/>
    <mergeCell ref="B2507:C2508"/>
    <mergeCell ref="D2507:E2507"/>
    <mergeCell ref="F2507:G2507"/>
    <mergeCell ref="H2507:I2507"/>
    <mergeCell ref="K2507:L2508"/>
    <mergeCell ref="M2507:N2507"/>
    <mergeCell ref="O2507:P2507"/>
    <mergeCell ref="Q2507:R2507"/>
    <mergeCell ref="D2458:E2458"/>
    <mergeCell ref="F2458:G2458"/>
    <mergeCell ref="H2458:I2458"/>
    <mergeCell ref="K2458:M2458"/>
    <mergeCell ref="N2458:O2458"/>
    <mergeCell ref="V2458:W2459"/>
    <mergeCell ref="AA2458:AB2459"/>
    <mergeCell ref="AE2458:AG2459"/>
    <mergeCell ref="B2459:C2460"/>
    <mergeCell ref="D2459:E2459"/>
    <mergeCell ref="F2459:G2459"/>
    <mergeCell ref="H2459:I2459"/>
    <mergeCell ref="K2459:L2460"/>
    <mergeCell ref="M2459:N2459"/>
    <mergeCell ref="O2459:P2459"/>
    <mergeCell ref="Q2459:R2459"/>
  </mergeCells>
  <dataValidations xWindow="420" yWindow="481" count="1">
    <dataValidation allowBlank="1" showInputMessage="1" showErrorMessage="1" prompt="UNIDADES:_x000a_Si la concentración está en ppm o %, ver pestaña &quot;Unidades&quot;_x000a__x000a_LÍMITE DETECCIÓN:_x000a_Si la concentración está por debajo del límite de detección, ver pestaña &quot;Límite detección&quot;" sqref="D13:D32 Q13:Q32 F61:F80 D61:D80 F109:F128 D85:D104 Q133:Q152 F181:F200 D181:D200 F229:F248 D229:D248 F277:F296 D277:D296 F325:F344 D325:D344 F373:F392 D373:D392 F421:F440 D421:D440 F469:F488 D469:D488 F517:F536 D517:D536 F565:F584 D565:D584 F613:F632 D613:D632 F661:F680 D661:D680 F709:F728 D709:D728 F757:F776 D757:D776 F805:F824 D805:D824 F853:F872 D853:D872 F901:F920 D901:D920 F949:F968 D949:D968 F997:F1016 D997:D1016 F1045:F1064 D1045:D1064 F1093:F1112 D1093:D1112 F1141:F1160 D1141:D1160 F1189:F1208 D1189:D1208 F1237:F1256 D1237:D1256 F1285:F1304 D1285:D1304 F1333:F1352 D1333:D1352 F1381:F1400 D1381:D1400 F1429:F1448 D1429:D1448 F1477:F1496 D1477:D1496 F1525:F1544 D1525:D1544 F1573:F1592 D1573:D1592 F1621:F1640 D1621:D1640 F1669:F1688 D1669:D1688 F1717:F1736 D1717:D1736 F1765:F1784 D1765:D1784 F1813:F1832 D1813:D1832 F1861:F1880 D1861:D1880 F1909:F1928 D1909:D1928 F1957:F1976 D1957:D1976 F2005:F2024 D2005:D2024 F2053:F2072 D2053:D2072 F2101:F2120 D2101:D2120 F2149:F2168 D2149:D2168 F2197:F2216 D2197:D2216 F2245:F2264 D2245:D2264 F2293:F2312 D2293:D2312 F2341:F2360 D2341:D2360 F2389:F2408 F13:F32 H13:H32 M13:M32 O13:O32 D37:D56 F37:F56 H37:H56 M37:M56 O37:O56 Q37:Q56 Q61:Q80 O61:O80 M61:M80 H61:H80 D1933:D1952 F85:F104 H85:H104 M85:M104 O85:O104 Q85:Q104 Q109:Q128 O109:O128 M109:M128 H109:H128 D109:D128 F133:F152 H133:H152 M133:M152 O133:O152 D157:D176 F157:F176 H157:H176 M157:M176 O157:O176 Q157:Q176 Q181:Q200 O181:O200 M181:M200 H181:H200 D205:D224 F205:F224 H205:H224 M205:M224 O205:O224 Q205:Q224 Q229:Q248 O229:O248 M229:M248 H229:H248 D253:D272 F253:F272 H253:H272 M253:M272 O253:O272 Q253:Q272 Q277:Q296 O277:O296 M277:M296 H277:H296 D301:D320 F301:F320 H301:H320 M301:M320 O301:O320 Q301:Q320 Q325:Q344 O325:O344 M325:M344 H325:H344 D349:D368 F349:F368 H349:H368 M349:M368 O349:O368 Q349:Q368 Q373:Q392 O373:O392 M373:M392 H373:H392 D397:D416 F397:F416 H397:H416 M397:M416 O397:O416 Q397:Q416 Q421:Q440 O421:O440 M421:M440 H421:H440 D445:D464 F445:F464 H445:H464 M445:M464 O445:O464 Q445:Q464 Q469:Q488 O469:O488 M469:M488 H469:H488 D493:D512 F493:F512 H493:H512 M493:M512 O493:O512 Q493:Q512 Q517:Q536 O517:O536 M517:M536 H517:H536 D541:D560 F541:F560 H541:H560 M541:M560 O541:O560 Q541:Q560 Q565:Q584 O565:O584 M565:M584 H565:H584 D589:D608 F589:F608 H589:H608 M589:M608 O589:O608 Q589:Q608 Q613:Q632 O613:O632 M613:M632 H613:H632 D637:D656 F637:F656 H637:H656 M637:M656 O637:O656 Q637:Q656 Q661:Q680 O661:O680 M661:M680 H661:H680 D685:D704 F685:F704 H685:H704 M685:M704 O685:O704 Q685:Q704 Q709:Q728 O709:O728 M709:M728 H709:H728 D733:D752 F733:F752 H733:H752 M733:M752 O733:O752 Q733:Q752 Q757:Q776 O757:O776 M757:M776 H757:H776 D781:D800 F781:F800 H781:H800 M781:M800 O781:O800 Q781:Q800 Q805:Q824 O805:O824 M805:M824 H805:H824 D829:D848 F829:F848 H829:H848 M829:M848 O829:O848 Q829:Q848 Q853:Q872 O853:O872 M853:M872 H853:H872 D877:D896 F877:F896 H877:H896 M877:M896 O877:O896 Q877:Q896 Q901:Q920 O901:O920 M901:M920 H901:H920 D925:D944 F925:F944 H925:H944 M925:M944 O925:O944 Q925:Q944 Q949:Q968 O949:O968 M949:M968 H949:H968 D973:D992 F973:F992 H973:H992 M973:M992 O973:O992 Q973:Q992 Q997:Q1016 O997:O1016 M997:M1016 H997:H1016 D1021:D1040 F1021:F1040 H1021:H1040 M1021:M1040 O1021:O1040 Q1021:Q1040 Q1045:Q1064 O1045:O1064 M1045:M1064 H1045:H1064 D1069:D1088 F1069:F1088 H1069:H1088 M1069:M1088 O1069:O1088 Q1069:Q1088 Q1093:Q1112 O1093:O1112 M1093:M1112 H1093:H1112 D1117:D1136 F1117:F1136 H1117:H1136 M1117:M1136 O1117:O1136 Q1117:Q1136 Q1141:Q1160 O1141:O1160 M1141:M1160 H1141:H1160 D1165:D1184 F1165:F1184 H1165:H1184 M1165:M1184 O1165:O1184 Q1165:Q1184 Q1189:Q1208 O1189:O1208 M1189:M1208 H1189:H1208 D1213:D1232 F1213:F1232 H1213:H1232 M1213:M1232 O1213:O1232 Q1213:Q1232 Q1237:Q1256 O1237:O1256 M1237:M1256 H1237:H1256 D1261:D1280 F1261:F1280 H1261:H1280 M1261:M1280 O1261:O1280 Q1261:Q1280 Q1285:Q1304 O1285:O1304 M1285:M1304 H1285:H1304 D1309:D1328 F1309:F1328 H1309:H1328 M1309:M1328 O1309:O1328 Q1309:Q1328 Q1333:Q1352 O1333:O1352 M1333:M1352 H1333:H1352 D1357:D1376 F1357:F1376 H1357:H1376 M1357:M1376 O1357:O1376 Q1357:Q1376 Q1381:Q1400 O1381:O1400 M1381:M1400 H1381:H1400 D1405:D1424 F1405:F1424 H1405:H1424 M1405:M1424 O1405:O1424 Q1405:Q1424 Q1429:Q1448 O1429:O1448 M1429:M1448 H1429:H1448 D1453:D1472 F1453:F1472 H1453:H1472 M1453:M1472 O1453:O1472 Q1453:Q1472 Q1477:Q1496 O1477:O1496 M1477:M1496 H1477:H1496 D1501:D1520 F1501:F1520 H1501:H1520 M1501:M1520 O1501:O1520 Q1501:Q1520 Q1525:Q1544 O1525:O1544 M1525:M1544 H1525:H1544 D1549:D1568 F1549:F1568 H1549:H1568 M1549:M1568 O1549:O1568 Q1549:Q1568 Q1573:Q1592 O1573:O1592 M1573:M1592 H1573:H1592 D1597:D1616 F1597:F1616 H1597:H1616 M1597:M1616 O1597:O1616 Q1597:Q1616 Q1621:Q1640 O1621:O1640 M1621:M1640 H1621:H1640 D1645:D1664 F1645:F1664 H1645:H1664 M1645:M1664 O1645:O1664 Q1645:Q1664 Q1669:Q1688 O1669:O1688 M1669:M1688 H1669:H1688 D1693:D1712 F1693:F1712 H1693:H1712 M1693:M1712 O1693:O1712 Q1693:Q1712 Q1717:Q1736 O1717:O1736 M1717:M1736 H1717:H1736 D1741:D1760 F1741:F1760 H1741:H1760 M1741:M1760 O1741:O1760 Q1741:Q1760 Q1765:Q1784 O1765:O1784 M1765:M1784 H1765:H1784 D1789:D1808 F1789:F1808 H1789:H1808 M1789:M1808 O1789:O1808 Q1789:Q1808 Q1813:Q1832 O1813:O1832 M1813:M1832 H1813:H1832 D1837:D1856 F1837:F1856 H1837:H1856 M1837:M1856 O1837:O1856 Q1837:Q1856 Q1861:Q1880 O1861:O1880 M1861:M1880 H1861:H1880 D1885:D1904 F1885:F1904 H1885:H1904 M1885:M1904 O1885:O1904 Q1885:Q1904 Q1909:Q1928 O1909:O1928 M1909:M1928 H1909:H1928 D133:D152 F2413:F2432 F2437:F2456 F2461:F2480 F2485:F2504 F2509:F2528" xr:uid="{00000000-0002-0000-0400-000000000000}"/>
  </dataValidations>
  <pageMargins left="0.70866141732283472" right="0.70866141732283472" top="0.74803149606299213" bottom="0.74803149606299213" header="0.31496062992125984" footer="0.31496062992125984"/>
  <pageSetup paperSize="9" scale="48"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3:T24"/>
  <sheetViews>
    <sheetView zoomScale="85" zoomScaleNormal="85" workbookViewId="0">
      <selection activeCell="E12" sqref="E12"/>
    </sheetView>
  </sheetViews>
  <sheetFormatPr baseColWidth="10" defaultColWidth="11.42578125" defaultRowHeight="15" x14ac:dyDescent="0.25"/>
  <cols>
    <col min="1" max="1" width="3.7109375" style="1" customWidth="1"/>
    <col min="2" max="2" width="2.140625" style="1" customWidth="1"/>
    <col min="3" max="3" width="17.140625" style="1" customWidth="1"/>
    <col min="4" max="4" width="9.140625" style="1" customWidth="1"/>
    <col min="5" max="7" width="11.42578125" style="1"/>
    <col min="8" max="8" width="33.42578125" style="1" customWidth="1"/>
    <col min="9" max="9" width="11.42578125" style="1"/>
    <col min="10" max="10" width="3.140625" style="1" customWidth="1"/>
    <col min="11" max="11" width="7.28515625" style="1" customWidth="1"/>
    <col min="12" max="12" width="3" style="1" customWidth="1"/>
    <col min="13" max="13" width="16.7109375" style="1" customWidth="1"/>
    <col min="14" max="17" width="11.42578125" style="1"/>
    <col min="18" max="18" width="32" style="1" bestFit="1" customWidth="1"/>
    <col min="19" max="16384" width="11.42578125" style="1"/>
  </cols>
  <sheetData>
    <row r="3" spans="2:20" ht="15.75" thickBot="1" x14ac:dyDescent="0.3"/>
    <row r="4" spans="2:20" ht="4.5" customHeight="1" x14ac:dyDescent="0.25">
      <c r="B4" s="28"/>
      <c r="C4" s="29"/>
      <c r="D4" s="29"/>
      <c r="E4" s="29"/>
      <c r="F4" s="29"/>
      <c r="G4" s="29"/>
      <c r="H4" s="29"/>
      <c r="I4" s="29"/>
      <c r="J4" s="30"/>
      <c r="L4" s="28"/>
      <c r="M4" s="29"/>
      <c r="N4" s="29"/>
      <c r="O4" s="29"/>
      <c r="P4" s="29"/>
      <c r="Q4" s="29"/>
      <c r="R4" s="29"/>
      <c r="S4" s="29"/>
      <c r="T4" s="30"/>
    </row>
    <row r="5" spans="2:20" ht="18" x14ac:dyDescent="0.25">
      <c r="B5" s="31"/>
      <c r="C5" s="27" t="s">
        <v>142</v>
      </c>
      <c r="J5" s="32"/>
      <c r="L5" s="31"/>
      <c r="M5" s="27" t="s">
        <v>153</v>
      </c>
      <c r="T5" s="32"/>
    </row>
    <row r="6" spans="2:20" x14ac:dyDescent="0.25">
      <c r="B6" s="31"/>
      <c r="J6" s="32"/>
      <c r="L6" s="31"/>
      <c r="T6" s="32"/>
    </row>
    <row r="7" spans="2:20" x14ac:dyDescent="0.25">
      <c r="B7" s="31"/>
      <c r="J7" s="32"/>
      <c r="L7" s="31"/>
      <c r="R7" s="385"/>
      <c r="T7" s="32"/>
    </row>
    <row r="8" spans="2:20" x14ac:dyDescent="0.25">
      <c r="B8" s="31"/>
      <c r="J8" s="32"/>
      <c r="L8" s="31"/>
      <c r="T8" s="32"/>
    </row>
    <row r="9" spans="2:20" x14ac:dyDescent="0.25">
      <c r="B9" s="31"/>
      <c r="J9" s="32"/>
      <c r="L9" s="31"/>
      <c r="T9" s="32"/>
    </row>
    <row r="10" spans="2:20" ht="5.25" customHeight="1" x14ac:dyDescent="0.25">
      <c r="B10" s="31"/>
      <c r="J10" s="32"/>
      <c r="L10" s="31"/>
      <c r="T10" s="32"/>
    </row>
    <row r="11" spans="2:20" x14ac:dyDescent="0.25">
      <c r="B11" s="31"/>
      <c r="J11" s="32"/>
      <c r="L11" s="31"/>
      <c r="T11" s="32"/>
    </row>
    <row r="12" spans="2:20" ht="18" x14ac:dyDescent="0.35">
      <c r="B12" s="31"/>
      <c r="C12" s="1" t="s">
        <v>143</v>
      </c>
      <c r="D12" s="26">
        <v>28.01</v>
      </c>
      <c r="E12" s="1" t="s">
        <v>144</v>
      </c>
      <c r="J12" s="32"/>
      <c r="L12" s="31"/>
      <c r="M12" s="1" t="s">
        <v>154</v>
      </c>
      <c r="N12" s="26">
        <v>44.01</v>
      </c>
      <c r="O12" s="1" t="s">
        <v>144</v>
      </c>
      <c r="T12" s="32"/>
    </row>
    <row r="13" spans="2:20" ht="18" x14ac:dyDescent="0.35">
      <c r="B13" s="31"/>
      <c r="C13" s="1" t="s">
        <v>148</v>
      </c>
      <c r="D13" s="26">
        <v>46.01</v>
      </c>
      <c r="E13" s="1" t="s">
        <v>144</v>
      </c>
      <c r="J13" s="32"/>
      <c r="L13" s="31"/>
      <c r="M13" s="1" t="s">
        <v>167</v>
      </c>
      <c r="N13" s="26">
        <v>16.04</v>
      </c>
      <c r="O13" s="1" t="s">
        <v>144</v>
      </c>
      <c r="T13" s="32"/>
    </row>
    <row r="14" spans="2:20" ht="18" x14ac:dyDescent="0.35">
      <c r="B14" s="31"/>
      <c r="C14" s="1" t="s">
        <v>149</v>
      </c>
      <c r="D14" s="26">
        <v>64.069999999999993</v>
      </c>
      <c r="E14" s="1" t="s">
        <v>144</v>
      </c>
      <c r="J14" s="32"/>
      <c r="L14" s="31"/>
      <c r="T14" s="32"/>
    </row>
    <row r="15" spans="2:20" x14ac:dyDescent="0.25">
      <c r="B15" s="31"/>
      <c r="J15" s="32"/>
      <c r="L15" s="31"/>
      <c r="T15" s="32"/>
    </row>
    <row r="16" spans="2:20" x14ac:dyDescent="0.25">
      <c r="B16" s="31"/>
      <c r="J16" s="32"/>
      <c r="L16" s="31"/>
      <c r="T16" s="32"/>
    </row>
    <row r="17" spans="2:20" ht="18.75" x14ac:dyDescent="0.35">
      <c r="B17" s="31"/>
      <c r="C17" s="417" t="s">
        <v>145</v>
      </c>
      <c r="D17" s="417"/>
      <c r="E17" s="103"/>
      <c r="H17" s="1" t="s">
        <v>146</v>
      </c>
      <c r="I17" s="177">
        <f>(D12*E17)/22.41</f>
        <v>0</v>
      </c>
      <c r="J17" s="32"/>
      <c r="L17" s="31"/>
      <c r="M17" s="417" t="s">
        <v>155</v>
      </c>
      <c r="N17" s="417"/>
      <c r="O17" s="103"/>
      <c r="R17" s="1" t="s">
        <v>156</v>
      </c>
      <c r="S17" s="177">
        <f>(N12*O17)/22.41*10000</f>
        <v>0</v>
      </c>
      <c r="T17" s="32"/>
    </row>
    <row r="18" spans="2:20" x14ac:dyDescent="0.25">
      <c r="B18" s="31"/>
      <c r="J18" s="32"/>
      <c r="L18" s="31"/>
      <c r="T18" s="32"/>
    </row>
    <row r="19" spans="2:20" x14ac:dyDescent="0.25">
      <c r="B19" s="31"/>
      <c r="J19" s="32"/>
      <c r="L19" s="31"/>
      <c r="T19" s="32"/>
    </row>
    <row r="20" spans="2:20" ht="18.75" x14ac:dyDescent="0.35">
      <c r="B20" s="31"/>
      <c r="C20" s="417" t="s">
        <v>147</v>
      </c>
      <c r="D20" s="417"/>
      <c r="E20" s="103"/>
      <c r="H20" s="1" t="s">
        <v>150</v>
      </c>
      <c r="I20" s="177">
        <f>(D13*E20)/22.41</f>
        <v>0</v>
      </c>
      <c r="J20" s="32"/>
      <c r="L20" s="31"/>
      <c r="M20" s="417" t="s">
        <v>168</v>
      </c>
      <c r="N20" s="417"/>
      <c r="O20" s="103"/>
      <c r="R20" s="1" t="s">
        <v>203</v>
      </c>
      <c r="S20" s="177">
        <f>(N13*O20)/22.41*10000</f>
        <v>0</v>
      </c>
      <c r="T20" s="32"/>
    </row>
    <row r="21" spans="2:20" x14ac:dyDescent="0.25">
      <c r="B21" s="31"/>
      <c r="J21" s="32"/>
      <c r="L21" s="31"/>
      <c r="T21" s="32"/>
    </row>
    <row r="22" spans="2:20" x14ac:dyDescent="0.25">
      <c r="B22" s="31"/>
      <c r="J22" s="32"/>
      <c r="L22" s="31"/>
      <c r="T22" s="32"/>
    </row>
    <row r="23" spans="2:20" ht="18.75" x14ac:dyDescent="0.35">
      <c r="B23" s="31"/>
      <c r="C23" s="417" t="s">
        <v>151</v>
      </c>
      <c r="D23" s="417"/>
      <c r="E23" s="103"/>
      <c r="H23" s="1" t="s">
        <v>152</v>
      </c>
      <c r="I23" s="177">
        <f>(D14*E23)/22.41</f>
        <v>0</v>
      </c>
      <c r="J23" s="32"/>
      <c r="L23" s="31"/>
      <c r="T23" s="32"/>
    </row>
    <row r="24" spans="2:20" ht="9" customHeight="1" thickBot="1" x14ac:dyDescent="0.3">
      <c r="B24" s="33"/>
      <c r="C24" s="34"/>
      <c r="D24" s="34"/>
      <c r="E24" s="34"/>
      <c r="F24" s="34"/>
      <c r="G24" s="34"/>
      <c r="H24" s="34"/>
      <c r="I24" s="34"/>
      <c r="J24" s="35"/>
      <c r="L24" s="33"/>
      <c r="M24" s="34"/>
      <c r="N24" s="34"/>
      <c r="O24" s="34"/>
      <c r="P24" s="34"/>
      <c r="Q24" s="34"/>
      <c r="R24" s="34"/>
      <c r="S24" s="34"/>
      <c r="T24" s="35"/>
    </row>
  </sheetData>
  <sheetProtection algorithmName="SHA-512" hashValue="7TI1R1+Dt1I53AgVpOw4Q3iDqDQbawSWXWeufpIegVYbVhc6SdmZEuQqUsLb2yqY8m8sYzsrosyX0lhxVYnQrQ==" saltValue="txmmSTj/qPEynxgDotaS1w==" spinCount="100000" sheet="1" objects="1" scenarios="1"/>
  <mergeCells count="5">
    <mergeCell ref="C17:D17"/>
    <mergeCell ref="C20:D20"/>
    <mergeCell ref="C23:D23"/>
    <mergeCell ref="M17:N17"/>
    <mergeCell ref="M20:N20"/>
  </mergeCells>
  <dataValidations count="4">
    <dataValidation allowBlank="1" showInputMessage="1" showErrorMessage="1" prompt="Introduzca la concentración de CO en ppm" sqref="E17" xr:uid="{00000000-0002-0000-0500-000000000000}"/>
    <dataValidation allowBlank="1" showInputMessage="1" showErrorMessage="1" prompt="Introduzca la concentración de NOx en ppm" sqref="E20" xr:uid="{00000000-0002-0000-0500-000001000000}"/>
    <dataValidation allowBlank="1" showInputMessage="1" showErrorMessage="1" prompt="Introduzca la concentración de SOx en ppm" sqref="E23" xr:uid="{00000000-0002-0000-0500-000002000000}"/>
    <dataValidation allowBlank="1" showInputMessage="1" showErrorMessage="1" prompt="Introduzca la concentración de CO2 en %" sqref="O17 O20" xr:uid="{00000000-0002-0000-0500-000003000000}"/>
  </dataValidations>
  <pageMargins left="0.70866141732283472" right="0.70866141732283472" top="0.74803149606299213" bottom="0.74803149606299213" header="0.31496062992125984" footer="0.31496062992125984"/>
  <pageSetup paperSize="9" scale="52" orientation="landscape" r:id="rId1"/>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M198"/>
  <sheetViews>
    <sheetView zoomScale="85" zoomScaleNormal="85" workbookViewId="0">
      <selection activeCell="D26" sqref="D26"/>
    </sheetView>
  </sheetViews>
  <sheetFormatPr baseColWidth="10" defaultColWidth="11.42578125" defaultRowHeight="15" x14ac:dyDescent="0.25"/>
  <cols>
    <col min="1" max="1" width="4.42578125" style="1" customWidth="1"/>
    <col min="2" max="2" width="3.28515625" style="1" customWidth="1"/>
    <col min="3" max="3" width="26.42578125" style="1" customWidth="1"/>
    <col min="4" max="4" width="11.42578125" style="1"/>
    <col min="5" max="5" width="15.7109375" style="1" customWidth="1"/>
    <col min="6" max="6" width="13.28515625" style="1" customWidth="1"/>
    <col min="7" max="7" width="36" style="1" customWidth="1"/>
    <col min="8" max="8" width="13.7109375" style="123" customWidth="1"/>
    <col min="9" max="9" width="11.42578125" style="1"/>
    <col min="10" max="10" width="17.140625" style="1" customWidth="1"/>
    <col min="11" max="11" width="7.140625" style="1" customWidth="1"/>
    <col min="12" max="12" width="11.42578125" style="1"/>
    <col min="13" max="13" width="11.42578125" style="1" hidden="1" customWidth="1"/>
    <col min="14" max="16384" width="11.42578125" style="1"/>
  </cols>
  <sheetData>
    <row r="1" spans="2:13" x14ac:dyDescent="0.25">
      <c r="H1" s="1"/>
    </row>
    <row r="2" spans="2:13" x14ac:dyDescent="0.25">
      <c r="H2" s="1"/>
    </row>
    <row r="3" spans="2:13" ht="15.75" thickBot="1" x14ac:dyDescent="0.3">
      <c r="H3" s="1"/>
    </row>
    <row r="4" spans="2:13" x14ac:dyDescent="0.25">
      <c r="B4" s="28"/>
      <c r="C4" s="29"/>
      <c r="D4" s="29"/>
      <c r="E4" s="29"/>
      <c r="F4" s="29"/>
      <c r="G4" s="29"/>
      <c r="H4" s="29"/>
      <c r="I4" s="29"/>
      <c r="J4" s="29"/>
      <c r="K4" s="30"/>
    </row>
    <row r="5" spans="2:13" ht="15.75" x14ac:dyDescent="0.25">
      <c r="B5" s="31"/>
      <c r="C5" s="27" t="s">
        <v>158</v>
      </c>
      <c r="H5" s="1"/>
      <c r="K5" s="32"/>
    </row>
    <row r="6" spans="2:13" x14ac:dyDescent="0.25">
      <c r="B6" s="31"/>
      <c r="H6" s="1"/>
      <c r="K6" s="32"/>
    </row>
    <row r="7" spans="2:13" x14ac:dyDescent="0.25">
      <c r="B7" s="31"/>
      <c r="H7" s="1"/>
      <c r="K7" s="32"/>
    </row>
    <row r="8" spans="2:13" ht="17.25" customHeight="1" x14ac:dyDescent="0.25">
      <c r="B8" s="31"/>
      <c r="G8" s="418" t="s">
        <v>202</v>
      </c>
      <c r="H8" s="418"/>
      <c r="K8" s="32"/>
    </row>
    <row r="9" spans="2:13" ht="4.5" customHeight="1" x14ac:dyDescent="0.25">
      <c r="B9" s="31"/>
      <c r="G9" s="418"/>
      <c r="H9" s="418"/>
      <c r="K9" s="32"/>
    </row>
    <row r="10" spans="2:13" x14ac:dyDescent="0.25">
      <c r="B10" s="31"/>
      <c r="C10" s="37" t="s">
        <v>162</v>
      </c>
      <c r="G10" s="418"/>
      <c r="H10" s="418"/>
      <c r="K10" s="32"/>
    </row>
    <row r="11" spans="2:13" ht="15" customHeight="1" x14ac:dyDescent="0.25">
      <c r="B11" s="31"/>
      <c r="C11" s="37" t="s">
        <v>163</v>
      </c>
      <c r="G11" s="418"/>
      <c r="H11" s="418"/>
      <c r="K11" s="32"/>
    </row>
    <row r="12" spans="2:13" x14ac:dyDescent="0.25">
      <c r="B12" s="31"/>
      <c r="C12" s="37" t="s">
        <v>164</v>
      </c>
      <c r="H12" s="1"/>
      <c r="K12" s="32"/>
    </row>
    <row r="13" spans="2:13" ht="10.5" customHeight="1" x14ac:dyDescent="0.25">
      <c r="B13" s="31"/>
      <c r="C13" s="37"/>
      <c r="H13" s="1"/>
      <c r="K13" s="32"/>
      <c r="M13" s="235"/>
    </row>
    <row r="14" spans="2:13" ht="15" customHeight="1" x14ac:dyDescent="0.25">
      <c r="B14" s="31"/>
      <c r="C14" s="37" t="s">
        <v>248</v>
      </c>
      <c r="D14" s="37"/>
      <c r="E14" s="37"/>
      <c r="F14" s="37"/>
      <c r="G14" s="37"/>
      <c r="H14" s="37"/>
      <c r="K14" s="32"/>
    </row>
    <row r="15" spans="2:13" ht="24" customHeight="1" x14ac:dyDescent="0.25">
      <c r="B15" s="31"/>
      <c r="C15" s="419" t="s">
        <v>247</v>
      </c>
      <c r="D15" s="419"/>
      <c r="E15" s="419"/>
      <c r="F15" s="419"/>
      <c r="G15" s="419"/>
      <c r="H15" s="285" t="s">
        <v>250</v>
      </c>
      <c r="K15" s="32"/>
    </row>
    <row r="16" spans="2:13" x14ac:dyDescent="0.25">
      <c r="B16" s="31"/>
      <c r="C16" s="419" t="s">
        <v>249</v>
      </c>
      <c r="D16" s="419"/>
      <c r="E16" s="419"/>
      <c r="F16" s="419"/>
      <c r="G16" s="419"/>
      <c r="H16" s="278"/>
      <c r="K16" s="32"/>
    </row>
    <row r="17" spans="2:13" ht="36.75" customHeight="1" x14ac:dyDescent="0.25">
      <c r="B17" s="31"/>
      <c r="C17" s="423" t="s">
        <v>303</v>
      </c>
      <c r="D17" s="423"/>
      <c r="E17" s="423"/>
      <c r="F17" s="423"/>
      <c r="G17" s="423"/>
      <c r="H17" s="423"/>
      <c r="K17" s="32"/>
    </row>
    <row r="18" spans="2:13" ht="9" customHeight="1" thickBot="1" x14ac:dyDescent="0.3">
      <c r="B18" s="33"/>
      <c r="C18" s="38"/>
      <c r="D18" s="34"/>
      <c r="E18" s="34"/>
      <c r="F18" s="34"/>
      <c r="G18" s="34"/>
      <c r="H18" s="34"/>
      <c r="I18" s="34"/>
      <c r="J18" s="34"/>
      <c r="K18" s="35"/>
    </row>
    <row r="19" spans="2:13" ht="5.25" customHeight="1" thickBot="1" x14ac:dyDescent="0.3">
      <c r="C19" s="37"/>
      <c r="H19" s="1"/>
    </row>
    <row r="20" spans="2:13" ht="8.25" customHeight="1" x14ac:dyDescent="0.25">
      <c r="B20" s="40"/>
      <c r="C20" s="41"/>
      <c r="D20" s="41"/>
      <c r="E20" s="41"/>
      <c r="F20" s="42"/>
      <c r="G20" s="41"/>
      <c r="H20" s="41"/>
      <c r="I20" s="41"/>
      <c r="J20" s="41"/>
      <c r="K20" s="43"/>
    </row>
    <row r="21" spans="2:13" x14ac:dyDescent="0.25">
      <c r="B21" s="44"/>
      <c r="C21" s="39" t="s">
        <v>201</v>
      </c>
      <c r="D21" s="422"/>
      <c r="E21" s="422"/>
      <c r="F21" s="422"/>
      <c r="H21" s="1"/>
      <c r="K21" s="45"/>
    </row>
    <row r="22" spans="2:13" x14ac:dyDescent="0.25">
      <c r="B22" s="44"/>
      <c r="F22" s="37"/>
      <c r="H22" s="1"/>
      <c r="K22" s="45"/>
    </row>
    <row r="23" spans="2:13" x14ac:dyDescent="0.25">
      <c r="B23" s="44"/>
      <c r="F23" s="37"/>
      <c r="H23" s="1"/>
      <c r="K23" s="45"/>
    </row>
    <row r="24" spans="2:13" x14ac:dyDescent="0.25">
      <c r="B24" s="44"/>
      <c r="C24" s="1" t="s">
        <v>157</v>
      </c>
      <c r="D24" s="103"/>
      <c r="F24" s="37"/>
      <c r="H24" s="1"/>
      <c r="K24" s="45"/>
    </row>
    <row r="25" spans="2:13" x14ac:dyDescent="0.25">
      <c r="B25" s="44"/>
      <c r="F25" s="37"/>
      <c r="H25" s="1"/>
      <c r="K25" s="45"/>
    </row>
    <row r="26" spans="2:13" ht="17.25" x14ac:dyDescent="0.25">
      <c r="B26" s="44"/>
      <c r="C26" s="1" t="s">
        <v>214</v>
      </c>
      <c r="D26" s="103"/>
      <c r="H26" s="1"/>
      <c r="K26" s="45"/>
    </row>
    <row r="27" spans="2:13" ht="15.75" thickBot="1" x14ac:dyDescent="0.3">
      <c r="B27" s="44"/>
      <c r="H27" s="1"/>
      <c r="K27" s="45"/>
    </row>
    <row r="28" spans="2:13" ht="36.75" x14ac:dyDescent="0.25">
      <c r="B28" s="44"/>
      <c r="C28" s="356" t="s">
        <v>159</v>
      </c>
      <c r="D28" s="357" t="s">
        <v>160</v>
      </c>
      <c r="E28" s="358" t="s">
        <v>298</v>
      </c>
      <c r="G28" s="420" t="s">
        <v>300</v>
      </c>
      <c r="H28" s="421"/>
      <c r="J28" s="363" t="s">
        <v>299</v>
      </c>
      <c r="K28" s="45"/>
    </row>
    <row r="29" spans="2:13" ht="17.25" x14ac:dyDescent="0.25">
      <c r="B29" s="44"/>
      <c r="C29" s="353"/>
      <c r="D29" s="352"/>
      <c r="E29" s="368"/>
      <c r="G29" s="359" t="s">
        <v>166</v>
      </c>
      <c r="H29" s="367" t="str">
        <f>IF(C29&gt;0,IF(D29="No",C29,(1-(E29/D24))*C29),"")</f>
        <v/>
      </c>
      <c r="I29" s="1" t="s">
        <v>165</v>
      </c>
      <c r="J29" s="364" t="e">
        <f>IF($H$32&gt;=$D$26,H29,0)</f>
        <v>#DIV/0!</v>
      </c>
      <c r="K29" s="45"/>
      <c r="M29" s="1" t="s">
        <v>242</v>
      </c>
    </row>
    <row r="30" spans="2:13" ht="17.25" x14ac:dyDescent="0.25">
      <c r="B30" s="44"/>
      <c r="C30" s="353"/>
      <c r="D30" s="352"/>
      <c r="E30" s="368"/>
      <c r="G30" s="359" t="s">
        <v>182</v>
      </c>
      <c r="H30" s="367" t="str">
        <f>IF(C30&gt;0,IF(D30="No",C30,(1-(E30/D24))*C30),"")</f>
        <v/>
      </c>
      <c r="I30" s="1" t="s">
        <v>165</v>
      </c>
      <c r="J30" s="365" t="e">
        <f>IF($H$32&gt;=$D$26,H30,0)</f>
        <v>#DIV/0!</v>
      </c>
      <c r="K30" s="45"/>
      <c r="M30" s="1" t="s">
        <v>161</v>
      </c>
    </row>
    <row r="31" spans="2:13" ht="18" thickBot="1" x14ac:dyDescent="0.3">
      <c r="B31" s="44"/>
      <c r="C31" s="354"/>
      <c r="D31" s="355"/>
      <c r="E31" s="369"/>
      <c r="G31" s="360" t="s">
        <v>183</v>
      </c>
      <c r="H31" s="367" t="str">
        <f>IF(C31&gt;0,IF(D31="No",C31,(1-(E31/D24))*C31),"")</f>
        <v/>
      </c>
      <c r="I31" s="1" t="s">
        <v>165</v>
      </c>
      <c r="J31" s="366" t="e">
        <f>IF($H$32&gt;=$D$26,H31,0)</f>
        <v>#DIV/0!</v>
      </c>
      <c r="K31" s="45"/>
    </row>
    <row r="32" spans="2:13" ht="18" thickBot="1" x14ac:dyDescent="0.3">
      <c r="B32" s="44"/>
      <c r="C32" s="231"/>
      <c r="D32" s="231"/>
      <c r="G32" s="361" t="s">
        <v>213</v>
      </c>
      <c r="H32" s="362" t="e">
        <f>AVERAGE(H29:H31)</f>
        <v>#DIV/0!</v>
      </c>
      <c r="I32" s="1" t="s">
        <v>165</v>
      </c>
      <c r="K32" s="45"/>
    </row>
    <row r="33" spans="2:13" ht="15.75" thickBot="1" x14ac:dyDescent="0.3">
      <c r="B33" s="46"/>
      <c r="C33" s="47"/>
      <c r="D33" s="47"/>
      <c r="E33" s="47"/>
      <c r="F33" s="47"/>
      <c r="G33" s="47"/>
      <c r="H33" s="178"/>
      <c r="I33" s="47"/>
      <c r="J33" s="47"/>
      <c r="K33" s="48"/>
    </row>
    <row r="34" spans="2:13" ht="15.75" thickBot="1" x14ac:dyDescent="0.3"/>
    <row r="35" spans="2:13" ht="8.25" customHeight="1" x14ac:dyDescent="0.25">
      <c r="B35" s="40"/>
      <c r="C35" s="41"/>
      <c r="D35" s="41"/>
      <c r="E35" s="41"/>
      <c r="F35" s="42"/>
      <c r="G35" s="41"/>
      <c r="H35" s="41"/>
      <c r="I35" s="41"/>
      <c r="J35" s="41"/>
      <c r="K35" s="43"/>
    </row>
    <row r="36" spans="2:13" x14ac:dyDescent="0.25">
      <c r="B36" s="44"/>
      <c r="C36" s="39" t="s">
        <v>201</v>
      </c>
      <c r="D36" s="422"/>
      <c r="E36" s="422"/>
      <c r="F36" s="422"/>
      <c r="H36" s="1"/>
      <c r="K36" s="45"/>
    </row>
    <row r="37" spans="2:13" x14ac:dyDescent="0.25">
      <c r="B37" s="44"/>
      <c r="F37" s="37"/>
      <c r="H37" s="1"/>
      <c r="K37" s="45"/>
    </row>
    <row r="38" spans="2:13" x14ac:dyDescent="0.25">
      <c r="B38" s="44"/>
      <c r="F38" s="37"/>
      <c r="H38" s="1"/>
      <c r="K38" s="45"/>
    </row>
    <row r="39" spans="2:13" x14ac:dyDescent="0.25">
      <c r="B39" s="44"/>
      <c r="C39" s="1" t="s">
        <v>157</v>
      </c>
      <c r="D39" s="103"/>
      <c r="F39" s="37"/>
      <c r="H39" s="1"/>
      <c r="K39" s="45"/>
    </row>
    <row r="40" spans="2:13" x14ac:dyDescent="0.25">
      <c r="B40" s="44"/>
      <c r="F40" s="37"/>
      <c r="H40" s="1"/>
      <c r="K40" s="45"/>
    </row>
    <row r="41" spans="2:13" ht="17.25" x14ac:dyDescent="0.25">
      <c r="B41" s="44"/>
      <c r="C41" s="1" t="s">
        <v>214</v>
      </c>
      <c r="D41" s="103"/>
      <c r="H41" s="1"/>
      <c r="K41" s="45"/>
    </row>
    <row r="42" spans="2:13" ht="15.75" thickBot="1" x14ac:dyDescent="0.3">
      <c r="B42" s="44"/>
      <c r="H42" s="1"/>
      <c r="K42" s="45"/>
    </row>
    <row r="43" spans="2:13" ht="36.75" x14ac:dyDescent="0.25">
      <c r="B43" s="44"/>
      <c r="C43" s="356" t="s">
        <v>159</v>
      </c>
      <c r="D43" s="357" t="s">
        <v>160</v>
      </c>
      <c r="E43" s="358" t="s">
        <v>298</v>
      </c>
      <c r="G43" s="420" t="s">
        <v>300</v>
      </c>
      <c r="H43" s="421"/>
      <c r="J43" s="363" t="s">
        <v>299</v>
      </c>
      <c r="K43" s="45"/>
    </row>
    <row r="44" spans="2:13" ht="17.25" x14ac:dyDescent="0.25">
      <c r="B44" s="44"/>
      <c r="C44" s="353"/>
      <c r="D44" s="352"/>
      <c r="E44" s="368"/>
      <c r="G44" s="359" t="s">
        <v>166</v>
      </c>
      <c r="H44" s="367" t="str">
        <f>IF(C44&gt;0,IF(D44="No",C44,(1-(E44/D39))*C44),"")</f>
        <v/>
      </c>
      <c r="I44" s="1" t="s">
        <v>165</v>
      </c>
      <c r="J44" s="364" t="e">
        <f>IF(H$47&gt;=D$41,H44,0)</f>
        <v>#DIV/0!</v>
      </c>
      <c r="K44" s="45"/>
      <c r="M44" s="1" t="s">
        <v>242</v>
      </c>
    </row>
    <row r="45" spans="2:13" ht="17.25" x14ac:dyDescent="0.25">
      <c r="B45" s="44"/>
      <c r="C45" s="353"/>
      <c r="D45" s="352"/>
      <c r="E45" s="368"/>
      <c r="G45" s="359" t="s">
        <v>182</v>
      </c>
      <c r="H45" s="367" t="str">
        <f>IF(C45&gt;0,IF(D45="No",C45,(1-(E45/D39))*C45),"")</f>
        <v/>
      </c>
      <c r="I45" s="1" t="s">
        <v>165</v>
      </c>
      <c r="J45" s="364" t="e">
        <f>IF(H$47&gt;=D$41,H45,0)</f>
        <v>#DIV/0!</v>
      </c>
      <c r="K45" s="45"/>
      <c r="M45" s="1" t="s">
        <v>161</v>
      </c>
    </row>
    <row r="46" spans="2:13" ht="18" thickBot="1" x14ac:dyDescent="0.3">
      <c r="B46" s="44"/>
      <c r="C46" s="354"/>
      <c r="D46" s="355"/>
      <c r="E46" s="369"/>
      <c r="G46" s="360" t="s">
        <v>183</v>
      </c>
      <c r="H46" s="367" t="str">
        <f>IF(C46&gt;0,IF(D46="No",C46,(1-(E46/D39))*C46),"")</f>
        <v/>
      </c>
      <c r="I46" s="1" t="s">
        <v>165</v>
      </c>
      <c r="J46" s="364" t="e">
        <f>IF(H$47&gt;=D$41,H46,0)</f>
        <v>#DIV/0!</v>
      </c>
      <c r="K46" s="45"/>
    </row>
    <row r="47" spans="2:13" ht="18" thickBot="1" x14ac:dyDescent="0.3">
      <c r="B47" s="44"/>
      <c r="C47" s="231"/>
      <c r="D47" s="231"/>
      <c r="G47" s="361" t="s">
        <v>213</v>
      </c>
      <c r="H47" s="362" t="e">
        <f>AVERAGE(H44:H46)</f>
        <v>#DIV/0!</v>
      </c>
      <c r="I47" s="1" t="s">
        <v>165</v>
      </c>
      <c r="K47" s="45"/>
    </row>
    <row r="48" spans="2:13" ht="15.75" thickBot="1" x14ac:dyDescent="0.3">
      <c r="B48" s="46"/>
      <c r="C48" s="47"/>
      <c r="D48" s="47"/>
      <c r="E48" s="47"/>
      <c r="F48" s="47"/>
      <c r="G48" s="47"/>
      <c r="H48" s="178"/>
      <c r="I48" s="47"/>
      <c r="J48" s="47"/>
      <c r="K48" s="48"/>
    </row>
    <row r="49" spans="2:13" ht="15.75" thickBot="1" x14ac:dyDescent="0.3"/>
    <row r="50" spans="2:13" ht="8.25" customHeight="1" x14ac:dyDescent="0.25">
      <c r="B50" s="40"/>
      <c r="C50" s="41"/>
      <c r="D50" s="41"/>
      <c r="E50" s="41"/>
      <c r="F50" s="42"/>
      <c r="G50" s="41"/>
      <c r="H50" s="41"/>
      <c r="I50" s="41"/>
      <c r="J50" s="41"/>
      <c r="K50" s="43"/>
    </row>
    <row r="51" spans="2:13" x14ac:dyDescent="0.25">
      <c r="B51" s="44"/>
      <c r="C51" s="39" t="s">
        <v>201</v>
      </c>
      <c r="D51" s="422"/>
      <c r="E51" s="422"/>
      <c r="F51" s="422"/>
      <c r="H51" s="1"/>
      <c r="K51" s="45"/>
    </row>
    <row r="52" spans="2:13" x14ac:dyDescent="0.25">
      <c r="B52" s="44"/>
      <c r="F52" s="37"/>
      <c r="H52" s="1"/>
      <c r="K52" s="45"/>
    </row>
    <row r="53" spans="2:13" x14ac:dyDescent="0.25">
      <c r="B53" s="44"/>
      <c r="F53" s="37"/>
      <c r="H53" s="1"/>
      <c r="K53" s="45"/>
    </row>
    <row r="54" spans="2:13" x14ac:dyDescent="0.25">
      <c r="B54" s="44"/>
      <c r="C54" s="1" t="s">
        <v>157</v>
      </c>
      <c r="D54" s="103"/>
      <c r="F54" s="37"/>
      <c r="H54" s="1"/>
      <c r="K54" s="45"/>
    </row>
    <row r="55" spans="2:13" x14ac:dyDescent="0.25">
      <c r="B55" s="44"/>
      <c r="F55" s="37"/>
      <c r="H55" s="1"/>
      <c r="K55" s="45"/>
    </row>
    <row r="56" spans="2:13" ht="17.25" x14ac:dyDescent="0.25">
      <c r="B56" s="44"/>
      <c r="C56" s="1" t="s">
        <v>214</v>
      </c>
      <c r="D56" s="103"/>
      <c r="H56" s="1"/>
      <c r="K56" s="45"/>
    </row>
    <row r="57" spans="2:13" ht="15.75" thickBot="1" x14ac:dyDescent="0.3">
      <c r="B57" s="44"/>
      <c r="H57" s="1"/>
      <c r="K57" s="45"/>
    </row>
    <row r="58" spans="2:13" ht="36.75" x14ac:dyDescent="0.25">
      <c r="B58" s="44"/>
      <c r="C58" s="356" t="s">
        <v>159</v>
      </c>
      <c r="D58" s="357" t="s">
        <v>160</v>
      </c>
      <c r="E58" s="358" t="s">
        <v>298</v>
      </c>
      <c r="G58" s="420" t="s">
        <v>300</v>
      </c>
      <c r="H58" s="421"/>
      <c r="J58" s="363" t="s">
        <v>299</v>
      </c>
      <c r="K58" s="45"/>
    </row>
    <row r="59" spans="2:13" ht="17.25" x14ac:dyDescent="0.25">
      <c r="B59" s="44"/>
      <c r="C59" s="353"/>
      <c r="D59" s="352"/>
      <c r="E59" s="368"/>
      <c r="G59" s="359" t="s">
        <v>166</v>
      </c>
      <c r="H59" s="367" t="str">
        <f>IF(C59&gt;0,IF(D59="No",C59,(1-(E59/D54))*C59),"")</f>
        <v/>
      </c>
      <c r="I59" s="1" t="s">
        <v>165</v>
      </c>
      <c r="J59" s="364" t="e">
        <f>IF($H62&gt;=$D56,H59,0)</f>
        <v>#DIV/0!</v>
      </c>
      <c r="K59" s="45"/>
      <c r="M59" s="1" t="s">
        <v>242</v>
      </c>
    </row>
    <row r="60" spans="2:13" ht="17.25" x14ac:dyDescent="0.25">
      <c r="B60" s="44"/>
      <c r="C60" s="353"/>
      <c r="D60" s="352"/>
      <c r="E60" s="368"/>
      <c r="G60" s="359" t="s">
        <v>182</v>
      </c>
      <c r="H60" s="367" t="str">
        <f>IF(C60&gt;0,IF(D60="No",C60,(1-(E60/D54))*C60),"")</f>
        <v/>
      </c>
      <c r="I60" s="1" t="s">
        <v>165</v>
      </c>
      <c r="J60" s="364" t="e">
        <f>IF($H62&gt;=$D56,H60,0)</f>
        <v>#DIV/0!</v>
      </c>
      <c r="K60" s="45"/>
      <c r="M60" s="1" t="s">
        <v>161</v>
      </c>
    </row>
    <row r="61" spans="2:13" ht="18" thickBot="1" x14ac:dyDescent="0.3">
      <c r="B61" s="44"/>
      <c r="C61" s="354"/>
      <c r="D61" s="355"/>
      <c r="E61" s="369"/>
      <c r="G61" s="360" t="s">
        <v>183</v>
      </c>
      <c r="H61" s="367" t="str">
        <f>IF(C61&gt;0,IF(D61="No",C61,(1-(E61/D54))*C61),"")</f>
        <v/>
      </c>
      <c r="I61" s="1" t="s">
        <v>165</v>
      </c>
      <c r="J61" s="364" t="e">
        <f>IF($H62&gt;=$D56,H61,0)</f>
        <v>#DIV/0!</v>
      </c>
      <c r="K61" s="45"/>
    </row>
    <row r="62" spans="2:13" ht="18" thickBot="1" x14ac:dyDescent="0.3">
      <c r="B62" s="44"/>
      <c r="C62" s="231"/>
      <c r="D62" s="231"/>
      <c r="G62" s="361" t="s">
        <v>213</v>
      </c>
      <c r="H62" s="362" t="e">
        <f>AVERAGE(H59:H61)</f>
        <v>#DIV/0!</v>
      </c>
      <c r="I62" s="1" t="s">
        <v>165</v>
      </c>
      <c r="K62" s="45"/>
    </row>
    <row r="63" spans="2:13" ht="15.75" thickBot="1" x14ac:dyDescent="0.3">
      <c r="B63" s="46"/>
      <c r="C63" s="47"/>
      <c r="D63" s="47"/>
      <c r="E63" s="47"/>
      <c r="F63" s="47"/>
      <c r="G63" s="47"/>
      <c r="H63" s="178"/>
      <c r="I63" s="47"/>
      <c r="J63" s="47"/>
      <c r="K63" s="48"/>
    </row>
    <row r="64" spans="2:13" ht="15.75" thickBot="1" x14ac:dyDescent="0.3"/>
    <row r="65" spans="2:13" ht="8.25" customHeight="1" x14ac:dyDescent="0.25">
      <c r="B65" s="40"/>
      <c r="C65" s="41"/>
      <c r="D65" s="41"/>
      <c r="E65" s="41"/>
      <c r="F65" s="42"/>
      <c r="G65" s="41"/>
      <c r="H65" s="41"/>
      <c r="I65" s="41"/>
      <c r="J65" s="41"/>
      <c r="K65" s="43"/>
    </row>
    <row r="66" spans="2:13" x14ac:dyDescent="0.25">
      <c r="B66" s="44"/>
      <c r="C66" s="39" t="s">
        <v>201</v>
      </c>
      <c r="D66" s="422"/>
      <c r="E66" s="422"/>
      <c r="F66" s="422"/>
      <c r="H66" s="1"/>
      <c r="K66" s="45"/>
    </row>
    <row r="67" spans="2:13" x14ac:dyDescent="0.25">
      <c r="B67" s="44"/>
      <c r="F67" s="37"/>
      <c r="H67" s="1"/>
      <c r="K67" s="45"/>
    </row>
    <row r="68" spans="2:13" x14ac:dyDescent="0.25">
      <c r="B68" s="44"/>
      <c r="F68" s="37"/>
      <c r="H68" s="1"/>
      <c r="K68" s="45"/>
    </row>
    <row r="69" spans="2:13" x14ac:dyDescent="0.25">
      <c r="B69" s="44"/>
      <c r="C69" s="1" t="s">
        <v>157</v>
      </c>
      <c r="D69" s="103"/>
      <c r="F69" s="37"/>
      <c r="H69" s="1"/>
      <c r="K69" s="45"/>
    </row>
    <row r="70" spans="2:13" x14ac:dyDescent="0.25">
      <c r="B70" s="44"/>
      <c r="F70" s="37"/>
      <c r="H70" s="1"/>
      <c r="K70" s="45"/>
    </row>
    <row r="71" spans="2:13" ht="17.25" x14ac:dyDescent="0.25">
      <c r="B71" s="44"/>
      <c r="C71" s="1" t="s">
        <v>214</v>
      </c>
      <c r="D71" s="103"/>
      <c r="H71" s="1"/>
      <c r="K71" s="45"/>
    </row>
    <row r="72" spans="2:13" ht="15.75" thickBot="1" x14ac:dyDescent="0.3">
      <c r="B72" s="44"/>
      <c r="H72" s="1"/>
      <c r="K72" s="45"/>
    </row>
    <row r="73" spans="2:13" ht="36.75" x14ac:dyDescent="0.25">
      <c r="B73" s="44"/>
      <c r="C73" s="356" t="s">
        <v>159</v>
      </c>
      <c r="D73" s="357" t="s">
        <v>160</v>
      </c>
      <c r="E73" s="358" t="s">
        <v>298</v>
      </c>
      <c r="G73" s="420" t="s">
        <v>300</v>
      </c>
      <c r="H73" s="421"/>
      <c r="J73" s="363" t="s">
        <v>299</v>
      </c>
      <c r="K73" s="45"/>
    </row>
    <row r="74" spans="2:13" ht="17.25" x14ac:dyDescent="0.25">
      <c r="B74" s="44"/>
      <c r="C74" s="353"/>
      <c r="D74" s="352"/>
      <c r="E74" s="368"/>
      <c r="G74" s="359" t="s">
        <v>166</v>
      </c>
      <c r="H74" s="367" t="str">
        <f>IF(C74&gt;0,IF(D74="No",C74,(1-(E74/D69))*C74),"")</f>
        <v/>
      </c>
      <c r="I74" s="1" t="s">
        <v>165</v>
      </c>
      <c r="J74" s="364" t="e">
        <f>IF($H77&gt;=$D71,H74,0)</f>
        <v>#DIV/0!</v>
      </c>
      <c r="K74" s="45"/>
      <c r="M74" s="1" t="s">
        <v>242</v>
      </c>
    </row>
    <row r="75" spans="2:13" ht="17.25" x14ac:dyDescent="0.25">
      <c r="B75" s="44"/>
      <c r="C75" s="353"/>
      <c r="D75" s="352"/>
      <c r="E75" s="368"/>
      <c r="G75" s="359" t="s">
        <v>182</v>
      </c>
      <c r="H75" s="367" t="str">
        <f>IF(C75&gt;0,IF(D75="No",C75,(1-(E75/D69))*C75),"")</f>
        <v/>
      </c>
      <c r="I75" s="1" t="s">
        <v>165</v>
      </c>
      <c r="J75" s="364" t="e">
        <f>IF($H77&gt;=$D71,H75,0)</f>
        <v>#DIV/0!</v>
      </c>
      <c r="K75" s="45"/>
      <c r="M75" s="1" t="s">
        <v>161</v>
      </c>
    </row>
    <row r="76" spans="2:13" ht="18" thickBot="1" x14ac:dyDescent="0.3">
      <c r="B76" s="44"/>
      <c r="C76" s="354"/>
      <c r="D76" s="355"/>
      <c r="E76" s="369"/>
      <c r="G76" s="360" t="s">
        <v>183</v>
      </c>
      <c r="H76" s="367" t="str">
        <f>IF(C76&gt;0,IF(D76="No",C76,(1-(E76/D69))*C76),"")</f>
        <v/>
      </c>
      <c r="I76" s="1" t="s">
        <v>165</v>
      </c>
      <c r="J76" s="364" t="e">
        <f>IF($H77&gt;=$D71,H76,0)</f>
        <v>#DIV/0!</v>
      </c>
      <c r="K76" s="45"/>
    </row>
    <row r="77" spans="2:13" ht="18" thickBot="1" x14ac:dyDescent="0.3">
      <c r="B77" s="44"/>
      <c r="C77" s="231"/>
      <c r="D77" s="231"/>
      <c r="G77" s="361" t="s">
        <v>213</v>
      </c>
      <c r="H77" s="362" t="e">
        <f>AVERAGE(H74:H76)</f>
        <v>#DIV/0!</v>
      </c>
      <c r="I77" s="1" t="s">
        <v>165</v>
      </c>
      <c r="K77" s="45"/>
    </row>
    <row r="78" spans="2:13" ht="15.75" thickBot="1" x14ac:dyDescent="0.3">
      <c r="B78" s="46"/>
      <c r="C78" s="47"/>
      <c r="D78" s="47"/>
      <c r="E78" s="47"/>
      <c r="F78" s="47"/>
      <c r="G78" s="47"/>
      <c r="H78" s="178"/>
      <c r="I78" s="47"/>
      <c r="J78" s="47"/>
      <c r="K78" s="48"/>
    </row>
    <row r="79" spans="2:13" ht="15.75" thickBot="1" x14ac:dyDescent="0.3"/>
    <row r="80" spans="2:13" ht="8.25" customHeight="1" x14ac:dyDescent="0.25">
      <c r="B80" s="40"/>
      <c r="C80" s="41"/>
      <c r="D80" s="41"/>
      <c r="E80" s="41"/>
      <c r="F80" s="42"/>
      <c r="G80" s="41"/>
      <c r="H80" s="41"/>
      <c r="I80" s="41"/>
      <c r="J80" s="41"/>
      <c r="K80" s="43"/>
    </row>
    <row r="81" spans="2:13" x14ac:dyDescent="0.25">
      <c r="B81" s="44"/>
      <c r="C81" s="39" t="s">
        <v>201</v>
      </c>
      <c r="D81" s="422"/>
      <c r="E81" s="422"/>
      <c r="F81" s="422"/>
      <c r="H81" s="1"/>
      <c r="K81" s="45"/>
    </row>
    <row r="82" spans="2:13" x14ac:dyDescent="0.25">
      <c r="B82" s="44"/>
      <c r="F82" s="37"/>
      <c r="H82" s="1"/>
      <c r="K82" s="45"/>
    </row>
    <row r="83" spans="2:13" x14ac:dyDescent="0.25">
      <c r="B83" s="44"/>
      <c r="F83" s="37"/>
      <c r="H83" s="1"/>
      <c r="K83" s="45"/>
    </row>
    <row r="84" spans="2:13" x14ac:dyDescent="0.25">
      <c r="B84" s="44"/>
      <c r="C84" s="1" t="s">
        <v>157</v>
      </c>
      <c r="D84" s="103"/>
      <c r="F84" s="37"/>
      <c r="H84" s="1"/>
      <c r="K84" s="45"/>
    </row>
    <row r="85" spans="2:13" x14ac:dyDescent="0.25">
      <c r="B85" s="44"/>
      <c r="F85" s="37"/>
      <c r="H85" s="1"/>
      <c r="K85" s="45"/>
    </row>
    <row r="86" spans="2:13" ht="17.25" x14ac:dyDescent="0.25">
      <c r="B86" s="44"/>
      <c r="C86" s="1" t="s">
        <v>214</v>
      </c>
      <c r="D86" s="103"/>
      <c r="H86" s="1"/>
      <c r="K86" s="45"/>
    </row>
    <row r="87" spans="2:13" ht="15.75" thickBot="1" x14ac:dyDescent="0.3">
      <c r="B87" s="44"/>
      <c r="H87" s="1"/>
      <c r="K87" s="45"/>
    </row>
    <row r="88" spans="2:13" ht="36.75" x14ac:dyDescent="0.25">
      <c r="B88" s="44"/>
      <c r="C88" s="356" t="s">
        <v>159</v>
      </c>
      <c r="D88" s="357" t="s">
        <v>160</v>
      </c>
      <c r="E88" s="358" t="s">
        <v>298</v>
      </c>
      <c r="G88" s="420" t="s">
        <v>300</v>
      </c>
      <c r="H88" s="421"/>
      <c r="J88" s="363" t="s">
        <v>299</v>
      </c>
      <c r="K88" s="45"/>
    </row>
    <row r="89" spans="2:13" ht="17.25" x14ac:dyDescent="0.25">
      <c r="B89" s="44"/>
      <c r="C89" s="353"/>
      <c r="D89" s="352"/>
      <c r="E89" s="368"/>
      <c r="G89" s="359" t="s">
        <v>166</v>
      </c>
      <c r="H89" s="367" t="str">
        <f>IF(C89&gt;0,IF(D89="No",C89,(1-(E89/D84))*C89),"")</f>
        <v/>
      </c>
      <c r="I89" s="1" t="s">
        <v>165</v>
      </c>
      <c r="J89" s="364" t="e">
        <f>IF($H92&gt;=$D86,H89,0)</f>
        <v>#DIV/0!</v>
      </c>
      <c r="K89" s="45"/>
      <c r="M89" s="1" t="s">
        <v>242</v>
      </c>
    </row>
    <row r="90" spans="2:13" ht="17.25" x14ac:dyDescent="0.25">
      <c r="B90" s="44"/>
      <c r="C90" s="353"/>
      <c r="D90" s="352"/>
      <c r="E90" s="368"/>
      <c r="G90" s="359" t="s">
        <v>182</v>
      </c>
      <c r="H90" s="367" t="str">
        <f>IF(C90&gt;0,IF(D90="No",C90,(1-(E90/D84))*C90),"")</f>
        <v/>
      </c>
      <c r="I90" s="1" t="s">
        <v>165</v>
      </c>
      <c r="J90" s="364" t="e">
        <f>IF($H92&gt;=$D86,H90,0)</f>
        <v>#DIV/0!</v>
      </c>
      <c r="K90" s="45"/>
      <c r="M90" s="1" t="s">
        <v>161</v>
      </c>
    </row>
    <row r="91" spans="2:13" ht="18" thickBot="1" x14ac:dyDescent="0.3">
      <c r="B91" s="44"/>
      <c r="C91" s="354"/>
      <c r="D91" s="355"/>
      <c r="E91" s="369"/>
      <c r="G91" s="360" t="s">
        <v>183</v>
      </c>
      <c r="H91" s="367" t="str">
        <f>IF(C91&gt;0,IF(D91="No",C91,(1-(E91/D84))*C91),"")</f>
        <v/>
      </c>
      <c r="I91" s="1" t="s">
        <v>165</v>
      </c>
      <c r="J91" s="364" t="e">
        <f>IF($H92&gt;=$D86,H91,0)</f>
        <v>#DIV/0!</v>
      </c>
      <c r="K91" s="45"/>
    </row>
    <row r="92" spans="2:13" ht="18" thickBot="1" x14ac:dyDescent="0.3">
      <c r="B92" s="44"/>
      <c r="C92" s="231"/>
      <c r="D92" s="231"/>
      <c r="G92" s="361" t="s">
        <v>213</v>
      </c>
      <c r="H92" s="362" t="e">
        <f>AVERAGE(H89:H91)</f>
        <v>#DIV/0!</v>
      </c>
      <c r="I92" s="1" t="s">
        <v>165</v>
      </c>
      <c r="K92" s="45"/>
    </row>
    <row r="93" spans="2:13" ht="15.75" thickBot="1" x14ac:dyDescent="0.3">
      <c r="B93" s="46"/>
      <c r="C93" s="47"/>
      <c r="D93" s="47"/>
      <c r="E93" s="47"/>
      <c r="F93" s="47"/>
      <c r="G93" s="47"/>
      <c r="H93" s="178"/>
      <c r="I93" s="47"/>
      <c r="J93" s="47"/>
      <c r="K93" s="48"/>
    </row>
    <row r="94" spans="2:13" ht="15.75" thickBot="1" x14ac:dyDescent="0.3"/>
    <row r="95" spans="2:13" ht="8.25" customHeight="1" x14ac:dyDescent="0.25">
      <c r="B95" s="40"/>
      <c r="C95" s="41"/>
      <c r="D95" s="41"/>
      <c r="E95" s="41"/>
      <c r="F95" s="42"/>
      <c r="G95" s="41"/>
      <c r="H95" s="41"/>
      <c r="I95" s="41"/>
      <c r="J95" s="41"/>
      <c r="K95" s="43"/>
    </row>
    <row r="96" spans="2:13" x14ac:dyDescent="0.25">
      <c r="B96" s="44"/>
      <c r="C96" s="39" t="s">
        <v>201</v>
      </c>
      <c r="D96" s="422"/>
      <c r="E96" s="422"/>
      <c r="F96" s="422"/>
      <c r="H96" s="1"/>
      <c r="K96" s="45"/>
    </row>
    <row r="97" spans="2:13" x14ac:dyDescent="0.25">
      <c r="B97" s="44"/>
      <c r="F97" s="37"/>
      <c r="H97" s="1"/>
      <c r="K97" s="45"/>
    </row>
    <row r="98" spans="2:13" x14ac:dyDescent="0.25">
      <c r="B98" s="44"/>
      <c r="F98" s="37"/>
      <c r="H98" s="1"/>
      <c r="K98" s="45"/>
    </row>
    <row r="99" spans="2:13" x14ac:dyDescent="0.25">
      <c r="B99" s="44"/>
      <c r="C99" s="1" t="s">
        <v>157</v>
      </c>
      <c r="D99" s="103"/>
      <c r="F99" s="37"/>
      <c r="H99" s="1"/>
      <c r="K99" s="45"/>
    </row>
    <row r="100" spans="2:13" x14ac:dyDescent="0.25">
      <c r="B100" s="44"/>
      <c r="F100" s="37"/>
      <c r="H100" s="1"/>
      <c r="K100" s="45"/>
    </row>
    <row r="101" spans="2:13" ht="17.25" x14ac:dyDescent="0.25">
      <c r="B101" s="44"/>
      <c r="C101" s="1" t="s">
        <v>214</v>
      </c>
      <c r="D101" s="103"/>
      <c r="H101" s="1"/>
      <c r="K101" s="45"/>
    </row>
    <row r="102" spans="2:13" ht="15.75" thickBot="1" x14ac:dyDescent="0.3">
      <c r="B102" s="44"/>
      <c r="H102" s="1"/>
      <c r="K102" s="45"/>
    </row>
    <row r="103" spans="2:13" ht="36.75" x14ac:dyDescent="0.25">
      <c r="B103" s="44"/>
      <c r="C103" s="356" t="s">
        <v>159</v>
      </c>
      <c r="D103" s="357" t="s">
        <v>160</v>
      </c>
      <c r="E103" s="358" t="s">
        <v>298</v>
      </c>
      <c r="G103" s="420" t="s">
        <v>300</v>
      </c>
      <c r="H103" s="421"/>
      <c r="J103" s="363" t="s">
        <v>299</v>
      </c>
      <c r="K103" s="45"/>
    </row>
    <row r="104" spans="2:13" ht="17.25" x14ac:dyDescent="0.25">
      <c r="B104" s="44"/>
      <c r="C104" s="353"/>
      <c r="D104" s="352"/>
      <c r="E104" s="368"/>
      <c r="G104" s="359" t="s">
        <v>166</v>
      </c>
      <c r="H104" s="367" t="str">
        <f>IF(C104&gt;0,IF(D104="No",C104,(1-(E104/D99))*C104),"")</f>
        <v/>
      </c>
      <c r="I104" s="1" t="s">
        <v>165</v>
      </c>
      <c r="J104" s="364" t="e">
        <f>IF($H107&gt;=$D101,H104,0)</f>
        <v>#DIV/0!</v>
      </c>
      <c r="K104" s="45"/>
      <c r="M104" s="1" t="s">
        <v>242</v>
      </c>
    </row>
    <row r="105" spans="2:13" ht="17.25" x14ac:dyDescent="0.25">
      <c r="B105" s="44"/>
      <c r="C105" s="353"/>
      <c r="D105" s="352"/>
      <c r="E105" s="368"/>
      <c r="G105" s="359" t="s">
        <v>182</v>
      </c>
      <c r="H105" s="367" t="str">
        <f>IF(C105&gt;0,IF(D105="No",C105,(1-(E105/D99))*C105),"")</f>
        <v/>
      </c>
      <c r="I105" s="1" t="s">
        <v>165</v>
      </c>
      <c r="J105" s="364" t="e">
        <f>IF($H107&gt;=$D101,H105,0)</f>
        <v>#DIV/0!</v>
      </c>
      <c r="K105" s="45"/>
      <c r="M105" s="1" t="s">
        <v>161</v>
      </c>
    </row>
    <row r="106" spans="2:13" ht="18" thickBot="1" x14ac:dyDescent="0.3">
      <c r="B106" s="44"/>
      <c r="C106" s="354"/>
      <c r="D106" s="355"/>
      <c r="E106" s="369"/>
      <c r="G106" s="360" t="s">
        <v>183</v>
      </c>
      <c r="H106" s="367" t="str">
        <f>IF(C106&gt;0,IF(D106="No",C106,(1-(E106/D99))*C106),"")</f>
        <v/>
      </c>
      <c r="I106" s="1" t="s">
        <v>165</v>
      </c>
      <c r="J106" s="364" t="e">
        <f>IF($H107&gt;=$D101,H106,0)</f>
        <v>#DIV/0!</v>
      </c>
      <c r="K106" s="45"/>
    </row>
    <row r="107" spans="2:13" ht="18" thickBot="1" x14ac:dyDescent="0.3">
      <c r="B107" s="44"/>
      <c r="C107" s="231"/>
      <c r="D107" s="231"/>
      <c r="G107" s="361" t="s">
        <v>213</v>
      </c>
      <c r="H107" s="362" t="e">
        <f>AVERAGE(H104:H106)</f>
        <v>#DIV/0!</v>
      </c>
      <c r="I107" s="1" t="s">
        <v>165</v>
      </c>
      <c r="K107" s="45"/>
    </row>
    <row r="108" spans="2:13" ht="15.75" thickBot="1" x14ac:dyDescent="0.3">
      <c r="B108" s="46"/>
      <c r="C108" s="47"/>
      <c r="D108" s="47"/>
      <c r="E108" s="47"/>
      <c r="F108" s="47"/>
      <c r="G108" s="47"/>
      <c r="H108" s="178"/>
      <c r="I108" s="47"/>
      <c r="J108" s="47"/>
      <c r="K108" s="48"/>
    </row>
    <row r="109" spans="2:13" ht="15.75" thickBot="1" x14ac:dyDescent="0.3"/>
    <row r="110" spans="2:13" ht="8.25" customHeight="1" x14ac:dyDescent="0.25">
      <c r="B110" s="40"/>
      <c r="C110" s="41"/>
      <c r="D110" s="41"/>
      <c r="E110" s="41"/>
      <c r="F110" s="42"/>
      <c r="G110" s="41"/>
      <c r="H110" s="41"/>
      <c r="I110" s="41"/>
      <c r="J110" s="41"/>
      <c r="K110" s="43"/>
    </row>
    <row r="111" spans="2:13" x14ac:dyDescent="0.25">
      <c r="B111" s="44"/>
      <c r="C111" s="39" t="s">
        <v>201</v>
      </c>
      <c r="D111" s="422"/>
      <c r="E111" s="422"/>
      <c r="F111" s="422"/>
      <c r="H111" s="1"/>
      <c r="K111" s="45"/>
    </row>
    <row r="112" spans="2:13" x14ac:dyDescent="0.25">
      <c r="B112" s="44"/>
      <c r="F112" s="37"/>
      <c r="H112" s="1"/>
      <c r="K112" s="45"/>
    </row>
    <row r="113" spans="2:13" x14ac:dyDescent="0.25">
      <c r="B113" s="44"/>
      <c r="F113" s="37"/>
      <c r="H113" s="1"/>
      <c r="K113" s="45"/>
    </row>
    <row r="114" spans="2:13" x14ac:dyDescent="0.25">
      <c r="B114" s="44"/>
      <c r="C114" s="1" t="s">
        <v>157</v>
      </c>
      <c r="D114" s="103"/>
      <c r="F114" s="37"/>
      <c r="H114" s="1"/>
      <c r="K114" s="45"/>
    </row>
    <row r="115" spans="2:13" x14ac:dyDescent="0.25">
      <c r="B115" s="44"/>
      <c r="F115" s="37"/>
      <c r="H115" s="1"/>
      <c r="K115" s="45"/>
    </row>
    <row r="116" spans="2:13" ht="17.25" x14ac:dyDescent="0.25">
      <c r="B116" s="44"/>
      <c r="C116" s="1" t="s">
        <v>214</v>
      </c>
      <c r="D116" s="103"/>
      <c r="H116" s="1"/>
      <c r="K116" s="45"/>
    </row>
    <row r="117" spans="2:13" ht="15.75" thickBot="1" x14ac:dyDescent="0.3">
      <c r="B117" s="44"/>
      <c r="H117" s="1"/>
      <c r="K117" s="45"/>
    </row>
    <row r="118" spans="2:13" ht="36.75" x14ac:dyDescent="0.25">
      <c r="B118" s="44"/>
      <c r="C118" s="356" t="s">
        <v>159</v>
      </c>
      <c r="D118" s="357" t="s">
        <v>160</v>
      </c>
      <c r="E118" s="358" t="s">
        <v>298</v>
      </c>
      <c r="G118" s="420" t="s">
        <v>300</v>
      </c>
      <c r="H118" s="421"/>
      <c r="J118" s="363" t="s">
        <v>299</v>
      </c>
      <c r="K118" s="45"/>
    </row>
    <row r="119" spans="2:13" ht="17.25" x14ac:dyDescent="0.25">
      <c r="B119" s="44"/>
      <c r="C119" s="353"/>
      <c r="D119" s="352"/>
      <c r="E119" s="368"/>
      <c r="G119" s="359" t="s">
        <v>166</v>
      </c>
      <c r="H119" s="367" t="str">
        <f>IF(C119&gt;0,IF(D119="No",C119,(1-(E119/D114))*C119),"")</f>
        <v/>
      </c>
      <c r="I119" s="1" t="s">
        <v>165</v>
      </c>
      <c r="J119" s="364" t="e">
        <f>IF($H122&gt;=$D116,H119,0)</f>
        <v>#DIV/0!</v>
      </c>
      <c r="K119" s="45"/>
      <c r="M119" s="1" t="s">
        <v>242</v>
      </c>
    </row>
    <row r="120" spans="2:13" ht="17.25" x14ac:dyDescent="0.25">
      <c r="B120" s="44"/>
      <c r="C120" s="353"/>
      <c r="D120" s="352"/>
      <c r="E120" s="368"/>
      <c r="G120" s="359" t="s">
        <v>182</v>
      </c>
      <c r="H120" s="367" t="str">
        <f>IF(C120&gt;0,IF(D120="No",C120,(1-(E120/D114))*C120),"")</f>
        <v/>
      </c>
      <c r="I120" s="1" t="s">
        <v>165</v>
      </c>
      <c r="J120" s="364" t="e">
        <f>IF($H122&gt;=$D116,H120,0)</f>
        <v>#DIV/0!</v>
      </c>
      <c r="K120" s="45"/>
      <c r="M120" s="1" t="s">
        <v>161</v>
      </c>
    </row>
    <row r="121" spans="2:13" ht="18" thickBot="1" x14ac:dyDescent="0.3">
      <c r="B121" s="44"/>
      <c r="C121" s="354"/>
      <c r="D121" s="355"/>
      <c r="E121" s="369"/>
      <c r="G121" s="360" t="s">
        <v>183</v>
      </c>
      <c r="H121" s="367" t="str">
        <f>IF(C121&gt;0,IF(D121="No",C121,(1-(E121/D114))*C121),"")</f>
        <v/>
      </c>
      <c r="I121" s="1" t="s">
        <v>165</v>
      </c>
      <c r="J121" s="364" t="e">
        <f>IF($H122&gt;=$D116,H121,0)</f>
        <v>#DIV/0!</v>
      </c>
      <c r="K121" s="45"/>
    </row>
    <row r="122" spans="2:13" ht="18" thickBot="1" x14ac:dyDescent="0.3">
      <c r="B122" s="44"/>
      <c r="C122" s="231"/>
      <c r="D122" s="231"/>
      <c r="G122" s="361" t="s">
        <v>213</v>
      </c>
      <c r="H122" s="362" t="e">
        <f>AVERAGE(H119:H121)</f>
        <v>#DIV/0!</v>
      </c>
      <c r="I122" s="1" t="s">
        <v>165</v>
      </c>
      <c r="K122" s="45"/>
    </row>
    <row r="123" spans="2:13" ht="15.75" thickBot="1" x14ac:dyDescent="0.3">
      <c r="B123" s="46"/>
      <c r="C123" s="47"/>
      <c r="D123" s="47"/>
      <c r="E123" s="47"/>
      <c r="F123" s="47"/>
      <c r="G123" s="47"/>
      <c r="H123" s="178"/>
      <c r="I123" s="47"/>
      <c r="J123" s="47"/>
      <c r="K123" s="48"/>
    </row>
    <row r="124" spans="2:13" ht="15.75" thickBot="1" x14ac:dyDescent="0.3"/>
    <row r="125" spans="2:13" ht="8.25" customHeight="1" x14ac:dyDescent="0.25">
      <c r="B125" s="40"/>
      <c r="C125" s="41"/>
      <c r="D125" s="41"/>
      <c r="E125" s="41"/>
      <c r="F125" s="42"/>
      <c r="G125" s="41"/>
      <c r="H125" s="41"/>
      <c r="I125" s="41"/>
      <c r="J125" s="41"/>
      <c r="K125" s="43"/>
    </row>
    <row r="126" spans="2:13" x14ac:dyDescent="0.25">
      <c r="B126" s="44"/>
      <c r="C126" s="39" t="s">
        <v>201</v>
      </c>
      <c r="D126" s="422"/>
      <c r="E126" s="422"/>
      <c r="F126" s="422"/>
      <c r="H126" s="1"/>
      <c r="K126" s="45"/>
    </row>
    <row r="127" spans="2:13" x14ac:dyDescent="0.25">
      <c r="B127" s="44"/>
      <c r="F127" s="37"/>
      <c r="H127" s="1"/>
      <c r="K127" s="45"/>
    </row>
    <row r="128" spans="2:13" x14ac:dyDescent="0.25">
      <c r="B128" s="44"/>
      <c r="F128" s="37"/>
      <c r="H128" s="1"/>
      <c r="K128" s="45"/>
    </row>
    <row r="129" spans="2:13" x14ac:dyDescent="0.25">
      <c r="B129" s="44"/>
      <c r="C129" s="1" t="s">
        <v>157</v>
      </c>
      <c r="D129" s="103"/>
      <c r="F129" s="37"/>
      <c r="H129" s="1"/>
      <c r="K129" s="45"/>
    </row>
    <row r="130" spans="2:13" x14ac:dyDescent="0.25">
      <c r="B130" s="44"/>
      <c r="F130" s="37"/>
      <c r="H130" s="1"/>
      <c r="K130" s="45"/>
    </row>
    <row r="131" spans="2:13" ht="17.25" x14ac:dyDescent="0.25">
      <c r="B131" s="44"/>
      <c r="C131" s="1" t="s">
        <v>214</v>
      </c>
      <c r="D131" s="103"/>
      <c r="H131" s="1"/>
      <c r="K131" s="45"/>
    </row>
    <row r="132" spans="2:13" ht="15.75" thickBot="1" x14ac:dyDescent="0.3">
      <c r="B132" s="44"/>
      <c r="H132" s="1"/>
      <c r="K132" s="45"/>
    </row>
    <row r="133" spans="2:13" ht="36.75" x14ac:dyDescent="0.25">
      <c r="B133" s="44"/>
      <c r="C133" s="356" t="s">
        <v>159</v>
      </c>
      <c r="D133" s="357" t="s">
        <v>160</v>
      </c>
      <c r="E133" s="358" t="s">
        <v>298</v>
      </c>
      <c r="G133" s="420" t="s">
        <v>300</v>
      </c>
      <c r="H133" s="421"/>
      <c r="J133" s="363" t="s">
        <v>299</v>
      </c>
      <c r="K133" s="45"/>
    </row>
    <row r="134" spans="2:13" ht="17.25" x14ac:dyDescent="0.25">
      <c r="B134" s="44"/>
      <c r="C134" s="353"/>
      <c r="D134" s="352"/>
      <c r="E134" s="368"/>
      <c r="G134" s="359" t="s">
        <v>166</v>
      </c>
      <c r="H134" s="367" t="str">
        <f>IF(C134&gt;0,IF(D134="No",C134,(1-(E134/D129))*C134),"")</f>
        <v/>
      </c>
      <c r="I134" s="1" t="s">
        <v>165</v>
      </c>
      <c r="J134" s="364" t="e">
        <f>IF($H137&gt;=$D131,H134,0)</f>
        <v>#DIV/0!</v>
      </c>
      <c r="K134" s="45"/>
      <c r="M134" s="1" t="s">
        <v>242</v>
      </c>
    </row>
    <row r="135" spans="2:13" ht="17.25" x14ac:dyDescent="0.25">
      <c r="B135" s="44"/>
      <c r="C135" s="353"/>
      <c r="D135" s="352"/>
      <c r="E135" s="368"/>
      <c r="G135" s="359" t="s">
        <v>182</v>
      </c>
      <c r="H135" s="367" t="str">
        <f>IF(C135&gt;0,IF(D135="No",C135,(1-(E135/D129))*C135),"")</f>
        <v/>
      </c>
      <c r="I135" s="1" t="s">
        <v>165</v>
      </c>
      <c r="J135" s="364" t="e">
        <f>IF($H137&gt;=$D131,H135,0)</f>
        <v>#DIV/0!</v>
      </c>
      <c r="K135" s="45"/>
      <c r="M135" s="1" t="s">
        <v>161</v>
      </c>
    </row>
    <row r="136" spans="2:13" ht="18" thickBot="1" x14ac:dyDescent="0.3">
      <c r="B136" s="44"/>
      <c r="C136" s="354"/>
      <c r="D136" s="355"/>
      <c r="E136" s="369"/>
      <c r="G136" s="360" t="s">
        <v>183</v>
      </c>
      <c r="H136" s="367" t="str">
        <f>IF(C136&gt;0,IF(D136="No",C136,(1-(E136/D129))*C136),"")</f>
        <v/>
      </c>
      <c r="I136" s="1" t="s">
        <v>165</v>
      </c>
      <c r="J136" s="364" t="e">
        <f>IF($H137&gt;=$D131,H136,0)</f>
        <v>#DIV/0!</v>
      </c>
      <c r="K136" s="45"/>
    </row>
    <row r="137" spans="2:13" ht="18" thickBot="1" x14ac:dyDescent="0.3">
      <c r="B137" s="44"/>
      <c r="C137" s="231"/>
      <c r="D137" s="231"/>
      <c r="G137" s="361" t="s">
        <v>213</v>
      </c>
      <c r="H137" s="362" t="e">
        <f>AVERAGE(H134:H136)</f>
        <v>#DIV/0!</v>
      </c>
      <c r="I137" s="1" t="s">
        <v>165</v>
      </c>
      <c r="K137" s="45"/>
    </row>
    <row r="138" spans="2:13" ht="15.75" thickBot="1" x14ac:dyDescent="0.3">
      <c r="B138" s="46"/>
      <c r="C138" s="47"/>
      <c r="D138" s="47"/>
      <c r="E138" s="47"/>
      <c r="F138" s="47"/>
      <c r="G138" s="47"/>
      <c r="H138" s="178"/>
      <c r="I138" s="47"/>
      <c r="J138" s="47"/>
      <c r="K138" s="48"/>
    </row>
    <row r="139" spans="2:13" ht="15.75" thickBot="1" x14ac:dyDescent="0.3"/>
    <row r="140" spans="2:13" ht="8.25" customHeight="1" x14ac:dyDescent="0.25">
      <c r="B140" s="40"/>
      <c r="C140" s="41"/>
      <c r="D140" s="41"/>
      <c r="E140" s="41"/>
      <c r="F140" s="42"/>
      <c r="G140" s="41"/>
      <c r="H140" s="41"/>
      <c r="I140" s="41"/>
      <c r="J140" s="41"/>
      <c r="K140" s="43"/>
    </row>
    <row r="141" spans="2:13" x14ac:dyDescent="0.25">
      <c r="B141" s="44"/>
      <c r="C141" s="39" t="s">
        <v>201</v>
      </c>
      <c r="D141" s="422"/>
      <c r="E141" s="422"/>
      <c r="F141" s="422"/>
      <c r="H141" s="1"/>
      <c r="K141" s="45"/>
    </row>
    <row r="142" spans="2:13" x14ac:dyDescent="0.25">
      <c r="B142" s="44"/>
      <c r="F142" s="37"/>
      <c r="H142" s="1"/>
      <c r="K142" s="45"/>
    </row>
    <row r="143" spans="2:13" x14ac:dyDescent="0.25">
      <c r="B143" s="44"/>
      <c r="F143" s="37"/>
      <c r="H143" s="1"/>
      <c r="K143" s="45"/>
    </row>
    <row r="144" spans="2:13" x14ac:dyDescent="0.25">
      <c r="B144" s="44"/>
      <c r="C144" s="1" t="s">
        <v>157</v>
      </c>
      <c r="D144" s="103"/>
      <c r="F144" s="37"/>
      <c r="H144" s="1"/>
      <c r="K144" s="45"/>
    </row>
    <row r="145" spans="2:13" x14ac:dyDescent="0.25">
      <c r="B145" s="44"/>
      <c r="F145" s="37"/>
      <c r="H145" s="1"/>
      <c r="K145" s="45"/>
    </row>
    <row r="146" spans="2:13" ht="17.25" x14ac:dyDescent="0.25">
      <c r="B146" s="44"/>
      <c r="C146" s="1" t="s">
        <v>214</v>
      </c>
      <c r="D146" s="103"/>
      <c r="H146" s="1"/>
      <c r="K146" s="45"/>
    </row>
    <row r="147" spans="2:13" ht="15.75" thickBot="1" x14ac:dyDescent="0.3">
      <c r="B147" s="44"/>
      <c r="H147" s="1"/>
      <c r="K147" s="45"/>
    </row>
    <row r="148" spans="2:13" ht="36.75" x14ac:dyDescent="0.25">
      <c r="B148" s="44"/>
      <c r="C148" s="356" t="s">
        <v>159</v>
      </c>
      <c r="D148" s="357" t="s">
        <v>160</v>
      </c>
      <c r="E148" s="358" t="s">
        <v>298</v>
      </c>
      <c r="G148" s="420" t="s">
        <v>300</v>
      </c>
      <c r="H148" s="421"/>
      <c r="J148" s="363" t="s">
        <v>299</v>
      </c>
      <c r="K148" s="45"/>
    </row>
    <row r="149" spans="2:13" ht="17.25" x14ac:dyDescent="0.25">
      <c r="B149" s="44"/>
      <c r="C149" s="353"/>
      <c r="D149" s="352"/>
      <c r="E149" s="368"/>
      <c r="G149" s="359" t="s">
        <v>166</v>
      </c>
      <c r="H149" s="367" t="str">
        <f>IF(C149&gt;0,IF(D149="No",C149,(1-(E149/D144))*C149),"")</f>
        <v/>
      </c>
      <c r="I149" s="1" t="s">
        <v>165</v>
      </c>
      <c r="J149" s="364" t="e">
        <f>IF($H152&gt;=$D146,H149,0)</f>
        <v>#DIV/0!</v>
      </c>
      <c r="K149" s="45"/>
      <c r="M149" s="1" t="s">
        <v>242</v>
      </c>
    </row>
    <row r="150" spans="2:13" ht="17.25" x14ac:dyDescent="0.25">
      <c r="B150" s="44"/>
      <c r="C150" s="353"/>
      <c r="D150" s="352"/>
      <c r="E150" s="368"/>
      <c r="G150" s="359" t="s">
        <v>182</v>
      </c>
      <c r="H150" s="367" t="str">
        <f>IF(C150&gt;0,IF(D150="No",C150,(1-(E150/D144))*C150),"")</f>
        <v/>
      </c>
      <c r="I150" s="1" t="s">
        <v>165</v>
      </c>
      <c r="J150" s="364" t="e">
        <f>IF($H152&gt;=$D146,H150,0)</f>
        <v>#DIV/0!</v>
      </c>
      <c r="K150" s="45"/>
      <c r="M150" s="1" t="s">
        <v>161</v>
      </c>
    </row>
    <row r="151" spans="2:13" ht="18" thickBot="1" x14ac:dyDescent="0.3">
      <c r="B151" s="44"/>
      <c r="C151" s="354"/>
      <c r="D151" s="355"/>
      <c r="E151" s="369"/>
      <c r="G151" s="360" t="s">
        <v>183</v>
      </c>
      <c r="H151" s="367" t="str">
        <f>IF(C151&gt;0,IF(D151="No",C151,(1-(E151/D144))*C151),"")</f>
        <v/>
      </c>
      <c r="I151" s="1" t="s">
        <v>165</v>
      </c>
      <c r="J151" s="364" t="e">
        <f>IF($H152&gt;=$D146,H151,0)</f>
        <v>#DIV/0!</v>
      </c>
      <c r="K151" s="45"/>
    </row>
    <row r="152" spans="2:13" ht="18" thickBot="1" x14ac:dyDescent="0.3">
      <c r="B152" s="44"/>
      <c r="C152" s="231"/>
      <c r="D152" s="231"/>
      <c r="G152" s="361" t="s">
        <v>213</v>
      </c>
      <c r="H152" s="362" t="e">
        <f>AVERAGE(H149:H151)</f>
        <v>#DIV/0!</v>
      </c>
      <c r="I152" s="1" t="s">
        <v>165</v>
      </c>
      <c r="K152" s="45"/>
    </row>
    <row r="153" spans="2:13" ht="15.75" thickBot="1" x14ac:dyDescent="0.3">
      <c r="B153" s="46"/>
      <c r="C153" s="47"/>
      <c r="D153" s="47"/>
      <c r="E153" s="47"/>
      <c r="F153" s="47"/>
      <c r="G153" s="47"/>
      <c r="H153" s="178"/>
      <c r="I153" s="47"/>
      <c r="J153" s="47"/>
      <c r="K153" s="48"/>
    </row>
    <row r="154" spans="2:13" ht="15.75" thickBot="1" x14ac:dyDescent="0.3"/>
    <row r="155" spans="2:13" ht="8.25" customHeight="1" x14ac:dyDescent="0.25">
      <c r="B155" s="40"/>
      <c r="C155" s="41"/>
      <c r="D155" s="41"/>
      <c r="E155" s="41"/>
      <c r="F155" s="42"/>
      <c r="G155" s="41"/>
      <c r="H155" s="41"/>
      <c r="I155" s="41"/>
      <c r="J155" s="41"/>
      <c r="K155" s="43"/>
    </row>
    <row r="156" spans="2:13" x14ac:dyDescent="0.25">
      <c r="B156" s="44"/>
      <c r="C156" s="39" t="s">
        <v>201</v>
      </c>
      <c r="D156" s="422"/>
      <c r="E156" s="422"/>
      <c r="F156" s="422"/>
      <c r="H156" s="1"/>
      <c r="K156" s="45"/>
    </row>
    <row r="157" spans="2:13" x14ac:dyDescent="0.25">
      <c r="B157" s="44"/>
      <c r="F157" s="37"/>
      <c r="H157" s="1"/>
      <c r="K157" s="45"/>
    </row>
    <row r="158" spans="2:13" x14ac:dyDescent="0.25">
      <c r="B158" s="44"/>
      <c r="F158" s="37"/>
      <c r="H158" s="1"/>
      <c r="K158" s="45"/>
    </row>
    <row r="159" spans="2:13" x14ac:dyDescent="0.25">
      <c r="B159" s="44"/>
      <c r="C159" s="1" t="s">
        <v>157</v>
      </c>
      <c r="D159" s="103"/>
      <c r="F159" s="37"/>
      <c r="H159" s="1"/>
      <c r="K159" s="45"/>
    </row>
    <row r="160" spans="2:13" x14ac:dyDescent="0.25">
      <c r="B160" s="44"/>
      <c r="F160" s="37"/>
      <c r="H160" s="1"/>
      <c r="K160" s="45"/>
    </row>
    <row r="161" spans="2:13" ht="17.25" x14ac:dyDescent="0.25">
      <c r="B161" s="44"/>
      <c r="C161" s="1" t="s">
        <v>214</v>
      </c>
      <c r="D161" s="103"/>
      <c r="H161" s="1"/>
      <c r="K161" s="45"/>
    </row>
    <row r="162" spans="2:13" ht="15.75" thickBot="1" x14ac:dyDescent="0.3">
      <c r="B162" s="44"/>
      <c r="H162" s="1"/>
      <c r="K162" s="45"/>
    </row>
    <row r="163" spans="2:13" ht="36.75" x14ac:dyDescent="0.25">
      <c r="B163" s="44"/>
      <c r="C163" s="356" t="s">
        <v>159</v>
      </c>
      <c r="D163" s="357" t="s">
        <v>160</v>
      </c>
      <c r="E163" s="358" t="s">
        <v>298</v>
      </c>
      <c r="G163" s="420" t="s">
        <v>300</v>
      </c>
      <c r="H163" s="421"/>
      <c r="J163" s="363" t="s">
        <v>299</v>
      </c>
      <c r="K163" s="45"/>
    </row>
    <row r="164" spans="2:13" ht="17.25" x14ac:dyDescent="0.25">
      <c r="B164" s="44"/>
      <c r="C164" s="353"/>
      <c r="D164" s="352"/>
      <c r="E164" s="368"/>
      <c r="G164" s="359" t="s">
        <v>166</v>
      </c>
      <c r="H164" s="367" t="str">
        <f>IF(C164&gt;0,IF(D164="No",C164,(1-(E164/D159))*C164),"")</f>
        <v/>
      </c>
      <c r="I164" s="1" t="s">
        <v>165</v>
      </c>
      <c r="J164" s="364" t="e">
        <f>IF($H167&gt;=$D161,H164,0)</f>
        <v>#DIV/0!</v>
      </c>
      <c r="K164" s="45"/>
      <c r="M164" s="1" t="s">
        <v>242</v>
      </c>
    </row>
    <row r="165" spans="2:13" ht="17.25" x14ac:dyDescent="0.25">
      <c r="B165" s="44"/>
      <c r="C165" s="353"/>
      <c r="D165" s="352"/>
      <c r="E165" s="368"/>
      <c r="G165" s="359" t="s">
        <v>182</v>
      </c>
      <c r="H165" s="367" t="str">
        <f>IF(C165&gt;0,IF(D165="No",C165,(1-(E165/D159))*C165),"")</f>
        <v/>
      </c>
      <c r="I165" s="1" t="s">
        <v>165</v>
      </c>
      <c r="J165" s="364" t="e">
        <f>IF($H167&gt;=$D161,H165,0)</f>
        <v>#DIV/0!</v>
      </c>
      <c r="K165" s="45"/>
      <c r="M165" s="1" t="s">
        <v>161</v>
      </c>
    </row>
    <row r="166" spans="2:13" ht="18" thickBot="1" x14ac:dyDescent="0.3">
      <c r="B166" s="44"/>
      <c r="C166" s="354"/>
      <c r="D166" s="355"/>
      <c r="E166" s="369"/>
      <c r="G166" s="360" t="s">
        <v>183</v>
      </c>
      <c r="H166" s="367" t="str">
        <f>IF(C166&gt;0,IF(D166="No",C166,(1-(E166/D159))*C166),"")</f>
        <v/>
      </c>
      <c r="I166" s="1" t="s">
        <v>165</v>
      </c>
      <c r="J166" s="364" t="e">
        <f>IF($H167&gt;=$D161,H166,0)</f>
        <v>#DIV/0!</v>
      </c>
      <c r="K166" s="45"/>
    </row>
    <row r="167" spans="2:13" ht="18" thickBot="1" x14ac:dyDescent="0.3">
      <c r="B167" s="44"/>
      <c r="C167" s="231"/>
      <c r="D167" s="231"/>
      <c r="G167" s="361" t="s">
        <v>213</v>
      </c>
      <c r="H167" s="362" t="e">
        <f>AVERAGE(H164:H166)</f>
        <v>#DIV/0!</v>
      </c>
      <c r="I167" s="1" t="s">
        <v>165</v>
      </c>
      <c r="K167" s="45"/>
    </row>
    <row r="168" spans="2:13" ht="15.75" thickBot="1" x14ac:dyDescent="0.3">
      <c r="B168" s="46"/>
      <c r="C168" s="47"/>
      <c r="D168" s="47"/>
      <c r="E168" s="47"/>
      <c r="F168" s="47"/>
      <c r="G168" s="47"/>
      <c r="H168" s="178"/>
      <c r="I168" s="47"/>
      <c r="J168" s="47"/>
      <c r="K168" s="48"/>
    </row>
    <row r="169" spans="2:13" ht="15.75" thickBot="1" x14ac:dyDescent="0.3"/>
    <row r="170" spans="2:13" ht="8.25" customHeight="1" x14ac:dyDescent="0.25">
      <c r="B170" s="40"/>
      <c r="C170" s="41"/>
      <c r="D170" s="41"/>
      <c r="E170" s="41"/>
      <c r="F170" s="42"/>
      <c r="G170" s="41"/>
      <c r="H170" s="41"/>
      <c r="I170" s="41"/>
      <c r="J170" s="41"/>
      <c r="K170" s="43"/>
    </row>
    <row r="171" spans="2:13" x14ac:dyDescent="0.25">
      <c r="B171" s="44"/>
      <c r="C171" s="39" t="s">
        <v>201</v>
      </c>
      <c r="D171" s="422"/>
      <c r="E171" s="422"/>
      <c r="F171" s="422"/>
      <c r="H171" s="1"/>
      <c r="K171" s="45"/>
    </row>
    <row r="172" spans="2:13" x14ac:dyDescent="0.25">
      <c r="B172" s="44"/>
      <c r="F172" s="37"/>
      <c r="H172" s="1"/>
      <c r="K172" s="45"/>
    </row>
    <row r="173" spans="2:13" x14ac:dyDescent="0.25">
      <c r="B173" s="44"/>
      <c r="F173" s="37"/>
      <c r="H173" s="1"/>
      <c r="K173" s="45"/>
    </row>
    <row r="174" spans="2:13" x14ac:dyDescent="0.25">
      <c r="B174" s="44"/>
      <c r="C174" s="1" t="s">
        <v>157</v>
      </c>
      <c r="D174" s="103"/>
      <c r="F174" s="37"/>
      <c r="H174" s="1"/>
      <c r="K174" s="45"/>
    </row>
    <row r="175" spans="2:13" x14ac:dyDescent="0.25">
      <c r="B175" s="44"/>
      <c r="F175" s="37"/>
      <c r="H175" s="1"/>
      <c r="K175" s="45"/>
    </row>
    <row r="176" spans="2:13" ht="17.25" x14ac:dyDescent="0.25">
      <c r="B176" s="44"/>
      <c r="C176" s="1" t="s">
        <v>214</v>
      </c>
      <c r="D176" s="103"/>
      <c r="H176" s="1"/>
      <c r="K176" s="45"/>
    </row>
    <row r="177" spans="2:13" ht="15.75" thickBot="1" x14ac:dyDescent="0.3">
      <c r="B177" s="44"/>
      <c r="H177" s="1"/>
      <c r="K177" s="45"/>
    </row>
    <row r="178" spans="2:13" ht="36.75" x14ac:dyDescent="0.25">
      <c r="B178" s="44"/>
      <c r="C178" s="356" t="s">
        <v>159</v>
      </c>
      <c r="D178" s="357" t="s">
        <v>160</v>
      </c>
      <c r="E178" s="358" t="s">
        <v>298</v>
      </c>
      <c r="G178" s="420" t="s">
        <v>300</v>
      </c>
      <c r="H178" s="421"/>
      <c r="J178" s="363" t="s">
        <v>299</v>
      </c>
      <c r="K178" s="45"/>
    </row>
    <row r="179" spans="2:13" ht="17.25" x14ac:dyDescent="0.25">
      <c r="B179" s="44"/>
      <c r="C179" s="353"/>
      <c r="D179" s="352"/>
      <c r="E179" s="368"/>
      <c r="G179" s="359" t="s">
        <v>166</v>
      </c>
      <c r="H179" s="367" t="str">
        <f>IF(C179&gt;0,IF(D179="No",C179,(1-(E179/D174))*C179),"")</f>
        <v/>
      </c>
      <c r="I179" s="1" t="s">
        <v>165</v>
      </c>
      <c r="J179" s="364" t="e">
        <f>IF($H182&gt;=$D176,H179,0)</f>
        <v>#DIV/0!</v>
      </c>
      <c r="K179" s="45"/>
      <c r="M179" s="1" t="s">
        <v>242</v>
      </c>
    </row>
    <row r="180" spans="2:13" ht="17.25" x14ac:dyDescent="0.25">
      <c r="B180" s="44"/>
      <c r="C180" s="353"/>
      <c r="D180" s="352"/>
      <c r="E180" s="368"/>
      <c r="G180" s="359" t="s">
        <v>182</v>
      </c>
      <c r="H180" s="367" t="str">
        <f>IF(C180&gt;0,IF(D180="No",C180,(1-(E180/D174))*C180),"")</f>
        <v/>
      </c>
      <c r="I180" s="1" t="s">
        <v>165</v>
      </c>
      <c r="J180" s="364" t="e">
        <f>IF($H182&gt;=$D176,H180,0)</f>
        <v>#DIV/0!</v>
      </c>
      <c r="K180" s="45"/>
      <c r="M180" s="1" t="s">
        <v>161</v>
      </c>
    </row>
    <row r="181" spans="2:13" ht="18" thickBot="1" x14ac:dyDescent="0.3">
      <c r="B181" s="44"/>
      <c r="C181" s="354"/>
      <c r="D181" s="355"/>
      <c r="E181" s="369"/>
      <c r="G181" s="360" t="s">
        <v>183</v>
      </c>
      <c r="H181" s="367" t="str">
        <f>IF(C181&gt;0,IF(D181="No",C181,(1-(E181/D174))*C181),"")</f>
        <v/>
      </c>
      <c r="I181" s="1" t="s">
        <v>165</v>
      </c>
      <c r="J181" s="364" t="e">
        <f>IF($H182&gt;=$D176,H181,0)</f>
        <v>#DIV/0!</v>
      </c>
      <c r="K181" s="45"/>
    </row>
    <row r="182" spans="2:13" ht="18" thickBot="1" x14ac:dyDescent="0.3">
      <c r="B182" s="44"/>
      <c r="C182" s="231"/>
      <c r="D182" s="231"/>
      <c r="G182" s="361" t="s">
        <v>213</v>
      </c>
      <c r="H182" s="362" t="e">
        <f>AVERAGE(H179:H181)</f>
        <v>#DIV/0!</v>
      </c>
      <c r="I182" s="1" t="s">
        <v>165</v>
      </c>
      <c r="K182" s="45"/>
    </row>
    <row r="183" spans="2:13" ht="15.75" thickBot="1" x14ac:dyDescent="0.3">
      <c r="B183" s="46"/>
      <c r="C183" s="47"/>
      <c r="D183" s="47"/>
      <c r="E183" s="47"/>
      <c r="F183" s="47"/>
      <c r="G183" s="47"/>
      <c r="H183" s="178"/>
      <c r="I183" s="47"/>
      <c r="J183" s="47"/>
      <c r="K183" s="48"/>
    </row>
    <row r="184" spans="2:13" ht="15.75" thickBot="1" x14ac:dyDescent="0.3"/>
    <row r="185" spans="2:13" ht="8.25" customHeight="1" x14ac:dyDescent="0.25">
      <c r="B185" s="40"/>
      <c r="C185" s="41"/>
      <c r="D185" s="41"/>
      <c r="E185" s="41"/>
      <c r="F185" s="42"/>
      <c r="G185" s="41"/>
      <c r="H185" s="41"/>
      <c r="I185" s="41"/>
      <c r="J185" s="41"/>
      <c r="K185" s="43"/>
    </row>
    <row r="186" spans="2:13" x14ac:dyDescent="0.25">
      <c r="B186" s="44"/>
      <c r="C186" s="39" t="s">
        <v>201</v>
      </c>
      <c r="D186" s="422"/>
      <c r="E186" s="422"/>
      <c r="F186" s="422"/>
      <c r="H186" s="1"/>
      <c r="K186" s="45"/>
    </row>
    <row r="187" spans="2:13" x14ac:dyDescent="0.25">
      <c r="B187" s="44"/>
      <c r="F187" s="37"/>
      <c r="H187" s="1"/>
      <c r="K187" s="45"/>
    </row>
    <row r="188" spans="2:13" x14ac:dyDescent="0.25">
      <c r="B188" s="44"/>
      <c r="F188" s="37"/>
      <c r="H188" s="1"/>
      <c r="K188" s="45"/>
    </row>
    <row r="189" spans="2:13" x14ac:dyDescent="0.25">
      <c r="B189" s="44"/>
      <c r="C189" s="1" t="s">
        <v>157</v>
      </c>
      <c r="D189" s="103"/>
      <c r="F189" s="37"/>
      <c r="H189" s="1"/>
      <c r="K189" s="45"/>
    </row>
    <row r="190" spans="2:13" x14ac:dyDescent="0.25">
      <c r="B190" s="44"/>
      <c r="F190" s="37"/>
      <c r="H190" s="1"/>
      <c r="K190" s="45"/>
    </row>
    <row r="191" spans="2:13" ht="17.25" x14ac:dyDescent="0.25">
      <c r="B191" s="44"/>
      <c r="C191" s="1" t="s">
        <v>214</v>
      </c>
      <c r="D191" s="103"/>
      <c r="H191" s="1"/>
      <c r="K191" s="45"/>
    </row>
    <row r="192" spans="2:13" ht="15.75" thickBot="1" x14ac:dyDescent="0.3">
      <c r="B192" s="44"/>
      <c r="H192" s="1"/>
      <c r="K192" s="45"/>
    </row>
    <row r="193" spans="2:13" ht="36.75" x14ac:dyDescent="0.25">
      <c r="B193" s="44"/>
      <c r="C193" s="356" t="s">
        <v>159</v>
      </c>
      <c r="D193" s="357" t="s">
        <v>160</v>
      </c>
      <c r="E193" s="358" t="s">
        <v>298</v>
      </c>
      <c r="G193" s="420" t="s">
        <v>300</v>
      </c>
      <c r="H193" s="421"/>
      <c r="J193" s="363" t="s">
        <v>299</v>
      </c>
      <c r="K193" s="45"/>
    </row>
    <row r="194" spans="2:13" ht="17.25" x14ac:dyDescent="0.25">
      <c r="B194" s="44"/>
      <c r="C194" s="353"/>
      <c r="D194" s="352"/>
      <c r="E194" s="368"/>
      <c r="G194" s="359" t="s">
        <v>166</v>
      </c>
      <c r="H194" s="367" t="str">
        <f>IF(C194&gt;0,IF(D194="No",C194,(1-(E194/D189))*C194),"")</f>
        <v/>
      </c>
      <c r="I194" s="1" t="s">
        <v>165</v>
      </c>
      <c r="J194" s="364" t="e">
        <f>IF($H197&gt;=$D191,H194,0)</f>
        <v>#DIV/0!</v>
      </c>
      <c r="K194" s="45"/>
      <c r="M194" s="1" t="s">
        <v>242</v>
      </c>
    </row>
    <row r="195" spans="2:13" ht="17.25" x14ac:dyDescent="0.25">
      <c r="B195" s="44"/>
      <c r="C195" s="353"/>
      <c r="D195" s="352"/>
      <c r="E195" s="368"/>
      <c r="G195" s="359" t="s">
        <v>182</v>
      </c>
      <c r="H195" s="367" t="str">
        <f>IF(C195&gt;0,IF(D195="No",C195,(1-(E195/D189))*C195),"")</f>
        <v/>
      </c>
      <c r="I195" s="1" t="s">
        <v>165</v>
      </c>
      <c r="J195" s="364" t="e">
        <f>IF($H197&gt;=$D191,H195,0)</f>
        <v>#DIV/0!</v>
      </c>
      <c r="K195" s="45"/>
      <c r="M195" s="1" t="s">
        <v>161</v>
      </c>
    </row>
    <row r="196" spans="2:13" ht="18" thickBot="1" x14ac:dyDescent="0.3">
      <c r="B196" s="44"/>
      <c r="C196" s="354"/>
      <c r="D196" s="355"/>
      <c r="E196" s="369"/>
      <c r="G196" s="360" t="s">
        <v>183</v>
      </c>
      <c r="H196" s="367" t="str">
        <f>IF(C196&gt;0,IF(D196="No",C196,(1-(E196/D189))*C196),"")</f>
        <v/>
      </c>
      <c r="I196" s="1" t="s">
        <v>165</v>
      </c>
      <c r="J196" s="364" t="e">
        <f>IF($H197&gt;=$D191,H196,0)</f>
        <v>#DIV/0!</v>
      </c>
      <c r="K196" s="45"/>
    </row>
    <row r="197" spans="2:13" ht="18" thickBot="1" x14ac:dyDescent="0.3">
      <c r="B197" s="44"/>
      <c r="C197" s="231"/>
      <c r="D197" s="231"/>
      <c r="G197" s="361" t="s">
        <v>213</v>
      </c>
      <c r="H197" s="362" t="e">
        <f>AVERAGE(H194:H196)</f>
        <v>#DIV/0!</v>
      </c>
      <c r="I197" s="1" t="s">
        <v>165</v>
      </c>
      <c r="K197" s="45"/>
    </row>
    <row r="198" spans="2:13" ht="15.75" thickBot="1" x14ac:dyDescent="0.3">
      <c r="B198" s="46"/>
      <c r="C198" s="47"/>
      <c r="D198" s="47"/>
      <c r="E198" s="47"/>
      <c r="F198" s="47"/>
      <c r="G198" s="47"/>
      <c r="H198" s="178"/>
      <c r="I198" s="47"/>
      <c r="J198" s="47"/>
      <c r="K198" s="48"/>
    </row>
  </sheetData>
  <sheetProtection algorithmName="SHA-512" hashValue="axeUz3gCom1iVTY1OUe/kGI5panjxQRvX7EW9GmARWNIbxVMf5olXWRU4sUd2x8+5Bd5cN4N7TsHNtO4njmapA==" saltValue="9Lv90mioFkctxQ08BpubnQ==" spinCount="100000" sheet="1"/>
  <mergeCells count="28">
    <mergeCell ref="D111:F111"/>
    <mergeCell ref="G118:H118"/>
    <mergeCell ref="D126:F126"/>
    <mergeCell ref="G133:H133"/>
    <mergeCell ref="D141:F141"/>
    <mergeCell ref="G193:H193"/>
    <mergeCell ref="G148:H148"/>
    <mergeCell ref="D156:F156"/>
    <mergeCell ref="G163:H163"/>
    <mergeCell ref="D171:F171"/>
    <mergeCell ref="G178:H178"/>
    <mergeCell ref="D186:F186"/>
    <mergeCell ref="G103:H103"/>
    <mergeCell ref="G43:H43"/>
    <mergeCell ref="D96:F96"/>
    <mergeCell ref="D36:F36"/>
    <mergeCell ref="D21:F21"/>
    <mergeCell ref="G58:H58"/>
    <mergeCell ref="D66:F66"/>
    <mergeCell ref="G73:H73"/>
    <mergeCell ref="D81:F81"/>
    <mergeCell ref="G88:H88"/>
    <mergeCell ref="G8:H11"/>
    <mergeCell ref="C15:G15"/>
    <mergeCell ref="C16:G16"/>
    <mergeCell ref="G28:H28"/>
    <mergeCell ref="D51:F51"/>
    <mergeCell ref="C17:H17"/>
  </mergeCells>
  <conditionalFormatting sqref="H32">
    <cfRule type="cellIs" dxfId="25" priority="66" stopIfTrue="1" operator="lessThan">
      <formula>$D$26</formula>
    </cfRule>
  </conditionalFormatting>
  <conditionalFormatting sqref="H47">
    <cfRule type="cellIs" dxfId="24" priority="12" stopIfTrue="1" operator="lessThan">
      <formula>$D$41</formula>
    </cfRule>
  </conditionalFormatting>
  <conditionalFormatting sqref="H62">
    <cfRule type="cellIs" dxfId="23" priority="11" stopIfTrue="1" operator="lessThan">
      <formula>$D$56</formula>
    </cfRule>
  </conditionalFormatting>
  <conditionalFormatting sqref="H77">
    <cfRule type="cellIs" dxfId="22" priority="9" stopIfTrue="1" operator="lessThan">
      <formula>$D$71</formula>
    </cfRule>
  </conditionalFormatting>
  <conditionalFormatting sqref="H92">
    <cfRule type="cellIs" dxfId="21" priority="8" stopIfTrue="1" operator="lessThan">
      <formula>$D$86</formula>
    </cfRule>
  </conditionalFormatting>
  <conditionalFormatting sqref="H107">
    <cfRule type="cellIs" dxfId="20" priority="7" stopIfTrue="1" operator="lessThan">
      <formula>$D$101</formula>
    </cfRule>
  </conditionalFormatting>
  <conditionalFormatting sqref="H122">
    <cfRule type="cellIs" dxfId="19" priority="6" stopIfTrue="1" operator="lessThan">
      <formula>$D$116</formula>
    </cfRule>
  </conditionalFormatting>
  <conditionalFormatting sqref="H137">
    <cfRule type="cellIs" dxfId="18" priority="5" stopIfTrue="1" operator="lessThan">
      <formula>$D$131</formula>
    </cfRule>
  </conditionalFormatting>
  <conditionalFormatting sqref="H152">
    <cfRule type="cellIs" dxfId="17" priority="4" stopIfTrue="1" operator="lessThan">
      <formula>$D$146</formula>
    </cfRule>
  </conditionalFormatting>
  <conditionalFormatting sqref="H167">
    <cfRule type="cellIs" dxfId="16" priority="3" stopIfTrue="1" operator="lessThan">
      <formula>$D$161</formula>
    </cfRule>
  </conditionalFormatting>
  <conditionalFormatting sqref="H182">
    <cfRule type="cellIs" dxfId="15" priority="2" stopIfTrue="1" operator="lessThan">
      <formula>$D$176</formula>
    </cfRule>
  </conditionalFormatting>
  <conditionalFormatting sqref="H197">
    <cfRule type="cellIs" dxfId="14" priority="1" stopIfTrue="1" operator="lessThan">
      <formula>$D$191</formula>
    </cfRule>
  </conditionalFormatting>
  <dataValidations xWindow="1302" yWindow="741" count="6">
    <dataValidation allowBlank="1" showInputMessage="1" showErrorMessage="1" promptTitle="IMPORTANTE" prompt="Incluir en esta celda el valor de concentración con el LD menor" sqref="C29 C44 C59 C74 C89 C104 C119 C134 C149 C164 C194 C179" xr:uid="{00000000-0002-0000-0600-000000000000}"/>
    <dataValidation allowBlank="1" showInputMessage="1" showErrorMessage="1" prompt="El resultado obtenido debe incluirse en la pestaña &quot;Mediciones atmósfera&quot;" sqref="J29:J31 J179:J181 J44:J46 J59:J61 J74:J76 J89:J91 J104:J106 J119:J121 J134:J136 J149:J151 J164:J166 J194:J196" xr:uid="{00000000-0002-0000-0600-000001000000}"/>
    <dataValidation type="list" allowBlank="1" showInputMessage="1" showErrorMessage="1" sqref="D32 D47 D62 D77 D92 D107 D122 D137 D152 D167 D182 D197" xr:uid="{00000000-0002-0000-0600-000002000000}">
      <formula1>#REF!</formula1>
    </dataValidation>
    <dataValidation type="list" allowBlank="1" showInputMessage="1" showErrorMessage="1" sqref="D194:D196 D44:D46 D59:D61 D74:D76 D89:D91 D104:D106 D119:D121 D134:D136 D149:D151 D164:D166 D29:D31 D179:D181" xr:uid="{00000000-0002-0000-0600-000003000000}">
      <formula1>$M$29:$M$30</formula1>
    </dataValidation>
    <dataValidation allowBlank="1" showInputMessage="1" showErrorMessage="1" prompt="Valores a introducir en la pestaña &quot;Mediciones a la atmósfera&quot;" sqref="J28 J43 J58 J73 J88 J103 J118 J133 J148 J163 J178 J193" xr:uid="{00000000-0002-0000-0600-000004000000}"/>
    <dataValidation allowBlank="1" showInputMessage="1" showErrorMessage="1" prompt="Indique el número de medidas por debajo del límite de detección para esta muestra " sqref="E29:E31 E44:E46 E59:E61 E74:E76 E89:E91 E104:E106 E119:E121 E134:E136 E149:E151 E164:E166 E194:E196 E179:E181" xr:uid="{00000000-0002-0000-0600-000005000000}"/>
  </dataValidations>
  <pageMargins left="0.70866141732283472" right="0.70866141732283472" top="0.74803149606299213" bottom="0.74803149606299213" header="0.31496062992125984" footer="0.31496062992125984"/>
  <pageSetup paperSize="9" scale="60" orientation="portrait" r:id="rId1"/>
  <drawing r:id="rId2"/>
  <legacyDrawing r:id="rId3"/>
  <oleObjects>
    <mc:AlternateContent xmlns:mc="http://schemas.openxmlformats.org/markup-compatibility/2006">
      <mc:Choice Requires="x14">
        <oleObject progId="Equation.3" shapeId="13314" r:id="rId4">
          <objectPr defaultSize="0" r:id="rId5">
            <anchor moveWithCells="1">
              <from>
                <xdr:col>2</xdr:col>
                <xdr:colOff>419100</xdr:colOff>
                <xdr:row>6</xdr:row>
                <xdr:rowOff>19050</xdr:rowOff>
              </from>
              <to>
                <xdr:col>4</xdr:col>
                <xdr:colOff>704850</xdr:colOff>
                <xdr:row>7</xdr:row>
                <xdr:rowOff>57150</xdr:rowOff>
              </to>
            </anchor>
          </objectPr>
        </oleObject>
      </mc:Choice>
      <mc:Fallback>
        <oleObject progId="Equation.3" shapeId="13314" r:id="rId4"/>
      </mc:Fallback>
    </mc:AlternateContent>
  </oleObjec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3:N26"/>
  <sheetViews>
    <sheetView zoomScale="70" zoomScaleNormal="70" workbookViewId="0">
      <selection activeCell="D5" sqref="D5"/>
    </sheetView>
  </sheetViews>
  <sheetFormatPr baseColWidth="10" defaultColWidth="11.42578125" defaultRowHeight="15" x14ac:dyDescent="0.25"/>
  <cols>
    <col min="1" max="1" width="4.140625" style="1" customWidth="1"/>
    <col min="2" max="2" width="14.28515625" style="1" customWidth="1"/>
    <col min="3" max="3" width="58.7109375" style="1" customWidth="1"/>
    <col min="4" max="4" width="51.7109375" style="1" customWidth="1"/>
    <col min="5" max="7" width="24" style="1" customWidth="1"/>
    <col min="8" max="8" width="19.42578125" style="1" customWidth="1"/>
    <col min="9" max="9" width="24.42578125" style="1" customWidth="1"/>
    <col min="10" max="10" width="11.42578125" style="1"/>
    <col min="11" max="11" width="0" style="1" hidden="1" customWidth="1"/>
    <col min="12" max="13" width="11.42578125" style="1"/>
    <col min="14" max="14" width="5.140625" style="1" hidden="1" customWidth="1"/>
    <col min="15" max="16384" width="11.42578125" style="1"/>
  </cols>
  <sheetData>
    <row r="3" spans="2:14" ht="18.75" x14ac:dyDescent="0.3">
      <c r="B3" s="85" t="s">
        <v>169</v>
      </c>
    </row>
    <row r="4" spans="2:14" ht="15.75" thickBot="1" x14ac:dyDescent="0.3"/>
    <row r="5" spans="2:14" ht="55.9" customHeight="1" thickBot="1" x14ac:dyDescent="0.3">
      <c r="B5" s="59" t="s">
        <v>171</v>
      </c>
      <c r="C5" s="60" t="s">
        <v>170</v>
      </c>
      <c r="D5" s="90" t="s">
        <v>204</v>
      </c>
      <c r="E5" s="90" t="s">
        <v>206</v>
      </c>
      <c r="F5" s="90" t="s">
        <v>272</v>
      </c>
      <c r="G5" s="90" t="s">
        <v>205</v>
      </c>
      <c r="H5" s="222" t="s">
        <v>130</v>
      </c>
      <c r="I5" s="223" t="s">
        <v>211</v>
      </c>
      <c r="K5" s="49" t="s">
        <v>179</v>
      </c>
    </row>
    <row r="6" spans="2:14" x14ac:dyDescent="0.25">
      <c r="B6" s="88" t="s">
        <v>172</v>
      </c>
      <c r="C6" s="104"/>
      <c r="D6" s="105"/>
      <c r="E6" s="383"/>
      <c r="F6" s="329"/>
      <c r="G6" s="106"/>
      <c r="H6" s="106"/>
      <c r="I6" s="220"/>
      <c r="K6" s="51" t="s">
        <v>176</v>
      </c>
      <c r="N6" s="22" t="s">
        <v>132</v>
      </c>
    </row>
    <row r="7" spans="2:14" x14ac:dyDescent="0.25">
      <c r="B7" s="89" t="s">
        <v>173</v>
      </c>
      <c r="C7" s="107"/>
      <c r="D7" s="108"/>
      <c r="E7" s="109"/>
      <c r="F7" s="330"/>
      <c r="G7" s="110"/>
      <c r="H7" s="110"/>
      <c r="I7" s="221"/>
      <c r="K7" s="52" t="s">
        <v>178</v>
      </c>
      <c r="N7" s="21">
        <v>2007</v>
      </c>
    </row>
    <row r="8" spans="2:14" x14ac:dyDescent="0.25">
      <c r="B8" s="89" t="s">
        <v>174</v>
      </c>
      <c r="C8" s="107"/>
      <c r="D8" s="108"/>
      <c r="E8" s="109"/>
      <c r="F8" s="330"/>
      <c r="G8" s="110"/>
      <c r="H8" s="110"/>
      <c r="I8" s="221"/>
      <c r="K8" s="50" t="s">
        <v>175</v>
      </c>
      <c r="N8" s="21">
        <v>2008</v>
      </c>
    </row>
    <row r="9" spans="2:14" x14ac:dyDescent="0.25">
      <c r="B9" s="89" t="s">
        <v>208</v>
      </c>
      <c r="C9" s="107"/>
      <c r="D9" s="108"/>
      <c r="E9" s="109"/>
      <c r="F9" s="330"/>
      <c r="G9" s="110"/>
      <c r="H9" s="110"/>
      <c r="I9" s="221"/>
      <c r="K9" s="50" t="s">
        <v>177</v>
      </c>
      <c r="N9" s="21">
        <v>2009</v>
      </c>
    </row>
    <row r="10" spans="2:14" x14ac:dyDescent="0.25">
      <c r="B10" s="89" t="s">
        <v>209</v>
      </c>
      <c r="C10" s="107"/>
      <c r="D10" s="108"/>
      <c r="E10" s="109"/>
      <c r="F10" s="330"/>
      <c r="G10" s="110"/>
      <c r="H10" s="110"/>
      <c r="I10" s="221"/>
      <c r="N10" s="21">
        <v>2010</v>
      </c>
    </row>
    <row r="11" spans="2:14" ht="15.75" thickBot="1" x14ac:dyDescent="0.3">
      <c r="B11" s="227" t="s">
        <v>212</v>
      </c>
      <c r="C11" s="111"/>
      <c r="D11" s="112"/>
      <c r="E11" s="228"/>
      <c r="F11" s="331"/>
      <c r="G11" s="229"/>
      <c r="H11" s="229"/>
      <c r="I11" s="230"/>
      <c r="N11" s="21">
        <v>2011</v>
      </c>
    </row>
    <row r="12" spans="2:14" x14ac:dyDescent="0.25">
      <c r="B12" s="224"/>
      <c r="C12" s="225"/>
      <c r="D12" s="225"/>
      <c r="E12" s="226"/>
      <c r="F12" s="226"/>
      <c r="G12" s="226"/>
      <c r="H12" s="226"/>
      <c r="I12" s="226"/>
      <c r="N12" s="21"/>
    </row>
    <row r="13" spans="2:14" x14ac:dyDescent="0.25">
      <c r="B13" s="1" t="s">
        <v>207</v>
      </c>
      <c r="N13" s="21">
        <v>2012</v>
      </c>
    </row>
    <row r="14" spans="2:14" x14ac:dyDescent="0.25">
      <c r="B14" s="1" t="s">
        <v>273</v>
      </c>
      <c r="N14" s="21">
        <v>2013</v>
      </c>
    </row>
    <row r="15" spans="2:14" x14ac:dyDescent="0.25">
      <c r="N15" s="21">
        <v>2014</v>
      </c>
    </row>
    <row r="16" spans="2:14" x14ac:dyDescent="0.25">
      <c r="N16" s="21">
        <v>2015</v>
      </c>
    </row>
    <row r="17" spans="14:14" x14ac:dyDescent="0.25">
      <c r="N17" s="21">
        <v>2016</v>
      </c>
    </row>
    <row r="18" spans="14:14" x14ac:dyDescent="0.25">
      <c r="N18" s="21">
        <v>2017</v>
      </c>
    </row>
    <row r="19" spans="14:14" x14ac:dyDescent="0.25">
      <c r="N19" s="21">
        <v>2018</v>
      </c>
    </row>
    <row r="20" spans="14:14" x14ac:dyDescent="0.25">
      <c r="N20" s="21">
        <v>2019</v>
      </c>
    </row>
    <row r="21" spans="14:14" x14ac:dyDescent="0.25">
      <c r="N21" s="21">
        <v>2020</v>
      </c>
    </row>
    <row r="22" spans="14:14" x14ac:dyDescent="0.25">
      <c r="N22" s="21">
        <v>2021</v>
      </c>
    </row>
    <row r="23" spans="14:14" x14ac:dyDescent="0.25">
      <c r="N23" s="21">
        <v>2022</v>
      </c>
    </row>
    <row r="24" spans="14:14" x14ac:dyDescent="0.25">
      <c r="N24" s="21">
        <v>2023</v>
      </c>
    </row>
    <row r="25" spans="14:14" x14ac:dyDescent="0.25">
      <c r="N25" s="21">
        <v>2024</v>
      </c>
    </row>
    <row r="26" spans="14:14" x14ac:dyDescent="0.25">
      <c r="N26" s="21">
        <v>2025</v>
      </c>
    </row>
  </sheetData>
  <sheetProtection algorithmName="SHA-512" hashValue="ojhd1rfxMcHSFb4a4ndazIEcRyfNDgagWwZ1TtSD+THB3gRCEUmUJItv1hFg86IbwKKRo+gGBnpIje/iW5zuhg==" saltValue="agvx8XaBJpv7UU57xksa5g==" spinCount="100000" sheet="1"/>
  <dataValidations count="2">
    <dataValidation type="list" allowBlank="1" showInputMessage="1" showErrorMessage="1" sqref="C6:C12" xr:uid="{00000000-0002-0000-0700-000000000000}">
      <formula1>$K$6:$K$9</formula1>
    </dataValidation>
    <dataValidation type="list" errorStyle="warning" showInputMessage="1" showErrorMessage="1" error="En el caso de tratarse de más de un informe, indique todos los años" prompt="Seleccione un año del desplegable._x000a_En caso de disponer de varios informes, puede incluir manualmente todos los años" sqref="H6:H12" xr:uid="{00000000-0002-0000-0700-000001000000}">
      <formula1>$N$7:$N$26</formula1>
    </dataValidation>
  </dataValidations>
  <pageMargins left="0.70866141732283472" right="0.70866141732283472" top="0.74803149606299213" bottom="0.74803149606299213" header="0.31496062992125984" footer="0.31496062992125984"/>
  <pageSetup paperSize="9" scale="54"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5" tint="0.39997558519241921"/>
    <pageSetUpPr fitToPage="1"/>
  </sheetPr>
  <dimension ref="B3:AA149"/>
  <sheetViews>
    <sheetView zoomScale="85" zoomScaleNormal="85" workbookViewId="0">
      <selection activeCell="I8" sqref="I8:J9"/>
    </sheetView>
  </sheetViews>
  <sheetFormatPr baseColWidth="10" defaultColWidth="11.42578125" defaultRowHeight="15" x14ac:dyDescent="0.25"/>
  <cols>
    <col min="1" max="2" width="3.7109375" style="1" customWidth="1"/>
    <col min="3" max="3" width="34.42578125" style="1" customWidth="1"/>
    <col min="4" max="4" width="13.140625" style="1" customWidth="1"/>
    <col min="5" max="5" width="13.28515625" style="123" customWidth="1"/>
    <col min="6" max="7" width="13" style="123" customWidth="1"/>
    <col min="8" max="8" width="2.28515625" style="1" hidden="1" customWidth="1"/>
    <col min="9" max="9" width="4.42578125" style="1" customWidth="1"/>
    <col min="10" max="10" width="36.28515625" style="1" customWidth="1"/>
    <col min="11" max="11" width="12.42578125" style="1" customWidth="1"/>
    <col min="12" max="14" width="12.7109375" style="1" customWidth="1"/>
    <col min="15" max="15" width="5.28515625" style="1" customWidth="1"/>
    <col min="16" max="16" width="3.140625" style="1" hidden="1" customWidth="1"/>
    <col min="17" max="17" width="4" style="1" hidden="1" customWidth="1"/>
    <col min="18" max="18" width="18.7109375" style="1" hidden="1" customWidth="1"/>
    <col min="19" max="19" width="2.140625" style="1" hidden="1" customWidth="1"/>
    <col min="20" max="20" width="3.140625" style="1" hidden="1" customWidth="1"/>
    <col min="21" max="21" width="2.140625" style="1" hidden="1" customWidth="1"/>
    <col min="22" max="22" width="18.42578125" style="1" hidden="1" customWidth="1"/>
    <col min="23" max="23" width="5.7109375" style="1" customWidth="1"/>
    <col min="24" max="24" width="3.140625" style="1" bestFit="1" customWidth="1"/>
    <col min="25" max="25" width="7.42578125" style="123" bestFit="1" customWidth="1"/>
    <col min="26" max="26" width="3.140625" style="123" bestFit="1" customWidth="1"/>
    <col min="27" max="27" width="7.42578125" style="123" bestFit="1" customWidth="1"/>
    <col min="28" max="16384" width="11.42578125" style="1"/>
  </cols>
  <sheetData>
    <row r="3" spans="2:27" ht="21" x14ac:dyDescent="0.35">
      <c r="C3" s="91" t="s">
        <v>180</v>
      </c>
    </row>
    <row r="4" spans="2:27" ht="6" customHeight="1" x14ac:dyDescent="0.25"/>
    <row r="5" spans="2:27" ht="6" customHeight="1" x14ac:dyDescent="0.25"/>
    <row r="6" spans="2:27" ht="15.75" thickBot="1" x14ac:dyDescent="0.3">
      <c r="N6" s="73"/>
      <c r="R6" s="73"/>
    </row>
    <row r="7" spans="2:27" ht="34.5" customHeight="1" thickBot="1" x14ac:dyDescent="0.3">
      <c r="D7" s="71" t="s">
        <v>185</v>
      </c>
      <c r="E7" s="194" t="str">
        <f>T('Puntos de vertido'!B6)</f>
        <v>V01</v>
      </c>
      <c r="F7" s="195" t="s">
        <v>186</v>
      </c>
      <c r="G7" s="196">
        <f>'Puntos de vertido'!E6</f>
        <v>0</v>
      </c>
      <c r="H7" s="65"/>
      <c r="I7" s="438" t="s">
        <v>170</v>
      </c>
      <c r="J7" s="439"/>
      <c r="K7" s="443" t="str">
        <f>T('Puntos de vertido'!C6)</f>
        <v/>
      </c>
      <c r="L7" s="443"/>
      <c r="M7" s="443"/>
      <c r="N7" s="443"/>
      <c r="O7" s="63"/>
      <c r="Q7" s="74"/>
      <c r="R7" s="424" t="s">
        <v>195</v>
      </c>
      <c r="U7" s="74"/>
      <c r="V7" s="424" t="s">
        <v>195</v>
      </c>
      <c r="Y7" s="426" t="s">
        <v>192</v>
      </c>
      <c r="Z7" s="427"/>
      <c r="AA7" s="428"/>
    </row>
    <row r="8" spans="2:27" ht="15.75" thickBot="1" x14ac:dyDescent="0.3">
      <c r="B8" s="432" t="s">
        <v>133</v>
      </c>
      <c r="C8" s="433"/>
      <c r="D8" s="58" t="s">
        <v>134</v>
      </c>
      <c r="E8" s="197" t="s">
        <v>135</v>
      </c>
      <c r="F8" s="197" t="s">
        <v>136</v>
      </c>
      <c r="G8" s="198" t="s">
        <v>181</v>
      </c>
      <c r="H8" s="24"/>
      <c r="I8" s="432" t="s">
        <v>133</v>
      </c>
      <c r="J8" s="433"/>
      <c r="K8" s="62" t="s">
        <v>134</v>
      </c>
      <c r="L8" s="62" t="s">
        <v>135</v>
      </c>
      <c r="M8" s="62" t="s">
        <v>136</v>
      </c>
      <c r="N8" s="61" t="s">
        <v>181</v>
      </c>
      <c r="P8" s="24"/>
      <c r="Q8" s="74"/>
      <c r="R8" s="425"/>
      <c r="S8" s="72"/>
      <c r="T8" s="24"/>
      <c r="U8" s="74"/>
      <c r="V8" s="425"/>
      <c r="Y8" s="429"/>
      <c r="Z8" s="430"/>
      <c r="AA8" s="431"/>
    </row>
    <row r="9" spans="2:27" ht="26.25" thickBot="1" x14ac:dyDescent="0.3">
      <c r="B9" s="434"/>
      <c r="C9" s="435"/>
      <c r="D9" s="56" t="s">
        <v>184</v>
      </c>
      <c r="E9" s="199" t="s">
        <v>184</v>
      </c>
      <c r="F9" s="199" t="s">
        <v>184</v>
      </c>
      <c r="G9" s="199" t="s">
        <v>184</v>
      </c>
      <c r="H9" s="25"/>
      <c r="I9" s="436"/>
      <c r="J9" s="437"/>
      <c r="K9" s="56" t="s">
        <v>184</v>
      </c>
      <c r="L9" s="56" t="s">
        <v>184</v>
      </c>
      <c r="M9" s="56" t="s">
        <v>184</v>
      </c>
      <c r="N9" s="57" t="s">
        <v>184</v>
      </c>
      <c r="P9" s="25"/>
      <c r="Q9" s="74"/>
      <c r="R9" s="77" t="s">
        <v>196</v>
      </c>
      <c r="S9" s="72"/>
      <c r="T9" s="25"/>
      <c r="U9" s="74"/>
      <c r="V9" s="77" t="s">
        <v>196</v>
      </c>
      <c r="Y9" s="179" t="s">
        <v>193</v>
      </c>
      <c r="AA9" s="179" t="s">
        <v>193</v>
      </c>
    </row>
    <row r="10" spans="2:27" ht="15.75" thickBot="1" x14ac:dyDescent="0.3">
      <c r="B10" s="55">
        <v>1</v>
      </c>
      <c r="C10" s="189" t="str">
        <f>T(Contaminantes!F$6)</f>
        <v/>
      </c>
      <c r="D10" s="113"/>
      <c r="E10" s="200"/>
      <c r="F10" s="200"/>
      <c r="G10" s="200"/>
      <c r="I10" s="55">
        <v>21</v>
      </c>
      <c r="J10" s="191" t="str">
        <f>T(Contaminantes!F$26)</f>
        <v/>
      </c>
      <c r="K10" s="113"/>
      <c r="L10" s="113"/>
      <c r="M10" s="113"/>
      <c r="N10" s="116"/>
      <c r="P10" s="78">
        <v>1</v>
      </c>
      <c r="Q10" s="81">
        <f>IF(COUNT(D10,E10,F10,G10)=0,1,COUNT(D10,E10,F10,G10))</f>
        <v>1</v>
      </c>
      <c r="R10" s="67">
        <f>((D10+E10+F10+G10)/Q10)</f>
        <v>0</v>
      </c>
      <c r="S10" s="25"/>
      <c r="T10" s="55">
        <v>21</v>
      </c>
      <c r="U10" s="83">
        <f t="shared" ref="U10:U29" si="0">IF(COUNT(K10,L10,M10,N10)=0,1,COUNT(K10,L10,M10,N10))</f>
        <v>1</v>
      </c>
      <c r="V10" s="81">
        <f t="shared" ref="V10:V29" si="1">((K10+L10+M10+N10)/U10)</f>
        <v>0</v>
      </c>
      <c r="X10" s="78">
        <v>1</v>
      </c>
      <c r="Y10" s="180">
        <f t="shared" ref="Y10:Y29" si="2">(R10*G$7)/1000</f>
        <v>0</v>
      </c>
      <c r="Z10" s="181">
        <v>21</v>
      </c>
      <c r="AA10" s="180">
        <f t="shared" ref="AA10:AA29" si="3">(V10*G$7)/1000</f>
        <v>0</v>
      </c>
    </row>
    <row r="11" spans="2:27" ht="15.75" thickBot="1" x14ac:dyDescent="0.3">
      <c r="B11" s="53">
        <v>2</v>
      </c>
      <c r="C11" s="189" t="str">
        <f>T(Contaminantes!F$7)</f>
        <v/>
      </c>
      <c r="D11" s="114"/>
      <c r="E11" s="201"/>
      <c r="F11" s="201"/>
      <c r="G11" s="201"/>
      <c r="I11" s="53">
        <v>22</v>
      </c>
      <c r="J11" s="192" t="str">
        <f>T(Contaminantes!F$27)</f>
        <v/>
      </c>
      <c r="K11" s="114"/>
      <c r="L11" s="114"/>
      <c r="M11" s="114"/>
      <c r="N11" s="117"/>
      <c r="P11" s="79">
        <v>2</v>
      </c>
      <c r="Q11" s="81">
        <f t="shared" ref="Q11:Q29" si="4">IF(COUNT(D11,E11,F11,G11)=0,1,COUNT(D11,E11,F11,G11))</f>
        <v>1</v>
      </c>
      <c r="R11" s="68">
        <f t="shared" ref="R11:R29" si="5">((D11+E11+F11+G11)/Q11)</f>
        <v>0</v>
      </c>
      <c r="T11" s="53">
        <v>22</v>
      </c>
      <c r="U11" s="83">
        <f t="shared" si="0"/>
        <v>1</v>
      </c>
      <c r="V11" s="70">
        <f t="shared" si="1"/>
        <v>0</v>
      </c>
      <c r="X11" s="79">
        <v>2</v>
      </c>
      <c r="Y11" s="182">
        <f t="shared" si="2"/>
        <v>0</v>
      </c>
      <c r="Z11" s="183">
        <v>22</v>
      </c>
      <c r="AA11" s="182">
        <f t="shared" si="3"/>
        <v>0</v>
      </c>
    </row>
    <row r="12" spans="2:27" ht="15.75" thickBot="1" x14ac:dyDescent="0.3">
      <c r="B12" s="53">
        <v>3</v>
      </c>
      <c r="C12" s="189" t="str">
        <f>T(Contaminantes!F$8)</f>
        <v/>
      </c>
      <c r="D12" s="114"/>
      <c r="E12" s="201"/>
      <c r="F12" s="201"/>
      <c r="G12" s="201"/>
      <c r="I12" s="53">
        <v>23</v>
      </c>
      <c r="J12" s="192" t="str">
        <f>T(Contaminantes!F$28)</f>
        <v/>
      </c>
      <c r="K12" s="114"/>
      <c r="L12" s="114"/>
      <c r="M12" s="114"/>
      <c r="N12" s="117"/>
      <c r="P12" s="79">
        <v>3</v>
      </c>
      <c r="Q12" s="81">
        <f t="shared" si="4"/>
        <v>1</v>
      </c>
      <c r="R12" s="68">
        <f t="shared" si="5"/>
        <v>0</v>
      </c>
      <c r="T12" s="53">
        <v>23</v>
      </c>
      <c r="U12" s="83">
        <f t="shared" si="0"/>
        <v>1</v>
      </c>
      <c r="V12" s="70">
        <f t="shared" si="1"/>
        <v>0</v>
      </c>
      <c r="X12" s="79">
        <v>3</v>
      </c>
      <c r="Y12" s="182">
        <f t="shared" si="2"/>
        <v>0</v>
      </c>
      <c r="Z12" s="183">
        <v>23</v>
      </c>
      <c r="AA12" s="182">
        <f t="shared" si="3"/>
        <v>0</v>
      </c>
    </row>
    <row r="13" spans="2:27" ht="15.75" thickBot="1" x14ac:dyDescent="0.3">
      <c r="B13" s="53">
        <v>4</v>
      </c>
      <c r="C13" s="189" t="str">
        <f>T(Contaminantes!F$9)</f>
        <v/>
      </c>
      <c r="D13" s="114"/>
      <c r="E13" s="201"/>
      <c r="F13" s="201"/>
      <c r="G13" s="201"/>
      <c r="I13" s="53">
        <v>24</v>
      </c>
      <c r="J13" s="192" t="str">
        <f>T(Contaminantes!F$29)</f>
        <v/>
      </c>
      <c r="K13" s="114"/>
      <c r="L13" s="114"/>
      <c r="M13" s="114"/>
      <c r="N13" s="117"/>
      <c r="P13" s="79">
        <v>4</v>
      </c>
      <c r="Q13" s="81">
        <f t="shared" si="4"/>
        <v>1</v>
      </c>
      <c r="R13" s="68">
        <f t="shared" si="5"/>
        <v>0</v>
      </c>
      <c r="T13" s="53">
        <v>24</v>
      </c>
      <c r="U13" s="83">
        <f t="shared" si="0"/>
        <v>1</v>
      </c>
      <c r="V13" s="70">
        <f t="shared" si="1"/>
        <v>0</v>
      </c>
      <c r="X13" s="79">
        <v>4</v>
      </c>
      <c r="Y13" s="182">
        <f t="shared" si="2"/>
        <v>0</v>
      </c>
      <c r="Z13" s="183">
        <v>24</v>
      </c>
      <c r="AA13" s="182">
        <f t="shared" si="3"/>
        <v>0</v>
      </c>
    </row>
    <row r="14" spans="2:27" ht="15.75" thickBot="1" x14ac:dyDescent="0.3">
      <c r="B14" s="53">
        <v>5</v>
      </c>
      <c r="C14" s="189" t="str">
        <f>T(Contaminantes!F$10)</f>
        <v/>
      </c>
      <c r="D14" s="114"/>
      <c r="E14" s="201"/>
      <c r="F14" s="201"/>
      <c r="G14" s="201"/>
      <c r="I14" s="53">
        <v>25</v>
      </c>
      <c r="J14" s="192" t="str">
        <f>T(Contaminantes!F$30)</f>
        <v/>
      </c>
      <c r="K14" s="114"/>
      <c r="L14" s="114"/>
      <c r="M14" s="114"/>
      <c r="N14" s="117"/>
      <c r="P14" s="79">
        <v>5</v>
      </c>
      <c r="Q14" s="81">
        <f t="shared" si="4"/>
        <v>1</v>
      </c>
      <c r="R14" s="68">
        <f t="shared" si="5"/>
        <v>0</v>
      </c>
      <c r="T14" s="53">
        <v>25</v>
      </c>
      <c r="U14" s="83">
        <f t="shared" si="0"/>
        <v>1</v>
      </c>
      <c r="V14" s="70">
        <f t="shared" si="1"/>
        <v>0</v>
      </c>
      <c r="X14" s="79">
        <v>5</v>
      </c>
      <c r="Y14" s="182">
        <f t="shared" si="2"/>
        <v>0</v>
      </c>
      <c r="Z14" s="183">
        <v>25</v>
      </c>
      <c r="AA14" s="182">
        <f t="shared" si="3"/>
        <v>0</v>
      </c>
    </row>
    <row r="15" spans="2:27" ht="15.75" thickBot="1" x14ac:dyDescent="0.3">
      <c r="B15" s="53">
        <v>6</v>
      </c>
      <c r="C15" s="189" t="str">
        <f>T(Contaminantes!F$11)</f>
        <v/>
      </c>
      <c r="D15" s="114"/>
      <c r="E15" s="201"/>
      <c r="F15" s="201"/>
      <c r="G15" s="201"/>
      <c r="I15" s="53">
        <v>26</v>
      </c>
      <c r="J15" s="192" t="str">
        <f>T(Contaminantes!F$31)</f>
        <v/>
      </c>
      <c r="K15" s="114"/>
      <c r="L15" s="114"/>
      <c r="M15" s="114"/>
      <c r="N15" s="117"/>
      <c r="P15" s="79">
        <v>6</v>
      </c>
      <c r="Q15" s="81">
        <f t="shared" si="4"/>
        <v>1</v>
      </c>
      <c r="R15" s="68">
        <f t="shared" si="5"/>
        <v>0</v>
      </c>
      <c r="T15" s="53">
        <v>26</v>
      </c>
      <c r="U15" s="83">
        <f t="shared" si="0"/>
        <v>1</v>
      </c>
      <c r="V15" s="70">
        <f t="shared" si="1"/>
        <v>0</v>
      </c>
      <c r="X15" s="79">
        <v>6</v>
      </c>
      <c r="Y15" s="182">
        <f t="shared" si="2"/>
        <v>0</v>
      </c>
      <c r="Z15" s="183">
        <v>26</v>
      </c>
      <c r="AA15" s="182">
        <f t="shared" si="3"/>
        <v>0</v>
      </c>
    </row>
    <row r="16" spans="2:27" ht="15.75" thickBot="1" x14ac:dyDescent="0.3">
      <c r="B16" s="53">
        <v>7</v>
      </c>
      <c r="C16" s="189" t="str">
        <f>T(Contaminantes!F$12)</f>
        <v/>
      </c>
      <c r="D16" s="114"/>
      <c r="E16" s="201"/>
      <c r="F16" s="201"/>
      <c r="G16" s="201"/>
      <c r="I16" s="53">
        <v>27</v>
      </c>
      <c r="J16" s="192" t="str">
        <f>T(Contaminantes!F$32)</f>
        <v/>
      </c>
      <c r="K16" s="114"/>
      <c r="L16" s="114"/>
      <c r="M16" s="114"/>
      <c r="N16" s="117"/>
      <c r="P16" s="79">
        <v>7</v>
      </c>
      <c r="Q16" s="81">
        <f t="shared" si="4"/>
        <v>1</v>
      </c>
      <c r="R16" s="68">
        <f t="shared" si="5"/>
        <v>0</v>
      </c>
      <c r="T16" s="53">
        <v>27</v>
      </c>
      <c r="U16" s="83">
        <f t="shared" si="0"/>
        <v>1</v>
      </c>
      <c r="V16" s="70">
        <f t="shared" si="1"/>
        <v>0</v>
      </c>
      <c r="X16" s="79">
        <v>7</v>
      </c>
      <c r="Y16" s="182">
        <f t="shared" si="2"/>
        <v>0</v>
      </c>
      <c r="Z16" s="183">
        <v>27</v>
      </c>
      <c r="AA16" s="182">
        <f t="shared" si="3"/>
        <v>0</v>
      </c>
    </row>
    <row r="17" spans="2:27" ht="15.75" thickBot="1" x14ac:dyDescent="0.3">
      <c r="B17" s="53">
        <v>8</v>
      </c>
      <c r="C17" s="189" t="str">
        <f>T(Contaminantes!F$13)</f>
        <v/>
      </c>
      <c r="D17" s="114"/>
      <c r="E17" s="201"/>
      <c r="F17" s="201"/>
      <c r="G17" s="201"/>
      <c r="I17" s="53">
        <v>28</v>
      </c>
      <c r="J17" s="192" t="str">
        <f>T(Contaminantes!F$33)</f>
        <v/>
      </c>
      <c r="K17" s="114"/>
      <c r="L17" s="114"/>
      <c r="M17" s="114"/>
      <c r="N17" s="117"/>
      <c r="P17" s="79">
        <v>8</v>
      </c>
      <c r="Q17" s="81">
        <f t="shared" si="4"/>
        <v>1</v>
      </c>
      <c r="R17" s="68">
        <f t="shared" si="5"/>
        <v>0</v>
      </c>
      <c r="T17" s="53">
        <v>28</v>
      </c>
      <c r="U17" s="83">
        <f t="shared" si="0"/>
        <v>1</v>
      </c>
      <c r="V17" s="70">
        <f t="shared" si="1"/>
        <v>0</v>
      </c>
      <c r="X17" s="79">
        <v>8</v>
      </c>
      <c r="Y17" s="182">
        <f t="shared" si="2"/>
        <v>0</v>
      </c>
      <c r="Z17" s="183">
        <v>28</v>
      </c>
      <c r="AA17" s="182">
        <f t="shared" si="3"/>
        <v>0</v>
      </c>
    </row>
    <row r="18" spans="2:27" ht="15.75" thickBot="1" x14ac:dyDescent="0.3">
      <c r="B18" s="53">
        <v>9</v>
      </c>
      <c r="C18" s="189" t="str">
        <f>T(Contaminantes!F$14)</f>
        <v/>
      </c>
      <c r="D18" s="114"/>
      <c r="E18" s="201"/>
      <c r="F18" s="201"/>
      <c r="G18" s="201"/>
      <c r="I18" s="53">
        <v>29</v>
      </c>
      <c r="J18" s="192" t="str">
        <f>T(Contaminantes!F$34)</f>
        <v/>
      </c>
      <c r="K18" s="114"/>
      <c r="L18" s="114"/>
      <c r="M18" s="114"/>
      <c r="N18" s="117"/>
      <c r="P18" s="79">
        <v>9</v>
      </c>
      <c r="Q18" s="81">
        <f t="shared" si="4"/>
        <v>1</v>
      </c>
      <c r="R18" s="68">
        <f t="shared" si="5"/>
        <v>0</v>
      </c>
      <c r="T18" s="53">
        <v>29</v>
      </c>
      <c r="U18" s="83">
        <f t="shared" si="0"/>
        <v>1</v>
      </c>
      <c r="V18" s="70">
        <f t="shared" si="1"/>
        <v>0</v>
      </c>
      <c r="X18" s="79">
        <v>9</v>
      </c>
      <c r="Y18" s="182">
        <f t="shared" si="2"/>
        <v>0</v>
      </c>
      <c r="Z18" s="183">
        <v>29</v>
      </c>
      <c r="AA18" s="182">
        <f t="shared" si="3"/>
        <v>0</v>
      </c>
    </row>
    <row r="19" spans="2:27" ht="15.75" thickBot="1" x14ac:dyDescent="0.3">
      <c r="B19" s="53">
        <v>10</v>
      </c>
      <c r="C19" s="189" t="str">
        <f>T(Contaminantes!F$15)</f>
        <v/>
      </c>
      <c r="D19" s="114"/>
      <c r="E19" s="201"/>
      <c r="F19" s="201"/>
      <c r="G19" s="201"/>
      <c r="I19" s="53">
        <v>30</v>
      </c>
      <c r="J19" s="192" t="str">
        <f>T(Contaminantes!F$35)</f>
        <v/>
      </c>
      <c r="K19" s="114"/>
      <c r="L19" s="114"/>
      <c r="M19" s="114"/>
      <c r="N19" s="117"/>
      <c r="P19" s="79">
        <v>10</v>
      </c>
      <c r="Q19" s="81">
        <f t="shared" si="4"/>
        <v>1</v>
      </c>
      <c r="R19" s="68">
        <f t="shared" si="5"/>
        <v>0</v>
      </c>
      <c r="T19" s="53">
        <v>30</v>
      </c>
      <c r="U19" s="83">
        <f t="shared" si="0"/>
        <v>1</v>
      </c>
      <c r="V19" s="70">
        <f t="shared" si="1"/>
        <v>0</v>
      </c>
      <c r="X19" s="79">
        <v>10</v>
      </c>
      <c r="Y19" s="182">
        <f t="shared" si="2"/>
        <v>0</v>
      </c>
      <c r="Z19" s="183">
        <v>30</v>
      </c>
      <c r="AA19" s="182">
        <f t="shared" si="3"/>
        <v>0</v>
      </c>
    </row>
    <row r="20" spans="2:27" ht="15.75" thickBot="1" x14ac:dyDescent="0.3">
      <c r="B20" s="53">
        <v>11</v>
      </c>
      <c r="C20" s="189" t="str">
        <f>T(Contaminantes!F$16)</f>
        <v/>
      </c>
      <c r="D20" s="114"/>
      <c r="E20" s="201"/>
      <c r="F20" s="201"/>
      <c r="G20" s="201"/>
      <c r="I20" s="53">
        <v>31</v>
      </c>
      <c r="J20" s="192" t="str">
        <f>T(Contaminantes!F$36)</f>
        <v/>
      </c>
      <c r="K20" s="114"/>
      <c r="L20" s="114"/>
      <c r="M20" s="114"/>
      <c r="N20" s="117"/>
      <c r="P20" s="79">
        <v>11</v>
      </c>
      <c r="Q20" s="81">
        <f t="shared" si="4"/>
        <v>1</v>
      </c>
      <c r="R20" s="68">
        <f t="shared" si="5"/>
        <v>0</v>
      </c>
      <c r="T20" s="53">
        <v>31</v>
      </c>
      <c r="U20" s="83">
        <f t="shared" si="0"/>
        <v>1</v>
      </c>
      <c r="V20" s="70">
        <f t="shared" si="1"/>
        <v>0</v>
      </c>
      <c r="X20" s="79">
        <v>11</v>
      </c>
      <c r="Y20" s="182">
        <f t="shared" si="2"/>
        <v>0</v>
      </c>
      <c r="Z20" s="183">
        <v>31</v>
      </c>
      <c r="AA20" s="182">
        <f t="shared" si="3"/>
        <v>0</v>
      </c>
    </row>
    <row r="21" spans="2:27" ht="15.75" thickBot="1" x14ac:dyDescent="0.3">
      <c r="B21" s="53">
        <v>12</v>
      </c>
      <c r="C21" s="189" t="str">
        <f>T(Contaminantes!F$17)</f>
        <v/>
      </c>
      <c r="D21" s="114"/>
      <c r="E21" s="201"/>
      <c r="F21" s="201"/>
      <c r="G21" s="201"/>
      <c r="I21" s="53">
        <v>32</v>
      </c>
      <c r="J21" s="192" t="str">
        <f>T(Contaminantes!F$37)</f>
        <v/>
      </c>
      <c r="K21" s="114"/>
      <c r="L21" s="114"/>
      <c r="M21" s="114"/>
      <c r="N21" s="117"/>
      <c r="P21" s="79">
        <v>12</v>
      </c>
      <c r="Q21" s="81">
        <f t="shared" si="4"/>
        <v>1</v>
      </c>
      <c r="R21" s="68">
        <f t="shared" si="5"/>
        <v>0</v>
      </c>
      <c r="T21" s="53">
        <v>32</v>
      </c>
      <c r="U21" s="83">
        <f t="shared" si="0"/>
        <v>1</v>
      </c>
      <c r="V21" s="70">
        <f t="shared" si="1"/>
        <v>0</v>
      </c>
      <c r="X21" s="79">
        <v>12</v>
      </c>
      <c r="Y21" s="182">
        <f t="shared" si="2"/>
        <v>0</v>
      </c>
      <c r="Z21" s="183">
        <v>32</v>
      </c>
      <c r="AA21" s="182">
        <f t="shared" si="3"/>
        <v>0</v>
      </c>
    </row>
    <row r="22" spans="2:27" ht="15.75" thickBot="1" x14ac:dyDescent="0.3">
      <c r="B22" s="53">
        <v>13</v>
      </c>
      <c r="C22" s="189" t="str">
        <f>T(Contaminantes!F$18)</f>
        <v/>
      </c>
      <c r="D22" s="114"/>
      <c r="E22" s="201"/>
      <c r="F22" s="201"/>
      <c r="G22" s="201"/>
      <c r="I22" s="53">
        <v>33</v>
      </c>
      <c r="J22" s="192" t="str">
        <f>T(Contaminantes!F$38)</f>
        <v/>
      </c>
      <c r="K22" s="114"/>
      <c r="L22" s="114"/>
      <c r="M22" s="114"/>
      <c r="N22" s="117"/>
      <c r="P22" s="79">
        <v>13</v>
      </c>
      <c r="Q22" s="81">
        <f t="shared" si="4"/>
        <v>1</v>
      </c>
      <c r="R22" s="68">
        <f t="shared" si="5"/>
        <v>0</v>
      </c>
      <c r="T22" s="53">
        <v>33</v>
      </c>
      <c r="U22" s="83">
        <f t="shared" si="0"/>
        <v>1</v>
      </c>
      <c r="V22" s="70">
        <f t="shared" si="1"/>
        <v>0</v>
      </c>
      <c r="X22" s="79">
        <v>13</v>
      </c>
      <c r="Y22" s="182">
        <f t="shared" si="2"/>
        <v>0</v>
      </c>
      <c r="Z22" s="183">
        <v>33</v>
      </c>
      <c r="AA22" s="182">
        <f t="shared" si="3"/>
        <v>0</v>
      </c>
    </row>
    <row r="23" spans="2:27" ht="15.75" thickBot="1" x14ac:dyDescent="0.3">
      <c r="B23" s="53">
        <v>14</v>
      </c>
      <c r="C23" s="189" t="str">
        <f>T(Contaminantes!F$19)</f>
        <v/>
      </c>
      <c r="D23" s="114"/>
      <c r="E23" s="201"/>
      <c r="F23" s="201"/>
      <c r="G23" s="201"/>
      <c r="I23" s="53">
        <v>34</v>
      </c>
      <c r="J23" s="192" t="str">
        <f>T(Contaminantes!F$39)</f>
        <v/>
      </c>
      <c r="K23" s="114"/>
      <c r="L23" s="114"/>
      <c r="M23" s="114"/>
      <c r="N23" s="117"/>
      <c r="P23" s="79">
        <v>14</v>
      </c>
      <c r="Q23" s="81">
        <f t="shared" si="4"/>
        <v>1</v>
      </c>
      <c r="R23" s="68">
        <f t="shared" si="5"/>
        <v>0</v>
      </c>
      <c r="T23" s="53">
        <v>34</v>
      </c>
      <c r="U23" s="83">
        <f t="shared" si="0"/>
        <v>1</v>
      </c>
      <c r="V23" s="70">
        <f t="shared" si="1"/>
        <v>0</v>
      </c>
      <c r="X23" s="79">
        <v>14</v>
      </c>
      <c r="Y23" s="182">
        <f t="shared" si="2"/>
        <v>0</v>
      </c>
      <c r="Z23" s="183">
        <v>34</v>
      </c>
      <c r="AA23" s="182">
        <f t="shared" si="3"/>
        <v>0</v>
      </c>
    </row>
    <row r="24" spans="2:27" ht="15.75" thickBot="1" x14ac:dyDescent="0.3">
      <c r="B24" s="53">
        <v>15</v>
      </c>
      <c r="C24" s="189" t="str">
        <f>T(Contaminantes!F$20)</f>
        <v/>
      </c>
      <c r="D24" s="114"/>
      <c r="E24" s="201"/>
      <c r="F24" s="201"/>
      <c r="G24" s="201"/>
      <c r="I24" s="53">
        <v>35</v>
      </c>
      <c r="J24" s="192" t="str">
        <f>T(Contaminantes!F$40)</f>
        <v/>
      </c>
      <c r="K24" s="114"/>
      <c r="L24" s="114"/>
      <c r="M24" s="114"/>
      <c r="N24" s="117"/>
      <c r="P24" s="79">
        <v>15</v>
      </c>
      <c r="Q24" s="81">
        <f t="shared" si="4"/>
        <v>1</v>
      </c>
      <c r="R24" s="68">
        <f t="shared" si="5"/>
        <v>0</v>
      </c>
      <c r="T24" s="53">
        <v>35</v>
      </c>
      <c r="U24" s="83">
        <f t="shared" si="0"/>
        <v>1</v>
      </c>
      <c r="V24" s="70">
        <f t="shared" si="1"/>
        <v>0</v>
      </c>
      <c r="X24" s="79">
        <v>15</v>
      </c>
      <c r="Y24" s="182">
        <f t="shared" si="2"/>
        <v>0</v>
      </c>
      <c r="Z24" s="183">
        <v>35</v>
      </c>
      <c r="AA24" s="182">
        <f t="shared" si="3"/>
        <v>0</v>
      </c>
    </row>
    <row r="25" spans="2:27" ht="15.75" thickBot="1" x14ac:dyDescent="0.3">
      <c r="B25" s="53">
        <v>16</v>
      </c>
      <c r="C25" s="189" t="str">
        <f>T(Contaminantes!F$21)</f>
        <v/>
      </c>
      <c r="D25" s="114"/>
      <c r="E25" s="201"/>
      <c r="F25" s="201"/>
      <c r="G25" s="201"/>
      <c r="I25" s="53">
        <v>36</v>
      </c>
      <c r="J25" s="192" t="str">
        <f>T(Contaminantes!F$41)</f>
        <v/>
      </c>
      <c r="K25" s="114"/>
      <c r="L25" s="114"/>
      <c r="M25" s="114"/>
      <c r="N25" s="117"/>
      <c r="P25" s="79">
        <v>16</v>
      </c>
      <c r="Q25" s="81">
        <f t="shared" si="4"/>
        <v>1</v>
      </c>
      <c r="R25" s="68">
        <f t="shared" si="5"/>
        <v>0</v>
      </c>
      <c r="T25" s="53">
        <v>36</v>
      </c>
      <c r="U25" s="83">
        <f t="shared" si="0"/>
        <v>1</v>
      </c>
      <c r="V25" s="70">
        <f t="shared" si="1"/>
        <v>0</v>
      </c>
      <c r="X25" s="79">
        <v>16</v>
      </c>
      <c r="Y25" s="182">
        <f t="shared" si="2"/>
        <v>0</v>
      </c>
      <c r="Z25" s="183">
        <v>36</v>
      </c>
      <c r="AA25" s="182">
        <f t="shared" si="3"/>
        <v>0</v>
      </c>
    </row>
    <row r="26" spans="2:27" ht="15.75" thickBot="1" x14ac:dyDescent="0.3">
      <c r="B26" s="53">
        <v>17</v>
      </c>
      <c r="C26" s="189" t="str">
        <f>T(Contaminantes!F$22)</f>
        <v/>
      </c>
      <c r="D26" s="114"/>
      <c r="E26" s="201"/>
      <c r="F26" s="201"/>
      <c r="G26" s="201"/>
      <c r="I26" s="53">
        <v>37</v>
      </c>
      <c r="J26" s="192" t="str">
        <f>T(Contaminantes!F$42)</f>
        <v/>
      </c>
      <c r="K26" s="114"/>
      <c r="L26" s="114"/>
      <c r="M26" s="114"/>
      <c r="N26" s="117"/>
      <c r="P26" s="79">
        <v>17</v>
      </c>
      <c r="Q26" s="81">
        <f t="shared" si="4"/>
        <v>1</v>
      </c>
      <c r="R26" s="68">
        <f t="shared" si="5"/>
        <v>0</v>
      </c>
      <c r="T26" s="53">
        <v>37</v>
      </c>
      <c r="U26" s="83">
        <f t="shared" si="0"/>
        <v>1</v>
      </c>
      <c r="V26" s="70">
        <f t="shared" si="1"/>
        <v>0</v>
      </c>
      <c r="X26" s="79">
        <v>17</v>
      </c>
      <c r="Y26" s="182">
        <f t="shared" si="2"/>
        <v>0</v>
      </c>
      <c r="Z26" s="183">
        <v>37</v>
      </c>
      <c r="AA26" s="182">
        <f t="shared" si="3"/>
        <v>0</v>
      </c>
    </row>
    <row r="27" spans="2:27" ht="15.75" thickBot="1" x14ac:dyDescent="0.3">
      <c r="B27" s="53">
        <v>18</v>
      </c>
      <c r="C27" s="189" t="str">
        <f>T(Contaminantes!F$23)</f>
        <v/>
      </c>
      <c r="D27" s="114"/>
      <c r="E27" s="201"/>
      <c r="F27" s="201"/>
      <c r="G27" s="201"/>
      <c r="I27" s="53">
        <v>38</v>
      </c>
      <c r="J27" s="192" t="str">
        <f>T(Contaminantes!F$43)</f>
        <v/>
      </c>
      <c r="K27" s="114"/>
      <c r="L27" s="114"/>
      <c r="M27" s="114"/>
      <c r="N27" s="117"/>
      <c r="P27" s="79">
        <v>18</v>
      </c>
      <c r="Q27" s="81">
        <f t="shared" si="4"/>
        <v>1</v>
      </c>
      <c r="R27" s="68">
        <f t="shared" si="5"/>
        <v>0</v>
      </c>
      <c r="T27" s="53">
        <v>38</v>
      </c>
      <c r="U27" s="83">
        <f t="shared" si="0"/>
        <v>1</v>
      </c>
      <c r="V27" s="70">
        <f t="shared" si="1"/>
        <v>0</v>
      </c>
      <c r="X27" s="79">
        <v>18</v>
      </c>
      <c r="Y27" s="182">
        <f t="shared" si="2"/>
        <v>0</v>
      </c>
      <c r="Z27" s="183">
        <v>38</v>
      </c>
      <c r="AA27" s="182">
        <f t="shared" si="3"/>
        <v>0</v>
      </c>
    </row>
    <row r="28" spans="2:27" ht="15.75" thickBot="1" x14ac:dyDescent="0.3">
      <c r="B28" s="53">
        <v>19</v>
      </c>
      <c r="C28" s="189" t="str">
        <f>T(Contaminantes!F$24)</f>
        <v/>
      </c>
      <c r="D28" s="114"/>
      <c r="E28" s="201"/>
      <c r="F28" s="201"/>
      <c r="G28" s="201"/>
      <c r="I28" s="53">
        <v>39</v>
      </c>
      <c r="J28" s="192" t="str">
        <f>T(Contaminantes!F$44)</f>
        <v/>
      </c>
      <c r="K28" s="114"/>
      <c r="L28" s="114"/>
      <c r="M28" s="114"/>
      <c r="N28" s="117"/>
      <c r="P28" s="79">
        <v>19</v>
      </c>
      <c r="Q28" s="81">
        <f t="shared" si="4"/>
        <v>1</v>
      </c>
      <c r="R28" s="68">
        <f t="shared" si="5"/>
        <v>0</v>
      </c>
      <c r="T28" s="53">
        <v>39</v>
      </c>
      <c r="U28" s="83">
        <f t="shared" si="0"/>
        <v>1</v>
      </c>
      <c r="V28" s="70">
        <f t="shared" si="1"/>
        <v>0</v>
      </c>
      <c r="X28" s="79">
        <v>19</v>
      </c>
      <c r="Y28" s="182">
        <f t="shared" si="2"/>
        <v>0</v>
      </c>
      <c r="Z28" s="183">
        <v>39</v>
      </c>
      <c r="AA28" s="182">
        <f t="shared" si="3"/>
        <v>0</v>
      </c>
    </row>
    <row r="29" spans="2:27" ht="15.75" thickBot="1" x14ac:dyDescent="0.3">
      <c r="B29" s="54">
        <v>20</v>
      </c>
      <c r="C29" s="190" t="str">
        <f>T(Contaminantes!F$25)</f>
        <v/>
      </c>
      <c r="D29" s="115"/>
      <c r="E29" s="202"/>
      <c r="F29" s="202"/>
      <c r="G29" s="202"/>
      <c r="I29" s="54">
        <v>40</v>
      </c>
      <c r="J29" s="193" t="str">
        <f>T(Contaminantes!F$45)</f>
        <v/>
      </c>
      <c r="K29" s="115"/>
      <c r="L29" s="115"/>
      <c r="M29" s="115"/>
      <c r="N29" s="118"/>
      <c r="P29" s="80">
        <v>20</v>
      </c>
      <c r="Q29" s="81">
        <f t="shared" si="4"/>
        <v>1</v>
      </c>
      <c r="R29" s="69">
        <f t="shared" si="5"/>
        <v>0</v>
      </c>
      <c r="T29" s="54">
        <v>40</v>
      </c>
      <c r="U29" s="76">
        <f t="shared" si="0"/>
        <v>1</v>
      </c>
      <c r="V29" s="82">
        <f t="shared" si="1"/>
        <v>0</v>
      </c>
      <c r="X29" s="80">
        <v>20</v>
      </c>
      <c r="Y29" s="184">
        <f t="shared" si="2"/>
        <v>0</v>
      </c>
      <c r="Z29" s="185">
        <v>40</v>
      </c>
      <c r="AA29" s="184">
        <f t="shared" si="3"/>
        <v>0</v>
      </c>
    </row>
    <row r="30" spans="2:27" ht="15.75" thickBot="1" x14ac:dyDescent="0.3"/>
    <row r="31" spans="2:27" ht="33" thickBot="1" x14ac:dyDescent="0.3">
      <c r="D31" s="71" t="s">
        <v>185</v>
      </c>
      <c r="E31" s="194" t="str">
        <f>T('Puntos de vertido'!B7)</f>
        <v>V02</v>
      </c>
      <c r="F31" s="195" t="s">
        <v>186</v>
      </c>
      <c r="G31" s="196">
        <f>'Puntos de vertido'!E7</f>
        <v>0</v>
      </c>
      <c r="H31" s="65"/>
      <c r="I31" s="438" t="s">
        <v>170</v>
      </c>
      <c r="J31" s="439"/>
      <c r="K31" s="440" t="str">
        <f>T('Puntos de vertido'!C7)</f>
        <v/>
      </c>
      <c r="L31" s="441"/>
      <c r="M31" s="441"/>
      <c r="N31" s="442"/>
      <c r="Q31" s="74"/>
      <c r="R31" s="424" t="s">
        <v>195</v>
      </c>
      <c r="U31" s="74"/>
      <c r="V31" s="424" t="s">
        <v>195</v>
      </c>
      <c r="Y31" s="426" t="s">
        <v>192</v>
      </c>
      <c r="Z31" s="427"/>
      <c r="AA31" s="428"/>
    </row>
    <row r="32" spans="2:27" ht="15.75" thickBot="1" x14ac:dyDescent="0.3">
      <c r="B32" s="432" t="s">
        <v>133</v>
      </c>
      <c r="C32" s="433"/>
      <c r="D32" s="58" t="s">
        <v>134</v>
      </c>
      <c r="E32" s="197" t="s">
        <v>135</v>
      </c>
      <c r="F32" s="197" t="s">
        <v>136</v>
      </c>
      <c r="G32" s="198" t="s">
        <v>181</v>
      </c>
      <c r="H32" s="24"/>
      <c r="I32" s="432" t="s">
        <v>133</v>
      </c>
      <c r="J32" s="433"/>
      <c r="K32" s="62" t="s">
        <v>134</v>
      </c>
      <c r="L32" s="62" t="s">
        <v>135</v>
      </c>
      <c r="M32" s="62" t="s">
        <v>136</v>
      </c>
      <c r="N32" s="64" t="s">
        <v>181</v>
      </c>
      <c r="P32" s="24"/>
      <c r="Q32" s="74"/>
      <c r="R32" s="425"/>
      <c r="S32" s="72"/>
      <c r="T32" s="24"/>
      <c r="U32" s="74"/>
      <c r="V32" s="425"/>
      <c r="Y32" s="429"/>
      <c r="Z32" s="430"/>
      <c r="AA32" s="431"/>
    </row>
    <row r="33" spans="2:27" ht="26.25" thickBot="1" x14ac:dyDescent="0.3">
      <c r="B33" s="434"/>
      <c r="C33" s="435"/>
      <c r="D33" s="56" t="s">
        <v>184</v>
      </c>
      <c r="E33" s="199" t="s">
        <v>184</v>
      </c>
      <c r="F33" s="199" t="s">
        <v>184</v>
      </c>
      <c r="G33" s="199" t="s">
        <v>184</v>
      </c>
      <c r="H33" s="25"/>
      <c r="I33" s="436"/>
      <c r="J33" s="437"/>
      <c r="K33" s="56" t="s">
        <v>184</v>
      </c>
      <c r="L33" s="56" t="s">
        <v>184</v>
      </c>
      <c r="M33" s="56" t="s">
        <v>184</v>
      </c>
      <c r="N33" s="57" t="s">
        <v>184</v>
      </c>
      <c r="P33" s="25"/>
      <c r="Q33" s="74"/>
      <c r="R33" s="77" t="s">
        <v>196</v>
      </c>
      <c r="S33" s="72"/>
      <c r="T33" s="25"/>
      <c r="U33" s="74"/>
      <c r="V33" s="77" t="s">
        <v>196</v>
      </c>
      <c r="Y33" s="186" t="s">
        <v>193</v>
      </c>
      <c r="AA33" s="186" t="s">
        <v>193</v>
      </c>
    </row>
    <row r="34" spans="2:27" ht="15.75" thickBot="1" x14ac:dyDescent="0.3">
      <c r="B34" s="55">
        <v>1</v>
      </c>
      <c r="C34" s="189" t="str">
        <f>T(Contaminantes!F$6)</f>
        <v/>
      </c>
      <c r="D34" s="119"/>
      <c r="E34" s="200"/>
      <c r="F34" s="200"/>
      <c r="G34" s="200"/>
      <c r="I34" s="55">
        <v>21</v>
      </c>
      <c r="J34" s="191" t="str">
        <f>T(Contaminantes!F$26)</f>
        <v/>
      </c>
      <c r="K34" s="113"/>
      <c r="L34" s="113"/>
      <c r="M34" s="113"/>
      <c r="N34" s="116"/>
      <c r="P34" s="78">
        <v>1</v>
      </c>
      <c r="Q34" s="81">
        <f t="shared" ref="Q34:Q53" si="6">IF(COUNT(D34,E34,F34,G34)=0,1,COUNT(D34,E34,F34,G34))</f>
        <v>1</v>
      </c>
      <c r="R34" s="67">
        <f>((D34+E34+F34+G34)/Q34)</f>
        <v>0</v>
      </c>
      <c r="S34" s="25"/>
      <c r="T34" s="55">
        <v>21</v>
      </c>
      <c r="U34" s="83">
        <f t="shared" ref="U34:U53" si="7">IF(COUNT(K34,L34,M34,N34)=0,1,COUNT(K34,L34,M34,N34))</f>
        <v>1</v>
      </c>
      <c r="V34" s="81">
        <f t="shared" ref="V34:V53" si="8">((K34+L34+M34+N34)/U34)</f>
        <v>0</v>
      </c>
      <c r="X34" s="78">
        <v>1</v>
      </c>
      <c r="Y34" s="180">
        <f t="shared" ref="Y34:Y53" si="9">(R34*G$31)/1000</f>
        <v>0</v>
      </c>
      <c r="Z34" s="181">
        <v>21</v>
      </c>
      <c r="AA34" s="180">
        <f t="shared" ref="AA34:AA53" si="10">(V34*G$31)/1000</f>
        <v>0</v>
      </c>
    </row>
    <row r="35" spans="2:27" ht="15.75" thickBot="1" x14ac:dyDescent="0.3">
      <c r="B35" s="53">
        <v>2</v>
      </c>
      <c r="C35" s="189" t="str">
        <f>T(Contaminantes!F$7)</f>
        <v/>
      </c>
      <c r="D35" s="114"/>
      <c r="E35" s="201"/>
      <c r="F35" s="201"/>
      <c r="G35" s="201"/>
      <c r="I35" s="53">
        <v>22</v>
      </c>
      <c r="J35" s="192" t="str">
        <f>T(Contaminantes!F$27)</f>
        <v/>
      </c>
      <c r="K35" s="114"/>
      <c r="L35" s="114"/>
      <c r="M35" s="114"/>
      <c r="N35" s="117"/>
      <c r="P35" s="79">
        <v>2</v>
      </c>
      <c r="Q35" s="81">
        <f t="shared" si="6"/>
        <v>1</v>
      </c>
      <c r="R35" s="68">
        <f t="shared" ref="R35:R53" si="11">((D35+E35+F35+G35)/Q35)</f>
        <v>0</v>
      </c>
      <c r="T35" s="53">
        <v>22</v>
      </c>
      <c r="U35" s="83">
        <f t="shared" si="7"/>
        <v>1</v>
      </c>
      <c r="V35" s="70">
        <f t="shared" si="8"/>
        <v>0</v>
      </c>
      <c r="X35" s="79">
        <v>2</v>
      </c>
      <c r="Y35" s="187">
        <f t="shared" si="9"/>
        <v>0</v>
      </c>
      <c r="Z35" s="183">
        <v>22</v>
      </c>
      <c r="AA35" s="187">
        <f t="shared" si="10"/>
        <v>0</v>
      </c>
    </row>
    <row r="36" spans="2:27" ht="15.75" thickBot="1" x14ac:dyDescent="0.3">
      <c r="B36" s="53">
        <v>3</v>
      </c>
      <c r="C36" s="189" t="str">
        <f>T(Contaminantes!F$8)</f>
        <v/>
      </c>
      <c r="D36" s="114"/>
      <c r="E36" s="201"/>
      <c r="F36" s="201"/>
      <c r="G36" s="201"/>
      <c r="I36" s="53">
        <v>23</v>
      </c>
      <c r="J36" s="192" t="str">
        <f>T(Contaminantes!F$28)</f>
        <v/>
      </c>
      <c r="K36" s="114"/>
      <c r="L36" s="114"/>
      <c r="M36" s="114"/>
      <c r="N36" s="117"/>
      <c r="P36" s="79">
        <v>3</v>
      </c>
      <c r="Q36" s="81">
        <f t="shared" si="6"/>
        <v>1</v>
      </c>
      <c r="R36" s="68">
        <f t="shared" si="11"/>
        <v>0</v>
      </c>
      <c r="T36" s="53">
        <v>23</v>
      </c>
      <c r="U36" s="83">
        <f t="shared" si="7"/>
        <v>1</v>
      </c>
      <c r="V36" s="70">
        <f t="shared" si="8"/>
        <v>0</v>
      </c>
      <c r="X36" s="79">
        <v>3</v>
      </c>
      <c r="Y36" s="187">
        <f t="shared" si="9"/>
        <v>0</v>
      </c>
      <c r="Z36" s="183">
        <v>23</v>
      </c>
      <c r="AA36" s="187">
        <f t="shared" si="10"/>
        <v>0</v>
      </c>
    </row>
    <row r="37" spans="2:27" ht="15.75" thickBot="1" x14ac:dyDescent="0.3">
      <c r="B37" s="53">
        <v>4</v>
      </c>
      <c r="C37" s="192" t="str">
        <f>T(Contaminantes!F$9)</f>
        <v/>
      </c>
      <c r="D37" s="114"/>
      <c r="E37" s="201"/>
      <c r="F37" s="201"/>
      <c r="G37" s="201"/>
      <c r="I37" s="53">
        <v>24</v>
      </c>
      <c r="J37" s="192" t="str">
        <f>T(Contaminantes!F$29)</f>
        <v/>
      </c>
      <c r="K37" s="114"/>
      <c r="L37" s="114"/>
      <c r="M37" s="114"/>
      <c r="N37" s="117"/>
      <c r="P37" s="79">
        <v>4</v>
      </c>
      <c r="Q37" s="81">
        <f t="shared" si="6"/>
        <v>1</v>
      </c>
      <c r="R37" s="68">
        <f t="shared" si="11"/>
        <v>0</v>
      </c>
      <c r="T37" s="53">
        <v>24</v>
      </c>
      <c r="U37" s="83">
        <f t="shared" si="7"/>
        <v>1</v>
      </c>
      <c r="V37" s="70">
        <f t="shared" si="8"/>
        <v>0</v>
      </c>
      <c r="X37" s="79">
        <v>4</v>
      </c>
      <c r="Y37" s="187">
        <f t="shared" si="9"/>
        <v>0</v>
      </c>
      <c r="Z37" s="183">
        <v>24</v>
      </c>
      <c r="AA37" s="187">
        <f t="shared" si="10"/>
        <v>0</v>
      </c>
    </row>
    <row r="38" spans="2:27" ht="15.75" thickBot="1" x14ac:dyDescent="0.3">
      <c r="B38" s="53">
        <v>5</v>
      </c>
      <c r="C38" s="192" t="str">
        <f>T(Contaminantes!F$10)</f>
        <v/>
      </c>
      <c r="D38" s="114"/>
      <c r="E38" s="201"/>
      <c r="F38" s="201"/>
      <c r="G38" s="201"/>
      <c r="I38" s="53">
        <v>25</v>
      </c>
      <c r="J38" s="192" t="str">
        <f>T(Contaminantes!F$30)</f>
        <v/>
      </c>
      <c r="K38" s="114"/>
      <c r="L38" s="114"/>
      <c r="M38" s="114"/>
      <c r="N38" s="117"/>
      <c r="P38" s="79">
        <v>5</v>
      </c>
      <c r="Q38" s="81">
        <f t="shared" si="6"/>
        <v>1</v>
      </c>
      <c r="R38" s="68">
        <f t="shared" si="11"/>
        <v>0</v>
      </c>
      <c r="T38" s="53">
        <v>25</v>
      </c>
      <c r="U38" s="83">
        <f t="shared" si="7"/>
        <v>1</v>
      </c>
      <c r="V38" s="70">
        <f t="shared" si="8"/>
        <v>0</v>
      </c>
      <c r="X38" s="79">
        <v>5</v>
      </c>
      <c r="Y38" s="187">
        <f t="shared" si="9"/>
        <v>0</v>
      </c>
      <c r="Z38" s="183">
        <v>25</v>
      </c>
      <c r="AA38" s="187">
        <f t="shared" si="10"/>
        <v>0</v>
      </c>
    </row>
    <row r="39" spans="2:27" ht="15.75" thickBot="1" x14ac:dyDescent="0.3">
      <c r="B39" s="53">
        <v>6</v>
      </c>
      <c r="C39" s="192" t="str">
        <f>T(Contaminantes!F$11)</f>
        <v/>
      </c>
      <c r="D39" s="114"/>
      <c r="E39" s="201"/>
      <c r="F39" s="201"/>
      <c r="G39" s="201"/>
      <c r="I39" s="53">
        <v>26</v>
      </c>
      <c r="J39" s="192" t="str">
        <f>T(Contaminantes!F$31)</f>
        <v/>
      </c>
      <c r="K39" s="114"/>
      <c r="L39" s="114"/>
      <c r="M39" s="114"/>
      <c r="N39" s="117"/>
      <c r="P39" s="79">
        <v>6</v>
      </c>
      <c r="Q39" s="81">
        <f t="shared" si="6"/>
        <v>1</v>
      </c>
      <c r="R39" s="68">
        <f t="shared" si="11"/>
        <v>0</v>
      </c>
      <c r="T39" s="53">
        <v>26</v>
      </c>
      <c r="U39" s="83">
        <f t="shared" si="7"/>
        <v>1</v>
      </c>
      <c r="V39" s="70">
        <f t="shared" si="8"/>
        <v>0</v>
      </c>
      <c r="X39" s="79">
        <v>6</v>
      </c>
      <c r="Y39" s="187">
        <f t="shared" si="9"/>
        <v>0</v>
      </c>
      <c r="Z39" s="183">
        <v>26</v>
      </c>
      <c r="AA39" s="187">
        <f t="shared" si="10"/>
        <v>0</v>
      </c>
    </row>
    <row r="40" spans="2:27" ht="15.75" thickBot="1" x14ac:dyDescent="0.3">
      <c r="B40" s="53">
        <v>7</v>
      </c>
      <c r="C40" s="192" t="str">
        <f>T(Contaminantes!F$12)</f>
        <v/>
      </c>
      <c r="D40" s="114"/>
      <c r="E40" s="201"/>
      <c r="F40" s="201"/>
      <c r="G40" s="201"/>
      <c r="I40" s="53">
        <v>27</v>
      </c>
      <c r="J40" s="192" t="str">
        <f>T(Contaminantes!F$32)</f>
        <v/>
      </c>
      <c r="K40" s="114"/>
      <c r="L40" s="114"/>
      <c r="M40" s="114"/>
      <c r="N40" s="117"/>
      <c r="P40" s="79">
        <v>7</v>
      </c>
      <c r="Q40" s="81">
        <f t="shared" si="6"/>
        <v>1</v>
      </c>
      <c r="R40" s="68">
        <f t="shared" si="11"/>
        <v>0</v>
      </c>
      <c r="T40" s="53">
        <v>27</v>
      </c>
      <c r="U40" s="83">
        <f t="shared" si="7"/>
        <v>1</v>
      </c>
      <c r="V40" s="70">
        <f t="shared" si="8"/>
        <v>0</v>
      </c>
      <c r="X40" s="79">
        <v>7</v>
      </c>
      <c r="Y40" s="187">
        <f t="shared" si="9"/>
        <v>0</v>
      </c>
      <c r="Z40" s="183">
        <v>27</v>
      </c>
      <c r="AA40" s="187">
        <f t="shared" si="10"/>
        <v>0</v>
      </c>
    </row>
    <row r="41" spans="2:27" ht="15.75" thickBot="1" x14ac:dyDescent="0.3">
      <c r="B41" s="53">
        <v>8</v>
      </c>
      <c r="C41" s="192" t="str">
        <f>T(Contaminantes!F$13)</f>
        <v/>
      </c>
      <c r="D41" s="114"/>
      <c r="E41" s="201"/>
      <c r="F41" s="201"/>
      <c r="G41" s="201"/>
      <c r="I41" s="53">
        <v>28</v>
      </c>
      <c r="J41" s="192" t="str">
        <f>T(Contaminantes!F$33)</f>
        <v/>
      </c>
      <c r="K41" s="114"/>
      <c r="L41" s="114"/>
      <c r="M41" s="114"/>
      <c r="N41" s="117"/>
      <c r="P41" s="79">
        <v>8</v>
      </c>
      <c r="Q41" s="81">
        <f t="shared" si="6"/>
        <v>1</v>
      </c>
      <c r="R41" s="68">
        <f t="shared" si="11"/>
        <v>0</v>
      </c>
      <c r="T41" s="53">
        <v>28</v>
      </c>
      <c r="U41" s="83">
        <f t="shared" si="7"/>
        <v>1</v>
      </c>
      <c r="V41" s="70">
        <f t="shared" si="8"/>
        <v>0</v>
      </c>
      <c r="X41" s="79">
        <v>8</v>
      </c>
      <c r="Y41" s="187">
        <f t="shared" si="9"/>
        <v>0</v>
      </c>
      <c r="Z41" s="183">
        <v>28</v>
      </c>
      <c r="AA41" s="187">
        <f t="shared" si="10"/>
        <v>0</v>
      </c>
    </row>
    <row r="42" spans="2:27" ht="15.75" thickBot="1" x14ac:dyDescent="0.3">
      <c r="B42" s="53">
        <v>9</v>
      </c>
      <c r="C42" s="192" t="str">
        <f>T(Contaminantes!F$14)</f>
        <v/>
      </c>
      <c r="D42" s="114"/>
      <c r="E42" s="201"/>
      <c r="F42" s="201"/>
      <c r="G42" s="201"/>
      <c r="I42" s="53">
        <v>29</v>
      </c>
      <c r="J42" s="192" t="str">
        <f>T(Contaminantes!F$34)</f>
        <v/>
      </c>
      <c r="K42" s="114"/>
      <c r="L42" s="114"/>
      <c r="M42" s="114"/>
      <c r="N42" s="117"/>
      <c r="P42" s="79">
        <v>9</v>
      </c>
      <c r="Q42" s="81">
        <f t="shared" si="6"/>
        <v>1</v>
      </c>
      <c r="R42" s="68">
        <f t="shared" si="11"/>
        <v>0</v>
      </c>
      <c r="T42" s="53">
        <v>29</v>
      </c>
      <c r="U42" s="83">
        <f t="shared" si="7"/>
        <v>1</v>
      </c>
      <c r="V42" s="70">
        <f t="shared" si="8"/>
        <v>0</v>
      </c>
      <c r="X42" s="79">
        <v>9</v>
      </c>
      <c r="Y42" s="187">
        <f t="shared" si="9"/>
        <v>0</v>
      </c>
      <c r="Z42" s="183">
        <v>29</v>
      </c>
      <c r="AA42" s="187">
        <f t="shared" si="10"/>
        <v>0</v>
      </c>
    </row>
    <row r="43" spans="2:27" ht="15.75" thickBot="1" x14ac:dyDescent="0.3">
      <c r="B43" s="53">
        <v>10</v>
      </c>
      <c r="C43" s="192" t="str">
        <f>T(Contaminantes!F$15)</f>
        <v/>
      </c>
      <c r="D43" s="114"/>
      <c r="E43" s="201"/>
      <c r="F43" s="201"/>
      <c r="G43" s="201"/>
      <c r="I43" s="53">
        <v>30</v>
      </c>
      <c r="J43" s="192" t="str">
        <f>T(Contaminantes!F$35)</f>
        <v/>
      </c>
      <c r="K43" s="114"/>
      <c r="L43" s="114"/>
      <c r="M43" s="114"/>
      <c r="N43" s="117"/>
      <c r="P43" s="79">
        <v>10</v>
      </c>
      <c r="Q43" s="81">
        <f t="shared" si="6"/>
        <v>1</v>
      </c>
      <c r="R43" s="68">
        <f t="shared" si="11"/>
        <v>0</v>
      </c>
      <c r="T43" s="53">
        <v>30</v>
      </c>
      <c r="U43" s="83">
        <f t="shared" si="7"/>
        <v>1</v>
      </c>
      <c r="V43" s="70">
        <f t="shared" si="8"/>
        <v>0</v>
      </c>
      <c r="X43" s="79">
        <v>10</v>
      </c>
      <c r="Y43" s="187">
        <f t="shared" si="9"/>
        <v>0</v>
      </c>
      <c r="Z43" s="183">
        <v>30</v>
      </c>
      <c r="AA43" s="187">
        <f t="shared" si="10"/>
        <v>0</v>
      </c>
    </row>
    <row r="44" spans="2:27" ht="15.75" thickBot="1" x14ac:dyDescent="0.3">
      <c r="B44" s="53">
        <v>11</v>
      </c>
      <c r="C44" s="192" t="str">
        <f>T(Contaminantes!F$16)</f>
        <v/>
      </c>
      <c r="D44" s="114"/>
      <c r="E44" s="201"/>
      <c r="F44" s="201"/>
      <c r="G44" s="201"/>
      <c r="I44" s="53">
        <v>31</v>
      </c>
      <c r="J44" s="192" t="str">
        <f>T(Contaminantes!F$36)</f>
        <v/>
      </c>
      <c r="K44" s="114"/>
      <c r="L44" s="114"/>
      <c r="M44" s="114"/>
      <c r="N44" s="117"/>
      <c r="P44" s="79">
        <v>11</v>
      </c>
      <c r="Q44" s="81">
        <f t="shared" si="6"/>
        <v>1</v>
      </c>
      <c r="R44" s="68">
        <f t="shared" si="11"/>
        <v>0</v>
      </c>
      <c r="T44" s="53">
        <v>31</v>
      </c>
      <c r="U44" s="83">
        <f t="shared" si="7"/>
        <v>1</v>
      </c>
      <c r="V44" s="70">
        <f t="shared" si="8"/>
        <v>0</v>
      </c>
      <c r="X44" s="79">
        <v>11</v>
      </c>
      <c r="Y44" s="187">
        <f t="shared" si="9"/>
        <v>0</v>
      </c>
      <c r="Z44" s="183">
        <v>31</v>
      </c>
      <c r="AA44" s="187">
        <f t="shared" si="10"/>
        <v>0</v>
      </c>
    </row>
    <row r="45" spans="2:27" ht="15.75" thickBot="1" x14ac:dyDescent="0.3">
      <c r="B45" s="53">
        <v>12</v>
      </c>
      <c r="C45" s="192" t="str">
        <f>T(Contaminantes!F$17)</f>
        <v/>
      </c>
      <c r="D45" s="114"/>
      <c r="E45" s="201"/>
      <c r="F45" s="201"/>
      <c r="G45" s="201"/>
      <c r="I45" s="53">
        <v>32</v>
      </c>
      <c r="J45" s="192" t="str">
        <f>T(Contaminantes!F$37)</f>
        <v/>
      </c>
      <c r="K45" s="114"/>
      <c r="L45" s="114"/>
      <c r="M45" s="114"/>
      <c r="N45" s="117"/>
      <c r="P45" s="79">
        <v>12</v>
      </c>
      <c r="Q45" s="81">
        <f t="shared" si="6"/>
        <v>1</v>
      </c>
      <c r="R45" s="68">
        <f t="shared" si="11"/>
        <v>0</v>
      </c>
      <c r="T45" s="53">
        <v>32</v>
      </c>
      <c r="U45" s="83">
        <f t="shared" si="7"/>
        <v>1</v>
      </c>
      <c r="V45" s="70">
        <f t="shared" si="8"/>
        <v>0</v>
      </c>
      <c r="X45" s="79">
        <v>12</v>
      </c>
      <c r="Y45" s="187">
        <f t="shared" si="9"/>
        <v>0</v>
      </c>
      <c r="Z45" s="183">
        <v>32</v>
      </c>
      <c r="AA45" s="187">
        <f t="shared" si="10"/>
        <v>0</v>
      </c>
    </row>
    <row r="46" spans="2:27" ht="15.75" thickBot="1" x14ac:dyDescent="0.3">
      <c r="B46" s="53">
        <v>13</v>
      </c>
      <c r="C46" s="192" t="str">
        <f>T(Contaminantes!F$18)</f>
        <v/>
      </c>
      <c r="D46" s="114"/>
      <c r="E46" s="201"/>
      <c r="F46" s="201"/>
      <c r="G46" s="201"/>
      <c r="I46" s="53">
        <v>33</v>
      </c>
      <c r="J46" s="192" t="str">
        <f>T(Contaminantes!F$38)</f>
        <v/>
      </c>
      <c r="K46" s="114"/>
      <c r="L46" s="114"/>
      <c r="M46" s="114"/>
      <c r="N46" s="117"/>
      <c r="P46" s="79">
        <v>13</v>
      </c>
      <c r="Q46" s="81">
        <f t="shared" si="6"/>
        <v>1</v>
      </c>
      <c r="R46" s="68">
        <f t="shared" si="11"/>
        <v>0</v>
      </c>
      <c r="T46" s="53">
        <v>33</v>
      </c>
      <c r="U46" s="83">
        <f t="shared" si="7"/>
        <v>1</v>
      </c>
      <c r="V46" s="70">
        <f t="shared" si="8"/>
        <v>0</v>
      </c>
      <c r="X46" s="79">
        <v>13</v>
      </c>
      <c r="Y46" s="187">
        <f t="shared" si="9"/>
        <v>0</v>
      </c>
      <c r="Z46" s="183">
        <v>33</v>
      </c>
      <c r="AA46" s="187">
        <f t="shared" si="10"/>
        <v>0</v>
      </c>
    </row>
    <row r="47" spans="2:27" ht="15.75" thickBot="1" x14ac:dyDescent="0.3">
      <c r="B47" s="53">
        <v>14</v>
      </c>
      <c r="C47" s="192" t="str">
        <f>T(Contaminantes!F$19)</f>
        <v/>
      </c>
      <c r="D47" s="114"/>
      <c r="E47" s="201"/>
      <c r="F47" s="201"/>
      <c r="G47" s="201"/>
      <c r="I47" s="53">
        <v>34</v>
      </c>
      <c r="J47" s="192" t="str">
        <f>T(Contaminantes!F$39)</f>
        <v/>
      </c>
      <c r="K47" s="114"/>
      <c r="L47" s="114"/>
      <c r="M47" s="114"/>
      <c r="N47" s="117"/>
      <c r="P47" s="79">
        <v>14</v>
      </c>
      <c r="Q47" s="81">
        <f t="shared" si="6"/>
        <v>1</v>
      </c>
      <c r="R47" s="68">
        <f t="shared" si="11"/>
        <v>0</v>
      </c>
      <c r="T47" s="53">
        <v>34</v>
      </c>
      <c r="U47" s="83">
        <f t="shared" si="7"/>
        <v>1</v>
      </c>
      <c r="V47" s="70">
        <f t="shared" si="8"/>
        <v>0</v>
      </c>
      <c r="X47" s="79">
        <v>14</v>
      </c>
      <c r="Y47" s="187">
        <f t="shared" si="9"/>
        <v>0</v>
      </c>
      <c r="Z47" s="183">
        <v>34</v>
      </c>
      <c r="AA47" s="187">
        <f t="shared" si="10"/>
        <v>0</v>
      </c>
    </row>
    <row r="48" spans="2:27" ht="15.75" thickBot="1" x14ac:dyDescent="0.3">
      <c r="B48" s="53">
        <v>15</v>
      </c>
      <c r="C48" s="192" t="str">
        <f>T(Contaminantes!F$20)</f>
        <v/>
      </c>
      <c r="D48" s="114"/>
      <c r="E48" s="201"/>
      <c r="F48" s="201"/>
      <c r="G48" s="201"/>
      <c r="I48" s="53">
        <v>35</v>
      </c>
      <c r="J48" s="192" t="str">
        <f>T(Contaminantes!F$40)</f>
        <v/>
      </c>
      <c r="K48" s="114"/>
      <c r="L48" s="114"/>
      <c r="M48" s="114"/>
      <c r="N48" s="117"/>
      <c r="P48" s="79">
        <v>15</v>
      </c>
      <c r="Q48" s="81">
        <f t="shared" si="6"/>
        <v>1</v>
      </c>
      <c r="R48" s="68">
        <f t="shared" si="11"/>
        <v>0</v>
      </c>
      <c r="T48" s="53">
        <v>35</v>
      </c>
      <c r="U48" s="83">
        <f t="shared" si="7"/>
        <v>1</v>
      </c>
      <c r="V48" s="70">
        <f t="shared" si="8"/>
        <v>0</v>
      </c>
      <c r="X48" s="79">
        <v>15</v>
      </c>
      <c r="Y48" s="187">
        <f t="shared" si="9"/>
        <v>0</v>
      </c>
      <c r="Z48" s="183">
        <v>35</v>
      </c>
      <c r="AA48" s="187">
        <f t="shared" si="10"/>
        <v>0</v>
      </c>
    </row>
    <row r="49" spans="2:27" ht="15.75" thickBot="1" x14ac:dyDescent="0.3">
      <c r="B49" s="53">
        <v>16</v>
      </c>
      <c r="C49" s="192" t="str">
        <f>T(Contaminantes!F$21)</f>
        <v/>
      </c>
      <c r="D49" s="114"/>
      <c r="E49" s="201"/>
      <c r="F49" s="201"/>
      <c r="G49" s="201"/>
      <c r="I49" s="53">
        <v>36</v>
      </c>
      <c r="J49" s="192" t="str">
        <f>T(Contaminantes!F$41)</f>
        <v/>
      </c>
      <c r="K49" s="114"/>
      <c r="L49" s="114"/>
      <c r="M49" s="114"/>
      <c r="N49" s="117"/>
      <c r="P49" s="79">
        <v>16</v>
      </c>
      <c r="Q49" s="81">
        <f t="shared" si="6"/>
        <v>1</v>
      </c>
      <c r="R49" s="68">
        <f t="shared" si="11"/>
        <v>0</v>
      </c>
      <c r="T49" s="53">
        <v>36</v>
      </c>
      <c r="U49" s="83">
        <f t="shared" si="7"/>
        <v>1</v>
      </c>
      <c r="V49" s="70">
        <f t="shared" si="8"/>
        <v>0</v>
      </c>
      <c r="X49" s="79">
        <v>16</v>
      </c>
      <c r="Y49" s="187">
        <f t="shared" si="9"/>
        <v>0</v>
      </c>
      <c r="Z49" s="183">
        <v>36</v>
      </c>
      <c r="AA49" s="187">
        <f t="shared" si="10"/>
        <v>0</v>
      </c>
    </row>
    <row r="50" spans="2:27" ht="15.75" thickBot="1" x14ac:dyDescent="0.3">
      <c r="B50" s="53">
        <v>17</v>
      </c>
      <c r="C50" s="192" t="str">
        <f>T(Contaminantes!F$22)</f>
        <v/>
      </c>
      <c r="D50" s="114"/>
      <c r="E50" s="201"/>
      <c r="F50" s="201"/>
      <c r="G50" s="201"/>
      <c r="I50" s="53">
        <v>37</v>
      </c>
      <c r="J50" s="192" t="str">
        <f>T(Contaminantes!F$42)</f>
        <v/>
      </c>
      <c r="K50" s="114"/>
      <c r="L50" s="114"/>
      <c r="M50" s="114"/>
      <c r="N50" s="117"/>
      <c r="P50" s="79">
        <v>17</v>
      </c>
      <c r="Q50" s="81">
        <f t="shared" si="6"/>
        <v>1</v>
      </c>
      <c r="R50" s="68">
        <f t="shared" si="11"/>
        <v>0</v>
      </c>
      <c r="T50" s="53">
        <v>37</v>
      </c>
      <c r="U50" s="83">
        <f t="shared" si="7"/>
        <v>1</v>
      </c>
      <c r="V50" s="70">
        <f t="shared" si="8"/>
        <v>0</v>
      </c>
      <c r="X50" s="79">
        <v>17</v>
      </c>
      <c r="Y50" s="187">
        <f t="shared" si="9"/>
        <v>0</v>
      </c>
      <c r="Z50" s="183">
        <v>37</v>
      </c>
      <c r="AA50" s="187">
        <f t="shared" si="10"/>
        <v>0</v>
      </c>
    </row>
    <row r="51" spans="2:27" ht="15.75" thickBot="1" x14ac:dyDescent="0.3">
      <c r="B51" s="53">
        <v>18</v>
      </c>
      <c r="C51" s="192" t="str">
        <f>T(Contaminantes!F$23)</f>
        <v/>
      </c>
      <c r="D51" s="114"/>
      <c r="E51" s="201"/>
      <c r="F51" s="201"/>
      <c r="G51" s="201"/>
      <c r="I51" s="53">
        <v>38</v>
      </c>
      <c r="J51" s="192" t="str">
        <f>T(Contaminantes!F$43)</f>
        <v/>
      </c>
      <c r="K51" s="114"/>
      <c r="L51" s="114"/>
      <c r="M51" s="114"/>
      <c r="N51" s="117"/>
      <c r="P51" s="79">
        <v>18</v>
      </c>
      <c r="Q51" s="81">
        <f t="shared" si="6"/>
        <v>1</v>
      </c>
      <c r="R51" s="68">
        <f t="shared" si="11"/>
        <v>0</v>
      </c>
      <c r="T51" s="53">
        <v>38</v>
      </c>
      <c r="U51" s="83">
        <f t="shared" si="7"/>
        <v>1</v>
      </c>
      <c r="V51" s="70">
        <f t="shared" si="8"/>
        <v>0</v>
      </c>
      <c r="X51" s="79">
        <v>18</v>
      </c>
      <c r="Y51" s="187">
        <f t="shared" si="9"/>
        <v>0</v>
      </c>
      <c r="Z51" s="183">
        <v>38</v>
      </c>
      <c r="AA51" s="187">
        <f t="shared" si="10"/>
        <v>0</v>
      </c>
    </row>
    <row r="52" spans="2:27" ht="15.75" thickBot="1" x14ac:dyDescent="0.3">
      <c r="B52" s="53">
        <v>19</v>
      </c>
      <c r="C52" s="192" t="str">
        <f>T(Contaminantes!F$24)</f>
        <v/>
      </c>
      <c r="D52" s="114"/>
      <c r="E52" s="201"/>
      <c r="F52" s="201"/>
      <c r="G52" s="201"/>
      <c r="I52" s="53">
        <v>39</v>
      </c>
      <c r="J52" s="192" t="str">
        <f>T(Contaminantes!F$44)</f>
        <v/>
      </c>
      <c r="K52" s="114"/>
      <c r="L52" s="114"/>
      <c r="M52" s="114"/>
      <c r="N52" s="117"/>
      <c r="P52" s="79">
        <v>19</v>
      </c>
      <c r="Q52" s="81">
        <f t="shared" si="6"/>
        <v>1</v>
      </c>
      <c r="R52" s="68">
        <f t="shared" si="11"/>
        <v>0</v>
      </c>
      <c r="T52" s="53">
        <v>39</v>
      </c>
      <c r="U52" s="83">
        <f t="shared" si="7"/>
        <v>1</v>
      </c>
      <c r="V52" s="70">
        <f t="shared" si="8"/>
        <v>0</v>
      </c>
      <c r="X52" s="79">
        <v>19</v>
      </c>
      <c r="Y52" s="187">
        <f t="shared" si="9"/>
        <v>0</v>
      </c>
      <c r="Z52" s="183">
        <v>39</v>
      </c>
      <c r="AA52" s="187">
        <f t="shared" si="10"/>
        <v>0</v>
      </c>
    </row>
    <row r="53" spans="2:27" ht="15.75" thickBot="1" x14ac:dyDescent="0.3">
      <c r="B53" s="54">
        <v>20</v>
      </c>
      <c r="C53" s="193" t="str">
        <f>T(Contaminantes!F$25)</f>
        <v/>
      </c>
      <c r="D53" s="115"/>
      <c r="E53" s="202"/>
      <c r="F53" s="202"/>
      <c r="G53" s="202"/>
      <c r="I53" s="54">
        <v>40</v>
      </c>
      <c r="J53" s="193" t="str">
        <f>T(Contaminantes!F$45)</f>
        <v/>
      </c>
      <c r="K53" s="115"/>
      <c r="L53" s="115"/>
      <c r="M53" s="115"/>
      <c r="N53" s="118"/>
      <c r="P53" s="80">
        <v>20</v>
      </c>
      <c r="Q53" s="81">
        <f t="shared" si="6"/>
        <v>1</v>
      </c>
      <c r="R53" s="69">
        <f t="shared" si="11"/>
        <v>0</v>
      </c>
      <c r="T53" s="54">
        <v>40</v>
      </c>
      <c r="U53" s="76">
        <f t="shared" si="7"/>
        <v>1</v>
      </c>
      <c r="V53" s="82">
        <f t="shared" si="8"/>
        <v>0</v>
      </c>
      <c r="X53" s="80">
        <v>20</v>
      </c>
      <c r="Y53" s="188">
        <f t="shared" si="9"/>
        <v>0</v>
      </c>
      <c r="Z53" s="185">
        <v>40</v>
      </c>
      <c r="AA53" s="188">
        <f t="shared" si="10"/>
        <v>0</v>
      </c>
    </row>
    <row r="54" spans="2:27" ht="15.75" thickBot="1" x14ac:dyDescent="0.3"/>
    <row r="55" spans="2:27" ht="33" thickBot="1" x14ac:dyDescent="0.3">
      <c r="D55" s="71" t="s">
        <v>185</v>
      </c>
      <c r="E55" s="194" t="str">
        <f>T('Puntos de vertido'!B8)</f>
        <v>V03</v>
      </c>
      <c r="F55" s="195" t="s">
        <v>186</v>
      </c>
      <c r="G55" s="196">
        <f>'Puntos de vertido'!E8</f>
        <v>0</v>
      </c>
      <c r="H55" s="65"/>
      <c r="I55" s="438" t="s">
        <v>170</v>
      </c>
      <c r="J55" s="439"/>
      <c r="K55" s="440" t="str">
        <f>T('Puntos de vertido'!C8)</f>
        <v/>
      </c>
      <c r="L55" s="441"/>
      <c r="M55" s="441"/>
      <c r="N55" s="441"/>
      <c r="O55" s="63"/>
      <c r="Q55" s="74"/>
      <c r="R55" s="424" t="s">
        <v>195</v>
      </c>
      <c r="U55" s="74"/>
      <c r="V55" s="424" t="s">
        <v>195</v>
      </c>
      <c r="Y55" s="426" t="s">
        <v>192</v>
      </c>
      <c r="Z55" s="427"/>
      <c r="AA55" s="428"/>
    </row>
    <row r="56" spans="2:27" ht="15.75" thickBot="1" x14ac:dyDescent="0.3">
      <c r="B56" s="432" t="s">
        <v>133</v>
      </c>
      <c r="C56" s="433"/>
      <c r="D56" s="58" t="s">
        <v>134</v>
      </c>
      <c r="E56" s="197" t="s">
        <v>135</v>
      </c>
      <c r="F56" s="197" t="s">
        <v>136</v>
      </c>
      <c r="G56" s="198" t="s">
        <v>181</v>
      </c>
      <c r="H56" s="24"/>
      <c r="I56" s="432" t="s">
        <v>133</v>
      </c>
      <c r="J56" s="433"/>
      <c r="K56" s="62" t="s">
        <v>134</v>
      </c>
      <c r="L56" s="62" t="s">
        <v>135</v>
      </c>
      <c r="M56" s="62" t="s">
        <v>136</v>
      </c>
      <c r="N56" s="64" t="s">
        <v>181</v>
      </c>
      <c r="P56" s="24"/>
      <c r="Q56" s="74"/>
      <c r="R56" s="425"/>
      <c r="S56" s="72"/>
      <c r="T56" s="24"/>
      <c r="U56" s="74"/>
      <c r="V56" s="425"/>
      <c r="Y56" s="429"/>
      <c r="Z56" s="430"/>
      <c r="AA56" s="431"/>
    </row>
    <row r="57" spans="2:27" ht="26.25" thickBot="1" x14ac:dyDescent="0.3">
      <c r="B57" s="434"/>
      <c r="C57" s="435"/>
      <c r="D57" s="56" t="s">
        <v>184</v>
      </c>
      <c r="E57" s="199" t="s">
        <v>184</v>
      </c>
      <c r="F57" s="199" t="s">
        <v>184</v>
      </c>
      <c r="G57" s="199" t="s">
        <v>184</v>
      </c>
      <c r="H57" s="25"/>
      <c r="I57" s="436"/>
      <c r="J57" s="437"/>
      <c r="K57" s="56" t="s">
        <v>184</v>
      </c>
      <c r="L57" s="56" t="s">
        <v>184</v>
      </c>
      <c r="M57" s="56" t="s">
        <v>184</v>
      </c>
      <c r="N57" s="57" t="s">
        <v>184</v>
      </c>
      <c r="P57" s="25"/>
      <c r="Q57" s="74"/>
      <c r="R57" s="77" t="s">
        <v>196</v>
      </c>
      <c r="S57" s="72"/>
      <c r="T57" s="25"/>
      <c r="U57" s="74"/>
      <c r="V57" s="77" t="s">
        <v>196</v>
      </c>
      <c r="Y57" s="186" t="s">
        <v>193</v>
      </c>
      <c r="AA57" s="186" t="s">
        <v>193</v>
      </c>
    </row>
    <row r="58" spans="2:27" ht="15.75" thickBot="1" x14ac:dyDescent="0.3">
      <c r="B58" s="55">
        <v>1</v>
      </c>
      <c r="C58" s="189" t="str">
        <f>T(Contaminantes!F$6)</f>
        <v/>
      </c>
      <c r="D58" s="113"/>
      <c r="E58" s="200"/>
      <c r="F58" s="200"/>
      <c r="G58" s="200"/>
      <c r="I58" s="55">
        <v>21</v>
      </c>
      <c r="J58" s="191" t="str">
        <f>T(Contaminantes!F$26)</f>
        <v/>
      </c>
      <c r="K58" s="113"/>
      <c r="L58" s="113"/>
      <c r="M58" s="113"/>
      <c r="N58" s="116"/>
      <c r="P58" s="78">
        <v>1</v>
      </c>
      <c r="Q58" s="81">
        <f t="shared" ref="Q58:Q77" si="12">IF(COUNT(D58,E58,F58,G58)=0,1,COUNT(D58,E58,F58,G58))</f>
        <v>1</v>
      </c>
      <c r="R58" s="67">
        <f t="shared" ref="R58:R77" si="13">((D58+E58+F58+G58)/Q58)</f>
        <v>0</v>
      </c>
      <c r="S58" s="25"/>
      <c r="T58" s="55">
        <v>21</v>
      </c>
      <c r="U58" s="83">
        <f t="shared" ref="U58:U77" si="14">IF(COUNT(K58,L58,M58,N58)=0,1,COUNT(K58,L58,M58,N58))</f>
        <v>1</v>
      </c>
      <c r="V58" s="81">
        <f t="shared" ref="V58:V77" si="15">((K58+L58+M58+N58)/U58)</f>
        <v>0</v>
      </c>
      <c r="X58" s="78">
        <v>1</v>
      </c>
      <c r="Y58" s="180">
        <f t="shared" ref="Y58:Y77" si="16">(R58*G$55)/1000</f>
        <v>0</v>
      </c>
      <c r="Z58" s="181">
        <v>21</v>
      </c>
      <c r="AA58" s="180">
        <f t="shared" ref="AA58:AA77" si="17">(V58*G$55)/1000</f>
        <v>0</v>
      </c>
    </row>
    <row r="59" spans="2:27" ht="15.75" thickBot="1" x14ac:dyDescent="0.3">
      <c r="B59" s="53">
        <v>2</v>
      </c>
      <c r="C59" s="189" t="str">
        <f>T(Contaminantes!F$7)</f>
        <v/>
      </c>
      <c r="D59" s="114"/>
      <c r="E59" s="201"/>
      <c r="F59" s="201"/>
      <c r="G59" s="201"/>
      <c r="I59" s="53">
        <v>22</v>
      </c>
      <c r="J59" s="192" t="str">
        <f>T(Contaminantes!F$27)</f>
        <v/>
      </c>
      <c r="K59" s="114"/>
      <c r="L59" s="114"/>
      <c r="M59" s="114"/>
      <c r="N59" s="117"/>
      <c r="P59" s="79">
        <v>2</v>
      </c>
      <c r="Q59" s="81">
        <f t="shared" si="12"/>
        <v>1</v>
      </c>
      <c r="R59" s="68">
        <f t="shared" si="13"/>
        <v>0</v>
      </c>
      <c r="T59" s="53">
        <v>22</v>
      </c>
      <c r="U59" s="83">
        <f t="shared" si="14"/>
        <v>1</v>
      </c>
      <c r="V59" s="70">
        <f t="shared" si="15"/>
        <v>0</v>
      </c>
      <c r="X59" s="79">
        <v>2</v>
      </c>
      <c r="Y59" s="187">
        <f t="shared" si="16"/>
        <v>0</v>
      </c>
      <c r="Z59" s="183">
        <v>22</v>
      </c>
      <c r="AA59" s="187">
        <f t="shared" si="17"/>
        <v>0</v>
      </c>
    </row>
    <row r="60" spans="2:27" ht="15.75" thickBot="1" x14ac:dyDescent="0.3">
      <c r="B60" s="53">
        <v>3</v>
      </c>
      <c r="C60" s="189" t="str">
        <f>T(Contaminantes!F$8)</f>
        <v/>
      </c>
      <c r="D60" s="114"/>
      <c r="E60" s="201"/>
      <c r="F60" s="201"/>
      <c r="G60" s="201"/>
      <c r="I60" s="53">
        <v>23</v>
      </c>
      <c r="J60" s="192" t="str">
        <f>T(Contaminantes!F$28)</f>
        <v/>
      </c>
      <c r="K60" s="114"/>
      <c r="L60" s="114"/>
      <c r="M60" s="114"/>
      <c r="N60" s="117"/>
      <c r="P60" s="79">
        <v>3</v>
      </c>
      <c r="Q60" s="81">
        <f t="shared" si="12"/>
        <v>1</v>
      </c>
      <c r="R60" s="68">
        <f t="shared" si="13"/>
        <v>0</v>
      </c>
      <c r="T60" s="53">
        <v>23</v>
      </c>
      <c r="U60" s="83">
        <f t="shared" si="14"/>
        <v>1</v>
      </c>
      <c r="V60" s="70">
        <f t="shared" si="15"/>
        <v>0</v>
      </c>
      <c r="X60" s="79">
        <v>3</v>
      </c>
      <c r="Y60" s="187">
        <f t="shared" si="16"/>
        <v>0</v>
      </c>
      <c r="Z60" s="183">
        <v>23</v>
      </c>
      <c r="AA60" s="187">
        <f t="shared" si="17"/>
        <v>0</v>
      </c>
    </row>
    <row r="61" spans="2:27" ht="15.75" thickBot="1" x14ac:dyDescent="0.3">
      <c r="B61" s="53">
        <v>4</v>
      </c>
      <c r="C61" s="192" t="str">
        <f>T(Contaminantes!F$9)</f>
        <v/>
      </c>
      <c r="D61" s="114"/>
      <c r="E61" s="201"/>
      <c r="F61" s="201"/>
      <c r="G61" s="201"/>
      <c r="I61" s="53">
        <v>24</v>
      </c>
      <c r="J61" s="192" t="str">
        <f>T(Contaminantes!F$29)</f>
        <v/>
      </c>
      <c r="K61" s="114"/>
      <c r="L61" s="114"/>
      <c r="M61" s="114"/>
      <c r="N61" s="117"/>
      <c r="P61" s="79">
        <v>4</v>
      </c>
      <c r="Q61" s="81">
        <f t="shared" si="12"/>
        <v>1</v>
      </c>
      <c r="R61" s="68">
        <f t="shared" si="13"/>
        <v>0</v>
      </c>
      <c r="T61" s="53">
        <v>24</v>
      </c>
      <c r="U61" s="83">
        <f t="shared" si="14"/>
        <v>1</v>
      </c>
      <c r="V61" s="70">
        <f t="shared" si="15"/>
        <v>0</v>
      </c>
      <c r="X61" s="79">
        <v>4</v>
      </c>
      <c r="Y61" s="187">
        <f t="shared" si="16"/>
        <v>0</v>
      </c>
      <c r="Z61" s="183">
        <v>24</v>
      </c>
      <c r="AA61" s="187">
        <f t="shared" si="17"/>
        <v>0</v>
      </c>
    </row>
    <row r="62" spans="2:27" ht="15.75" thickBot="1" x14ac:dyDescent="0.3">
      <c r="B62" s="53">
        <v>5</v>
      </c>
      <c r="C62" s="192" t="str">
        <f>T(Contaminantes!F$10)</f>
        <v/>
      </c>
      <c r="D62" s="114"/>
      <c r="E62" s="201"/>
      <c r="F62" s="201"/>
      <c r="G62" s="201"/>
      <c r="I62" s="53">
        <v>25</v>
      </c>
      <c r="J62" s="192" t="str">
        <f>T(Contaminantes!F$30)</f>
        <v/>
      </c>
      <c r="K62" s="114"/>
      <c r="L62" s="114"/>
      <c r="M62" s="114"/>
      <c r="N62" s="117"/>
      <c r="P62" s="79">
        <v>5</v>
      </c>
      <c r="Q62" s="81">
        <f t="shared" si="12"/>
        <v>1</v>
      </c>
      <c r="R62" s="68">
        <f t="shared" si="13"/>
        <v>0</v>
      </c>
      <c r="T62" s="53">
        <v>25</v>
      </c>
      <c r="U62" s="83">
        <f t="shared" si="14"/>
        <v>1</v>
      </c>
      <c r="V62" s="70">
        <f t="shared" si="15"/>
        <v>0</v>
      </c>
      <c r="X62" s="79">
        <v>5</v>
      </c>
      <c r="Y62" s="187">
        <f t="shared" si="16"/>
        <v>0</v>
      </c>
      <c r="Z62" s="183">
        <v>25</v>
      </c>
      <c r="AA62" s="187">
        <f t="shared" si="17"/>
        <v>0</v>
      </c>
    </row>
    <row r="63" spans="2:27" ht="15.75" thickBot="1" x14ac:dyDescent="0.3">
      <c r="B63" s="53">
        <v>6</v>
      </c>
      <c r="C63" s="192" t="str">
        <f>T(Contaminantes!F$11)</f>
        <v/>
      </c>
      <c r="D63" s="114"/>
      <c r="E63" s="201"/>
      <c r="F63" s="201"/>
      <c r="G63" s="201"/>
      <c r="I63" s="53">
        <v>26</v>
      </c>
      <c r="J63" s="192" t="str">
        <f>T(Contaminantes!F$31)</f>
        <v/>
      </c>
      <c r="K63" s="114"/>
      <c r="L63" s="114"/>
      <c r="M63" s="114"/>
      <c r="N63" s="117"/>
      <c r="P63" s="79">
        <v>6</v>
      </c>
      <c r="Q63" s="81">
        <f t="shared" si="12"/>
        <v>1</v>
      </c>
      <c r="R63" s="68">
        <f t="shared" si="13"/>
        <v>0</v>
      </c>
      <c r="T63" s="53">
        <v>26</v>
      </c>
      <c r="U63" s="83">
        <f t="shared" si="14"/>
        <v>1</v>
      </c>
      <c r="V63" s="70">
        <f t="shared" si="15"/>
        <v>0</v>
      </c>
      <c r="X63" s="79">
        <v>6</v>
      </c>
      <c r="Y63" s="187">
        <f t="shared" si="16"/>
        <v>0</v>
      </c>
      <c r="Z63" s="183">
        <v>26</v>
      </c>
      <c r="AA63" s="187">
        <f t="shared" si="17"/>
        <v>0</v>
      </c>
    </row>
    <row r="64" spans="2:27" ht="15.75" thickBot="1" x14ac:dyDescent="0.3">
      <c r="B64" s="53">
        <v>7</v>
      </c>
      <c r="C64" s="192" t="str">
        <f>T(Contaminantes!F$12)</f>
        <v/>
      </c>
      <c r="D64" s="114"/>
      <c r="E64" s="201"/>
      <c r="F64" s="201"/>
      <c r="G64" s="201"/>
      <c r="I64" s="53">
        <v>27</v>
      </c>
      <c r="J64" s="192" t="str">
        <f>T(Contaminantes!F$32)</f>
        <v/>
      </c>
      <c r="K64" s="114"/>
      <c r="L64" s="114"/>
      <c r="M64" s="114"/>
      <c r="N64" s="117"/>
      <c r="P64" s="79">
        <v>7</v>
      </c>
      <c r="Q64" s="81">
        <f t="shared" si="12"/>
        <v>1</v>
      </c>
      <c r="R64" s="68">
        <f t="shared" si="13"/>
        <v>0</v>
      </c>
      <c r="T64" s="53">
        <v>27</v>
      </c>
      <c r="U64" s="83">
        <f t="shared" si="14"/>
        <v>1</v>
      </c>
      <c r="V64" s="70">
        <f t="shared" si="15"/>
        <v>0</v>
      </c>
      <c r="X64" s="79">
        <v>7</v>
      </c>
      <c r="Y64" s="187">
        <f t="shared" si="16"/>
        <v>0</v>
      </c>
      <c r="Z64" s="183">
        <v>27</v>
      </c>
      <c r="AA64" s="187">
        <f t="shared" si="17"/>
        <v>0</v>
      </c>
    </row>
    <row r="65" spans="2:27" ht="15.75" thickBot="1" x14ac:dyDescent="0.3">
      <c r="B65" s="53">
        <v>8</v>
      </c>
      <c r="C65" s="192" t="str">
        <f>T(Contaminantes!F$13)</f>
        <v/>
      </c>
      <c r="D65" s="114"/>
      <c r="E65" s="201"/>
      <c r="F65" s="201"/>
      <c r="G65" s="201"/>
      <c r="I65" s="53">
        <v>28</v>
      </c>
      <c r="J65" s="192" t="str">
        <f>T(Contaminantes!F$33)</f>
        <v/>
      </c>
      <c r="K65" s="114"/>
      <c r="L65" s="114"/>
      <c r="M65" s="114"/>
      <c r="N65" s="117"/>
      <c r="P65" s="79">
        <v>8</v>
      </c>
      <c r="Q65" s="81">
        <f t="shared" si="12"/>
        <v>1</v>
      </c>
      <c r="R65" s="68">
        <f t="shared" si="13"/>
        <v>0</v>
      </c>
      <c r="T65" s="53">
        <v>28</v>
      </c>
      <c r="U65" s="83">
        <f t="shared" si="14"/>
        <v>1</v>
      </c>
      <c r="V65" s="70">
        <f t="shared" si="15"/>
        <v>0</v>
      </c>
      <c r="X65" s="79">
        <v>8</v>
      </c>
      <c r="Y65" s="187">
        <f t="shared" si="16"/>
        <v>0</v>
      </c>
      <c r="Z65" s="183">
        <v>28</v>
      </c>
      <c r="AA65" s="187">
        <f t="shared" si="17"/>
        <v>0</v>
      </c>
    </row>
    <row r="66" spans="2:27" ht="15.75" thickBot="1" x14ac:dyDescent="0.3">
      <c r="B66" s="53">
        <v>9</v>
      </c>
      <c r="C66" s="192" t="str">
        <f>T(Contaminantes!F$14)</f>
        <v/>
      </c>
      <c r="D66" s="114"/>
      <c r="E66" s="201"/>
      <c r="F66" s="201"/>
      <c r="G66" s="201"/>
      <c r="I66" s="53">
        <v>29</v>
      </c>
      <c r="J66" s="192" t="str">
        <f>T(Contaminantes!F$34)</f>
        <v/>
      </c>
      <c r="K66" s="114"/>
      <c r="L66" s="114"/>
      <c r="M66" s="114"/>
      <c r="N66" s="117"/>
      <c r="P66" s="79">
        <v>9</v>
      </c>
      <c r="Q66" s="81">
        <f t="shared" si="12"/>
        <v>1</v>
      </c>
      <c r="R66" s="68">
        <f t="shared" si="13"/>
        <v>0</v>
      </c>
      <c r="T66" s="53">
        <v>29</v>
      </c>
      <c r="U66" s="83">
        <f t="shared" si="14"/>
        <v>1</v>
      </c>
      <c r="V66" s="70">
        <f t="shared" si="15"/>
        <v>0</v>
      </c>
      <c r="X66" s="79">
        <v>9</v>
      </c>
      <c r="Y66" s="187">
        <f t="shared" si="16"/>
        <v>0</v>
      </c>
      <c r="Z66" s="183">
        <v>29</v>
      </c>
      <c r="AA66" s="187">
        <f t="shared" si="17"/>
        <v>0</v>
      </c>
    </row>
    <row r="67" spans="2:27" ht="15.75" thickBot="1" x14ac:dyDescent="0.3">
      <c r="B67" s="53">
        <v>10</v>
      </c>
      <c r="C67" s="192" t="str">
        <f>T(Contaminantes!F$15)</f>
        <v/>
      </c>
      <c r="D67" s="114"/>
      <c r="E67" s="201"/>
      <c r="F67" s="201"/>
      <c r="G67" s="201"/>
      <c r="I67" s="53">
        <v>30</v>
      </c>
      <c r="J67" s="192" t="str">
        <f>T(Contaminantes!F$35)</f>
        <v/>
      </c>
      <c r="K67" s="114"/>
      <c r="L67" s="114"/>
      <c r="M67" s="114"/>
      <c r="N67" s="117"/>
      <c r="P67" s="79">
        <v>10</v>
      </c>
      <c r="Q67" s="81">
        <f t="shared" si="12"/>
        <v>1</v>
      </c>
      <c r="R67" s="68">
        <f t="shared" si="13"/>
        <v>0</v>
      </c>
      <c r="T67" s="53">
        <v>30</v>
      </c>
      <c r="U67" s="83">
        <f t="shared" si="14"/>
        <v>1</v>
      </c>
      <c r="V67" s="70">
        <f t="shared" si="15"/>
        <v>0</v>
      </c>
      <c r="X67" s="79">
        <v>10</v>
      </c>
      <c r="Y67" s="187">
        <f t="shared" si="16"/>
        <v>0</v>
      </c>
      <c r="Z67" s="183">
        <v>30</v>
      </c>
      <c r="AA67" s="187">
        <f t="shared" si="17"/>
        <v>0</v>
      </c>
    </row>
    <row r="68" spans="2:27" ht="15.75" thickBot="1" x14ac:dyDescent="0.3">
      <c r="B68" s="53">
        <v>11</v>
      </c>
      <c r="C68" s="192" t="str">
        <f>T(Contaminantes!F$16)</f>
        <v/>
      </c>
      <c r="D68" s="114"/>
      <c r="E68" s="201"/>
      <c r="F68" s="201"/>
      <c r="G68" s="201"/>
      <c r="I68" s="53">
        <v>31</v>
      </c>
      <c r="J68" s="192" t="str">
        <f>T(Contaminantes!F$36)</f>
        <v/>
      </c>
      <c r="K68" s="114"/>
      <c r="L68" s="114"/>
      <c r="M68" s="114"/>
      <c r="N68" s="117"/>
      <c r="P68" s="79">
        <v>11</v>
      </c>
      <c r="Q68" s="81">
        <f t="shared" si="12"/>
        <v>1</v>
      </c>
      <c r="R68" s="68">
        <f t="shared" si="13"/>
        <v>0</v>
      </c>
      <c r="T68" s="53">
        <v>31</v>
      </c>
      <c r="U68" s="83">
        <f t="shared" si="14"/>
        <v>1</v>
      </c>
      <c r="V68" s="70">
        <f t="shared" si="15"/>
        <v>0</v>
      </c>
      <c r="X68" s="79">
        <v>11</v>
      </c>
      <c r="Y68" s="187">
        <f t="shared" si="16"/>
        <v>0</v>
      </c>
      <c r="Z68" s="183">
        <v>31</v>
      </c>
      <c r="AA68" s="187">
        <f t="shared" si="17"/>
        <v>0</v>
      </c>
    </row>
    <row r="69" spans="2:27" ht="15.75" thickBot="1" x14ac:dyDescent="0.3">
      <c r="B69" s="53">
        <v>12</v>
      </c>
      <c r="C69" s="192" t="str">
        <f>T(Contaminantes!F$17)</f>
        <v/>
      </c>
      <c r="D69" s="114"/>
      <c r="E69" s="201"/>
      <c r="F69" s="201"/>
      <c r="G69" s="201"/>
      <c r="I69" s="53">
        <v>32</v>
      </c>
      <c r="J69" s="192" t="str">
        <f>T(Contaminantes!F$37)</f>
        <v/>
      </c>
      <c r="K69" s="114"/>
      <c r="L69" s="114"/>
      <c r="M69" s="114"/>
      <c r="N69" s="117"/>
      <c r="P69" s="79">
        <v>12</v>
      </c>
      <c r="Q69" s="81">
        <f t="shared" si="12"/>
        <v>1</v>
      </c>
      <c r="R69" s="68">
        <f t="shared" si="13"/>
        <v>0</v>
      </c>
      <c r="T69" s="53">
        <v>32</v>
      </c>
      <c r="U69" s="83">
        <f t="shared" si="14"/>
        <v>1</v>
      </c>
      <c r="V69" s="70">
        <f t="shared" si="15"/>
        <v>0</v>
      </c>
      <c r="X69" s="79">
        <v>12</v>
      </c>
      <c r="Y69" s="187">
        <f t="shared" si="16"/>
        <v>0</v>
      </c>
      <c r="Z69" s="183">
        <v>32</v>
      </c>
      <c r="AA69" s="187">
        <f t="shared" si="17"/>
        <v>0</v>
      </c>
    </row>
    <row r="70" spans="2:27" ht="15.75" thickBot="1" x14ac:dyDescent="0.3">
      <c r="B70" s="53">
        <v>13</v>
      </c>
      <c r="C70" s="192" t="str">
        <f>T(Contaminantes!F$18)</f>
        <v/>
      </c>
      <c r="D70" s="114"/>
      <c r="E70" s="201"/>
      <c r="F70" s="201"/>
      <c r="G70" s="201"/>
      <c r="I70" s="53">
        <v>33</v>
      </c>
      <c r="J70" s="192" t="str">
        <f>T(Contaminantes!F$38)</f>
        <v/>
      </c>
      <c r="K70" s="114"/>
      <c r="L70" s="114"/>
      <c r="M70" s="114"/>
      <c r="N70" s="117"/>
      <c r="P70" s="79">
        <v>13</v>
      </c>
      <c r="Q70" s="81">
        <f t="shared" si="12"/>
        <v>1</v>
      </c>
      <c r="R70" s="68">
        <f t="shared" si="13"/>
        <v>0</v>
      </c>
      <c r="T70" s="53">
        <v>33</v>
      </c>
      <c r="U70" s="83">
        <f t="shared" si="14"/>
        <v>1</v>
      </c>
      <c r="V70" s="70">
        <f t="shared" si="15"/>
        <v>0</v>
      </c>
      <c r="X70" s="79">
        <v>13</v>
      </c>
      <c r="Y70" s="187">
        <f t="shared" si="16"/>
        <v>0</v>
      </c>
      <c r="Z70" s="183">
        <v>33</v>
      </c>
      <c r="AA70" s="187">
        <f t="shared" si="17"/>
        <v>0</v>
      </c>
    </row>
    <row r="71" spans="2:27" ht="15.75" thickBot="1" x14ac:dyDescent="0.3">
      <c r="B71" s="53">
        <v>14</v>
      </c>
      <c r="C71" s="192" t="str">
        <f>T(Contaminantes!F$19)</f>
        <v/>
      </c>
      <c r="D71" s="114"/>
      <c r="E71" s="201"/>
      <c r="F71" s="201"/>
      <c r="G71" s="201"/>
      <c r="I71" s="53">
        <v>34</v>
      </c>
      <c r="J71" s="192" t="str">
        <f>T(Contaminantes!F$39)</f>
        <v/>
      </c>
      <c r="K71" s="114"/>
      <c r="L71" s="114"/>
      <c r="M71" s="114"/>
      <c r="N71" s="117"/>
      <c r="P71" s="79">
        <v>14</v>
      </c>
      <c r="Q71" s="81">
        <f t="shared" si="12"/>
        <v>1</v>
      </c>
      <c r="R71" s="68">
        <f t="shared" si="13"/>
        <v>0</v>
      </c>
      <c r="T71" s="53">
        <v>34</v>
      </c>
      <c r="U71" s="83">
        <f t="shared" si="14"/>
        <v>1</v>
      </c>
      <c r="V71" s="70">
        <f t="shared" si="15"/>
        <v>0</v>
      </c>
      <c r="X71" s="79">
        <v>14</v>
      </c>
      <c r="Y71" s="187">
        <f t="shared" si="16"/>
        <v>0</v>
      </c>
      <c r="Z71" s="183">
        <v>34</v>
      </c>
      <c r="AA71" s="187">
        <f t="shared" si="17"/>
        <v>0</v>
      </c>
    </row>
    <row r="72" spans="2:27" ht="15.75" thickBot="1" x14ac:dyDescent="0.3">
      <c r="B72" s="53">
        <v>15</v>
      </c>
      <c r="C72" s="192" t="str">
        <f>T(Contaminantes!F$20)</f>
        <v/>
      </c>
      <c r="D72" s="114"/>
      <c r="E72" s="201"/>
      <c r="F72" s="201"/>
      <c r="G72" s="201"/>
      <c r="I72" s="53">
        <v>35</v>
      </c>
      <c r="J72" s="192" t="str">
        <f>T(Contaminantes!F$40)</f>
        <v/>
      </c>
      <c r="K72" s="114"/>
      <c r="L72" s="114"/>
      <c r="M72" s="114"/>
      <c r="N72" s="117"/>
      <c r="P72" s="79">
        <v>15</v>
      </c>
      <c r="Q72" s="81">
        <f t="shared" si="12"/>
        <v>1</v>
      </c>
      <c r="R72" s="68">
        <f t="shared" si="13"/>
        <v>0</v>
      </c>
      <c r="T72" s="53">
        <v>35</v>
      </c>
      <c r="U72" s="83">
        <f t="shared" si="14"/>
        <v>1</v>
      </c>
      <c r="V72" s="70">
        <f t="shared" si="15"/>
        <v>0</v>
      </c>
      <c r="X72" s="79">
        <v>15</v>
      </c>
      <c r="Y72" s="187">
        <f t="shared" si="16"/>
        <v>0</v>
      </c>
      <c r="Z72" s="183">
        <v>35</v>
      </c>
      <c r="AA72" s="187">
        <f t="shared" si="17"/>
        <v>0</v>
      </c>
    </row>
    <row r="73" spans="2:27" ht="15.75" thickBot="1" x14ac:dyDescent="0.3">
      <c r="B73" s="53">
        <v>16</v>
      </c>
      <c r="C73" s="192" t="str">
        <f>T(Contaminantes!F$21)</f>
        <v/>
      </c>
      <c r="D73" s="114"/>
      <c r="E73" s="201"/>
      <c r="F73" s="201"/>
      <c r="G73" s="201"/>
      <c r="I73" s="53">
        <v>36</v>
      </c>
      <c r="J73" s="192" t="str">
        <f>T(Contaminantes!F$41)</f>
        <v/>
      </c>
      <c r="K73" s="114"/>
      <c r="L73" s="114"/>
      <c r="M73" s="114"/>
      <c r="N73" s="117"/>
      <c r="P73" s="79">
        <v>16</v>
      </c>
      <c r="Q73" s="81">
        <f t="shared" si="12"/>
        <v>1</v>
      </c>
      <c r="R73" s="68">
        <f t="shared" si="13"/>
        <v>0</v>
      </c>
      <c r="T73" s="53">
        <v>36</v>
      </c>
      <c r="U73" s="83">
        <f t="shared" si="14"/>
        <v>1</v>
      </c>
      <c r="V73" s="70">
        <f t="shared" si="15"/>
        <v>0</v>
      </c>
      <c r="X73" s="79">
        <v>16</v>
      </c>
      <c r="Y73" s="187">
        <f t="shared" si="16"/>
        <v>0</v>
      </c>
      <c r="Z73" s="183">
        <v>36</v>
      </c>
      <c r="AA73" s="187">
        <f t="shared" si="17"/>
        <v>0</v>
      </c>
    </row>
    <row r="74" spans="2:27" ht="15.75" thickBot="1" x14ac:dyDescent="0.3">
      <c r="B74" s="53">
        <v>17</v>
      </c>
      <c r="C74" s="192" t="str">
        <f>T(Contaminantes!F$22)</f>
        <v/>
      </c>
      <c r="D74" s="114"/>
      <c r="E74" s="201"/>
      <c r="F74" s="201"/>
      <c r="G74" s="201"/>
      <c r="I74" s="53">
        <v>37</v>
      </c>
      <c r="J74" s="192" t="str">
        <f>T(Contaminantes!F$42)</f>
        <v/>
      </c>
      <c r="K74" s="114"/>
      <c r="L74" s="114"/>
      <c r="M74" s="114"/>
      <c r="N74" s="117"/>
      <c r="P74" s="79">
        <v>17</v>
      </c>
      <c r="Q74" s="81">
        <f t="shared" si="12"/>
        <v>1</v>
      </c>
      <c r="R74" s="68">
        <f t="shared" si="13"/>
        <v>0</v>
      </c>
      <c r="T74" s="53">
        <v>37</v>
      </c>
      <c r="U74" s="83">
        <f t="shared" si="14"/>
        <v>1</v>
      </c>
      <c r="V74" s="70">
        <f t="shared" si="15"/>
        <v>0</v>
      </c>
      <c r="X74" s="79">
        <v>17</v>
      </c>
      <c r="Y74" s="187">
        <f t="shared" si="16"/>
        <v>0</v>
      </c>
      <c r="Z74" s="183">
        <v>37</v>
      </c>
      <c r="AA74" s="187">
        <f t="shared" si="17"/>
        <v>0</v>
      </c>
    </row>
    <row r="75" spans="2:27" ht="15.75" thickBot="1" x14ac:dyDescent="0.3">
      <c r="B75" s="53">
        <v>18</v>
      </c>
      <c r="C75" s="192" t="str">
        <f>T(Contaminantes!F$23)</f>
        <v/>
      </c>
      <c r="D75" s="114"/>
      <c r="E75" s="201"/>
      <c r="F75" s="201"/>
      <c r="G75" s="201"/>
      <c r="I75" s="53">
        <v>38</v>
      </c>
      <c r="J75" s="192" t="str">
        <f>T(Contaminantes!F$43)</f>
        <v/>
      </c>
      <c r="K75" s="114"/>
      <c r="L75" s="114"/>
      <c r="M75" s="114"/>
      <c r="N75" s="117"/>
      <c r="P75" s="79">
        <v>18</v>
      </c>
      <c r="Q75" s="81">
        <f t="shared" si="12"/>
        <v>1</v>
      </c>
      <c r="R75" s="68">
        <f t="shared" si="13"/>
        <v>0</v>
      </c>
      <c r="T75" s="53">
        <v>38</v>
      </c>
      <c r="U75" s="83">
        <f t="shared" si="14"/>
        <v>1</v>
      </c>
      <c r="V75" s="70">
        <f t="shared" si="15"/>
        <v>0</v>
      </c>
      <c r="X75" s="79">
        <v>18</v>
      </c>
      <c r="Y75" s="187">
        <f t="shared" si="16"/>
        <v>0</v>
      </c>
      <c r="Z75" s="183">
        <v>38</v>
      </c>
      <c r="AA75" s="187">
        <f t="shared" si="17"/>
        <v>0</v>
      </c>
    </row>
    <row r="76" spans="2:27" ht="15.75" thickBot="1" x14ac:dyDescent="0.3">
      <c r="B76" s="53">
        <v>19</v>
      </c>
      <c r="C76" s="192" t="str">
        <f>T(Contaminantes!F$24)</f>
        <v/>
      </c>
      <c r="D76" s="114"/>
      <c r="E76" s="201"/>
      <c r="F76" s="201"/>
      <c r="G76" s="201"/>
      <c r="I76" s="53">
        <v>39</v>
      </c>
      <c r="J76" s="192" t="str">
        <f>T(Contaminantes!F$44)</f>
        <v/>
      </c>
      <c r="K76" s="114"/>
      <c r="L76" s="114"/>
      <c r="M76" s="114"/>
      <c r="N76" s="117"/>
      <c r="P76" s="79">
        <v>19</v>
      </c>
      <c r="Q76" s="81">
        <f t="shared" si="12"/>
        <v>1</v>
      </c>
      <c r="R76" s="68">
        <f t="shared" si="13"/>
        <v>0</v>
      </c>
      <c r="T76" s="53">
        <v>39</v>
      </c>
      <c r="U76" s="83">
        <f t="shared" si="14"/>
        <v>1</v>
      </c>
      <c r="V76" s="70">
        <f t="shared" si="15"/>
        <v>0</v>
      </c>
      <c r="X76" s="79">
        <v>19</v>
      </c>
      <c r="Y76" s="187">
        <f t="shared" si="16"/>
        <v>0</v>
      </c>
      <c r="Z76" s="183">
        <v>39</v>
      </c>
      <c r="AA76" s="187">
        <f t="shared" si="17"/>
        <v>0</v>
      </c>
    </row>
    <row r="77" spans="2:27" ht="15.75" thickBot="1" x14ac:dyDescent="0.3">
      <c r="B77" s="54">
        <v>20</v>
      </c>
      <c r="C77" s="193" t="str">
        <f>T(Contaminantes!F$25)</f>
        <v/>
      </c>
      <c r="D77" s="115"/>
      <c r="E77" s="202"/>
      <c r="F77" s="202"/>
      <c r="G77" s="202"/>
      <c r="I77" s="54">
        <v>40</v>
      </c>
      <c r="J77" s="193" t="str">
        <f>T(Contaminantes!F$45)</f>
        <v/>
      </c>
      <c r="K77" s="115"/>
      <c r="L77" s="115"/>
      <c r="M77" s="115"/>
      <c r="N77" s="118"/>
      <c r="P77" s="80">
        <v>20</v>
      </c>
      <c r="Q77" s="81">
        <f t="shared" si="12"/>
        <v>1</v>
      </c>
      <c r="R77" s="69">
        <f t="shared" si="13"/>
        <v>0</v>
      </c>
      <c r="T77" s="54">
        <v>40</v>
      </c>
      <c r="U77" s="76">
        <f t="shared" si="14"/>
        <v>1</v>
      </c>
      <c r="V77" s="82">
        <f t="shared" si="15"/>
        <v>0</v>
      </c>
      <c r="X77" s="80">
        <v>20</v>
      </c>
      <c r="Y77" s="188">
        <f t="shared" si="16"/>
        <v>0</v>
      </c>
      <c r="Z77" s="185">
        <v>40</v>
      </c>
      <c r="AA77" s="188">
        <f t="shared" si="17"/>
        <v>0</v>
      </c>
    </row>
    <row r="78" spans="2:27" ht="15.75" thickBot="1" x14ac:dyDescent="0.3"/>
    <row r="79" spans="2:27" ht="33" thickBot="1" x14ac:dyDescent="0.3">
      <c r="D79" s="71" t="s">
        <v>185</v>
      </c>
      <c r="E79" s="194" t="str">
        <f>T('Puntos de vertido'!B9)</f>
        <v>V04</v>
      </c>
      <c r="F79" s="195" t="s">
        <v>186</v>
      </c>
      <c r="G79" s="196">
        <f>'Puntos de vertido'!E9</f>
        <v>0</v>
      </c>
      <c r="H79" s="65"/>
      <c r="I79" s="438" t="s">
        <v>170</v>
      </c>
      <c r="J79" s="439"/>
      <c r="K79" s="440" t="str">
        <f>T('Puntos de vertido'!C9)</f>
        <v/>
      </c>
      <c r="L79" s="441"/>
      <c r="M79" s="441"/>
      <c r="N79" s="441"/>
      <c r="O79" s="63"/>
      <c r="Q79" s="74"/>
      <c r="R79" s="424" t="s">
        <v>195</v>
      </c>
      <c r="U79" s="74"/>
      <c r="V79" s="424" t="s">
        <v>195</v>
      </c>
      <c r="Y79" s="426" t="s">
        <v>192</v>
      </c>
      <c r="Z79" s="427"/>
      <c r="AA79" s="428"/>
    </row>
    <row r="80" spans="2:27" ht="15.75" thickBot="1" x14ac:dyDescent="0.3">
      <c r="B80" s="432" t="s">
        <v>133</v>
      </c>
      <c r="C80" s="433"/>
      <c r="D80" s="58" t="s">
        <v>134</v>
      </c>
      <c r="E80" s="197" t="s">
        <v>135</v>
      </c>
      <c r="F80" s="197" t="s">
        <v>136</v>
      </c>
      <c r="G80" s="198" t="s">
        <v>181</v>
      </c>
      <c r="H80" s="24"/>
      <c r="I80" s="432" t="s">
        <v>133</v>
      </c>
      <c r="J80" s="433"/>
      <c r="K80" s="62" t="s">
        <v>134</v>
      </c>
      <c r="L80" s="62" t="s">
        <v>135</v>
      </c>
      <c r="M80" s="62" t="s">
        <v>136</v>
      </c>
      <c r="N80" s="64" t="s">
        <v>181</v>
      </c>
      <c r="P80" s="24"/>
      <c r="Q80" s="74"/>
      <c r="R80" s="425"/>
      <c r="S80" s="72"/>
      <c r="T80" s="24"/>
      <c r="U80" s="74"/>
      <c r="V80" s="425"/>
      <c r="Y80" s="429"/>
      <c r="Z80" s="430"/>
      <c r="AA80" s="431"/>
    </row>
    <row r="81" spans="2:27" ht="26.25" thickBot="1" x14ac:dyDescent="0.3">
      <c r="B81" s="434"/>
      <c r="C81" s="435"/>
      <c r="D81" s="56" t="s">
        <v>184</v>
      </c>
      <c r="E81" s="199" t="s">
        <v>184</v>
      </c>
      <c r="F81" s="199" t="s">
        <v>184</v>
      </c>
      <c r="G81" s="199" t="s">
        <v>184</v>
      </c>
      <c r="H81" s="25"/>
      <c r="I81" s="436"/>
      <c r="J81" s="437"/>
      <c r="K81" s="56" t="s">
        <v>184</v>
      </c>
      <c r="L81" s="56" t="s">
        <v>184</v>
      </c>
      <c r="M81" s="56" t="s">
        <v>184</v>
      </c>
      <c r="N81" s="57" t="s">
        <v>184</v>
      </c>
      <c r="P81" s="25"/>
      <c r="Q81" s="74"/>
      <c r="R81" s="77" t="s">
        <v>196</v>
      </c>
      <c r="S81" s="72"/>
      <c r="T81" s="25"/>
      <c r="U81" s="74"/>
      <c r="V81" s="77" t="s">
        <v>196</v>
      </c>
      <c r="Y81" s="186" t="s">
        <v>193</v>
      </c>
      <c r="AA81" s="186" t="s">
        <v>193</v>
      </c>
    </row>
    <row r="82" spans="2:27" ht="15.75" thickBot="1" x14ac:dyDescent="0.3">
      <c r="B82" s="55">
        <v>1</v>
      </c>
      <c r="C82" s="189" t="str">
        <f>T(Contaminantes!F$6)</f>
        <v/>
      </c>
      <c r="D82" s="113"/>
      <c r="E82" s="200"/>
      <c r="F82" s="200"/>
      <c r="G82" s="200"/>
      <c r="I82" s="55">
        <v>21</v>
      </c>
      <c r="J82" s="191" t="str">
        <f>T(Contaminantes!F$26)</f>
        <v/>
      </c>
      <c r="K82" s="113"/>
      <c r="L82" s="113"/>
      <c r="M82" s="113"/>
      <c r="N82" s="116"/>
      <c r="P82" s="78">
        <v>1</v>
      </c>
      <c r="Q82" s="81">
        <f t="shared" ref="Q82:Q101" si="18">IF(COUNT(D82,E82,F82,G82)=0,1,COUNT(D82,E82,F82,G82))</f>
        <v>1</v>
      </c>
      <c r="R82" s="67">
        <f>((D82+E82+F82+G82)/Q82)</f>
        <v>0</v>
      </c>
      <c r="S82" s="25"/>
      <c r="T82" s="55">
        <v>21</v>
      </c>
      <c r="U82" s="83">
        <f t="shared" ref="U82:U101" si="19">IF(COUNT(K82,L82,M82,N82)=0,1,COUNT(K82,L82,M82,N82))</f>
        <v>1</v>
      </c>
      <c r="V82" s="81">
        <f>((K82+L82+M82+N82)/U82)</f>
        <v>0</v>
      </c>
      <c r="X82" s="78">
        <v>1</v>
      </c>
      <c r="Y82" s="180">
        <f t="shared" ref="Y82:Y101" si="20">(R82*G$79)/1000</f>
        <v>0</v>
      </c>
      <c r="Z82" s="181">
        <v>21</v>
      </c>
      <c r="AA82" s="187">
        <f t="shared" ref="AA82:AA101" si="21">(V82*G$79)/1000</f>
        <v>0</v>
      </c>
    </row>
    <row r="83" spans="2:27" ht="15.75" thickBot="1" x14ac:dyDescent="0.3">
      <c r="B83" s="53">
        <v>2</v>
      </c>
      <c r="C83" s="189" t="str">
        <f>T(Contaminantes!F$7)</f>
        <v/>
      </c>
      <c r="D83" s="114"/>
      <c r="E83" s="201"/>
      <c r="F83" s="201"/>
      <c r="G83" s="201"/>
      <c r="I83" s="53">
        <v>22</v>
      </c>
      <c r="J83" s="192" t="str">
        <f>T(Contaminantes!F$27)</f>
        <v/>
      </c>
      <c r="K83" s="114"/>
      <c r="L83" s="114"/>
      <c r="M83" s="114"/>
      <c r="N83" s="117"/>
      <c r="P83" s="79">
        <v>2</v>
      </c>
      <c r="Q83" s="81">
        <f t="shared" si="18"/>
        <v>1</v>
      </c>
      <c r="R83" s="68">
        <f t="shared" ref="R83:R101" si="22">((D83+E83+F83+G83)/Q83)</f>
        <v>0</v>
      </c>
      <c r="T83" s="53">
        <v>22</v>
      </c>
      <c r="U83" s="83">
        <f t="shared" si="19"/>
        <v>1</v>
      </c>
      <c r="V83" s="70">
        <f t="shared" ref="V83:V101" si="23">((K83+L83+M83+N83)/U83)</f>
        <v>0</v>
      </c>
      <c r="X83" s="79">
        <v>2</v>
      </c>
      <c r="Y83" s="187">
        <f t="shared" si="20"/>
        <v>0</v>
      </c>
      <c r="Z83" s="183">
        <v>22</v>
      </c>
      <c r="AA83" s="187">
        <f t="shared" si="21"/>
        <v>0</v>
      </c>
    </row>
    <row r="84" spans="2:27" ht="15.75" thickBot="1" x14ac:dyDescent="0.3">
      <c r="B84" s="53">
        <v>3</v>
      </c>
      <c r="C84" s="189" t="str">
        <f>T(Contaminantes!F$8)</f>
        <v/>
      </c>
      <c r="D84" s="114"/>
      <c r="E84" s="201"/>
      <c r="F84" s="201"/>
      <c r="G84" s="201"/>
      <c r="I84" s="53">
        <v>23</v>
      </c>
      <c r="J84" s="192" t="str">
        <f>T(Contaminantes!F$28)</f>
        <v/>
      </c>
      <c r="K84" s="114"/>
      <c r="L84" s="114"/>
      <c r="M84" s="114"/>
      <c r="N84" s="117"/>
      <c r="P84" s="79">
        <v>3</v>
      </c>
      <c r="Q84" s="81">
        <f t="shared" si="18"/>
        <v>1</v>
      </c>
      <c r="R84" s="68">
        <f t="shared" si="22"/>
        <v>0</v>
      </c>
      <c r="T84" s="53">
        <v>23</v>
      </c>
      <c r="U84" s="83">
        <f t="shared" si="19"/>
        <v>1</v>
      </c>
      <c r="V84" s="70">
        <f t="shared" si="23"/>
        <v>0</v>
      </c>
      <c r="X84" s="79">
        <v>3</v>
      </c>
      <c r="Y84" s="187">
        <f t="shared" si="20"/>
        <v>0</v>
      </c>
      <c r="Z84" s="183">
        <v>23</v>
      </c>
      <c r="AA84" s="187">
        <f t="shared" si="21"/>
        <v>0</v>
      </c>
    </row>
    <row r="85" spans="2:27" ht="15.75" thickBot="1" x14ac:dyDescent="0.3">
      <c r="B85" s="53">
        <v>4</v>
      </c>
      <c r="C85" s="192" t="str">
        <f>T(Contaminantes!F$9)</f>
        <v/>
      </c>
      <c r="D85" s="114"/>
      <c r="E85" s="201"/>
      <c r="F85" s="201"/>
      <c r="G85" s="201"/>
      <c r="I85" s="53">
        <v>24</v>
      </c>
      <c r="J85" s="192" t="str">
        <f>T(Contaminantes!F$29)</f>
        <v/>
      </c>
      <c r="K85" s="114"/>
      <c r="L85" s="114"/>
      <c r="M85" s="114"/>
      <c r="N85" s="117"/>
      <c r="P85" s="79">
        <v>4</v>
      </c>
      <c r="Q85" s="81">
        <f t="shared" si="18"/>
        <v>1</v>
      </c>
      <c r="R85" s="68">
        <f t="shared" si="22"/>
        <v>0</v>
      </c>
      <c r="T85" s="53">
        <v>24</v>
      </c>
      <c r="U85" s="83">
        <f t="shared" si="19"/>
        <v>1</v>
      </c>
      <c r="V85" s="70">
        <f t="shared" si="23"/>
        <v>0</v>
      </c>
      <c r="X85" s="79">
        <v>4</v>
      </c>
      <c r="Y85" s="187">
        <f t="shared" si="20"/>
        <v>0</v>
      </c>
      <c r="Z85" s="183">
        <v>24</v>
      </c>
      <c r="AA85" s="187">
        <f t="shared" si="21"/>
        <v>0</v>
      </c>
    </row>
    <row r="86" spans="2:27" ht="15.75" thickBot="1" x14ac:dyDescent="0.3">
      <c r="B86" s="53">
        <v>5</v>
      </c>
      <c r="C86" s="192" t="str">
        <f>T(Contaminantes!F$10)</f>
        <v/>
      </c>
      <c r="D86" s="114"/>
      <c r="E86" s="201"/>
      <c r="F86" s="201"/>
      <c r="G86" s="201"/>
      <c r="I86" s="53">
        <v>25</v>
      </c>
      <c r="J86" s="192" t="str">
        <f>T(Contaminantes!F$30)</f>
        <v/>
      </c>
      <c r="K86" s="114"/>
      <c r="L86" s="114"/>
      <c r="M86" s="114"/>
      <c r="N86" s="117"/>
      <c r="P86" s="79">
        <v>5</v>
      </c>
      <c r="Q86" s="81">
        <f t="shared" si="18"/>
        <v>1</v>
      </c>
      <c r="R86" s="68">
        <f t="shared" si="22"/>
        <v>0</v>
      </c>
      <c r="T86" s="53">
        <v>25</v>
      </c>
      <c r="U86" s="83">
        <f t="shared" si="19"/>
        <v>1</v>
      </c>
      <c r="V86" s="70">
        <f t="shared" si="23"/>
        <v>0</v>
      </c>
      <c r="X86" s="79">
        <v>5</v>
      </c>
      <c r="Y86" s="187">
        <f t="shared" si="20"/>
        <v>0</v>
      </c>
      <c r="Z86" s="183">
        <v>25</v>
      </c>
      <c r="AA86" s="187">
        <f t="shared" si="21"/>
        <v>0</v>
      </c>
    </row>
    <row r="87" spans="2:27" ht="15.75" thickBot="1" x14ac:dyDescent="0.3">
      <c r="B87" s="53">
        <v>6</v>
      </c>
      <c r="C87" s="192" t="str">
        <f>T(Contaminantes!F$11)</f>
        <v/>
      </c>
      <c r="D87" s="114"/>
      <c r="E87" s="201"/>
      <c r="F87" s="201"/>
      <c r="G87" s="201"/>
      <c r="I87" s="53">
        <v>26</v>
      </c>
      <c r="J87" s="192" t="str">
        <f>T(Contaminantes!F$31)</f>
        <v/>
      </c>
      <c r="K87" s="114"/>
      <c r="L87" s="114"/>
      <c r="M87" s="114"/>
      <c r="N87" s="117"/>
      <c r="P87" s="79">
        <v>6</v>
      </c>
      <c r="Q87" s="81">
        <f t="shared" si="18"/>
        <v>1</v>
      </c>
      <c r="R87" s="68">
        <f t="shared" si="22"/>
        <v>0</v>
      </c>
      <c r="T87" s="53">
        <v>26</v>
      </c>
      <c r="U87" s="83">
        <f t="shared" si="19"/>
        <v>1</v>
      </c>
      <c r="V87" s="70">
        <f t="shared" si="23"/>
        <v>0</v>
      </c>
      <c r="X87" s="79">
        <v>6</v>
      </c>
      <c r="Y87" s="187">
        <f t="shared" si="20"/>
        <v>0</v>
      </c>
      <c r="Z87" s="183">
        <v>26</v>
      </c>
      <c r="AA87" s="187">
        <f t="shared" si="21"/>
        <v>0</v>
      </c>
    </row>
    <row r="88" spans="2:27" ht="15.75" thickBot="1" x14ac:dyDescent="0.3">
      <c r="B88" s="53">
        <v>7</v>
      </c>
      <c r="C88" s="192" t="str">
        <f>T(Contaminantes!F$12)</f>
        <v/>
      </c>
      <c r="D88" s="114"/>
      <c r="E88" s="201"/>
      <c r="F88" s="201"/>
      <c r="G88" s="201"/>
      <c r="I88" s="53">
        <v>27</v>
      </c>
      <c r="J88" s="192" t="str">
        <f>T(Contaminantes!F$32)</f>
        <v/>
      </c>
      <c r="K88" s="114"/>
      <c r="L88" s="114"/>
      <c r="M88" s="114"/>
      <c r="N88" s="117"/>
      <c r="P88" s="79">
        <v>7</v>
      </c>
      <c r="Q88" s="81">
        <f t="shared" si="18"/>
        <v>1</v>
      </c>
      <c r="R88" s="68">
        <f t="shared" si="22"/>
        <v>0</v>
      </c>
      <c r="T88" s="53">
        <v>27</v>
      </c>
      <c r="U88" s="83">
        <f t="shared" si="19"/>
        <v>1</v>
      </c>
      <c r="V88" s="70">
        <f t="shared" si="23"/>
        <v>0</v>
      </c>
      <c r="X88" s="79">
        <v>7</v>
      </c>
      <c r="Y88" s="187">
        <f t="shared" si="20"/>
        <v>0</v>
      </c>
      <c r="Z88" s="183">
        <v>27</v>
      </c>
      <c r="AA88" s="187">
        <f t="shared" si="21"/>
        <v>0</v>
      </c>
    </row>
    <row r="89" spans="2:27" ht="15.75" thickBot="1" x14ac:dyDescent="0.3">
      <c r="B89" s="53">
        <v>8</v>
      </c>
      <c r="C89" s="192" t="str">
        <f>T(Contaminantes!F$13)</f>
        <v/>
      </c>
      <c r="D89" s="114"/>
      <c r="E89" s="201"/>
      <c r="F89" s="201"/>
      <c r="G89" s="201"/>
      <c r="I89" s="53">
        <v>28</v>
      </c>
      <c r="J89" s="192" t="str">
        <f>T(Contaminantes!F$33)</f>
        <v/>
      </c>
      <c r="K89" s="114"/>
      <c r="L89" s="114"/>
      <c r="M89" s="114"/>
      <c r="N89" s="117"/>
      <c r="P89" s="79">
        <v>8</v>
      </c>
      <c r="Q89" s="81">
        <f t="shared" si="18"/>
        <v>1</v>
      </c>
      <c r="R89" s="68">
        <f t="shared" si="22"/>
        <v>0</v>
      </c>
      <c r="T89" s="53">
        <v>28</v>
      </c>
      <c r="U89" s="83">
        <f t="shared" si="19"/>
        <v>1</v>
      </c>
      <c r="V89" s="70">
        <f t="shared" si="23"/>
        <v>0</v>
      </c>
      <c r="X89" s="79">
        <v>8</v>
      </c>
      <c r="Y89" s="187">
        <f t="shared" si="20"/>
        <v>0</v>
      </c>
      <c r="Z89" s="183">
        <v>28</v>
      </c>
      <c r="AA89" s="187">
        <f t="shared" si="21"/>
        <v>0</v>
      </c>
    </row>
    <row r="90" spans="2:27" ht="15.75" thickBot="1" x14ac:dyDescent="0.3">
      <c r="B90" s="53">
        <v>9</v>
      </c>
      <c r="C90" s="192" t="str">
        <f>T(Contaminantes!F$14)</f>
        <v/>
      </c>
      <c r="D90" s="114"/>
      <c r="E90" s="201"/>
      <c r="F90" s="201"/>
      <c r="G90" s="201"/>
      <c r="I90" s="53">
        <v>29</v>
      </c>
      <c r="J90" s="192" t="str">
        <f>T(Contaminantes!F$34)</f>
        <v/>
      </c>
      <c r="K90" s="114"/>
      <c r="L90" s="114"/>
      <c r="M90" s="114"/>
      <c r="N90" s="117"/>
      <c r="P90" s="79">
        <v>9</v>
      </c>
      <c r="Q90" s="81">
        <f t="shared" si="18"/>
        <v>1</v>
      </c>
      <c r="R90" s="68">
        <f t="shared" si="22"/>
        <v>0</v>
      </c>
      <c r="T90" s="53">
        <v>29</v>
      </c>
      <c r="U90" s="83">
        <f t="shared" si="19"/>
        <v>1</v>
      </c>
      <c r="V90" s="70">
        <f t="shared" si="23"/>
        <v>0</v>
      </c>
      <c r="X90" s="79">
        <v>9</v>
      </c>
      <c r="Y90" s="187">
        <f t="shared" si="20"/>
        <v>0</v>
      </c>
      <c r="Z90" s="183">
        <v>29</v>
      </c>
      <c r="AA90" s="187">
        <f t="shared" si="21"/>
        <v>0</v>
      </c>
    </row>
    <row r="91" spans="2:27" ht="15.75" thickBot="1" x14ac:dyDescent="0.3">
      <c r="B91" s="53">
        <v>10</v>
      </c>
      <c r="C91" s="192" t="str">
        <f>T(Contaminantes!F$15)</f>
        <v/>
      </c>
      <c r="D91" s="114"/>
      <c r="E91" s="201"/>
      <c r="F91" s="201"/>
      <c r="G91" s="201"/>
      <c r="I91" s="53">
        <v>30</v>
      </c>
      <c r="J91" s="192" t="str">
        <f>T(Contaminantes!F$35)</f>
        <v/>
      </c>
      <c r="K91" s="114"/>
      <c r="L91" s="114"/>
      <c r="M91" s="114"/>
      <c r="N91" s="117"/>
      <c r="P91" s="79">
        <v>10</v>
      </c>
      <c r="Q91" s="81">
        <f t="shared" si="18"/>
        <v>1</v>
      </c>
      <c r="R91" s="68">
        <f t="shared" si="22"/>
        <v>0</v>
      </c>
      <c r="T91" s="53">
        <v>30</v>
      </c>
      <c r="U91" s="83">
        <f t="shared" si="19"/>
        <v>1</v>
      </c>
      <c r="V91" s="70">
        <f t="shared" si="23"/>
        <v>0</v>
      </c>
      <c r="X91" s="79">
        <v>10</v>
      </c>
      <c r="Y91" s="187">
        <f t="shared" si="20"/>
        <v>0</v>
      </c>
      <c r="Z91" s="183">
        <v>30</v>
      </c>
      <c r="AA91" s="187">
        <f t="shared" si="21"/>
        <v>0</v>
      </c>
    </row>
    <row r="92" spans="2:27" ht="15.75" thickBot="1" x14ac:dyDescent="0.3">
      <c r="B92" s="53">
        <v>11</v>
      </c>
      <c r="C92" s="192" t="str">
        <f>T(Contaminantes!F$16)</f>
        <v/>
      </c>
      <c r="D92" s="114"/>
      <c r="E92" s="201"/>
      <c r="F92" s="201"/>
      <c r="G92" s="201"/>
      <c r="I92" s="53">
        <v>31</v>
      </c>
      <c r="J92" s="192" t="str">
        <f>T(Contaminantes!F$36)</f>
        <v/>
      </c>
      <c r="K92" s="114"/>
      <c r="L92" s="114"/>
      <c r="M92" s="114"/>
      <c r="N92" s="117"/>
      <c r="P92" s="79">
        <v>11</v>
      </c>
      <c r="Q92" s="81">
        <f t="shared" si="18"/>
        <v>1</v>
      </c>
      <c r="R92" s="68">
        <f t="shared" si="22"/>
        <v>0</v>
      </c>
      <c r="T92" s="53">
        <v>31</v>
      </c>
      <c r="U92" s="83">
        <f t="shared" si="19"/>
        <v>1</v>
      </c>
      <c r="V92" s="70">
        <f t="shared" si="23"/>
        <v>0</v>
      </c>
      <c r="X92" s="79">
        <v>11</v>
      </c>
      <c r="Y92" s="187">
        <f t="shared" si="20"/>
        <v>0</v>
      </c>
      <c r="Z92" s="183">
        <v>31</v>
      </c>
      <c r="AA92" s="187">
        <f t="shared" si="21"/>
        <v>0</v>
      </c>
    </row>
    <row r="93" spans="2:27" ht="15.75" thickBot="1" x14ac:dyDescent="0.3">
      <c r="B93" s="53">
        <v>12</v>
      </c>
      <c r="C93" s="192" t="str">
        <f>T(Contaminantes!F$17)</f>
        <v/>
      </c>
      <c r="D93" s="114"/>
      <c r="E93" s="201"/>
      <c r="F93" s="201"/>
      <c r="G93" s="201"/>
      <c r="I93" s="53">
        <v>32</v>
      </c>
      <c r="J93" s="192" t="str">
        <f>T(Contaminantes!F$37)</f>
        <v/>
      </c>
      <c r="K93" s="114"/>
      <c r="L93" s="114"/>
      <c r="M93" s="114"/>
      <c r="N93" s="117"/>
      <c r="P93" s="79">
        <v>12</v>
      </c>
      <c r="Q93" s="81">
        <f t="shared" si="18"/>
        <v>1</v>
      </c>
      <c r="R93" s="68">
        <f t="shared" si="22"/>
        <v>0</v>
      </c>
      <c r="T93" s="53">
        <v>32</v>
      </c>
      <c r="U93" s="83">
        <f t="shared" si="19"/>
        <v>1</v>
      </c>
      <c r="V93" s="70">
        <f t="shared" si="23"/>
        <v>0</v>
      </c>
      <c r="X93" s="79">
        <v>12</v>
      </c>
      <c r="Y93" s="187">
        <f t="shared" si="20"/>
        <v>0</v>
      </c>
      <c r="Z93" s="183">
        <v>32</v>
      </c>
      <c r="AA93" s="187">
        <f t="shared" si="21"/>
        <v>0</v>
      </c>
    </row>
    <row r="94" spans="2:27" ht="15.75" thickBot="1" x14ac:dyDescent="0.3">
      <c r="B94" s="53">
        <v>13</v>
      </c>
      <c r="C94" s="192" t="str">
        <f>T(Contaminantes!F$18)</f>
        <v/>
      </c>
      <c r="D94" s="114"/>
      <c r="E94" s="201"/>
      <c r="F94" s="201"/>
      <c r="G94" s="201"/>
      <c r="I94" s="53">
        <v>33</v>
      </c>
      <c r="J94" s="192" t="str">
        <f>T(Contaminantes!F$38)</f>
        <v/>
      </c>
      <c r="K94" s="114"/>
      <c r="L94" s="114"/>
      <c r="M94" s="114"/>
      <c r="N94" s="117"/>
      <c r="P94" s="79">
        <v>13</v>
      </c>
      <c r="Q94" s="81">
        <f t="shared" si="18"/>
        <v>1</v>
      </c>
      <c r="R94" s="68">
        <f t="shared" si="22"/>
        <v>0</v>
      </c>
      <c r="T94" s="53">
        <v>33</v>
      </c>
      <c r="U94" s="83">
        <f t="shared" si="19"/>
        <v>1</v>
      </c>
      <c r="V94" s="70">
        <f t="shared" si="23"/>
        <v>0</v>
      </c>
      <c r="X94" s="79">
        <v>13</v>
      </c>
      <c r="Y94" s="187">
        <f t="shared" si="20"/>
        <v>0</v>
      </c>
      <c r="Z94" s="183">
        <v>33</v>
      </c>
      <c r="AA94" s="187">
        <f t="shared" si="21"/>
        <v>0</v>
      </c>
    </row>
    <row r="95" spans="2:27" ht="15.75" thickBot="1" x14ac:dyDescent="0.3">
      <c r="B95" s="53">
        <v>14</v>
      </c>
      <c r="C95" s="192" t="str">
        <f>T(Contaminantes!F$19)</f>
        <v/>
      </c>
      <c r="D95" s="114"/>
      <c r="E95" s="201"/>
      <c r="F95" s="201"/>
      <c r="G95" s="201"/>
      <c r="I95" s="53">
        <v>34</v>
      </c>
      <c r="J95" s="192" t="str">
        <f>T(Contaminantes!F$39)</f>
        <v/>
      </c>
      <c r="K95" s="114"/>
      <c r="L95" s="114"/>
      <c r="M95" s="114"/>
      <c r="N95" s="117"/>
      <c r="P95" s="79">
        <v>14</v>
      </c>
      <c r="Q95" s="81">
        <f t="shared" si="18"/>
        <v>1</v>
      </c>
      <c r="R95" s="68">
        <f t="shared" si="22"/>
        <v>0</v>
      </c>
      <c r="T95" s="53">
        <v>34</v>
      </c>
      <c r="U95" s="83">
        <f t="shared" si="19"/>
        <v>1</v>
      </c>
      <c r="V95" s="70">
        <f t="shared" si="23"/>
        <v>0</v>
      </c>
      <c r="X95" s="79">
        <v>14</v>
      </c>
      <c r="Y95" s="187">
        <f t="shared" si="20"/>
        <v>0</v>
      </c>
      <c r="Z95" s="183">
        <v>34</v>
      </c>
      <c r="AA95" s="187">
        <f t="shared" si="21"/>
        <v>0</v>
      </c>
    </row>
    <row r="96" spans="2:27" ht="15.75" thickBot="1" x14ac:dyDescent="0.3">
      <c r="B96" s="53">
        <v>15</v>
      </c>
      <c r="C96" s="192" t="str">
        <f>T(Contaminantes!F$20)</f>
        <v/>
      </c>
      <c r="D96" s="114"/>
      <c r="E96" s="201"/>
      <c r="F96" s="201"/>
      <c r="G96" s="201"/>
      <c r="I96" s="53">
        <v>35</v>
      </c>
      <c r="J96" s="192" t="str">
        <f>T(Contaminantes!F$40)</f>
        <v/>
      </c>
      <c r="K96" s="114"/>
      <c r="L96" s="114"/>
      <c r="M96" s="114"/>
      <c r="N96" s="117"/>
      <c r="P96" s="79">
        <v>15</v>
      </c>
      <c r="Q96" s="81">
        <f t="shared" si="18"/>
        <v>1</v>
      </c>
      <c r="R96" s="68">
        <f t="shared" si="22"/>
        <v>0</v>
      </c>
      <c r="T96" s="53">
        <v>35</v>
      </c>
      <c r="U96" s="83">
        <f t="shared" si="19"/>
        <v>1</v>
      </c>
      <c r="V96" s="70">
        <f t="shared" si="23"/>
        <v>0</v>
      </c>
      <c r="X96" s="79">
        <v>15</v>
      </c>
      <c r="Y96" s="187">
        <f t="shared" si="20"/>
        <v>0</v>
      </c>
      <c r="Z96" s="183">
        <v>35</v>
      </c>
      <c r="AA96" s="187">
        <f t="shared" si="21"/>
        <v>0</v>
      </c>
    </row>
    <row r="97" spans="2:27" ht="15.75" thickBot="1" x14ac:dyDescent="0.3">
      <c r="B97" s="53">
        <v>16</v>
      </c>
      <c r="C97" s="192" t="str">
        <f>T(Contaminantes!F$21)</f>
        <v/>
      </c>
      <c r="D97" s="114"/>
      <c r="E97" s="201"/>
      <c r="F97" s="201"/>
      <c r="G97" s="201"/>
      <c r="I97" s="53">
        <v>36</v>
      </c>
      <c r="J97" s="192" t="str">
        <f>T(Contaminantes!F$41)</f>
        <v/>
      </c>
      <c r="K97" s="114"/>
      <c r="L97" s="114"/>
      <c r="M97" s="114"/>
      <c r="N97" s="117"/>
      <c r="P97" s="79">
        <v>16</v>
      </c>
      <c r="Q97" s="81">
        <f t="shared" si="18"/>
        <v>1</v>
      </c>
      <c r="R97" s="68">
        <f t="shared" si="22"/>
        <v>0</v>
      </c>
      <c r="T97" s="53">
        <v>36</v>
      </c>
      <c r="U97" s="83">
        <f t="shared" si="19"/>
        <v>1</v>
      </c>
      <c r="V97" s="70">
        <f t="shared" si="23"/>
        <v>0</v>
      </c>
      <c r="X97" s="79">
        <v>16</v>
      </c>
      <c r="Y97" s="187">
        <f t="shared" si="20"/>
        <v>0</v>
      </c>
      <c r="Z97" s="183">
        <v>36</v>
      </c>
      <c r="AA97" s="187">
        <f t="shared" si="21"/>
        <v>0</v>
      </c>
    </row>
    <row r="98" spans="2:27" ht="15.75" thickBot="1" x14ac:dyDescent="0.3">
      <c r="B98" s="53">
        <v>17</v>
      </c>
      <c r="C98" s="192" t="str">
        <f>T(Contaminantes!F$22)</f>
        <v/>
      </c>
      <c r="D98" s="114"/>
      <c r="E98" s="201"/>
      <c r="F98" s="201"/>
      <c r="G98" s="201"/>
      <c r="I98" s="53">
        <v>37</v>
      </c>
      <c r="J98" s="192" t="str">
        <f>T(Contaminantes!F$42)</f>
        <v/>
      </c>
      <c r="K98" s="114"/>
      <c r="L98" s="114"/>
      <c r="M98" s="114"/>
      <c r="N98" s="117"/>
      <c r="P98" s="79">
        <v>17</v>
      </c>
      <c r="Q98" s="81">
        <f t="shared" si="18"/>
        <v>1</v>
      </c>
      <c r="R98" s="68">
        <f t="shared" si="22"/>
        <v>0</v>
      </c>
      <c r="T98" s="53">
        <v>37</v>
      </c>
      <c r="U98" s="83">
        <f t="shared" si="19"/>
        <v>1</v>
      </c>
      <c r="V98" s="70">
        <f t="shared" si="23"/>
        <v>0</v>
      </c>
      <c r="X98" s="79">
        <v>17</v>
      </c>
      <c r="Y98" s="187">
        <f t="shared" si="20"/>
        <v>0</v>
      </c>
      <c r="Z98" s="183">
        <v>37</v>
      </c>
      <c r="AA98" s="187">
        <f t="shared" si="21"/>
        <v>0</v>
      </c>
    </row>
    <row r="99" spans="2:27" ht="15.75" thickBot="1" x14ac:dyDescent="0.3">
      <c r="B99" s="53">
        <v>18</v>
      </c>
      <c r="C99" s="192" t="str">
        <f>T(Contaminantes!F$23)</f>
        <v/>
      </c>
      <c r="D99" s="114"/>
      <c r="E99" s="201"/>
      <c r="F99" s="201"/>
      <c r="G99" s="201"/>
      <c r="I99" s="53">
        <v>38</v>
      </c>
      <c r="J99" s="192" t="str">
        <f>T(Contaminantes!F$43)</f>
        <v/>
      </c>
      <c r="K99" s="114"/>
      <c r="L99" s="114"/>
      <c r="M99" s="114"/>
      <c r="N99" s="117"/>
      <c r="P99" s="79">
        <v>18</v>
      </c>
      <c r="Q99" s="81">
        <f t="shared" si="18"/>
        <v>1</v>
      </c>
      <c r="R99" s="68">
        <f t="shared" si="22"/>
        <v>0</v>
      </c>
      <c r="T99" s="53">
        <v>38</v>
      </c>
      <c r="U99" s="83">
        <f t="shared" si="19"/>
        <v>1</v>
      </c>
      <c r="V99" s="70">
        <f t="shared" si="23"/>
        <v>0</v>
      </c>
      <c r="X99" s="79">
        <v>18</v>
      </c>
      <c r="Y99" s="187">
        <f t="shared" si="20"/>
        <v>0</v>
      </c>
      <c r="Z99" s="183">
        <v>38</v>
      </c>
      <c r="AA99" s="187">
        <f t="shared" si="21"/>
        <v>0</v>
      </c>
    </row>
    <row r="100" spans="2:27" ht="15.75" thickBot="1" x14ac:dyDescent="0.3">
      <c r="B100" s="53">
        <v>19</v>
      </c>
      <c r="C100" s="192" t="str">
        <f>T(Contaminantes!F$24)</f>
        <v/>
      </c>
      <c r="D100" s="114"/>
      <c r="E100" s="201"/>
      <c r="F100" s="201"/>
      <c r="G100" s="201"/>
      <c r="I100" s="53">
        <v>39</v>
      </c>
      <c r="J100" s="192" t="str">
        <f>T(Contaminantes!F$44)</f>
        <v/>
      </c>
      <c r="K100" s="114"/>
      <c r="L100" s="114"/>
      <c r="M100" s="114"/>
      <c r="N100" s="117"/>
      <c r="P100" s="79">
        <v>19</v>
      </c>
      <c r="Q100" s="81">
        <f t="shared" si="18"/>
        <v>1</v>
      </c>
      <c r="R100" s="68">
        <f t="shared" si="22"/>
        <v>0</v>
      </c>
      <c r="T100" s="53">
        <v>39</v>
      </c>
      <c r="U100" s="83">
        <f t="shared" si="19"/>
        <v>1</v>
      </c>
      <c r="V100" s="70">
        <f t="shared" si="23"/>
        <v>0</v>
      </c>
      <c r="X100" s="79">
        <v>19</v>
      </c>
      <c r="Y100" s="187">
        <f t="shared" si="20"/>
        <v>0</v>
      </c>
      <c r="Z100" s="183">
        <v>39</v>
      </c>
      <c r="AA100" s="187">
        <f t="shared" si="21"/>
        <v>0</v>
      </c>
    </row>
    <row r="101" spans="2:27" ht="15.75" thickBot="1" x14ac:dyDescent="0.3">
      <c r="B101" s="54">
        <v>20</v>
      </c>
      <c r="C101" s="193" t="str">
        <f>T(Contaminantes!F$25)</f>
        <v/>
      </c>
      <c r="D101" s="115"/>
      <c r="E101" s="202"/>
      <c r="F101" s="202"/>
      <c r="G101" s="202"/>
      <c r="I101" s="54">
        <v>40</v>
      </c>
      <c r="J101" s="193" t="str">
        <f>T(Contaminantes!F$45)</f>
        <v/>
      </c>
      <c r="K101" s="115"/>
      <c r="L101" s="115"/>
      <c r="M101" s="115"/>
      <c r="N101" s="118"/>
      <c r="P101" s="80">
        <v>20</v>
      </c>
      <c r="Q101" s="81">
        <f t="shared" si="18"/>
        <v>1</v>
      </c>
      <c r="R101" s="69">
        <f t="shared" si="22"/>
        <v>0</v>
      </c>
      <c r="T101" s="54">
        <v>40</v>
      </c>
      <c r="U101" s="76">
        <f t="shared" si="19"/>
        <v>1</v>
      </c>
      <c r="V101" s="82">
        <f t="shared" si="23"/>
        <v>0</v>
      </c>
      <c r="X101" s="80">
        <v>20</v>
      </c>
      <c r="Y101" s="187">
        <f t="shared" si="20"/>
        <v>0</v>
      </c>
      <c r="Z101" s="185">
        <v>40</v>
      </c>
      <c r="AA101" s="187">
        <f t="shared" si="21"/>
        <v>0</v>
      </c>
    </row>
    <row r="102" spans="2:27" ht="15.75" thickBot="1" x14ac:dyDescent="0.3"/>
    <row r="103" spans="2:27" ht="33" thickBot="1" x14ac:dyDescent="0.3">
      <c r="D103" s="71" t="s">
        <v>185</v>
      </c>
      <c r="E103" s="194" t="str">
        <f>T('Puntos de vertido'!B10)</f>
        <v>V05</v>
      </c>
      <c r="F103" s="195" t="s">
        <v>186</v>
      </c>
      <c r="G103" s="196">
        <f>'Puntos de vertido'!E10</f>
        <v>0</v>
      </c>
      <c r="H103" s="65"/>
      <c r="I103" s="438" t="s">
        <v>170</v>
      </c>
      <c r="J103" s="439"/>
      <c r="K103" s="440" t="str">
        <f>T('Puntos de vertido'!C10)</f>
        <v/>
      </c>
      <c r="L103" s="441"/>
      <c r="M103" s="441"/>
      <c r="N103" s="441"/>
      <c r="O103" s="63"/>
      <c r="Q103" s="74"/>
      <c r="R103" s="424" t="s">
        <v>195</v>
      </c>
      <c r="U103" s="74"/>
      <c r="V103" s="424" t="s">
        <v>195</v>
      </c>
      <c r="Y103" s="426" t="s">
        <v>192</v>
      </c>
      <c r="Z103" s="427"/>
      <c r="AA103" s="428"/>
    </row>
    <row r="104" spans="2:27" ht="15.75" thickBot="1" x14ac:dyDescent="0.3">
      <c r="B104" s="432" t="s">
        <v>133</v>
      </c>
      <c r="C104" s="433"/>
      <c r="D104" s="58" t="s">
        <v>134</v>
      </c>
      <c r="E104" s="197" t="s">
        <v>135</v>
      </c>
      <c r="F104" s="197" t="s">
        <v>136</v>
      </c>
      <c r="G104" s="198" t="s">
        <v>181</v>
      </c>
      <c r="H104" s="24"/>
      <c r="I104" s="432" t="s">
        <v>133</v>
      </c>
      <c r="J104" s="433"/>
      <c r="K104" s="62" t="s">
        <v>134</v>
      </c>
      <c r="L104" s="62" t="s">
        <v>135</v>
      </c>
      <c r="M104" s="62" t="s">
        <v>136</v>
      </c>
      <c r="N104" s="64" t="s">
        <v>181</v>
      </c>
      <c r="P104" s="24"/>
      <c r="Q104" s="74"/>
      <c r="R104" s="425"/>
      <c r="S104" s="72"/>
      <c r="T104" s="24"/>
      <c r="U104" s="74"/>
      <c r="V104" s="425"/>
      <c r="Y104" s="429"/>
      <c r="Z104" s="430"/>
      <c r="AA104" s="431"/>
    </row>
    <row r="105" spans="2:27" ht="26.25" thickBot="1" x14ac:dyDescent="0.3">
      <c r="B105" s="434"/>
      <c r="C105" s="435"/>
      <c r="D105" s="56" t="s">
        <v>184</v>
      </c>
      <c r="E105" s="199" t="s">
        <v>184</v>
      </c>
      <c r="F105" s="199" t="s">
        <v>184</v>
      </c>
      <c r="G105" s="199" t="s">
        <v>184</v>
      </c>
      <c r="H105" s="25"/>
      <c r="I105" s="436"/>
      <c r="J105" s="437"/>
      <c r="K105" s="56" t="s">
        <v>184</v>
      </c>
      <c r="L105" s="56" t="s">
        <v>184</v>
      </c>
      <c r="M105" s="56" t="s">
        <v>184</v>
      </c>
      <c r="N105" s="57" t="s">
        <v>184</v>
      </c>
      <c r="P105" s="25"/>
      <c r="Q105" s="74"/>
      <c r="R105" s="77" t="s">
        <v>196</v>
      </c>
      <c r="S105" s="72"/>
      <c r="T105" s="25"/>
      <c r="U105" s="74"/>
      <c r="V105" s="77" t="s">
        <v>196</v>
      </c>
      <c r="Y105" s="186" t="s">
        <v>193</v>
      </c>
      <c r="AA105" s="186" t="s">
        <v>193</v>
      </c>
    </row>
    <row r="106" spans="2:27" ht="15.75" thickBot="1" x14ac:dyDescent="0.3">
      <c r="B106" s="55">
        <v>1</v>
      </c>
      <c r="C106" s="189" t="str">
        <f>T(Contaminantes!F$6)</f>
        <v/>
      </c>
      <c r="D106" s="113"/>
      <c r="E106" s="200"/>
      <c r="F106" s="200"/>
      <c r="G106" s="200"/>
      <c r="I106" s="55">
        <v>21</v>
      </c>
      <c r="J106" s="191" t="str">
        <f>T(Contaminantes!F$26)</f>
        <v/>
      </c>
      <c r="K106" s="113"/>
      <c r="L106" s="113"/>
      <c r="M106" s="113"/>
      <c r="N106" s="116"/>
      <c r="P106" s="78">
        <v>1</v>
      </c>
      <c r="Q106" s="81">
        <f t="shared" ref="Q106:Q125" si="24">IF(COUNT(D106,E106,F106,G106)=0,1,COUNT(D106,E106,F106,G106))</f>
        <v>1</v>
      </c>
      <c r="R106" s="67">
        <f>((D106+E106+F106+G106)/Q106)</f>
        <v>0</v>
      </c>
      <c r="S106" s="25"/>
      <c r="T106" s="55">
        <v>21</v>
      </c>
      <c r="U106" s="83">
        <f t="shared" ref="U106:U125" si="25">IF(COUNT(K106,L106,M106,N106)=0,1,COUNT(K106,L106,M106,N106))</f>
        <v>1</v>
      </c>
      <c r="V106" s="81">
        <f>((K106+L106+M106+N106)/U106)</f>
        <v>0</v>
      </c>
      <c r="X106" s="78">
        <v>1</v>
      </c>
      <c r="Y106" s="187">
        <f t="shared" ref="Y106:Y125" si="26">(R106*G$103)/1000</f>
        <v>0</v>
      </c>
      <c r="Z106" s="181">
        <v>21</v>
      </c>
      <c r="AA106" s="187">
        <f t="shared" ref="AA106:AA125" si="27">(V106*G$103)/1000</f>
        <v>0</v>
      </c>
    </row>
    <row r="107" spans="2:27" ht="15.75" thickBot="1" x14ac:dyDescent="0.3">
      <c r="B107" s="53">
        <v>2</v>
      </c>
      <c r="C107" s="189" t="str">
        <f>T(Contaminantes!F$7)</f>
        <v/>
      </c>
      <c r="D107" s="114"/>
      <c r="E107" s="201"/>
      <c r="F107" s="201"/>
      <c r="G107" s="201"/>
      <c r="I107" s="53">
        <v>22</v>
      </c>
      <c r="J107" s="192" t="str">
        <f>T(Contaminantes!F$27)</f>
        <v/>
      </c>
      <c r="K107" s="114"/>
      <c r="L107" s="114"/>
      <c r="M107" s="114"/>
      <c r="N107" s="117"/>
      <c r="P107" s="79">
        <v>2</v>
      </c>
      <c r="Q107" s="81">
        <f t="shared" si="24"/>
        <v>1</v>
      </c>
      <c r="R107" s="68">
        <f t="shared" ref="R107:R125" si="28">((D107+E107+F107+G107)/Q107)</f>
        <v>0</v>
      </c>
      <c r="T107" s="53">
        <v>22</v>
      </c>
      <c r="U107" s="83">
        <f t="shared" si="25"/>
        <v>1</v>
      </c>
      <c r="V107" s="70">
        <f t="shared" ref="V107:V125" si="29">((K107+L107+M107+N107)/U107)</f>
        <v>0</v>
      </c>
      <c r="X107" s="79">
        <v>2</v>
      </c>
      <c r="Y107" s="187">
        <f t="shared" si="26"/>
        <v>0</v>
      </c>
      <c r="Z107" s="183">
        <v>22</v>
      </c>
      <c r="AA107" s="187">
        <f t="shared" si="27"/>
        <v>0</v>
      </c>
    </row>
    <row r="108" spans="2:27" ht="15.75" thickBot="1" x14ac:dyDescent="0.3">
      <c r="B108" s="53">
        <v>3</v>
      </c>
      <c r="C108" s="189" t="str">
        <f>T(Contaminantes!F$8)</f>
        <v/>
      </c>
      <c r="D108" s="114"/>
      <c r="E108" s="201"/>
      <c r="F108" s="201"/>
      <c r="G108" s="201"/>
      <c r="I108" s="53">
        <v>23</v>
      </c>
      <c r="J108" s="192" t="str">
        <f>T(Contaminantes!F$28)</f>
        <v/>
      </c>
      <c r="K108" s="114"/>
      <c r="L108" s="114"/>
      <c r="M108" s="114"/>
      <c r="N108" s="117"/>
      <c r="P108" s="79">
        <v>3</v>
      </c>
      <c r="Q108" s="81">
        <f t="shared" si="24"/>
        <v>1</v>
      </c>
      <c r="R108" s="68">
        <f t="shared" si="28"/>
        <v>0</v>
      </c>
      <c r="T108" s="53">
        <v>23</v>
      </c>
      <c r="U108" s="83">
        <f t="shared" si="25"/>
        <v>1</v>
      </c>
      <c r="V108" s="70">
        <f t="shared" si="29"/>
        <v>0</v>
      </c>
      <c r="X108" s="79">
        <v>3</v>
      </c>
      <c r="Y108" s="187">
        <f t="shared" si="26"/>
        <v>0</v>
      </c>
      <c r="Z108" s="183">
        <v>23</v>
      </c>
      <c r="AA108" s="187">
        <f t="shared" si="27"/>
        <v>0</v>
      </c>
    </row>
    <row r="109" spans="2:27" ht="15.75" thickBot="1" x14ac:dyDescent="0.3">
      <c r="B109" s="53">
        <v>4</v>
      </c>
      <c r="C109" s="192" t="str">
        <f>T(Contaminantes!F$9)</f>
        <v/>
      </c>
      <c r="D109" s="114"/>
      <c r="E109" s="201"/>
      <c r="F109" s="201"/>
      <c r="G109" s="201"/>
      <c r="I109" s="53">
        <v>24</v>
      </c>
      <c r="J109" s="192" t="str">
        <f>T(Contaminantes!F$29)</f>
        <v/>
      </c>
      <c r="K109" s="114"/>
      <c r="L109" s="114"/>
      <c r="M109" s="114"/>
      <c r="N109" s="117"/>
      <c r="P109" s="79">
        <v>4</v>
      </c>
      <c r="Q109" s="81">
        <f t="shared" si="24"/>
        <v>1</v>
      </c>
      <c r="R109" s="68">
        <f t="shared" si="28"/>
        <v>0</v>
      </c>
      <c r="T109" s="53">
        <v>24</v>
      </c>
      <c r="U109" s="83">
        <f t="shared" si="25"/>
        <v>1</v>
      </c>
      <c r="V109" s="70">
        <f t="shared" si="29"/>
        <v>0</v>
      </c>
      <c r="X109" s="79">
        <v>4</v>
      </c>
      <c r="Y109" s="187">
        <f t="shared" si="26"/>
        <v>0</v>
      </c>
      <c r="Z109" s="183">
        <v>24</v>
      </c>
      <c r="AA109" s="187">
        <f t="shared" si="27"/>
        <v>0</v>
      </c>
    </row>
    <row r="110" spans="2:27" ht="15.75" thickBot="1" x14ac:dyDescent="0.3">
      <c r="B110" s="53">
        <v>5</v>
      </c>
      <c r="C110" s="192" t="str">
        <f>T(Contaminantes!F$10)</f>
        <v/>
      </c>
      <c r="D110" s="114"/>
      <c r="E110" s="201"/>
      <c r="F110" s="201"/>
      <c r="G110" s="201"/>
      <c r="I110" s="53">
        <v>25</v>
      </c>
      <c r="J110" s="192" t="str">
        <f>T(Contaminantes!F$30)</f>
        <v/>
      </c>
      <c r="K110" s="114"/>
      <c r="L110" s="114"/>
      <c r="M110" s="114"/>
      <c r="N110" s="117"/>
      <c r="P110" s="79">
        <v>5</v>
      </c>
      <c r="Q110" s="81">
        <f t="shared" si="24"/>
        <v>1</v>
      </c>
      <c r="R110" s="68">
        <f t="shared" si="28"/>
        <v>0</v>
      </c>
      <c r="T110" s="53">
        <v>25</v>
      </c>
      <c r="U110" s="83">
        <f t="shared" si="25"/>
        <v>1</v>
      </c>
      <c r="V110" s="70">
        <f t="shared" si="29"/>
        <v>0</v>
      </c>
      <c r="X110" s="79">
        <v>5</v>
      </c>
      <c r="Y110" s="187">
        <f t="shared" si="26"/>
        <v>0</v>
      </c>
      <c r="Z110" s="183">
        <v>25</v>
      </c>
      <c r="AA110" s="187">
        <f t="shared" si="27"/>
        <v>0</v>
      </c>
    </row>
    <row r="111" spans="2:27" ht="15.75" thickBot="1" x14ac:dyDescent="0.3">
      <c r="B111" s="53">
        <v>6</v>
      </c>
      <c r="C111" s="192" t="str">
        <f>T(Contaminantes!F$11)</f>
        <v/>
      </c>
      <c r="D111" s="114"/>
      <c r="E111" s="201"/>
      <c r="F111" s="201"/>
      <c r="G111" s="201"/>
      <c r="I111" s="53">
        <v>26</v>
      </c>
      <c r="J111" s="192" t="str">
        <f>T(Contaminantes!F$31)</f>
        <v/>
      </c>
      <c r="K111" s="114"/>
      <c r="L111" s="114"/>
      <c r="M111" s="114"/>
      <c r="N111" s="117"/>
      <c r="P111" s="79">
        <v>6</v>
      </c>
      <c r="Q111" s="81">
        <f t="shared" si="24"/>
        <v>1</v>
      </c>
      <c r="R111" s="68">
        <f t="shared" si="28"/>
        <v>0</v>
      </c>
      <c r="T111" s="53">
        <v>26</v>
      </c>
      <c r="U111" s="83">
        <f t="shared" si="25"/>
        <v>1</v>
      </c>
      <c r="V111" s="70">
        <f t="shared" si="29"/>
        <v>0</v>
      </c>
      <c r="X111" s="79">
        <v>6</v>
      </c>
      <c r="Y111" s="187">
        <f t="shared" si="26"/>
        <v>0</v>
      </c>
      <c r="Z111" s="183">
        <v>26</v>
      </c>
      <c r="AA111" s="187">
        <f t="shared" si="27"/>
        <v>0</v>
      </c>
    </row>
    <row r="112" spans="2:27" ht="15.75" thickBot="1" x14ac:dyDescent="0.3">
      <c r="B112" s="53">
        <v>7</v>
      </c>
      <c r="C112" s="192" t="str">
        <f>T(Contaminantes!F$12)</f>
        <v/>
      </c>
      <c r="D112" s="114"/>
      <c r="E112" s="201"/>
      <c r="F112" s="201"/>
      <c r="G112" s="201"/>
      <c r="I112" s="53">
        <v>27</v>
      </c>
      <c r="J112" s="192" t="str">
        <f>T(Contaminantes!F$32)</f>
        <v/>
      </c>
      <c r="K112" s="114"/>
      <c r="L112" s="114"/>
      <c r="M112" s="114"/>
      <c r="N112" s="117"/>
      <c r="P112" s="79">
        <v>7</v>
      </c>
      <c r="Q112" s="81">
        <f t="shared" si="24"/>
        <v>1</v>
      </c>
      <c r="R112" s="68">
        <f t="shared" si="28"/>
        <v>0</v>
      </c>
      <c r="T112" s="53">
        <v>27</v>
      </c>
      <c r="U112" s="83">
        <f t="shared" si="25"/>
        <v>1</v>
      </c>
      <c r="V112" s="70">
        <f t="shared" si="29"/>
        <v>0</v>
      </c>
      <c r="X112" s="79">
        <v>7</v>
      </c>
      <c r="Y112" s="187">
        <f t="shared" si="26"/>
        <v>0</v>
      </c>
      <c r="Z112" s="183">
        <v>27</v>
      </c>
      <c r="AA112" s="187">
        <f t="shared" si="27"/>
        <v>0</v>
      </c>
    </row>
    <row r="113" spans="2:27" ht="15.75" thickBot="1" x14ac:dyDescent="0.3">
      <c r="B113" s="53">
        <v>8</v>
      </c>
      <c r="C113" s="192" t="str">
        <f>T(Contaminantes!F$13)</f>
        <v/>
      </c>
      <c r="D113" s="114"/>
      <c r="E113" s="201"/>
      <c r="F113" s="201"/>
      <c r="G113" s="201"/>
      <c r="I113" s="53">
        <v>28</v>
      </c>
      <c r="J113" s="192" t="str">
        <f>T(Contaminantes!F$33)</f>
        <v/>
      </c>
      <c r="K113" s="114"/>
      <c r="L113" s="114"/>
      <c r="M113" s="114"/>
      <c r="N113" s="117"/>
      <c r="P113" s="79">
        <v>8</v>
      </c>
      <c r="Q113" s="81">
        <f t="shared" si="24"/>
        <v>1</v>
      </c>
      <c r="R113" s="68">
        <f t="shared" si="28"/>
        <v>0</v>
      </c>
      <c r="T113" s="53">
        <v>28</v>
      </c>
      <c r="U113" s="83">
        <f t="shared" si="25"/>
        <v>1</v>
      </c>
      <c r="V113" s="70">
        <f t="shared" si="29"/>
        <v>0</v>
      </c>
      <c r="X113" s="79">
        <v>8</v>
      </c>
      <c r="Y113" s="187">
        <f t="shared" si="26"/>
        <v>0</v>
      </c>
      <c r="Z113" s="183">
        <v>28</v>
      </c>
      <c r="AA113" s="187">
        <f t="shared" si="27"/>
        <v>0</v>
      </c>
    </row>
    <row r="114" spans="2:27" ht="15.75" thickBot="1" x14ac:dyDescent="0.3">
      <c r="B114" s="53">
        <v>9</v>
      </c>
      <c r="C114" s="192" t="str">
        <f>T(Contaminantes!F$14)</f>
        <v/>
      </c>
      <c r="D114" s="114"/>
      <c r="E114" s="201"/>
      <c r="F114" s="201"/>
      <c r="G114" s="201"/>
      <c r="I114" s="53">
        <v>29</v>
      </c>
      <c r="J114" s="192" t="str">
        <f>T(Contaminantes!F$34)</f>
        <v/>
      </c>
      <c r="K114" s="114"/>
      <c r="L114" s="114"/>
      <c r="M114" s="114"/>
      <c r="N114" s="117"/>
      <c r="P114" s="79">
        <v>9</v>
      </c>
      <c r="Q114" s="81">
        <f t="shared" si="24"/>
        <v>1</v>
      </c>
      <c r="R114" s="68">
        <f t="shared" si="28"/>
        <v>0</v>
      </c>
      <c r="T114" s="53">
        <v>29</v>
      </c>
      <c r="U114" s="83">
        <f t="shared" si="25"/>
        <v>1</v>
      </c>
      <c r="V114" s="70">
        <f t="shared" si="29"/>
        <v>0</v>
      </c>
      <c r="X114" s="79">
        <v>9</v>
      </c>
      <c r="Y114" s="187">
        <f t="shared" si="26"/>
        <v>0</v>
      </c>
      <c r="Z114" s="183">
        <v>29</v>
      </c>
      <c r="AA114" s="187">
        <f t="shared" si="27"/>
        <v>0</v>
      </c>
    </row>
    <row r="115" spans="2:27" ht="15.75" thickBot="1" x14ac:dyDescent="0.3">
      <c r="B115" s="53">
        <v>10</v>
      </c>
      <c r="C115" s="192" t="str">
        <f>T(Contaminantes!F$15)</f>
        <v/>
      </c>
      <c r="D115" s="114"/>
      <c r="E115" s="201"/>
      <c r="F115" s="201"/>
      <c r="G115" s="201"/>
      <c r="I115" s="53">
        <v>30</v>
      </c>
      <c r="J115" s="192" t="str">
        <f>T(Contaminantes!F$35)</f>
        <v/>
      </c>
      <c r="K115" s="114"/>
      <c r="L115" s="114"/>
      <c r="M115" s="114"/>
      <c r="N115" s="117"/>
      <c r="P115" s="79">
        <v>10</v>
      </c>
      <c r="Q115" s="81">
        <f t="shared" si="24"/>
        <v>1</v>
      </c>
      <c r="R115" s="68">
        <f t="shared" si="28"/>
        <v>0</v>
      </c>
      <c r="T115" s="53">
        <v>30</v>
      </c>
      <c r="U115" s="83">
        <f t="shared" si="25"/>
        <v>1</v>
      </c>
      <c r="V115" s="70">
        <f t="shared" si="29"/>
        <v>0</v>
      </c>
      <c r="X115" s="79">
        <v>10</v>
      </c>
      <c r="Y115" s="187">
        <f t="shared" si="26"/>
        <v>0</v>
      </c>
      <c r="Z115" s="183">
        <v>30</v>
      </c>
      <c r="AA115" s="187">
        <f t="shared" si="27"/>
        <v>0</v>
      </c>
    </row>
    <row r="116" spans="2:27" ht="15.75" thickBot="1" x14ac:dyDescent="0.3">
      <c r="B116" s="53">
        <v>11</v>
      </c>
      <c r="C116" s="192" t="str">
        <f>T(Contaminantes!F$16)</f>
        <v/>
      </c>
      <c r="D116" s="114"/>
      <c r="E116" s="201"/>
      <c r="F116" s="201"/>
      <c r="G116" s="201"/>
      <c r="I116" s="53">
        <v>31</v>
      </c>
      <c r="J116" s="192" t="str">
        <f>T(Contaminantes!F$36)</f>
        <v/>
      </c>
      <c r="K116" s="114"/>
      <c r="L116" s="114"/>
      <c r="M116" s="114"/>
      <c r="N116" s="117"/>
      <c r="P116" s="79">
        <v>11</v>
      </c>
      <c r="Q116" s="81">
        <f t="shared" si="24"/>
        <v>1</v>
      </c>
      <c r="R116" s="68">
        <f t="shared" si="28"/>
        <v>0</v>
      </c>
      <c r="T116" s="53">
        <v>31</v>
      </c>
      <c r="U116" s="83">
        <f t="shared" si="25"/>
        <v>1</v>
      </c>
      <c r="V116" s="70">
        <f t="shared" si="29"/>
        <v>0</v>
      </c>
      <c r="X116" s="79">
        <v>11</v>
      </c>
      <c r="Y116" s="187">
        <f t="shared" si="26"/>
        <v>0</v>
      </c>
      <c r="Z116" s="183">
        <v>31</v>
      </c>
      <c r="AA116" s="187">
        <f t="shared" si="27"/>
        <v>0</v>
      </c>
    </row>
    <row r="117" spans="2:27" ht="15.75" thickBot="1" x14ac:dyDescent="0.3">
      <c r="B117" s="53">
        <v>12</v>
      </c>
      <c r="C117" s="192" t="str">
        <f>T(Contaminantes!F$17)</f>
        <v/>
      </c>
      <c r="D117" s="114"/>
      <c r="E117" s="201"/>
      <c r="F117" s="201"/>
      <c r="G117" s="201"/>
      <c r="I117" s="53">
        <v>32</v>
      </c>
      <c r="J117" s="192" t="str">
        <f>T(Contaminantes!F$37)</f>
        <v/>
      </c>
      <c r="K117" s="114"/>
      <c r="L117" s="114"/>
      <c r="M117" s="114"/>
      <c r="N117" s="117"/>
      <c r="P117" s="79">
        <v>12</v>
      </c>
      <c r="Q117" s="81">
        <f t="shared" si="24"/>
        <v>1</v>
      </c>
      <c r="R117" s="68">
        <f t="shared" si="28"/>
        <v>0</v>
      </c>
      <c r="T117" s="53">
        <v>32</v>
      </c>
      <c r="U117" s="83">
        <f t="shared" si="25"/>
        <v>1</v>
      </c>
      <c r="V117" s="70">
        <f t="shared" si="29"/>
        <v>0</v>
      </c>
      <c r="X117" s="79">
        <v>12</v>
      </c>
      <c r="Y117" s="187">
        <f t="shared" si="26"/>
        <v>0</v>
      </c>
      <c r="Z117" s="183">
        <v>32</v>
      </c>
      <c r="AA117" s="187">
        <f t="shared" si="27"/>
        <v>0</v>
      </c>
    </row>
    <row r="118" spans="2:27" ht="15.75" thickBot="1" x14ac:dyDescent="0.3">
      <c r="B118" s="53">
        <v>13</v>
      </c>
      <c r="C118" s="192" t="str">
        <f>T(Contaminantes!F$18)</f>
        <v/>
      </c>
      <c r="D118" s="114"/>
      <c r="E118" s="201"/>
      <c r="F118" s="201"/>
      <c r="G118" s="201"/>
      <c r="I118" s="53">
        <v>33</v>
      </c>
      <c r="J118" s="192" t="str">
        <f>T(Contaminantes!F$38)</f>
        <v/>
      </c>
      <c r="K118" s="114"/>
      <c r="L118" s="114"/>
      <c r="M118" s="114"/>
      <c r="N118" s="117"/>
      <c r="P118" s="79">
        <v>13</v>
      </c>
      <c r="Q118" s="81">
        <f t="shared" si="24"/>
        <v>1</v>
      </c>
      <c r="R118" s="68">
        <f t="shared" si="28"/>
        <v>0</v>
      </c>
      <c r="T118" s="53">
        <v>33</v>
      </c>
      <c r="U118" s="83">
        <f t="shared" si="25"/>
        <v>1</v>
      </c>
      <c r="V118" s="70">
        <f t="shared" si="29"/>
        <v>0</v>
      </c>
      <c r="X118" s="79">
        <v>13</v>
      </c>
      <c r="Y118" s="187">
        <f t="shared" si="26"/>
        <v>0</v>
      </c>
      <c r="Z118" s="183">
        <v>33</v>
      </c>
      <c r="AA118" s="187">
        <f t="shared" si="27"/>
        <v>0</v>
      </c>
    </row>
    <row r="119" spans="2:27" ht="15.75" thickBot="1" x14ac:dyDescent="0.3">
      <c r="B119" s="53">
        <v>14</v>
      </c>
      <c r="C119" s="192" t="str">
        <f>T(Contaminantes!F$19)</f>
        <v/>
      </c>
      <c r="D119" s="114"/>
      <c r="E119" s="201"/>
      <c r="F119" s="201"/>
      <c r="G119" s="201"/>
      <c r="I119" s="53">
        <v>34</v>
      </c>
      <c r="J119" s="192" t="str">
        <f>T(Contaminantes!F$39)</f>
        <v/>
      </c>
      <c r="K119" s="114"/>
      <c r="L119" s="114"/>
      <c r="M119" s="114"/>
      <c r="N119" s="117"/>
      <c r="P119" s="79">
        <v>14</v>
      </c>
      <c r="Q119" s="81">
        <f t="shared" si="24"/>
        <v>1</v>
      </c>
      <c r="R119" s="68">
        <f t="shared" si="28"/>
        <v>0</v>
      </c>
      <c r="T119" s="53">
        <v>34</v>
      </c>
      <c r="U119" s="83">
        <f t="shared" si="25"/>
        <v>1</v>
      </c>
      <c r="V119" s="70">
        <f t="shared" si="29"/>
        <v>0</v>
      </c>
      <c r="X119" s="79">
        <v>14</v>
      </c>
      <c r="Y119" s="187">
        <f t="shared" si="26"/>
        <v>0</v>
      </c>
      <c r="Z119" s="183">
        <v>34</v>
      </c>
      <c r="AA119" s="187">
        <f t="shared" si="27"/>
        <v>0</v>
      </c>
    </row>
    <row r="120" spans="2:27" ht="15.75" thickBot="1" x14ac:dyDescent="0.3">
      <c r="B120" s="53">
        <v>15</v>
      </c>
      <c r="C120" s="192" t="str">
        <f>T(Contaminantes!F$20)</f>
        <v/>
      </c>
      <c r="D120" s="114"/>
      <c r="E120" s="201"/>
      <c r="F120" s="201"/>
      <c r="G120" s="201"/>
      <c r="I120" s="53">
        <v>35</v>
      </c>
      <c r="J120" s="192" t="str">
        <f>T(Contaminantes!F$40)</f>
        <v/>
      </c>
      <c r="K120" s="114"/>
      <c r="L120" s="114"/>
      <c r="M120" s="114"/>
      <c r="N120" s="117"/>
      <c r="P120" s="79">
        <v>15</v>
      </c>
      <c r="Q120" s="81">
        <f t="shared" si="24"/>
        <v>1</v>
      </c>
      <c r="R120" s="68">
        <f t="shared" si="28"/>
        <v>0</v>
      </c>
      <c r="T120" s="53">
        <v>35</v>
      </c>
      <c r="U120" s="83">
        <f t="shared" si="25"/>
        <v>1</v>
      </c>
      <c r="V120" s="70">
        <f t="shared" si="29"/>
        <v>0</v>
      </c>
      <c r="X120" s="79">
        <v>15</v>
      </c>
      <c r="Y120" s="187">
        <f t="shared" si="26"/>
        <v>0</v>
      </c>
      <c r="Z120" s="183">
        <v>35</v>
      </c>
      <c r="AA120" s="187">
        <f t="shared" si="27"/>
        <v>0</v>
      </c>
    </row>
    <row r="121" spans="2:27" ht="15.75" thickBot="1" x14ac:dyDescent="0.3">
      <c r="B121" s="53">
        <v>16</v>
      </c>
      <c r="C121" s="192" t="str">
        <f>T(Contaminantes!F$21)</f>
        <v/>
      </c>
      <c r="D121" s="114"/>
      <c r="E121" s="201"/>
      <c r="F121" s="201"/>
      <c r="G121" s="201"/>
      <c r="I121" s="53">
        <v>36</v>
      </c>
      <c r="J121" s="192" t="str">
        <f>T(Contaminantes!F$41)</f>
        <v/>
      </c>
      <c r="K121" s="114"/>
      <c r="L121" s="114"/>
      <c r="M121" s="114"/>
      <c r="N121" s="117"/>
      <c r="P121" s="79">
        <v>16</v>
      </c>
      <c r="Q121" s="81">
        <f t="shared" si="24"/>
        <v>1</v>
      </c>
      <c r="R121" s="68">
        <f t="shared" si="28"/>
        <v>0</v>
      </c>
      <c r="T121" s="53">
        <v>36</v>
      </c>
      <c r="U121" s="83">
        <f t="shared" si="25"/>
        <v>1</v>
      </c>
      <c r="V121" s="70">
        <f t="shared" si="29"/>
        <v>0</v>
      </c>
      <c r="X121" s="79">
        <v>16</v>
      </c>
      <c r="Y121" s="187">
        <f t="shared" si="26"/>
        <v>0</v>
      </c>
      <c r="Z121" s="183">
        <v>36</v>
      </c>
      <c r="AA121" s="187">
        <f t="shared" si="27"/>
        <v>0</v>
      </c>
    </row>
    <row r="122" spans="2:27" ht="15.75" thickBot="1" x14ac:dyDescent="0.3">
      <c r="B122" s="53">
        <v>17</v>
      </c>
      <c r="C122" s="192" t="str">
        <f>T(Contaminantes!F$22)</f>
        <v/>
      </c>
      <c r="D122" s="114"/>
      <c r="E122" s="201"/>
      <c r="F122" s="201"/>
      <c r="G122" s="201"/>
      <c r="I122" s="53">
        <v>37</v>
      </c>
      <c r="J122" s="192" t="str">
        <f>T(Contaminantes!F$42)</f>
        <v/>
      </c>
      <c r="K122" s="114"/>
      <c r="L122" s="114"/>
      <c r="M122" s="114"/>
      <c r="N122" s="117"/>
      <c r="P122" s="79">
        <v>17</v>
      </c>
      <c r="Q122" s="81">
        <f t="shared" si="24"/>
        <v>1</v>
      </c>
      <c r="R122" s="68">
        <f t="shared" si="28"/>
        <v>0</v>
      </c>
      <c r="T122" s="53">
        <v>37</v>
      </c>
      <c r="U122" s="83">
        <f t="shared" si="25"/>
        <v>1</v>
      </c>
      <c r="V122" s="70">
        <f t="shared" si="29"/>
        <v>0</v>
      </c>
      <c r="X122" s="79">
        <v>17</v>
      </c>
      <c r="Y122" s="187">
        <f t="shared" si="26"/>
        <v>0</v>
      </c>
      <c r="Z122" s="183">
        <v>37</v>
      </c>
      <c r="AA122" s="187">
        <f t="shared" si="27"/>
        <v>0</v>
      </c>
    </row>
    <row r="123" spans="2:27" ht="15.75" thickBot="1" x14ac:dyDescent="0.3">
      <c r="B123" s="53">
        <v>18</v>
      </c>
      <c r="C123" s="192" t="str">
        <f>T(Contaminantes!F$23)</f>
        <v/>
      </c>
      <c r="D123" s="114"/>
      <c r="E123" s="201"/>
      <c r="F123" s="201"/>
      <c r="G123" s="201"/>
      <c r="I123" s="53">
        <v>38</v>
      </c>
      <c r="J123" s="192" t="str">
        <f>T(Contaminantes!F$43)</f>
        <v/>
      </c>
      <c r="K123" s="114"/>
      <c r="L123" s="114"/>
      <c r="M123" s="114"/>
      <c r="N123" s="117"/>
      <c r="P123" s="79">
        <v>18</v>
      </c>
      <c r="Q123" s="81">
        <f t="shared" si="24"/>
        <v>1</v>
      </c>
      <c r="R123" s="68">
        <f t="shared" si="28"/>
        <v>0</v>
      </c>
      <c r="T123" s="53">
        <v>38</v>
      </c>
      <c r="U123" s="83">
        <f t="shared" si="25"/>
        <v>1</v>
      </c>
      <c r="V123" s="70">
        <f t="shared" si="29"/>
        <v>0</v>
      </c>
      <c r="X123" s="79">
        <v>18</v>
      </c>
      <c r="Y123" s="187">
        <f t="shared" si="26"/>
        <v>0</v>
      </c>
      <c r="Z123" s="183">
        <v>38</v>
      </c>
      <c r="AA123" s="187">
        <f t="shared" si="27"/>
        <v>0</v>
      </c>
    </row>
    <row r="124" spans="2:27" ht="15.75" thickBot="1" x14ac:dyDescent="0.3">
      <c r="B124" s="53">
        <v>19</v>
      </c>
      <c r="C124" s="192" t="str">
        <f>T(Contaminantes!F$24)</f>
        <v/>
      </c>
      <c r="D124" s="114"/>
      <c r="E124" s="201"/>
      <c r="F124" s="201"/>
      <c r="G124" s="201"/>
      <c r="I124" s="53">
        <v>39</v>
      </c>
      <c r="J124" s="192" t="str">
        <f>T(Contaminantes!F$44)</f>
        <v/>
      </c>
      <c r="K124" s="114"/>
      <c r="L124" s="114"/>
      <c r="M124" s="114"/>
      <c r="N124" s="117"/>
      <c r="P124" s="79">
        <v>19</v>
      </c>
      <c r="Q124" s="81">
        <f t="shared" si="24"/>
        <v>1</v>
      </c>
      <c r="R124" s="68">
        <f t="shared" si="28"/>
        <v>0</v>
      </c>
      <c r="T124" s="53">
        <v>39</v>
      </c>
      <c r="U124" s="83">
        <f t="shared" si="25"/>
        <v>1</v>
      </c>
      <c r="V124" s="70">
        <f t="shared" si="29"/>
        <v>0</v>
      </c>
      <c r="X124" s="79">
        <v>19</v>
      </c>
      <c r="Y124" s="187">
        <f t="shared" si="26"/>
        <v>0</v>
      </c>
      <c r="Z124" s="183">
        <v>39</v>
      </c>
      <c r="AA124" s="187">
        <f t="shared" si="27"/>
        <v>0</v>
      </c>
    </row>
    <row r="125" spans="2:27" ht="15.75" thickBot="1" x14ac:dyDescent="0.3">
      <c r="B125" s="54">
        <v>20</v>
      </c>
      <c r="C125" s="193" t="str">
        <f>T(Contaminantes!F$25)</f>
        <v/>
      </c>
      <c r="D125" s="115"/>
      <c r="E125" s="202"/>
      <c r="F125" s="202"/>
      <c r="G125" s="202"/>
      <c r="I125" s="54">
        <v>40</v>
      </c>
      <c r="J125" s="193" t="str">
        <f>T(Contaminantes!F$45)</f>
        <v/>
      </c>
      <c r="K125" s="115"/>
      <c r="L125" s="115"/>
      <c r="M125" s="115"/>
      <c r="N125" s="118"/>
      <c r="P125" s="80">
        <v>20</v>
      </c>
      <c r="Q125" s="81">
        <f t="shared" si="24"/>
        <v>1</v>
      </c>
      <c r="R125" s="69">
        <f t="shared" si="28"/>
        <v>0</v>
      </c>
      <c r="T125" s="54">
        <v>40</v>
      </c>
      <c r="U125" s="76">
        <f t="shared" si="25"/>
        <v>1</v>
      </c>
      <c r="V125" s="82">
        <f t="shared" si="29"/>
        <v>0</v>
      </c>
      <c r="X125" s="80">
        <v>20</v>
      </c>
      <c r="Y125" s="187">
        <f t="shared" si="26"/>
        <v>0</v>
      </c>
      <c r="Z125" s="185">
        <v>40</v>
      </c>
      <c r="AA125" s="187">
        <f t="shared" si="27"/>
        <v>0</v>
      </c>
    </row>
    <row r="126" spans="2:27" ht="15.75" thickBot="1" x14ac:dyDescent="0.3"/>
    <row r="127" spans="2:27" ht="33" thickBot="1" x14ac:dyDescent="0.3">
      <c r="D127" s="71" t="s">
        <v>185</v>
      </c>
      <c r="E127" s="194" t="str">
        <f>T('Puntos de vertido'!B11)</f>
        <v>V06</v>
      </c>
      <c r="F127" s="195" t="s">
        <v>186</v>
      </c>
      <c r="G127" s="196">
        <f>'Puntos de vertido'!E11</f>
        <v>0</v>
      </c>
      <c r="H127" s="65"/>
      <c r="I127" s="438" t="s">
        <v>170</v>
      </c>
      <c r="J127" s="439"/>
      <c r="K127" s="440" t="str">
        <f>T('Puntos de vertido'!C11)</f>
        <v/>
      </c>
      <c r="L127" s="441"/>
      <c r="M127" s="441"/>
      <c r="N127" s="441"/>
      <c r="O127" s="63"/>
      <c r="Q127" s="74"/>
      <c r="R127" s="424" t="s">
        <v>195</v>
      </c>
      <c r="U127" s="74"/>
      <c r="V127" s="424" t="s">
        <v>195</v>
      </c>
      <c r="Y127" s="426" t="s">
        <v>192</v>
      </c>
      <c r="Z127" s="427"/>
      <c r="AA127" s="428"/>
    </row>
    <row r="128" spans="2:27" ht="15.75" thickBot="1" x14ac:dyDescent="0.3">
      <c r="B128" s="432" t="s">
        <v>133</v>
      </c>
      <c r="C128" s="433"/>
      <c r="D128" s="58" t="s">
        <v>134</v>
      </c>
      <c r="E128" s="197" t="s">
        <v>135</v>
      </c>
      <c r="F128" s="197" t="s">
        <v>136</v>
      </c>
      <c r="G128" s="198" t="s">
        <v>181</v>
      </c>
      <c r="H128" s="24"/>
      <c r="I128" s="432" t="s">
        <v>133</v>
      </c>
      <c r="J128" s="433"/>
      <c r="K128" s="62" t="s">
        <v>134</v>
      </c>
      <c r="L128" s="62" t="s">
        <v>135</v>
      </c>
      <c r="M128" s="62" t="s">
        <v>136</v>
      </c>
      <c r="N128" s="64" t="s">
        <v>181</v>
      </c>
      <c r="P128" s="24"/>
      <c r="Q128" s="74"/>
      <c r="R128" s="425"/>
      <c r="S128" s="72"/>
      <c r="T128" s="24"/>
      <c r="U128" s="74"/>
      <c r="V128" s="425"/>
      <c r="Y128" s="429"/>
      <c r="Z128" s="430"/>
      <c r="AA128" s="431"/>
    </row>
    <row r="129" spans="2:27" ht="26.25" thickBot="1" x14ac:dyDescent="0.3">
      <c r="B129" s="434"/>
      <c r="C129" s="435"/>
      <c r="D129" s="56" t="s">
        <v>184</v>
      </c>
      <c r="E129" s="199" t="s">
        <v>184</v>
      </c>
      <c r="F129" s="199" t="s">
        <v>184</v>
      </c>
      <c r="G129" s="199" t="s">
        <v>184</v>
      </c>
      <c r="H129" s="25"/>
      <c r="I129" s="436"/>
      <c r="J129" s="437"/>
      <c r="K129" s="56" t="s">
        <v>184</v>
      </c>
      <c r="L129" s="56" t="s">
        <v>184</v>
      </c>
      <c r="M129" s="56" t="s">
        <v>184</v>
      </c>
      <c r="N129" s="57" t="s">
        <v>184</v>
      </c>
      <c r="P129" s="25"/>
      <c r="Q129" s="74"/>
      <c r="R129" s="77" t="s">
        <v>196</v>
      </c>
      <c r="S129" s="72"/>
      <c r="T129" s="25"/>
      <c r="U129" s="74"/>
      <c r="V129" s="77" t="s">
        <v>196</v>
      </c>
      <c r="Y129" s="186" t="s">
        <v>193</v>
      </c>
      <c r="AA129" s="186" t="s">
        <v>193</v>
      </c>
    </row>
    <row r="130" spans="2:27" ht="15.75" thickBot="1" x14ac:dyDescent="0.3">
      <c r="B130" s="55">
        <v>1</v>
      </c>
      <c r="C130" s="189" t="str">
        <f>T(Contaminantes!F$6)</f>
        <v/>
      </c>
      <c r="D130" s="113"/>
      <c r="E130" s="200"/>
      <c r="F130" s="200"/>
      <c r="G130" s="200"/>
      <c r="I130" s="55">
        <v>21</v>
      </c>
      <c r="J130" s="191" t="str">
        <f>T(Contaminantes!F$26)</f>
        <v/>
      </c>
      <c r="K130" s="113"/>
      <c r="L130" s="113"/>
      <c r="M130" s="113"/>
      <c r="N130" s="116"/>
      <c r="P130" s="78">
        <v>1</v>
      </c>
      <c r="Q130" s="81">
        <f t="shared" ref="Q130:Q149" si="30">IF(COUNT(D130,E130,F130,G130)=0,1,COUNT(D130,E130,F130,G130))</f>
        <v>1</v>
      </c>
      <c r="R130" s="67">
        <f>((D130+E130+F130+G130)/Q130)</f>
        <v>0</v>
      </c>
      <c r="S130" s="25"/>
      <c r="T130" s="55">
        <v>21</v>
      </c>
      <c r="U130" s="83">
        <f t="shared" ref="U130:U149" si="31">IF(COUNT(K130,L130,M130,N130)=0,1,COUNT(K130,L130,M130,N130))</f>
        <v>1</v>
      </c>
      <c r="V130" s="81">
        <f>((K130+L130+M130+N130)/U130)</f>
        <v>0</v>
      </c>
      <c r="X130" s="78">
        <v>1</v>
      </c>
      <c r="Y130" s="187">
        <f t="shared" ref="Y130:Y149" si="32">(R130*G$127)/1000</f>
        <v>0</v>
      </c>
      <c r="Z130" s="181">
        <v>21</v>
      </c>
      <c r="AA130" s="187">
        <f t="shared" ref="AA130:AA149" si="33">(V130*G$127)/1000</f>
        <v>0</v>
      </c>
    </row>
    <row r="131" spans="2:27" ht="15.75" thickBot="1" x14ac:dyDescent="0.3">
      <c r="B131" s="53">
        <v>2</v>
      </c>
      <c r="C131" s="189" t="str">
        <f>T(Contaminantes!F$7)</f>
        <v/>
      </c>
      <c r="D131" s="114"/>
      <c r="E131" s="201"/>
      <c r="F131" s="201"/>
      <c r="G131" s="201"/>
      <c r="I131" s="53">
        <v>22</v>
      </c>
      <c r="J131" s="192" t="str">
        <f>T(Contaminantes!F$27)</f>
        <v/>
      </c>
      <c r="K131" s="114"/>
      <c r="L131" s="114"/>
      <c r="M131" s="114"/>
      <c r="N131" s="117"/>
      <c r="P131" s="79">
        <v>2</v>
      </c>
      <c r="Q131" s="81">
        <f t="shared" si="30"/>
        <v>1</v>
      </c>
      <c r="R131" s="68">
        <f t="shared" ref="R131:R149" si="34">((D131+E131+F131+G131)/Q131)</f>
        <v>0</v>
      </c>
      <c r="T131" s="53">
        <v>22</v>
      </c>
      <c r="U131" s="83">
        <f t="shared" si="31"/>
        <v>1</v>
      </c>
      <c r="V131" s="70">
        <f t="shared" ref="V131:V149" si="35">((K131+L131+M131+N131)/U131)</f>
        <v>0</v>
      </c>
      <c r="X131" s="79">
        <v>2</v>
      </c>
      <c r="Y131" s="187">
        <f t="shared" si="32"/>
        <v>0</v>
      </c>
      <c r="Z131" s="183">
        <v>22</v>
      </c>
      <c r="AA131" s="187">
        <f t="shared" si="33"/>
        <v>0</v>
      </c>
    </row>
    <row r="132" spans="2:27" ht="15.75" thickBot="1" x14ac:dyDescent="0.3">
      <c r="B132" s="53">
        <v>3</v>
      </c>
      <c r="C132" s="189" t="str">
        <f>T(Contaminantes!F$8)</f>
        <v/>
      </c>
      <c r="D132" s="114"/>
      <c r="E132" s="201"/>
      <c r="F132" s="201"/>
      <c r="G132" s="201"/>
      <c r="I132" s="53">
        <v>23</v>
      </c>
      <c r="J132" s="192" t="str">
        <f>T(Contaminantes!F$28)</f>
        <v/>
      </c>
      <c r="K132" s="114"/>
      <c r="L132" s="114"/>
      <c r="M132" s="114"/>
      <c r="N132" s="117"/>
      <c r="P132" s="79">
        <v>3</v>
      </c>
      <c r="Q132" s="81">
        <f t="shared" si="30"/>
        <v>1</v>
      </c>
      <c r="R132" s="68">
        <f t="shared" si="34"/>
        <v>0</v>
      </c>
      <c r="T132" s="53">
        <v>23</v>
      </c>
      <c r="U132" s="83">
        <f t="shared" si="31"/>
        <v>1</v>
      </c>
      <c r="V132" s="70">
        <f t="shared" si="35"/>
        <v>0</v>
      </c>
      <c r="X132" s="79">
        <v>3</v>
      </c>
      <c r="Y132" s="187">
        <f t="shared" si="32"/>
        <v>0</v>
      </c>
      <c r="Z132" s="183">
        <v>23</v>
      </c>
      <c r="AA132" s="187">
        <f t="shared" si="33"/>
        <v>0</v>
      </c>
    </row>
    <row r="133" spans="2:27" ht="15.75" thickBot="1" x14ac:dyDescent="0.3">
      <c r="B133" s="53">
        <v>4</v>
      </c>
      <c r="C133" s="192" t="str">
        <f>T(Contaminantes!F$9)</f>
        <v/>
      </c>
      <c r="D133" s="114"/>
      <c r="E133" s="201"/>
      <c r="F133" s="201"/>
      <c r="G133" s="201"/>
      <c r="I133" s="53">
        <v>24</v>
      </c>
      <c r="J133" s="192" t="str">
        <f>T(Contaminantes!F$29)</f>
        <v/>
      </c>
      <c r="K133" s="114"/>
      <c r="L133" s="114"/>
      <c r="M133" s="114"/>
      <c r="N133" s="117"/>
      <c r="P133" s="79">
        <v>4</v>
      </c>
      <c r="Q133" s="81">
        <f t="shared" si="30"/>
        <v>1</v>
      </c>
      <c r="R133" s="68">
        <f t="shared" si="34"/>
        <v>0</v>
      </c>
      <c r="T133" s="53">
        <v>24</v>
      </c>
      <c r="U133" s="83">
        <f t="shared" si="31"/>
        <v>1</v>
      </c>
      <c r="V133" s="70">
        <f t="shared" si="35"/>
        <v>0</v>
      </c>
      <c r="X133" s="79">
        <v>4</v>
      </c>
      <c r="Y133" s="187">
        <f t="shared" si="32"/>
        <v>0</v>
      </c>
      <c r="Z133" s="183">
        <v>24</v>
      </c>
      <c r="AA133" s="187">
        <f t="shared" si="33"/>
        <v>0</v>
      </c>
    </row>
    <row r="134" spans="2:27" ht="15.75" thickBot="1" x14ac:dyDescent="0.3">
      <c r="B134" s="53">
        <v>5</v>
      </c>
      <c r="C134" s="192" t="str">
        <f>T(Contaminantes!F$10)</f>
        <v/>
      </c>
      <c r="D134" s="114"/>
      <c r="E134" s="201"/>
      <c r="F134" s="201"/>
      <c r="G134" s="201"/>
      <c r="I134" s="53">
        <v>25</v>
      </c>
      <c r="J134" s="192" t="str">
        <f>T(Contaminantes!F$30)</f>
        <v/>
      </c>
      <c r="K134" s="114"/>
      <c r="L134" s="114"/>
      <c r="M134" s="114"/>
      <c r="N134" s="117"/>
      <c r="P134" s="79">
        <v>5</v>
      </c>
      <c r="Q134" s="81">
        <f t="shared" si="30"/>
        <v>1</v>
      </c>
      <c r="R134" s="68">
        <f t="shared" si="34"/>
        <v>0</v>
      </c>
      <c r="T134" s="53">
        <v>25</v>
      </c>
      <c r="U134" s="83">
        <f t="shared" si="31"/>
        <v>1</v>
      </c>
      <c r="V134" s="70">
        <f t="shared" si="35"/>
        <v>0</v>
      </c>
      <c r="X134" s="79">
        <v>5</v>
      </c>
      <c r="Y134" s="187">
        <f t="shared" si="32"/>
        <v>0</v>
      </c>
      <c r="Z134" s="183">
        <v>25</v>
      </c>
      <c r="AA134" s="187">
        <f t="shared" si="33"/>
        <v>0</v>
      </c>
    </row>
    <row r="135" spans="2:27" ht="15.75" thickBot="1" x14ac:dyDescent="0.3">
      <c r="B135" s="53">
        <v>6</v>
      </c>
      <c r="C135" s="192" t="str">
        <f>T(Contaminantes!F$11)</f>
        <v/>
      </c>
      <c r="D135" s="114"/>
      <c r="E135" s="201"/>
      <c r="F135" s="201"/>
      <c r="G135" s="201"/>
      <c r="I135" s="53">
        <v>26</v>
      </c>
      <c r="J135" s="192" t="str">
        <f>T(Contaminantes!F$31)</f>
        <v/>
      </c>
      <c r="K135" s="114"/>
      <c r="L135" s="114"/>
      <c r="M135" s="114"/>
      <c r="N135" s="117"/>
      <c r="P135" s="79">
        <v>6</v>
      </c>
      <c r="Q135" s="81">
        <f t="shared" si="30"/>
        <v>1</v>
      </c>
      <c r="R135" s="68">
        <f t="shared" si="34"/>
        <v>0</v>
      </c>
      <c r="T135" s="53">
        <v>26</v>
      </c>
      <c r="U135" s="83">
        <f t="shared" si="31"/>
        <v>1</v>
      </c>
      <c r="V135" s="70">
        <f t="shared" si="35"/>
        <v>0</v>
      </c>
      <c r="X135" s="79">
        <v>6</v>
      </c>
      <c r="Y135" s="187">
        <f t="shared" si="32"/>
        <v>0</v>
      </c>
      <c r="Z135" s="183">
        <v>26</v>
      </c>
      <c r="AA135" s="187">
        <f t="shared" si="33"/>
        <v>0</v>
      </c>
    </row>
    <row r="136" spans="2:27" ht="15.75" thickBot="1" x14ac:dyDescent="0.3">
      <c r="B136" s="53">
        <v>7</v>
      </c>
      <c r="C136" s="192" t="str">
        <f>T(Contaminantes!F$12)</f>
        <v/>
      </c>
      <c r="D136" s="114"/>
      <c r="E136" s="201"/>
      <c r="F136" s="201"/>
      <c r="G136" s="201"/>
      <c r="I136" s="53">
        <v>27</v>
      </c>
      <c r="J136" s="192" t="str">
        <f>T(Contaminantes!F$32)</f>
        <v/>
      </c>
      <c r="K136" s="114"/>
      <c r="L136" s="114"/>
      <c r="M136" s="114"/>
      <c r="N136" s="117"/>
      <c r="P136" s="79">
        <v>7</v>
      </c>
      <c r="Q136" s="81">
        <f t="shared" si="30"/>
        <v>1</v>
      </c>
      <c r="R136" s="68">
        <f t="shared" si="34"/>
        <v>0</v>
      </c>
      <c r="T136" s="53">
        <v>27</v>
      </c>
      <c r="U136" s="83">
        <f t="shared" si="31"/>
        <v>1</v>
      </c>
      <c r="V136" s="70">
        <f t="shared" si="35"/>
        <v>0</v>
      </c>
      <c r="X136" s="79">
        <v>7</v>
      </c>
      <c r="Y136" s="187">
        <f t="shared" si="32"/>
        <v>0</v>
      </c>
      <c r="Z136" s="183">
        <v>27</v>
      </c>
      <c r="AA136" s="187">
        <f t="shared" si="33"/>
        <v>0</v>
      </c>
    </row>
    <row r="137" spans="2:27" ht="15.75" thickBot="1" x14ac:dyDescent="0.3">
      <c r="B137" s="53">
        <v>8</v>
      </c>
      <c r="C137" s="192" t="str">
        <f>T(Contaminantes!F$13)</f>
        <v/>
      </c>
      <c r="D137" s="114"/>
      <c r="E137" s="201"/>
      <c r="F137" s="201"/>
      <c r="G137" s="201"/>
      <c r="I137" s="53">
        <v>28</v>
      </c>
      <c r="J137" s="192" t="str">
        <f>T(Contaminantes!F$33)</f>
        <v/>
      </c>
      <c r="K137" s="114"/>
      <c r="L137" s="114"/>
      <c r="M137" s="114"/>
      <c r="N137" s="117"/>
      <c r="P137" s="79">
        <v>8</v>
      </c>
      <c r="Q137" s="81">
        <f t="shared" si="30"/>
        <v>1</v>
      </c>
      <c r="R137" s="68">
        <f t="shared" si="34"/>
        <v>0</v>
      </c>
      <c r="T137" s="53">
        <v>28</v>
      </c>
      <c r="U137" s="83">
        <f t="shared" si="31"/>
        <v>1</v>
      </c>
      <c r="V137" s="70">
        <f t="shared" si="35"/>
        <v>0</v>
      </c>
      <c r="X137" s="79">
        <v>8</v>
      </c>
      <c r="Y137" s="187">
        <f t="shared" si="32"/>
        <v>0</v>
      </c>
      <c r="Z137" s="183">
        <v>28</v>
      </c>
      <c r="AA137" s="187">
        <f t="shared" si="33"/>
        <v>0</v>
      </c>
    </row>
    <row r="138" spans="2:27" ht="15.75" thickBot="1" x14ac:dyDescent="0.3">
      <c r="B138" s="53">
        <v>9</v>
      </c>
      <c r="C138" s="192" t="str">
        <f>T(Contaminantes!F$14)</f>
        <v/>
      </c>
      <c r="D138" s="114"/>
      <c r="E138" s="201"/>
      <c r="F138" s="201"/>
      <c r="G138" s="201"/>
      <c r="I138" s="53">
        <v>29</v>
      </c>
      <c r="J138" s="192" t="str">
        <f>T(Contaminantes!F$34)</f>
        <v/>
      </c>
      <c r="K138" s="114"/>
      <c r="L138" s="114"/>
      <c r="M138" s="114"/>
      <c r="N138" s="117"/>
      <c r="P138" s="79">
        <v>9</v>
      </c>
      <c r="Q138" s="81">
        <f t="shared" si="30"/>
        <v>1</v>
      </c>
      <c r="R138" s="68">
        <f t="shared" si="34"/>
        <v>0</v>
      </c>
      <c r="T138" s="53">
        <v>29</v>
      </c>
      <c r="U138" s="83">
        <f t="shared" si="31"/>
        <v>1</v>
      </c>
      <c r="V138" s="70">
        <f t="shared" si="35"/>
        <v>0</v>
      </c>
      <c r="X138" s="79">
        <v>9</v>
      </c>
      <c r="Y138" s="187">
        <f t="shared" si="32"/>
        <v>0</v>
      </c>
      <c r="Z138" s="183">
        <v>29</v>
      </c>
      <c r="AA138" s="187">
        <f t="shared" si="33"/>
        <v>0</v>
      </c>
    </row>
    <row r="139" spans="2:27" ht="15.75" thickBot="1" x14ac:dyDescent="0.3">
      <c r="B139" s="53">
        <v>10</v>
      </c>
      <c r="C139" s="192" t="str">
        <f>T(Contaminantes!F$15)</f>
        <v/>
      </c>
      <c r="D139" s="114"/>
      <c r="E139" s="201"/>
      <c r="F139" s="201"/>
      <c r="G139" s="201"/>
      <c r="I139" s="53">
        <v>30</v>
      </c>
      <c r="J139" s="192" t="str">
        <f>T(Contaminantes!F$35)</f>
        <v/>
      </c>
      <c r="K139" s="114"/>
      <c r="L139" s="114"/>
      <c r="M139" s="114"/>
      <c r="N139" s="117"/>
      <c r="P139" s="79">
        <v>10</v>
      </c>
      <c r="Q139" s="81">
        <f t="shared" si="30"/>
        <v>1</v>
      </c>
      <c r="R139" s="68">
        <f t="shared" si="34"/>
        <v>0</v>
      </c>
      <c r="T139" s="53">
        <v>30</v>
      </c>
      <c r="U139" s="83">
        <f t="shared" si="31"/>
        <v>1</v>
      </c>
      <c r="V139" s="70">
        <f t="shared" si="35"/>
        <v>0</v>
      </c>
      <c r="X139" s="79">
        <v>10</v>
      </c>
      <c r="Y139" s="187">
        <f t="shared" si="32"/>
        <v>0</v>
      </c>
      <c r="Z139" s="183">
        <v>30</v>
      </c>
      <c r="AA139" s="187">
        <f t="shared" si="33"/>
        <v>0</v>
      </c>
    </row>
    <row r="140" spans="2:27" ht="15.75" thickBot="1" x14ac:dyDescent="0.3">
      <c r="B140" s="53">
        <v>11</v>
      </c>
      <c r="C140" s="192" t="str">
        <f>T(Contaminantes!F$16)</f>
        <v/>
      </c>
      <c r="D140" s="114"/>
      <c r="E140" s="201"/>
      <c r="F140" s="201"/>
      <c r="G140" s="201"/>
      <c r="I140" s="53">
        <v>31</v>
      </c>
      <c r="J140" s="192" t="str">
        <f>T(Contaminantes!F$36)</f>
        <v/>
      </c>
      <c r="K140" s="114"/>
      <c r="L140" s="114"/>
      <c r="M140" s="114"/>
      <c r="N140" s="117"/>
      <c r="P140" s="79">
        <v>11</v>
      </c>
      <c r="Q140" s="81">
        <f t="shared" si="30"/>
        <v>1</v>
      </c>
      <c r="R140" s="68">
        <f t="shared" si="34"/>
        <v>0</v>
      </c>
      <c r="T140" s="53">
        <v>31</v>
      </c>
      <c r="U140" s="83">
        <f t="shared" si="31"/>
        <v>1</v>
      </c>
      <c r="V140" s="70">
        <f t="shared" si="35"/>
        <v>0</v>
      </c>
      <c r="X140" s="79">
        <v>11</v>
      </c>
      <c r="Y140" s="187">
        <f t="shared" si="32"/>
        <v>0</v>
      </c>
      <c r="Z140" s="183">
        <v>31</v>
      </c>
      <c r="AA140" s="187">
        <f t="shared" si="33"/>
        <v>0</v>
      </c>
    </row>
    <row r="141" spans="2:27" ht="15.75" thickBot="1" x14ac:dyDescent="0.3">
      <c r="B141" s="53">
        <v>12</v>
      </c>
      <c r="C141" s="192" t="str">
        <f>T(Contaminantes!F$17)</f>
        <v/>
      </c>
      <c r="D141" s="114"/>
      <c r="E141" s="201"/>
      <c r="F141" s="201"/>
      <c r="G141" s="201"/>
      <c r="I141" s="53">
        <v>32</v>
      </c>
      <c r="J141" s="192" t="str">
        <f>T(Contaminantes!F$37)</f>
        <v/>
      </c>
      <c r="K141" s="114"/>
      <c r="L141" s="114"/>
      <c r="M141" s="114"/>
      <c r="N141" s="117"/>
      <c r="P141" s="79">
        <v>12</v>
      </c>
      <c r="Q141" s="81">
        <f t="shared" si="30"/>
        <v>1</v>
      </c>
      <c r="R141" s="68">
        <f t="shared" si="34"/>
        <v>0</v>
      </c>
      <c r="T141" s="53">
        <v>32</v>
      </c>
      <c r="U141" s="83">
        <f t="shared" si="31"/>
        <v>1</v>
      </c>
      <c r="V141" s="70">
        <f t="shared" si="35"/>
        <v>0</v>
      </c>
      <c r="X141" s="79">
        <v>12</v>
      </c>
      <c r="Y141" s="187">
        <f t="shared" si="32"/>
        <v>0</v>
      </c>
      <c r="Z141" s="183">
        <v>32</v>
      </c>
      <c r="AA141" s="187">
        <f t="shared" si="33"/>
        <v>0</v>
      </c>
    </row>
    <row r="142" spans="2:27" ht="15.75" thickBot="1" x14ac:dyDescent="0.3">
      <c r="B142" s="53">
        <v>13</v>
      </c>
      <c r="C142" s="192" t="str">
        <f>T(Contaminantes!F$18)</f>
        <v/>
      </c>
      <c r="D142" s="114"/>
      <c r="E142" s="201"/>
      <c r="F142" s="201"/>
      <c r="G142" s="201"/>
      <c r="I142" s="53">
        <v>33</v>
      </c>
      <c r="J142" s="192" t="str">
        <f>T(Contaminantes!F$38)</f>
        <v/>
      </c>
      <c r="K142" s="114"/>
      <c r="L142" s="114"/>
      <c r="M142" s="114"/>
      <c r="N142" s="117"/>
      <c r="P142" s="79">
        <v>13</v>
      </c>
      <c r="Q142" s="81">
        <f t="shared" si="30"/>
        <v>1</v>
      </c>
      <c r="R142" s="68">
        <f t="shared" si="34"/>
        <v>0</v>
      </c>
      <c r="T142" s="53">
        <v>33</v>
      </c>
      <c r="U142" s="83">
        <f t="shared" si="31"/>
        <v>1</v>
      </c>
      <c r="V142" s="70">
        <f t="shared" si="35"/>
        <v>0</v>
      </c>
      <c r="X142" s="79">
        <v>13</v>
      </c>
      <c r="Y142" s="187">
        <f t="shared" si="32"/>
        <v>0</v>
      </c>
      <c r="Z142" s="183">
        <v>33</v>
      </c>
      <c r="AA142" s="187">
        <f t="shared" si="33"/>
        <v>0</v>
      </c>
    </row>
    <row r="143" spans="2:27" ht="15.75" thickBot="1" x14ac:dyDescent="0.3">
      <c r="B143" s="53">
        <v>14</v>
      </c>
      <c r="C143" s="192" t="str">
        <f>T(Contaminantes!F$19)</f>
        <v/>
      </c>
      <c r="D143" s="114"/>
      <c r="E143" s="201"/>
      <c r="F143" s="201"/>
      <c r="G143" s="201"/>
      <c r="I143" s="53">
        <v>34</v>
      </c>
      <c r="J143" s="192" t="str">
        <f>T(Contaminantes!F$39)</f>
        <v/>
      </c>
      <c r="K143" s="114"/>
      <c r="L143" s="114"/>
      <c r="M143" s="114"/>
      <c r="N143" s="117"/>
      <c r="P143" s="79">
        <v>14</v>
      </c>
      <c r="Q143" s="81">
        <f t="shared" si="30"/>
        <v>1</v>
      </c>
      <c r="R143" s="68">
        <f t="shared" si="34"/>
        <v>0</v>
      </c>
      <c r="T143" s="53">
        <v>34</v>
      </c>
      <c r="U143" s="83">
        <f t="shared" si="31"/>
        <v>1</v>
      </c>
      <c r="V143" s="70">
        <f t="shared" si="35"/>
        <v>0</v>
      </c>
      <c r="X143" s="79">
        <v>14</v>
      </c>
      <c r="Y143" s="187">
        <f t="shared" si="32"/>
        <v>0</v>
      </c>
      <c r="Z143" s="183">
        <v>34</v>
      </c>
      <c r="AA143" s="187">
        <f t="shared" si="33"/>
        <v>0</v>
      </c>
    </row>
    <row r="144" spans="2:27" ht="15.75" thickBot="1" x14ac:dyDescent="0.3">
      <c r="B144" s="53">
        <v>15</v>
      </c>
      <c r="C144" s="192" t="str">
        <f>T(Contaminantes!F$20)</f>
        <v/>
      </c>
      <c r="D144" s="114"/>
      <c r="E144" s="201"/>
      <c r="F144" s="201"/>
      <c r="G144" s="201"/>
      <c r="I144" s="53">
        <v>35</v>
      </c>
      <c r="J144" s="192" t="str">
        <f>T(Contaminantes!F$40)</f>
        <v/>
      </c>
      <c r="K144" s="114"/>
      <c r="L144" s="114"/>
      <c r="M144" s="114"/>
      <c r="N144" s="117"/>
      <c r="P144" s="79">
        <v>15</v>
      </c>
      <c r="Q144" s="81">
        <f t="shared" si="30"/>
        <v>1</v>
      </c>
      <c r="R144" s="68">
        <f t="shared" si="34"/>
        <v>0</v>
      </c>
      <c r="T144" s="53">
        <v>35</v>
      </c>
      <c r="U144" s="83">
        <f t="shared" si="31"/>
        <v>1</v>
      </c>
      <c r="V144" s="70">
        <f t="shared" si="35"/>
        <v>0</v>
      </c>
      <c r="X144" s="79">
        <v>15</v>
      </c>
      <c r="Y144" s="187">
        <f t="shared" si="32"/>
        <v>0</v>
      </c>
      <c r="Z144" s="183">
        <v>35</v>
      </c>
      <c r="AA144" s="187">
        <f t="shared" si="33"/>
        <v>0</v>
      </c>
    </row>
    <row r="145" spans="2:27" ht="15.75" thickBot="1" x14ac:dyDescent="0.3">
      <c r="B145" s="53">
        <v>16</v>
      </c>
      <c r="C145" s="192" t="str">
        <f>T(Contaminantes!F$21)</f>
        <v/>
      </c>
      <c r="D145" s="114"/>
      <c r="E145" s="201"/>
      <c r="F145" s="201"/>
      <c r="G145" s="201"/>
      <c r="I145" s="53">
        <v>36</v>
      </c>
      <c r="J145" s="192" t="str">
        <f>T(Contaminantes!F$41)</f>
        <v/>
      </c>
      <c r="K145" s="114"/>
      <c r="L145" s="114"/>
      <c r="M145" s="114"/>
      <c r="N145" s="117"/>
      <c r="P145" s="79">
        <v>16</v>
      </c>
      <c r="Q145" s="81">
        <f t="shared" si="30"/>
        <v>1</v>
      </c>
      <c r="R145" s="68">
        <f t="shared" si="34"/>
        <v>0</v>
      </c>
      <c r="T145" s="53">
        <v>36</v>
      </c>
      <c r="U145" s="83">
        <f t="shared" si="31"/>
        <v>1</v>
      </c>
      <c r="V145" s="70">
        <f t="shared" si="35"/>
        <v>0</v>
      </c>
      <c r="X145" s="79">
        <v>16</v>
      </c>
      <c r="Y145" s="187">
        <f t="shared" si="32"/>
        <v>0</v>
      </c>
      <c r="Z145" s="183">
        <v>36</v>
      </c>
      <c r="AA145" s="187">
        <f t="shared" si="33"/>
        <v>0</v>
      </c>
    </row>
    <row r="146" spans="2:27" ht="15.75" thickBot="1" x14ac:dyDescent="0.3">
      <c r="B146" s="53">
        <v>17</v>
      </c>
      <c r="C146" s="192" t="str">
        <f>T(Contaminantes!F$22)</f>
        <v/>
      </c>
      <c r="D146" s="114"/>
      <c r="E146" s="201"/>
      <c r="F146" s="201"/>
      <c r="G146" s="201"/>
      <c r="I146" s="53">
        <v>37</v>
      </c>
      <c r="J146" s="192" t="str">
        <f>T(Contaminantes!F$42)</f>
        <v/>
      </c>
      <c r="K146" s="114"/>
      <c r="L146" s="114"/>
      <c r="M146" s="114"/>
      <c r="N146" s="117"/>
      <c r="P146" s="79">
        <v>17</v>
      </c>
      <c r="Q146" s="81">
        <f t="shared" si="30"/>
        <v>1</v>
      </c>
      <c r="R146" s="68">
        <f t="shared" si="34"/>
        <v>0</v>
      </c>
      <c r="T146" s="53">
        <v>37</v>
      </c>
      <c r="U146" s="83">
        <f t="shared" si="31"/>
        <v>1</v>
      </c>
      <c r="V146" s="70">
        <f t="shared" si="35"/>
        <v>0</v>
      </c>
      <c r="X146" s="79">
        <v>17</v>
      </c>
      <c r="Y146" s="187">
        <f t="shared" si="32"/>
        <v>0</v>
      </c>
      <c r="Z146" s="183">
        <v>37</v>
      </c>
      <c r="AA146" s="187">
        <f t="shared" si="33"/>
        <v>0</v>
      </c>
    </row>
    <row r="147" spans="2:27" ht="15.75" thickBot="1" x14ac:dyDescent="0.3">
      <c r="B147" s="53">
        <v>18</v>
      </c>
      <c r="C147" s="192" t="str">
        <f>T(Contaminantes!F$23)</f>
        <v/>
      </c>
      <c r="D147" s="114"/>
      <c r="E147" s="201"/>
      <c r="F147" s="201"/>
      <c r="G147" s="201"/>
      <c r="I147" s="53">
        <v>38</v>
      </c>
      <c r="J147" s="192" t="str">
        <f>T(Contaminantes!F$43)</f>
        <v/>
      </c>
      <c r="K147" s="114"/>
      <c r="L147" s="114"/>
      <c r="M147" s="114"/>
      <c r="N147" s="117"/>
      <c r="P147" s="79">
        <v>18</v>
      </c>
      <c r="Q147" s="81">
        <f t="shared" si="30"/>
        <v>1</v>
      </c>
      <c r="R147" s="68">
        <f t="shared" si="34"/>
        <v>0</v>
      </c>
      <c r="T147" s="53">
        <v>38</v>
      </c>
      <c r="U147" s="83">
        <f t="shared" si="31"/>
        <v>1</v>
      </c>
      <c r="V147" s="70">
        <f t="shared" si="35"/>
        <v>0</v>
      </c>
      <c r="X147" s="79">
        <v>18</v>
      </c>
      <c r="Y147" s="187">
        <f t="shared" si="32"/>
        <v>0</v>
      </c>
      <c r="Z147" s="183">
        <v>38</v>
      </c>
      <c r="AA147" s="187">
        <f t="shared" si="33"/>
        <v>0</v>
      </c>
    </row>
    <row r="148" spans="2:27" ht="15.75" thickBot="1" x14ac:dyDescent="0.3">
      <c r="B148" s="53">
        <v>19</v>
      </c>
      <c r="C148" s="192" t="str">
        <f>T(Contaminantes!F$24)</f>
        <v/>
      </c>
      <c r="D148" s="114"/>
      <c r="E148" s="201"/>
      <c r="F148" s="201"/>
      <c r="G148" s="201"/>
      <c r="I148" s="53">
        <v>39</v>
      </c>
      <c r="J148" s="192" t="str">
        <f>T(Contaminantes!F$44)</f>
        <v/>
      </c>
      <c r="K148" s="114"/>
      <c r="L148" s="114"/>
      <c r="M148" s="114"/>
      <c r="N148" s="117"/>
      <c r="P148" s="79">
        <v>19</v>
      </c>
      <c r="Q148" s="81">
        <f t="shared" si="30"/>
        <v>1</v>
      </c>
      <c r="R148" s="68">
        <f t="shared" si="34"/>
        <v>0</v>
      </c>
      <c r="T148" s="53">
        <v>39</v>
      </c>
      <c r="U148" s="83">
        <f t="shared" si="31"/>
        <v>1</v>
      </c>
      <c r="V148" s="70">
        <f t="shared" si="35"/>
        <v>0</v>
      </c>
      <c r="X148" s="79">
        <v>19</v>
      </c>
      <c r="Y148" s="187">
        <f t="shared" si="32"/>
        <v>0</v>
      </c>
      <c r="Z148" s="183">
        <v>39</v>
      </c>
      <c r="AA148" s="187">
        <f t="shared" si="33"/>
        <v>0</v>
      </c>
    </row>
    <row r="149" spans="2:27" ht="15.75" thickBot="1" x14ac:dyDescent="0.3">
      <c r="B149" s="54">
        <v>20</v>
      </c>
      <c r="C149" s="193" t="str">
        <f>T(Contaminantes!F$25)</f>
        <v/>
      </c>
      <c r="D149" s="115"/>
      <c r="E149" s="202"/>
      <c r="F149" s="202"/>
      <c r="G149" s="202"/>
      <c r="I149" s="54">
        <v>40</v>
      </c>
      <c r="J149" s="193" t="str">
        <f>T(Contaminantes!F$45)</f>
        <v/>
      </c>
      <c r="K149" s="115"/>
      <c r="L149" s="115"/>
      <c r="M149" s="115"/>
      <c r="N149" s="118"/>
      <c r="P149" s="80">
        <v>20</v>
      </c>
      <c r="Q149" s="81">
        <f t="shared" si="30"/>
        <v>1</v>
      </c>
      <c r="R149" s="69">
        <f t="shared" si="34"/>
        <v>0</v>
      </c>
      <c r="T149" s="54">
        <v>40</v>
      </c>
      <c r="U149" s="76">
        <f t="shared" si="31"/>
        <v>1</v>
      </c>
      <c r="V149" s="82">
        <f t="shared" si="35"/>
        <v>0</v>
      </c>
      <c r="X149" s="80">
        <v>20</v>
      </c>
      <c r="Y149" s="187">
        <f t="shared" si="32"/>
        <v>0</v>
      </c>
      <c r="Z149" s="185">
        <v>40</v>
      </c>
      <c r="AA149" s="187">
        <f t="shared" si="33"/>
        <v>0</v>
      </c>
    </row>
  </sheetData>
  <sheetProtection algorithmName="SHA-512" hashValue="zwmprIaBxcYoEapZ3e9fJL/jis/ikaI0B49RfyJG19qYGUDZlW2ayTafn/pbW141TpUrgRz3oeMcXWuamqyf3Q==" saltValue="Ztv4uNtu4e0vYcUeb/EcIA==" spinCount="100000" sheet="1"/>
  <mergeCells count="42">
    <mergeCell ref="R31:R32"/>
    <mergeCell ref="V31:V32"/>
    <mergeCell ref="Y31:AA32"/>
    <mergeCell ref="B8:C9"/>
    <mergeCell ref="I8:J9"/>
    <mergeCell ref="I31:J31"/>
    <mergeCell ref="K31:N31"/>
    <mergeCell ref="B32:C33"/>
    <mergeCell ref="I32:J33"/>
    <mergeCell ref="R7:R8"/>
    <mergeCell ref="V7:V8"/>
    <mergeCell ref="Y7:AA8"/>
    <mergeCell ref="K7:N7"/>
    <mergeCell ref="I7:J7"/>
    <mergeCell ref="B80:C81"/>
    <mergeCell ref="I80:J81"/>
    <mergeCell ref="R55:R56"/>
    <mergeCell ref="V55:V56"/>
    <mergeCell ref="Y55:AA56"/>
    <mergeCell ref="B56:C57"/>
    <mergeCell ref="I56:J57"/>
    <mergeCell ref="I55:J55"/>
    <mergeCell ref="K55:N55"/>
    <mergeCell ref="I79:J79"/>
    <mergeCell ref="K79:N79"/>
    <mergeCell ref="R79:R80"/>
    <mergeCell ref="V79:V80"/>
    <mergeCell ref="Y79:AA80"/>
    <mergeCell ref="V127:V128"/>
    <mergeCell ref="Y127:AA128"/>
    <mergeCell ref="B128:C129"/>
    <mergeCell ref="I128:J129"/>
    <mergeCell ref="I103:J103"/>
    <mergeCell ref="K103:N103"/>
    <mergeCell ref="R103:R104"/>
    <mergeCell ref="I127:J127"/>
    <mergeCell ref="K127:N127"/>
    <mergeCell ref="R127:R128"/>
    <mergeCell ref="V103:V104"/>
    <mergeCell ref="Y103:AA104"/>
    <mergeCell ref="B104:C105"/>
    <mergeCell ref="I104:J105"/>
  </mergeCells>
  <dataValidations xWindow="583" yWindow="188" count="1">
    <dataValidation allowBlank="1" showInputMessage="1" showErrorMessage="1" prompt="LÍMITE DETECCIÓN:_x000a_Si la concentración está por debajo del límite de detección, ver pestaña &quot;Límite detección&quot;" sqref="D10:G29 K10:N29 D34:G53 K34:N53 K58:N77 D58:G77 K82:N101 D82:G101 K106:N125 D106:G125 K130:N149 D130:G149" xr:uid="{00000000-0002-0000-0800-000000000000}"/>
  </dataValidations>
  <pageMargins left="0.70866141732283472" right="0.70866141732283472" top="0.74803149606299213" bottom="0.74803149606299213" header="0.31496062992125984" footer="0.31496062992125984"/>
  <pageSetup paperSize="9" scale="3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INSTRUCCIONES</vt:lpstr>
      <vt:lpstr>Complejo</vt:lpstr>
      <vt:lpstr>Contaminantes</vt:lpstr>
      <vt:lpstr>Focos atmósfera</vt:lpstr>
      <vt:lpstr>MEDICIONES A LA ATMÓSFERA</vt:lpstr>
      <vt:lpstr>Unidades</vt:lpstr>
      <vt:lpstr>Límite detección_atmósfera</vt:lpstr>
      <vt:lpstr>Puntos de vertido</vt:lpstr>
      <vt:lpstr>MEDICIONES AL AGUA</vt:lpstr>
      <vt:lpstr>Límite detección_agua</vt:lpstr>
      <vt:lpstr>CARGA CONTAMINANTE MEDICIONES</vt:lpstr>
      <vt:lpstr>Cálculo CO2 y COVNM</vt:lpstr>
      <vt:lpstr>Cálculo ins.comb</vt:lpstr>
      <vt:lpstr>CARGA CONTAMINANTE CÁLCULOS</vt:lpstr>
      <vt:lpstr>'CARGA CONTAMINANTE CÁLCULOS'!Área_de_impresión</vt:lpstr>
      <vt:lpstr>'CARGA CONTAMINANTE MEDICIONES'!Área_de_impresión</vt:lpstr>
      <vt:lpstr>Complejo!Área_de_impresión</vt:lpstr>
      <vt:lpstr>Contaminantes!Área_de_impresión</vt:lpstr>
      <vt:lpstr>INSTRUCCIONES!Área_de_impresión</vt:lpstr>
      <vt:lpstr>'Límite detección_agua'!Área_de_impresión</vt:lpstr>
      <vt:lpstr>'Límite detección_atmósfera'!Área_de_impresión</vt:lpstr>
      <vt:lpstr>'MEDICIONES A LA ATMÓSFERA'!Área_de_impresión</vt:lpstr>
      <vt:lpstr>'MEDICIONES AL AGUA'!Área_de_impresión</vt:lpstr>
      <vt:lpstr>Unidades!Área_de_impresión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Isabel de Lucas</dc:creator>
  <cp:lastModifiedBy>Lucia  Suárez Rodríguez</cp:lastModifiedBy>
  <cp:lastPrinted>2015-03-10T10:25:16Z</cp:lastPrinted>
  <dcterms:created xsi:type="dcterms:W3CDTF">2014-12-17T09:31:43Z</dcterms:created>
  <dcterms:modified xsi:type="dcterms:W3CDTF">2026-01-08T16:02:49Z</dcterms:modified>
</cp:coreProperties>
</file>