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rfiles\ams5374\Downloads\"/>
    </mc:Choice>
  </mc:AlternateContent>
  <bookViews>
    <workbookView xWindow="0" yWindow="0" windowWidth="28800" windowHeight="12140"/>
  </bookViews>
  <sheets>
    <sheet name="XXXXX.X _Cuadro Facturas P3" sheetId="2" r:id="rId1"/>
  </sheets>
  <externalReferences>
    <externalReference r:id="rId2"/>
  </externalReferences>
  <definedNames>
    <definedName name="_xlnm.Print_Area" localSheetId="0">'XXXXX.X _Cuadro Facturas P3'!$B$1:$K$54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2" l="1"/>
  <c r="I32" i="2"/>
  <c r="J32" i="2"/>
  <c r="I33" i="2"/>
  <c r="J33" i="2"/>
  <c r="I34" i="2"/>
  <c r="J34" i="2"/>
  <c r="I35" i="2"/>
  <c r="J35" i="2"/>
  <c r="I36" i="2"/>
  <c r="J36" i="2"/>
  <c r="I21" i="2"/>
  <c r="I31" i="2" l="1"/>
  <c r="J31" i="2" s="1"/>
  <c r="I30" i="2"/>
  <c r="J30" i="2" s="1"/>
  <c r="J21" i="2" l="1"/>
  <c r="J50" i="2" l="1"/>
  <c r="H39" i="2"/>
  <c r="I29" i="2"/>
  <c r="J29" i="2" s="1"/>
  <c r="I22" i="2" l="1"/>
  <c r="J22" i="2" s="1"/>
  <c r="H41" i="2" l="1"/>
  <c r="I23" i="2" l="1"/>
  <c r="J23" i="2" s="1"/>
  <c r="I24" i="2"/>
  <c r="J24" i="2" l="1"/>
  <c r="I25" i="2"/>
  <c r="J25" i="2" s="1"/>
  <c r="G39" i="2"/>
  <c r="H47" i="2" s="1"/>
  <c r="I26" i="2"/>
  <c r="H46" i="2" l="1"/>
  <c r="I39" i="2"/>
  <c r="J26" i="2"/>
  <c r="J39" i="2" s="1"/>
  <c r="H43" i="2" l="1"/>
  <c r="J49" i="2" s="1"/>
  <c r="J46" i="2"/>
  <c r="H49" i="2" s="1"/>
  <c r="J47" i="2" l="1"/>
</calcChain>
</file>

<file path=xl/sharedStrings.xml><?xml version="1.0" encoding="utf-8"?>
<sst xmlns="http://schemas.openxmlformats.org/spreadsheetml/2006/main" count="85" uniqueCount="52">
  <si>
    <t>IVA</t>
  </si>
  <si>
    <r>
      <t>Nº EXPEDIENTE:</t>
    </r>
    <r>
      <rPr>
        <b/>
        <sz val="12"/>
        <color indexed="8"/>
        <rFont val="Calibri"/>
        <family val="2"/>
      </rPr>
      <t xml:space="preserve"> </t>
    </r>
  </si>
  <si>
    <t>LOCALIZACIÓN:</t>
  </si>
  <si>
    <t>BENEFICIARIO:</t>
  </si>
  <si>
    <t>N.I.F.:</t>
  </si>
  <si>
    <t>Informe Provisional</t>
  </si>
  <si>
    <t>Importe (sin IVA)</t>
  </si>
  <si>
    <t>Con IVA</t>
  </si>
  <si>
    <t>Empresa</t>
  </si>
  <si>
    <t>Contrato Nº</t>
  </si>
  <si>
    <t>CUADRO DE FACTURAS</t>
  </si>
  <si>
    <t>CONTROL</t>
  </si>
  <si>
    <t>Total (con IVA)</t>
  </si>
  <si>
    <t>FECHA</t>
  </si>
  <si>
    <t>Nº Factura</t>
  </si>
  <si>
    <t>CONCEPTO</t>
  </si>
  <si>
    <t>gastos subvencionados</t>
  </si>
  <si>
    <t>gastos no subvencionados</t>
  </si>
  <si>
    <t>TOTAL</t>
  </si>
  <si>
    <t>INVERSIÓN SUBVENCIONABLE</t>
  </si>
  <si>
    <t>Nota: comprobado que las facturas corresponden con el presupuesto presentado</t>
  </si>
  <si>
    <t>Documento justificativo</t>
  </si>
  <si>
    <t>Informe Definitivo</t>
  </si>
  <si>
    <t xml:space="preserve">Coste  facturado </t>
  </si>
  <si>
    <t>Subvención propuesta DE ABONO</t>
  </si>
  <si>
    <t>Importe (con IVA)</t>
  </si>
  <si>
    <t>DIFERENCIA RESPECTO A COSTE ESTIMADO SUBVENCIONABLE</t>
  </si>
  <si>
    <t>1ª Certificación</t>
  </si>
  <si>
    <t>2ª Certificación</t>
  </si>
  <si>
    <t>3ª Certificación</t>
  </si>
  <si>
    <t>Anticipo a la firma del contrato de obra</t>
  </si>
  <si>
    <t>4ª Certificación</t>
  </si>
  <si>
    <t>5ª Certificación</t>
  </si>
  <si>
    <t>HONORARIOS Fase 1 Proyecto CEE</t>
  </si>
  <si>
    <t>Coste estimado subvencionable</t>
  </si>
  <si>
    <t>Subvención concedida</t>
  </si>
  <si>
    <t>XXXXX.X</t>
  </si>
  <si>
    <t>Calle XXXXX, nº XX</t>
  </si>
  <si>
    <t>HXXXXXXXX</t>
  </si>
  <si>
    <t>CP XXXXX XX</t>
  </si>
  <si>
    <t>CONTRUCTORA TIPO SL / ESTUDIO TIPO SL</t>
  </si>
  <si>
    <t>CONSTRUCTORA TIPO SL</t>
  </si>
  <si>
    <t>ESTUDIO TIPO SL</t>
  </si>
  <si>
    <t>121/2024</t>
  </si>
  <si>
    <t>OJO! CON TIPO DE IVA EN COLUMNA "IVA"</t>
  </si>
  <si>
    <t>AA/2024</t>
  </si>
  <si>
    <r>
      <t xml:space="preserve">Coste real subvencionable justificado
</t>
    </r>
    <r>
      <rPr>
        <sz val="11"/>
        <color theme="1"/>
        <rFont val="Calibri"/>
        <family val="2"/>
        <scheme val="minor"/>
      </rPr>
      <t>(excluidas facturas no imputables)</t>
    </r>
  </si>
  <si>
    <t>HONORARIOS xxxx</t>
  </si>
  <si>
    <t>COSTE EST. SUBV.</t>
  </si>
  <si>
    <t>OK / NO OK</t>
  </si>
  <si>
    <t>Factura OK / NO OK   /   Justificante Bancario OK / NO OK</t>
  </si>
  <si>
    <t>10-PRE1-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</si>
</sst>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0.0%"/>
    <numFmt numFmtId="166" formatCode="_-* #,##0.00\ _€_-;\-* #,##0.00\ _€_-;_-* &quot;-&quot;??\ _€_-;_-@_-"/>
    <numFmt numFmtId="167" formatCode="#,##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1F497D"/>
      <name val="Verdana"/>
      <family val="2"/>
    </font>
    <font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6" fontId="3" fillId="0" borderId="0" applyFont="0" applyFill="0" applyBorder="0" applyAlignment="0" applyProtection="0"/>
  </cellStyleXfs>
  <cellXfs count="131">
    <xf numFmtId="0" fontId="0" fillId="0" borderId="0" xfId="0"/>
    <xf numFmtId="0" fontId="6" fillId="0" borderId="7" xfId="0" applyNumberFormat="1" applyFont="1" applyBorder="1" applyAlignment="1">
      <alignment horizontal="left" vertical="center"/>
    </xf>
    <xf numFmtId="0" fontId="8" fillId="0" borderId="7" xfId="0" applyNumberFormat="1" applyFont="1" applyBorder="1" applyAlignment="1">
      <alignment horizontal="left" vertical="center"/>
    </xf>
    <xf numFmtId="0" fontId="0" fillId="0" borderId="7" xfId="0" applyNumberFormat="1" applyBorder="1" applyAlignment="1">
      <alignment horizontal="left"/>
    </xf>
    <xf numFmtId="0" fontId="0" fillId="0" borderId="7" xfId="0" applyBorder="1"/>
    <xf numFmtId="0" fontId="6" fillId="0" borderId="5" xfId="0" applyNumberFormat="1" applyFont="1" applyBorder="1" applyAlignment="1">
      <alignment horizontal="left" vertical="center"/>
    </xf>
    <xf numFmtId="0" fontId="6" fillId="0" borderId="5" xfId="0" applyNumberFormat="1" applyFont="1" applyBorder="1" applyAlignment="1">
      <alignment vertical="center"/>
    </xf>
    <xf numFmtId="0" fontId="0" fillId="0" borderId="5" xfId="0" applyNumberFormat="1" applyBorder="1" applyAlignment="1">
      <alignment horizontal="left"/>
    </xf>
    <xf numFmtId="0" fontId="0" fillId="0" borderId="5" xfId="0" applyBorder="1"/>
    <xf numFmtId="0" fontId="6" fillId="0" borderId="5" xfId="0" applyNumberFormat="1" applyFont="1" applyBorder="1" applyAlignment="1">
      <alignment horizontal="justify" vertical="center"/>
    </xf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4" xfId="0" applyFill="1" applyBorder="1"/>
    <xf numFmtId="0" fontId="0" fillId="2" borderId="5" xfId="0" applyFill="1" applyBorder="1"/>
    <xf numFmtId="164" fontId="0" fillId="2" borderId="5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164" fontId="0" fillId="2" borderId="9" xfId="0" applyNumberFormat="1" applyFill="1" applyBorder="1" applyAlignment="1">
      <alignment horizontal="center" vertical="center"/>
    </xf>
    <xf numFmtId="0" fontId="0" fillId="0" borderId="3" xfId="0" applyBorder="1"/>
    <xf numFmtId="0" fontId="1" fillId="0" borderId="0" xfId="0" applyNumberFormat="1" applyFont="1" applyBorder="1" applyAlignment="1">
      <alignment vertical="center"/>
    </xf>
    <xf numFmtId="0" fontId="0" fillId="0" borderId="0" xfId="0" applyNumberFormat="1" applyAlignment="1">
      <alignment horizontal="right" vertical="center"/>
    </xf>
    <xf numFmtId="0" fontId="0" fillId="0" borderId="4" xfId="0" applyNumberFormat="1" applyFill="1" applyBorder="1" applyAlignment="1"/>
    <xf numFmtId="0" fontId="0" fillId="0" borderId="5" xfId="0" applyNumberFormat="1" applyFill="1" applyBorder="1" applyAlignment="1"/>
    <xf numFmtId="4" fontId="9" fillId="0" borderId="6" xfId="0" applyNumberFormat="1" applyFont="1" applyFill="1" applyBorder="1" applyAlignment="1">
      <alignment horizontal="left"/>
    </xf>
    <xf numFmtId="10" fontId="0" fillId="0" borderId="0" xfId="0" applyNumberFormat="1"/>
    <xf numFmtId="164" fontId="1" fillId="0" borderId="0" xfId="0" applyNumberFormat="1" applyFont="1" applyAlignment="1">
      <alignment horizontal="center" vertical="center"/>
    </xf>
    <xf numFmtId="0" fontId="0" fillId="0" borderId="4" xfId="0" applyNumberFormat="1" applyFill="1" applyBorder="1"/>
    <xf numFmtId="0" fontId="0" fillId="0" borderId="5" xfId="0" applyNumberFormat="1" applyFill="1" applyBorder="1"/>
    <xf numFmtId="4" fontId="9" fillId="0" borderId="5" xfId="0" applyNumberFormat="1" applyFont="1" applyFill="1" applyBorder="1" applyAlignment="1">
      <alignment horizontal="left"/>
    </xf>
    <xf numFmtId="4" fontId="0" fillId="0" borderId="0" xfId="0" applyNumberFormat="1"/>
    <xf numFmtId="3" fontId="0" fillId="0" borderId="0" xfId="0" applyNumberFormat="1"/>
    <xf numFmtId="3" fontId="0" fillId="0" borderId="3" xfId="0" applyNumberFormat="1" applyBorder="1"/>
    <xf numFmtId="0" fontId="1" fillId="0" borderId="1" xfId="0" applyFont="1" applyFill="1" applyBorder="1"/>
    <xf numFmtId="0" fontId="0" fillId="0" borderId="1" xfId="0" applyBorder="1"/>
    <xf numFmtId="4" fontId="0" fillId="0" borderId="1" xfId="0" applyNumberFormat="1" applyBorder="1"/>
    <xf numFmtId="165" fontId="0" fillId="0" borderId="1" xfId="0" applyNumberFormat="1" applyBorder="1"/>
    <xf numFmtId="0" fontId="1" fillId="0" borderId="11" xfId="0" applyFont="1" applyFill="1" applyBorder="1"/>
    <xf numFmtId="0" fontId="0" fillId="0" borderId="11" xfId="0" applyBorder="1"/>
    <xf numFmtId="4" fontId="0" fillId="0" borderId="0" xfId="0" applyNumberFormat="1" applyBorder="1"/>
    <xf numFmtId="4" fontId="0" fillId="0" borderId="11" xfId="0" applyNumberFormat="1" applyBorder="1"/>
    <xf numFmtId="0" fontId="0" fillId="0" borderId="0" xfId="0" applyBorder="1"/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165" fontId="0" fillId="0" borderId="0" xfId="0" applyNumberFormat="1" applyBorder="1"/>
    <xf numFmtId="0" fontId="10" fillId="0" borderId="0" xfId="0" applyFont="1"/>
    <xf numFmtId="0" fontId="2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4" fontId="11" fillId="0" borderId="0" xfId="0" applyNumberFormat="1" applyFont="1" applyFill="1" applyAlignment="1">
      <alignment vertical="center" wrapText="1"/>
    </xf>
    <xf numFmtId="164" fontId="9" fillId="0" borderId="0" xfId="0" applyNumberFormat="1" applyFont="1" applyFill="1" applyAlignment="1">
      <alignment horizontal="center" vertical="center"/>
    </xf>
    <xf numFmtId="166" fontId="2" fillId="0" borderId="0" xfId="1" applyFont="1" applyFill="1" applyAlignment="1">
      <alignment horizontal="right" vertical="center" indent="1"/>
    </xf>
    <xf numFmtId="14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Fill="1"/>
    <xf numFmtId="49" fontId="0" fillId="0" borderId="14" xfId="0" applyNumberFormat="1" applyFont="1" applyFill="1" applyBorder="1" applyAlignment="1">
      <alignment horizontal="center" vertical="center"/>
    </xf>
    <xf numFmtId="44" fontId="1" fillId="0" borderId="15" xfId="0" applyNumberFormat="1" applyFont="1" applyFill="1" applyBorder="1"/>
    <xf numFmtId="44" fontId="1" fillId="0" borderId="14" xfId="0" applyNumberFormat="1" applyFont="1" applyFill="1" applyBorder="1"/>
    <xf numFmtId="164" fontId="1" fillId="0" borderId="14" xfId="0" applyNumberFormat="1" applyFont="1" applyFill="1" applyBorder="1"/>
    <xf numFmtId="0" fontId="1" fillId="0" borderId="0" xfId="0" applyFont="1" applyBorder="1"/>
    <xf numFmtId="165" fontId="0" fillId="0" borderId="0" xfId="0" applyNumberFormat="1"/>
    <xf numFmtId="4" fontId="1" fillId="4" borderId="1" xfId="0" applyNumberFormat="1" applyFont="1" applyFill="1" applyBorder="1"/>
    <xf numFmtId="0" fontId="1" fillId="0" borderId="14" xfId="0" applyFont="1" applyBorder="1"/>
    <xf numFmtId="0" fontId="13" fillId="0" borderId="0" xfId="0" applyFont="1" applyAlignment="1">
      <alignment vertical="top"/>
    </xf>
    <xf numFmtId="9" fontId="0" fillId="0" borderId="0" xfId="0" applyNumberFormat="1"/>
    <xf numFmtId="0" fontId="1" fillId="0" borderId="3" xfId="0" applyFont="1" applyFill="1" applyBorder="1"/>
    <xf numFmtId="4" fontId="0" fillId="0" borderId="3" xfId="0" applyNumberFormat="1" applyBorder="1"/>
    <xf numFmtId="4" fontId="1" fillId="5" borderId="3" xfId="0" applyNumberFormat="1" applyFont="1" applyFill="1" applyBorder="1"/>
    <xf numFmtId="4" fontId="1" fillId="0" borderId="0" xfId="0" applyNumberFormat="1" applyFont="1"/>
    <xf numFmtId="4" fontId="1" fillId="0" borderId="0" xfId="0" applyNumberFormat="1" applyFont="1" applyFill="1"/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right"/>
    </xf>
    <xf numFmtId="0" fontId="14" fillId="2" borderId="4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164" fontId="14" fillId="2" borderId="2" xfId="0" applyNumberFormat="1" applyFont="1" applyFill="1" applyBorder="1" applyAlignment="1">
      <alignment horizontal="center" vertical="center"/>
    </xf>
    <xf numFmtId="164" fontId="14" fillId="2" borderId="2" xfId="0" applyNumberFormat="1" applyFont="1" applyFill="1" applyBorder="1" applyAlignment="1">
      <alignment horizontal="left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vertical="center"/>
    </xf>
    <xf numFmtId="164" fontId="16" fillId="0" borderId="0" xfId="0" applyNumberFormat="1" applyFont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0" fontId="15" fillId="7" borderId="15" xfId="0" applyFont="1" applyFill="1" applyBorder="1" applyAlignment="1">
      <alignment vertical="center"/>
    </xf>
    <xf numFmtId="0" fontId="14" fillId="7" borderId="17" xfId="0" applyFont="1" applyFill="1" applyBorder="1" applyAlignment="1">
      <alignment vertical="center"/>
    </xf>
    <xf numFmtId="167" fontId="1" fillId="0" borderId="0" xfId="0" applyNumberFormat="1" applyFont="1" applyFill="1"/>
    <xf numFmtId="49" fontId="0" fillId="0" borderId="0" xfId="0" applyNumberFormat="1" applyFont="1" applyAlignment="1">
      <alignment horizontal="center" vertical="center"/>
    </xf>
    <xf numFmtId="49" fontId="8" fillId="0" borderId="7" xfId="0" applyNumberFormat="1" applyFont="1" applyBorder="1" applyAlignment="1">
      <alignment horizontal="left" vertical="center"/>
    </xf>
    <xf numFmtId="14" fontId="1" fillId="0" borderId="10" xfId="0" applyNumberFormat="1" applyFont="1" applyBorder="1" applyAlignment="1">
      <alignment horizontal="left" vertical="center"/>
    </xf>
    <xf numFmtId="164" fontId="0" fillId="0" borderId="20" xfId="0" applyNumberForma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4" fontId="17" fillId="5" borderId="18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 vertical="center"/>
    </xf>
    <xf numFmtId="166" fontId="4" fillId="0" borderId="0" xfId="1" applyFont="1" applyFill="1" applyAlignment="1">
      <alignment horizontal="right" vertical="center" indent="1"/>
    </xf>
    <xf numFmtId="14" fontId="18" fillId="0" borderId="0" xfId="0" applyNumberFormat="1" applyFont="1" applyFill="1" applyAlignment="1">
      <alignment vertical="center" wrapText="1"/>
    </xf>
    <xf numFmtId="166" fontId="12" fillId="0" borderId="0" xfId="1" applyFont="1" applyFill="1" applyAlignment="1">
      <alignment horizontal="right" vertical="center" indent="1"/>
    </xf>
    <xf numFmtId="164" fontId="12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4" fontId="19" fillId="0" borderId="0" xfId="0" applyNumberFormat="1" applyFont="1" applyBorder="1"/>
    <xf numFmtId="0" fontId="2" fillId="0" borderId="0" xfId="0" applyFont="1" applyBorder="1"/>
    <xf numFmtId="4" fontId="2" fillId="0" borderId="0" xfId="0" applyNumberFormat="1" applyFont="1" applyBorder="1"/>
    <xf numFmtId="165" fontId="2" fillId="0" borderId="0" xfId="0" applyNumberFormat="1" applyFont="1" applyBorder="1"/>
    <xf numFmtId="164" fontId="15" fillId="2" borderId="11" xfId="0" applyNumberFormat="1" applyFont="1" applyFill="1" applyBorder="1" applyAlignment="1">
      <alignment horizontal="center" vertical="center"/>
    </xf>
    <xf numFmtId="164" fontId="16" fillId="0" borderId="16" xfId="0" applyNumberFormat="1" applyFont="1" applyBorder="1" applyAlignment="1">
      <alignment horizontal="center" vertical="center"/>
    </xf>
    <xf numFmtId="164" fontId="20" fillId="5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4" fontId="17" fillId="7" borderId="14" xfId="0" applyNumberFormat="1" applyFont="1" applyFill="1" applyBorder="1" applyAlignment="1">
      <alignment horizontal="center" vertical="center"/>
    </xf>
    <xf numFmtId="14" fontId="12" fillId="0" borderId="16" xfId="0" applyNumberFormat="1" applyFont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9" fillId="0" borderId="14" xfId="0" applyFont="1" applyFill="1" applyBorder="1"/>
    <xf numFmtId="0" fontId="14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165" fontId="1" fillId="0" borderId="2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165" fontId="1" fillId="0" borderId="12" xfId="0" applyNumberFormat="1" applyFont="1" applyBorder="1" applyAlignment="1">
      <alignment horizontal="center"/>
    </xf>
    <xf numFmtId="0" fontId="22" fillId="0" borderId="0" xfId="0" applyFont="1"/>
    <xf numFmtId="0" fontId="23" fillId="3" borderId="0" xfId="0" applyFont="1" applyFill="1" applyBorder="1" applyAlignment="1">
      <alignment horizontal="center"/>
    </xf>
    <xf numFmtId="0" fontId="22" fillId="0" borderId="0" xfId="0" applyFont="1" applyBorder="1"/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0" fontId="24" fillId="0" borderId="7" xfId="0" applyNumberFormat="1" applyFont="1" applyBorder="1" applyAlignment="1">
      <alignment horizontal="right" vertical="center"/>
    </xf>
  </cellXfs>
  <cellStyles count="2">
    <cellStyle name="Millares 2" xfId="1"/>
    <cellStyle name="Normal" xfId="0" builtinId="0"/>
  </cellStyles>
  <dxfs count="287"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45</xdr:row>
          <xdr:rowOff>57150</xdr:rowOff>
        </xdr:from>
        <xdr:to>
          <xdr:col>3</xdr:col>
          <xdr:colOff>698500</xdr:colOff>
          <xdr:row>46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Emitido por la Constructora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146050</xdr:colOff>
          <xdr:row>46</xdr:row>
          <xdr:rowOff>19050</xdr:rowOff>
        </xdr:from>
        <xdr:to>
          <xdr:col>3</xdr:col>
          <xdr:colOff>704850</xdr:colOff>
          <xdr:row>47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Emitido por Técnico honorarios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146050</xdr:colOff>
          <xdr:row>46</xdr:row>
          <xdr:rowOff>209550</xdr:rowOff>
        </xdr:from>
        <xdr:to>
          <xdr:col>5</xdr:col>
          <xdr:colOff>133350</xdr:colOff>
          <xdr:row>47</xdr:row>
          <xdr:rowOff>165100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Movimientos bancarios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p\obp\MAUDE017\GRP\SGPV\EDIFICATORIA\T&#201;CNICOS%20REHABILITACI&#211;N\JORGE%20PAMIES\D055%20-%20PRTR%20-%20NextGen\P3\00083.2%20-%20Juan%20Carlos%20de%20Frutos%20-%20INF.%20CONC%20-%20FR%20-%20Req.FR%20-%20Sub.%20FR\00083.2%20FASE%20JUSTIF\00083.2_Castilla%20La%20Vieja%2012_Fuenlabr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_DOC_FINAL"/>
      <sheetName val="J_Checklist"/>
      <sheetName val="J_Cuadro Presupuesto"/>
      <sheetName val="J_Cuadro Facturas"/>
      <sheetName val="J_Gastos SUBV Y FACTURAS"/>
      <sheetName val="Resumen Datos"/>
    </sheetNames>
    <sheetDataSet>
      <sheetData sheetId="0">
        <row r="142">
          <cell r="AH142" t="str">
            <v/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65"/>
  <sheetViews>
    <sheetView showGridLines="0" tabSelected="1" view="pageBreakPreview" topLeftCell="A10" zoomScale="70" zoomScaleNormal="100" zoomScaleSheetLayoutView="70" workbookViewId="0">
      <selection activeCell="I53" sqref="I53"/>
    </sheetView>
  </sheetViews>
  <sheetFormatPr baseColWidth="10" defaultColWidth="14.7265625" defaultRowHeight="14.5" x14ac:dyDescent="0.35"/>
  <cols>
    <col min="1" max="1" width="8.1796875" customWidth="1"/>
    <col min="2" max="2" width="3.1796875" customWidth="1"/>
    <col min="4" max="4" width="14.453125" customWidth="1"/>
    <col min="5" max="5" width="1.54296875" style="30" customWidth="1"/>
    <col min="6" max="6" width="35.26953125" style="30" customWidth="1"/>
    <col min="7" max="7" width="18" style="31" customWidth="1"/>
    <col min="8" max="8" width="19.7265625" customWidth="1"/>
    <col min="9" max="9" width="16.1796875" customWidth="1"/>
    <col min="10" max="10" width="17.7265625" customWidth="1"/>
    <col min="11" max="11" width="2.453125" customWidth="1"/>
    <col min="12" max="15" width="0" style="124" hidden="1" customWidth="1"/>
  </cols>
  <sheetData>
    <row r="2" spans="3:12" ht="15.5" x14ac:dyDescent="0.35">
      <c r="C2" s="1" t="s">
        <v>1</v>
      </c>
      <c r="D2" s="130" t="s">
        <v>51</v>
      </c>
      <c r="E2" s="2"/>
      <c r="F2" s="2" t="s">
        <v>36</v>
      </c>
      <c r="G2" s="3"/>
      <c r="H2" s="4"/>
      <c r="I2" s="4"/>
      <c r="J2" s="4"/>
    </row>
    <row r="3" spans="3:12" ht="15.5" x14ac:dyDescent="0.35">
      <c r="C3" s="5" t="s">
        <v>2</v>
      </c>
      <c r="D3" s="6"/>
      <c r="E3" s="2"/>
      <c r="F3" s="92" t="s">
        <v>37</v>
      </c>
      <c r="G3" s="7"/>
      <c r="H3" s="8"/>
      <c r="I3" s="8"/>
      <c r="J3" s="8"/>
    </row>
    <row r="4" spans="3:12" ht="15.5" x14ac:dyDescent="0.35">
      <c r="C4" s="5" t="s">
        <v>3</v>
      </c>
      <c r="D4" s="6"/>
      <c r="E4" s="2"/>
      <c r="F4" s="92" t="s">
        <v>39</v>
      </c>
      <c r="G4" s="7"/>
      <c r="H4" s="8"/>
      <c r="I4" s="8"/>
      <c r="J4" s="8"/>
    </row>
    <row r="5" spans="3:12" ht="15.5" x14ac:dyDescent="0.35">
      <c r="C5" s="5" t="s">
        <v>4</v>
      </c>
      <c r="D5" s="9"/>
      <c r="E5" s="2"/>
      <c r="F5" s="92" t="s">
        <v>38</v>
      </c>
      <c r="G5" s="7"/>
      <c r="H5" s="8"/>
      <c r="I5" s="8"/>
      <c r="J5" s="8"/>
    </row>
    <row r="6" spans="3:12" x14ac:dyDescent="0.35">
      <c r="C6" s="10"/>
      <c r="D6" s="10"/>
      <c r="E6" s="10"/>
      <c r="F6" s="10"/>
      <c r="G6" s="10"/>
    </row>
    <row r="7" spans="3:12" x14ac:dyDescent="0.35">
      <c r="C7" s="10"/>
      <c r="D7" s="10"/>
      <c r="E7" s="10"/>
      <c r="F7" s="10"/>
      <c r="G7" s="10"/>
    </row>
    <row r="8" spans="3:12" x14ac:dyDescent="0.35">
      <c r="C8" s="120" t="s">
        <v>5</v>
      </c>
      <c r="D8" s="120"/>
      <c r="E8" s="11"/>
      <c r="F8" s="11" t="s">
        <v>25</v>
      </c>
      <c r="G8" s="12"/>
    </row>
    <row r="9" spans="3:12" x14ac:dyDescent="0.35">
      <c r="C9" s="13" t="s">
        <v>34</v>
      </c>
      <c r="D9" s="14"/>
      <c r="E9" s="15"/>
      <c r="F9" s="114">
        <v>100000</v>
      </c>
      <c r="G9" s="94"/>
    </row>
    <row r="10" spans="3:12" ht="15" thickBot="1" x14ac:dyDescent="0.4">
      <c r="C10" s="16" t="s">
        <v>35</v>
      </c>
      <c r="D10" s="17"/>
      <c r="E10" s="18"/>
      <c r="F10" s="115">
        <v>40000</v>
      </c>
      <c r="G10" s="95"/>
      <c r="H10" s="19"/>
      <c r="I10" s="19"/>
      <c r="J10" s="19"/>
    </row>
    <row r="11" spans="3:12" x14ac:dyDescent="0.35">
      <c r="C11" s="10"/>
      <c r="D11" s="10"/>
      <c r="E11" s="10"/>
      <c r="F11" s="10"/>
      <c r="G11" s="10"/>
    </row>
    <row r="12" spans="3:12" x14ac:dyDescent="0.35">
      <c r="C12" s="20" t="s">
        <v>8</v>
      </c>
      <c r="D12" s="20"/>
      <c r="E12" s="21"/>
      <c r="F12" s="21"/>
      <c r="G12" s="21"/>
    </row>
    <row r="13" spans="3:12" x14ac:dyDescent="0.35">
      <c r="C13" s="22" t="s">
        <v>8</v>
      </c>
      <c r="D13" s="23"/>
      <c r="E13" s="24"/>
      <c r="F13" s="113" t="s">
        <v>40</v>
      </c>
      <c r="G13" s="93"/>
      <c r="H13" s="26"/>
      <c r="I13" s="26"/>
    </row>
    <row r="14" spans="3:12" x14ac:dyDescent="0.35">
      <c r="C14" s="27" t="s">
        <v>9</v>
      </c>
      <c r="D14" s="28"/>
      <c r="E14" s="29"/>
      <c r="F14" s="29"/>
      <c r="G14" s="24"/>
    </row>
    <row r="15" spans="3:12" ht="15" thickBot="1" x14ac:dyDescent="0.4">
      <c r="H15" s="32"/>
      <c r="I15" s="32"/>
      <c r="J15" s="32"/>
      <c r="K15" s="31"/>
    </row>
    <row r="16" spans="3:12" x14ac:dyDescent="0.35">
      <c r="C16" s="33" t="s">
        <v>10</v>
      </c>
      <c r="D16" s="34"/>
      <c r="E16" s="35"/>
      <c r="F16" s="35"/>
      <c r="G16" s="36"/>
      <c r="L16" s="125" t="s">
        <v>11</v>
      </c>
    </row>
    <row r="17" spans="2:12" x14ac:dyDescent="0.35">
      <c r="C17" s="37"/>
      <c r="D17" s="38"/>
      <c r="E17" s="39"/>
      <c r="F17" s="40"/>
      <c r="G17" s="121" t="s">
        <v>6</v>
      </c>
      <c r="H17" s="121"/>
      <c r="I17" s="122" t="s">
        <v>0</v>
      </c>
      <c r="J17" s="122" t="s">
        <v>12</v>
      </c>
      <c r="L17" s="126"/>
    </row>
    <row r="18" spans="2:12" ht="29" x14ac:dyDescent="0.35">
      <c r="C18" s="42" t="s">
        <v>13</v>
      </c>
      <c r="D18" s="43" t="s">
        <v>14</v>
      </c>
      <c r="E18" s="44"/>
      <c r="F18" s="45" t="s">
        <v>15</v>
      </c>
      <c r="G18" s="46" t="s">
        <v>16</v>
      </c>
      <c r="H18" s="46" t="s">
        <v>17</v>
      </c>
      <c r="I18" s="123"/>
      <c r="J18" s="123"/>
      <c r="L18" s="127" t="s">
        <v>49</v>
      </c>
    </row>
    <row r="19" spans="2:12" x14ac:dyDescent="0.35">
      <c r="C19" s="39"/>
      <c r="D19" s="41"/>
      <c r="E19" s="41"/>
      <c r="F19" s="39"/>
      <c r="G19" s="39"/>
      <c r="H19" s="47"/>
      <c r="I19" s="47"/>
      <c r="J19" s="48"/>
      <c r="L19" s="128" t="s">
        <v>44</v>
      </c>
    </row>
    <row r="20" spans="2:12" x14ac:dyDescent="0.35">
      <c r="B20" s="103"/>
      <c r="C20" s="104" t="s">
        <v>41</v>
      </c>
      <c r="D20" s="105"/>
      <c r="E20" s="105"/>
      <c r="F20" s="106"/>
      <c r="G20" s="106"/>
      <c r="H20" s="107"/>
      <c r="I20" s="107"/>
      <c r="J20" s="103"/>
      <c r="L20" s="128"/>
    </row>
    <row r="21" spans="2:12" x14ac:dyDescent="0.35">
      <c r="B21" s="49">
        <v>1</v>
      </c>
      <c r="C21" s="55">
        <v>45646</v>
      </c>
      <c r="D21" s="97" t="s">
        <v>43</v>
      </c>
      <c r="E21" s="51"/>
      <c r="F21" s="99" t="s">
        <v>30</v>
      </c>
      <c r="G21" s="100">
        <v>20000</v>
      </c>
      <c r="H21" s="53"/>
      <c r="I21" s="54">
        <f>G21*0.1</f>
        <v>2000</v>
      </c>
      <c r="J21" s="54">
        <f>G21+I21</f>
        <v>22000</v>
      </c>
      <c r="L21" s="128" t="s">
        <v>50</v>
      </c>
    </row>
    <row r="22" spans="2:12" x14ac:dyDescent="0.35">
      <c r="B22" s="49">
        <v>2</v>
      </c>
      <c r="C22" s="55">
        <v>45646</v>
      </c>
      <c r="D22" s="97" t="s">
        <v>43</v>
      </c>
      <c r="E22" s="51"/>
      <c r="F22" s="99" t="s">
        <v>27</v>
      </c>
      <c r="G22" s="100">
        <v>20000</v>
      </c>
      <c r="H22" s="53"/>
      <c r="I22" s="54">
        <f t="shared" ref="I22:I25" si="0">G22*0.1</f>
        <v>2000</v>
      </c>
      <c r="J22" s="54">
        <f t="shared" ref="J22:J26" si="1">G22+I22</f>
        <v>22000</v>
      </c>
      <c r="L22" s="128" t="s">
        <v>50</v>
      </c>
    </row>
    <row r="23" spans="2:12" x14ac:dyDescent="0.35">
      <c r="B23" s="49">
        <v>3</v>
      </c>
      <c r="C23" s="55">
        <v>45646</v>
      </c>
      <c r="D23" s="97" t="s">
        <v>43</v>
      </c>
      <c r="E23" s="51"/>
      <c r="F23" s="99" t="s">
        <v>28</v>
      </c>
      <c r="G23" s="100">
        <v>20000</v>
      </c>
      <c r="H23" s="53"/>
      <c r="I23" s="54">
        <f t="shared" si="0"/>
        <v>2000</v>
      </c>
      <c r="J23" s="54">
        <f t="shared" si="1"/>
        <v>22000</v>
      </c>
      <c r="L23" s="128" t="s">
        <v>50</v>
      </c>
    </row>
    <row r="24" spans="2:12" x14ac:dyDescent="0.35">
      <c r="B24" s="49">
        <v>4</v>
      </c>
      <c r="C24" s="55">
        <v>45646</v>
      </c>
      <c r="D24" s="97" t="s">
        <v>43</v>
      </c>
      <c r="E24" s="51"/>
      <c r="F24" s="99" t="s">
        <v>29</v>
      </c>
      <c r="G24" s="100">
        <v>20000</v>
      </c>
      <c r="H24" s="53"/>
      <c r="I24" s="54">
        <f t="shared" si="0"/>
        <v>2000</v>
      </c>
      <c r="J24" s="54">
        <f t="shared" si="1"/>
        <v>22000</v>
      </c>
      <c r="L24" s="128" t="s">
        <v>50</v>
      </c>
    </row>
    <row r="25" spans="2:12" x14ac:dyDescent="0.35">
      <c r="B25" s="49">
        <v>5</v>
      </c>
      <c r="C25" s="55">
        <v>45646</v>
      </c>
      <c r="D25" s="97" t="s">
        <v>43</v>
      </c>
      <c r="E25" s="51"/>
      <c r="F25" s="99" t="s">
        <v>31</v>
      </c>
      <c r="G25" s="100">
        <v>20000</v>
      </c>
      <c r="H25" s="53"/>
      <c r="I25" s="54">
        <f t="shared" si="0"/>
        <v>2000</v>
      </c>
      <c r="J25" s="54">
        <f t="shared" si="1"/>
        <v>22000</v>
      </c>
      <c r="L25" s="128" t="s">
        <v>50</v>
      </c>
    </row>
    <row r="26" spans="2:12" x14ac:dyDescent="0.35">
      <c r="B26" s="49">
        <v>6</v>
      </c>
      <c r="C26" s="55">
        <v>45646</v>
      </c>
      <c r="D26" s="97" t="s">
        <v>43</v>
      </c>
      <c r="E26" s="51"/>
      <c r="F26" s="99" t="s">
        <v>32</v>
      </c>
      <c r="G26" s="100">
        <v>20000</v>
      </c>
      <c r="H26" s="53"/>
      <c r="I26" s="54">
        <f t="shared" ref="I26" si="2">G26*0.1</f>
        <v>2000</v>
      </c>
      <c r="J26" s="54">
        <f t="shared" si="1"/>
        <v>22000</v>
      </c>
      <c r="L26" s="128" t="s">
        <v>50</v>
      </c>
    </row>
    <row r="27" spans="2:12" x14ac:dyDescent="0.35">
      <c r="B27" s="49"/>
      <c r="C27" s="50"/>
      <c r="D27" s="51"/>
      <c r="E27" s="51"/>
      <c r="F27" s="52"/>
      <c r="G27" s="100"/>
      <c r="H27" s="101"/>
      <c r="I27" s="98"/>
      <c r="J27" s="98"/>
      <c r="L27" s="129"/>
    </row>
    <row r="28" spans="2:12" x14ac:dyDescent="0.35">
      <c r="B28" s="102"/>
      <c r="C28" s="104" t="s">
        <v>42</v>
      </c>
      <c r="D28" s="97"/>
      <c r="E28" s="97"/>
      <c r="F28" s="99"/>
      <c r="G28" s="100"/>
      <c r="H28" s="101"/>
      <c r="I28" s="98"/>
      <c r="J28" s="98"/>
      <c r="L28" s="129"/>
    </row>
    <row r="29" spans="2:12" x14ac:dyDescent="0.35">
      <c r="B29" s="49">
        <v>1</v>
      </c>
      <c r="C29" s="55">
        <v>45646</v>
      </c>
      <c r="D29" s="97" t="s">
        <v>45</v>
      </c>
      <c r="E29" s="97"/>
      <c r="F29" s="99" t="s">
        <v>33</v>
      </c>
      <c r="G29" s="100">
        <v>5000</v>
      </c>
      <c r="H29" s="53"/>
      <c r="I29" s="54">
        <f t="shared" ref="I29" si="3">G29*0.21</f>
        <v>1050</v>
      </c>
      <c r="J29" s="54">
        <f t="shared" ref="J29:J31" si="4">G29+I29</f>
        <v>6050</v>
      </c>
      <c r="L29" s="128" t="s">
        <v>50</v>
      </c>
    </row>
    <row r="30" spans="2:12" x14ac:dyDescent="0.35">
      <c r="B30" s="49">
        <v>2</v>
      </c>
      <c r="C30" s="55">
        <v>45646</v>
      </c>
      <c r="D30" s="97" t="s">
        <v>45</v>
      </c>
      <c r="E30" s="97"/>
      <c r="F30" s="99" t="s">
        <v>47</v>
      </c>
      <c r="G30" s="100">
        <v>500</v>
      </c>
      <c r="H30" s="53"/>
      <c r="I30" s="54">
        <f t="shared" ref="I30:I31" si="5">G30*0.21</f>
        <v>105</v>
      </c>
      <c r="J30" s="54">
        <f t="shared" si="4"/>
        <v>605</v>
      </c>
      <c r="L30" s="128" t="s">
        <v>50</v>
      </c>
    </row>
    <row r="31" spans="2:12" x14ac:dyDescent="0.35">
      <c r="B31" s="49">
        <v>3</v>
      </c>
      <c r="C31" s="55">
        <v>45646</v>
      </c>
      <c r="D31" s="97" t="s">
        <v>45</v>
      </c>
      <c r="E31" s="97"/>
      <c r="F31" s="99" t="s">
        <v>47</v>
      </c>
      <c r="G31" s="100">
        <v>500</v>
      </c>
      <c r="H31" s="53"/>
      <c r="I31" s="54">
        <f t="shared" si="5"/>
        <v>105</v>
      </c>
      <c r="J31" s="54">
        <f t="shared" si="4"/>
        <v>605</v>
      </c>
      <c r="L31" s="128" t="s">
        <v>50</v>
      </c>
    </row>
    <row r="32" spans="2:12" x14ac:dyDescent="0.35">
      <c r="B32" s="49">
        <v>4</v>
      </c>
      <c r="C32" s="55">
        <v>45646</v>
      </c>
      <c r="D32" s="97" t="s">
        <v>45</v>
      </c>
      <c r="E32" s="97"/>
      <c r="F32" s="99" t="s">
        <v>47</v>
      </c>
      <c r="G32" s="100">
        <v>500</v>
      </c>
      <c r="H32" s="53"/>
      <c r="I32" s="54">
        <f t="shared" ref="I32:I36" si="6">G32*0.21</f>
        <v>105</v>
      </c>
      <c r="J32" s="54">
        <f t="shared" ref="J32:J36" si="7">G32+I32</f>
        <v>605</v>
      </c>
      <c r="L32" s="128" t="s">
        <v>50</v>
      </c>
    </row>
    <row r="33" spans="2:12" x14ac:dyDescent="0.35">
      <c r="B33" s="49">
        <v>5</v>
      </c>
      <c r="C33" s="55">
        <v>45646</v>
      </c>
      <c r="D33" s="97" t="s">
        <v>45</v>
      </c>
      <c r="E33" s="97"/>
      <c r="F33" s="99" t="s">
        <v>47</v>
      </c>
      <c r="G33" s="100">
        <v>500</v>
      </c>
      <c r="H33" s="53"/>
      <c r="I33" s="54">
        <f t="shared" si="6"/>
        <v>105</v>
      </c>
      <c r="J33" s="54">
        <f t="shared" si="7"/>
        <v>605</v>
      </c>
      <c r="L33" s="128" t="s">
        <v>50</v>
      </c>
    </row>
    <row r="34" spans="2:12" x14ac:dyDescent="0.35">
      <c r="B34" s="49">
        <v>6</v>
      </c>
      <c r="C34" s="55">
        <v>45646</v>
      </c>
      <c r="D34" s="97" t="s">
        <v>45</v>
      </c>
      <c r="E34" s="97"/>
      <c r="F34" s="99" t="s">
        <v>47</v>
      </c>
      <c r="G34" s="100">
        <v>500</v>
      </c>
      <c r="H34" s="53"/>
      <c r="I34" s="54">
        <f t="shared" si="6"/>
        <v>105</v>
      </c>
      <c r="J34" s="54">
        <f t="shared" si="7"/>
        <v>605</v>
      </c>
      <c r="L34" s="128" t="s">
        <v>50</v>
      </c>
    </row>
    <row r="35" spans="2:12" x14ac:dyDescent="0.35">
      <c r="B35" s="49">
        <v>7</v>
      </c>
      <c r="C35" s="55">
        <v>45646</v>
      </c>
      <c r="D35" s="97" t="s">
        <v>45</v>
      </c>
      <c r="E35" s="97"/>
      <c r="F35" s="99" t="s">
        <v>47</v>
      </c>
      <c r="G35" s="100">
        <v>500</v>
      </c>
      <c r="H35" s="53"/>
      <c r="I35" s="54">
        <f t="shared" si="6"/>
        <v>105</v>
      </c>
      <c r="J35" s="54">
        <f t="shared" si="7"/>
        <v>605</v>
      </c>
      <c r="L35" s="128" t="s">
        <v>50</v>
      </c>
    </row>
    <row r="36" spans="2:12" x14ac:dyDescent="0.35">
      <c r="B36" s="49">
        <v>8</v>
      </c>
      <c r="C36" s="55">
        <v>45646</v>
      </c>
      <c r="D36" s="97" t="s">
        <v>45</v>
      </c>
      <c r="E36" s="97"/>
      <c r="F36" s="99" t="s">
        <v>47</v>
      </c>
      <c r="G36" s="100">
        <v>500</v>
      </c>
      <c r="H36" s="53"/>
      <c r="I36" s="54">
        <f t="shared" si="6"/>
        <v>105</v>
      </c>
      <c r="J36" s="54">
        <f t="shared" si="7"/>
        <v>605</v>
      </c>
      <c r="L36" s="128" t="s">
        <v>50</v>
      </c>
    </row>
    <row r="37" spans="2:12" x14ac:dyDescent="0.35">
      <c r="B37" s="102"/>
      <c r="C37" s="55"/>
      <c r="D37" s="56"/>
      <c r="E37" s="56"/>
      <c r="F37" s="99"/>
      <c r="G37" s="56"/>
      <c r="H37" s="57"/>
      <c r="I37" s="57"/>
      <c r="J37" s="58"/>
    </row>
    <row r="38" spans="2:12" ht="15" thickBot="1" x14ac:dyDescent="0.4">
      <c r="C38" s="59"/>
      <c r="E38" s="60"/>
      <c r="F38" s="60"/>
      <c r="G38" s="25"/>
      <c r="H38" s="60"/>
      <c r="I38" s="60"/>
    </row>
    <row r="39" spans="2:12" ht="15" thickBot="1" x14ac:dyDescent="0.4">
      <c r="C39" s="60"/>
      <c r="D39" s="60"/>
      <c r="E39" s="60"/>
      <c r="F39" s="61" t="s">
        <v>18</v>
      </c>
      <c r="G39" s="62">
        <f>SUM(G19:G36)</f>
        <v>128500</v>
      </c>
      <c r="H39" s="63">
        <f>SUM(H19:H29)</f>
        <v>0</v>
      </c>
      <c r="I39" s="64">
        <f>SUM(I19:I36)</f>
        <v>13785</v>
      </c>
      <c r="J39" s="63">
        <f>SUM(J19:J36)</f>
        <v>142285</v>
      </c>
      <c r="K39" s="65"/>
    </row>
    <row r="40" spans="2:12" ht="15" customHeight="1" thickBot="1" x14ac:dyDescent="0.4">
      <c r="G40" s="66"/>
    </row>
    <row r="41" spans="2:12" ht="15" thickBot="1" x14ac:dyDescent="0.4">
      <c r="C41" s="33" t="s">
        <v>19</v>
      </c>
      <c r="D41" s="34"/>
      <c r="E41" s="35"/>
      <c r="F41" s="35"/>
      <c r="G41" s="36"/>
      <c r="H41" s="67">
        <f>F9</f>
        <v>100000</v>
      </c>
      <c r="I41" s="67"/>
      <c r="J41" s="68" t="s">
        <v>48</v>
      </c>
      <c r="K41" s="65"/>
    </row>
    <row r="42" spans="2:12" ht="15" thickBot="1" x14ac:dyDescent="0.4">
      <c r="C42" s="69" t="s">
        <v>20</v>
      </c>
      <c r="D42" s="69"/>
      <c r="G42" s="70"/>
      <c r="H42" s="60"/>
      <c r="I42" s="60"/>
    </row>
    <row r="43" spans="2:12" ht="15" thickBot="1" x14ac:dyDescent="0.4">
      <c r="C43" s="71" t="s">
        <v>26</v>
      </c>
      <c r="D43" s="19"/>
      <c r="E43" s="72"/>
      <c r="F43" s="72"/>
      <c r="G43" s="32"/>
      <c r="H43" s="73">
        <f>J39-H41</f>
        <v>42285</v>
      </c>
      <c r="I43" s="73"/>
      <c r="J43" s="116" t="str">
        <f>IF(H43&gt;0,"CORRECTO","NO OK")</f>
        <v>CORRECTO</v>
      </c>
      <c r="K43" s="65"/>
    </row>
    <row r="44" spans="2:12" x14ac:dyDescent="0.35">
      <c r="H44" s="74"/>
      <c r="I44" s="74"/>
      <c r="J44" s="75"/>
    </row>
    <row r="45" spans="2:12" x14ac:dyDescent="0.35">
      <c r="C45" s="76" t="s">
        <v>21</v>
      </c>
      <c r="E45" s="120" t="s">
        <v>22</v>
      </c>
      <c r="F45" s="120"/>
      <c r="H45" t="s">
        <v>6</v>
      </c>
      <c r="J45" s="77" t="s">
        <v>7</v>
      </c>
    </row>
    <row r="46" spans="2:12" ht="18.5" x14ac:dyDescent="0.35">
      <c r="C46" s="78"/>
      <c r="E46" s="79" t="s">
        <v>23</v>
      </c>
      <c r="F46" s="80"/>
      <c r="G46" s="81"/>
      <c r="H46" s="82">
        <f>G39</f>
        <v>128500</v>
      </c>
      <c r="I46" s="82"/>
      <c r="J46" s="83">
        <f>J39</f>
        <v>142285</v>
      </c>
    </row>
    <row r="47" spans="2:12" ht="33" customHeight="1" x14ac:dyDescent="0.35">
      <c r="C47" s="78"/>
      <c r="E47" s="117" t="s">
        <v>46</v>
      </c>
      <c r="F47" s="118"/>
      <c r="G47" s="119"/>
      <c r="H47" s="108">
        <f>G39</f>
        <v>128500</v>
      </c>
      <c r="I47" s="84"/>
      <c r="J47" s="83">
        <f>J46</f>
        <v>142285</v>
      </c>
    </row>
    <row r="48" spans="2:12" ht="15" customHeight="1" thickBot="1" x14ac:dyDescent="0.4">
      <c r="E48" s="85"/>
      <c r="F48" s="85"/>
      <c r="G48" s="32"/>
      <c r="H48" s="109"/>
      <c r="I48" s="86"/>
      <c r="J48" s="87"/>
    </row>
    <row r="49" spans="1:10" ht="19" thickBot="1" x14ac:dyDescent="0.4">
      <c r="E49" s="88" t="s">
        <v>24</v>
      </c>
      <c r="F49" s="89"/>
      <c r="G49" s="89"/>
      <c r="H49" s="112">
        <f>J46*0.4</f>
        <v>56914</v>
      </c>
      <c r="I49" s="96"/>
      <c r="J49" s="110">
        <f>IF(H43&gt;=0,F10,"SE DEBE MINORAR")</f>
        <v>40000</v>
      </c>
    </row>
    <row r="50" spans="1:10" x14ac:dyDescent="0.35">
      <c r="H50" s="74"/>
      <c r="I50" s="74"/>
      <c r="J50" s="90" t="str">
        <f>'[1]2021_DOC_FINAL'!AH142</f>
        <v/>
      </c>
    </row>
    <row r="51" spans="1:10" x14ac:dyDescent="0.35">
      <c r="C51" s="124"/>
      <c r="H51" s="74"/>
      <c r="I51" s="74"/>
      <c r="J51" s="90"/>
    </row>
    <row r="52" spans="1:10" x14ac:dyDescent="0.35">
      <c r="A52" s="111"/>
      <c r="C52" s="111"/>
      <c r="H52" s="74"/>
      <c r="I52" s="74"/>
      <c r="J52" s="75"/>
    </row>
    <row r="53" spans="1:10" x14ac:dyDescent="0.35">
      <c r="H53" s="74"/>
      <c r="I53" s="74"/>
      <c r="J53" s="75"/>
    </row>
    <row r="54" spans="1:10" x14ac:dyDescent="0.35">
      <c r="H54" s="74"/>
      <c r="I54" s="74"/>
      <c r="J54" s="75"/>
    </row>
    <row r="55" spans="1:10" x14ac:dyDescent="0.35">
      <c r="H55" s="74"/>
      <c r="I55" s="74"/>
      <c r="J55" s="75"/>
    </row>
    <row r="57" spans="1:10" x14ac:dyDescent="0.35">
      <c r="D57" s="44"/>
      <c r="E57" s="44"/>
    </row>
    <row r="58" spans="1:10" x14ac:dyDescent="0.35">
      <c r="D58" s="41"/>
      <c r="E58" s="41"/>
    </row>
    <row r="59" spans="1:10" x14ac:dyDescent="0.35">
      <c r="D59" s="91"/>
      <c r="E59" s="91"/>
    </row>
    <row r="60" spans="1:10" x14ac:dyDescent="0.35">
      <c r="D60" s="91"/>
      <c r="E60" s="91"/>
    </row>
    <row r="61" spans="1:10" x14ac:dyDescent="0.35">
      <c r="D61" s="91"/>
      <c r="E61" s="91"/>
    </row>
    <row r="62" spans="1:10" x14ac:dyDescent="0.35">
      <c r="D62" s="91"/>
      <c r="E62" s="91"/>
    </row>
    <row r="63" spans="1:10" x14ac:dyDescent="0.35">
      <c r="D63" s="91"/>
      <c r="E63" s="91"/>
    </row>
    <row r="64" spans="1:10" x14ac:dyDescent="0.35">
      <c r="D64" s="91"/>
      <c r="E64" s="91"/>
    </row>
    <row r="65" spans="4:5" x14ac:dyDescent="0.35">
      <c r="D65" s="56"/>
      <c r="E65" s="56"/>
    </row>
  </sheetData>
  <sheetProtection selectLockedCells="1" selectUnlockedCells="1"/>
  <mergeCells count="6">
    <mergeCell ref="E47:G47"/>
    <mergeCell ref="C8:D8"/>
    <mergeCell ref="G17:H17"/>
    <mergeCell ref="I17:I18"/>
    <mergeCell ref="J17:J18"/>
    <mergeCell ref="E45:F45"/>
  </mergeCells>
  <conditionalFormatting sqref="J40:K40 A40:B40 D40:G40 J13:K13 A66:K1048576 A57:C65 F57:K65 A13:E13 A15:K16 K44:K55 A44:I44 A45:F46 H45:J49 A56:K56 A17:G17 A48:F49 A47:E47 L1:XFD16 D28:F28 A37:K39 L37:XFD1048576 A1:K12 H28:J28 A14:F14 H14:K14 A18:B20 A21 G22 A22:B25 A28:B28 G28:G29 A29:A36 L27:L28 K17:K36 M17:XFD36 A26:A27 A50:I55 A41:K43">
    <cfRule type="containsText" dxfId="286" priority="748" operator="containsText" text="FALLO">
      <formula>NOT(ISERROR(SEARCH("FALLO",A1)))</formula>
    </cfRule>
    <cfRule type="containsText" dxfId="285" priority="749" operator="containsText" text="CORRECTO">
      <formula>NOT(ISERROR(SEARCH("CORRECTO",A1)))</formula>
    </cfRule>
  </conditionalFormatting>
  <conditionalFormatting sqref="J40:K40 A40:B40 D40:G40 J13:K13 A66:K1048576 A57:C65 F57:K65 A13:E13 A15:K16 K44:K55 A44:I44 A45:F46 H45:J49 A56:K56 A17:G17 A48:F49 A47:E47 L1:XFD16 D28:F28 A37:K39 L37:XFD1048576 A1:K12 H28:J28 A14:F14 H14:K14 A18:B20 A21 G22 A22:B25 A28:B28 G28:G29 A29:A36 L27:L28 K17:K36 M17:XFD36 A26:A27 A50:I55 A41:K43">
    <cfRule type="containsText" dxfId="284" priority="747" operator="containsText" text="FALLO">
      <formula>NOT(ISERROR(SEARCH("FALLO",A1)))</formula>
    </cfRule>
  </conditionalFormatting>
  <conditionalFormatting sqref="G19:J20 G18:H18">
    <cfRule type="containsText" dxfId="283" priority="745" operator="containsText" text="FALLO">
      <formula>NOT(ISERROR(SEARCH("FALLO",G18)))</formula>
    </cfRule>
    <cfRule type="containsText" dxfId="282" priority="746" operator="containsText" text="CORRECTO">
      <formula>NOT(ISERROR(SEARCH("CORRECTO",G18)))</formula>
    </cfRule>
  </conditionalFormatting>
  <conditionalFormatting sqref="G19:J20 G18:H18">
    <cfRule type="containsText" dxfId="281" priority="744" operator="containsText" text="FALLO">
      <formula>NOT(ISERROR(SEARCH("FALLO",G18)))</formula>
    </cfRule>
  </conditionalFormatting>
  <conditionalFormatting sqref="H13:I13">
    <cfRule type="containsText" dxfId="280" priority="742" operator="containsText" text="FALLO">
      <formula>NOT(ISERROR(SEARCH("FALLO",H13)))</formula>
    </cfRule>
    <cfRule type="containsText" dxfId="279" priority="743" operator="containsText" text="CORRECTO">
      <formula>NOT(ISERROR(SEARCH("CORRECTO",H13)))</formula>
    </cfRule>
  </conditionalFormatting>
  <conditionalFormatting sqref="H13:I13">
    <cfRule type="containsText" dxfId="278" priority="741" operator="containsText" text="FALLO">
      <formula>NOT(ISERROR(SEARCH("FALLO",H13)))</formula>
    </cfRule>
  </conditionalFormatting>
  <conditionalFormatting sqref="F13">
    <cfRule type="containsText" dxfId="277" priority="739" operator="containsText" text="FALLO">
      <formula>NOT(ISERROR(SEARCH("FALLO",F13)))</formula>
    </cfRule>
    <cfRule type="containsText" dxfId="276" priority="740" operator="containsText" text="CORRECTO">
      <formula>NOT(ISERROR(SEARCH("CORRECTO",F13)))</formula>
    </cfRule>
  </conditionalFormatting>
  <conditionalFormatting sqref="F13">
    <cfRule type="containsText" dxfId="275" priority="738" operator="containsText" text="FALLO">
      <formula>NOT(ISERROR(SEARCH("FALLO",F13)))</formula>
    </cfRule>
  </conditionalFormatting>
  <conditionalFormatting sqref="D59:D65">
    <cfRule type="containsText" dxfId="274" priority="736" operator="containsText" text="FALLO">
      <formula>NOT(ISERROR(SEARCH("FALLO",D59)))</formula>
    </cfRule>
    <cfRule type="containsText" dxfId="273" priority="737" operator="containsText" text="CORRECTO">
      <formula>NOT(ISERROR(SEARCH("CORRECTO",D59)))</formula>
    </cfRule>
  </conditionalFormatting>
  <conditionalFormatting sqref="D59:D65">
    <cfRule type="containsText" dxfId="272" priority="735" operator="containsText" text="FALLO">
      <formula>NOT(ISERROR(SEARCH("FALLO",D59)))</formula>
    </cfRule>
  </conditionalFormatting>
  <conditionalFormatting sqref="D57:D58">
    <cfRule type="containsText" dxfId="271" priority="733" operator="containsText" text="FALLO">
      <formula>NOT(ISERROR(SEARCH("FALLO",D57)))</formula>
    </cfRule>
    <cfRule type="containsText" dxfId="270" priority="734" operator="containsText" text="CORRECTO">
      <formula>NOT(ISERROR(SEARCH("CORRECTO",D57)))</formula>
    </cfRule>
  </conditionalFormatting>
  <conditionalFormatting sqref="D57:D58">
    <cfRule type="containsText" dxfId="269" priority="732" operator="containsText" text="FALLO">
      <formula>NOT(ISERROR(SEARCH("FALLO",D57)))</formula>
    </cfRule>
  </conditionalFormatting>
  <conditionalFormatting sqref="E59:E65">
    <cfRule type="containsText" dxfId="268" priority="728" operator="containsText" text="FALLO">
      <formula>NOT(ISERROR(SEARCH("FALLO",E59)))</formula>
    </cfRule>
    <cfRule type="containsText" dxfId="267" priority="729" operator="containsText" text="CORRECTO">
      <formula>NOT(ISERROR(SEARCH("CORRECTO",E59)))</formula>
    </cfRule>
  </conditionalFormatting>
  <conditionalFormatting sqref="E59:E65">
    <cfRule type="containsText" dxfId="266" priority="727" operator="containsText" text="FALLO">
      <formula>NOT(ISERROR(SEARCH("FALLO",E59)))</formula>
    </cfRule>
  </conditionalFormatting>
  <conditionalFormatting sqref="F18:F20">
    <cfRule type="containsText" dxfId="265" priority="722" operator="containsText" text="FALLO">
      <formula>NOT(ISERROR(SEARCH("FALLO",F18)))</formula>
    </cfRule>
    <cfRule type="containsText" dxfId="264" priority="723" operator="containsText" text="CORRECTO">
      <formula>NOT(ISERROR(SEARCH("CORRECTO",F18)))</formula>
    </cfRule>
  </conditionalFormatting>
  <conditionalFormatting sqref="F18:F20">
    <cfRule type="containsText" dxfId="263" priority="721" operator="containsText" text="FALLO">
      <formula>NOT(ISERROR(SEARCH("FALLO",F18)))</formula>
    </cfRule>
  </conditionalFormatting>
  <conditionalFormatting sqref="J43">
    <cfRule type="cellIs" dxfId="262" priority="730" operator="lessThan">
      <formula>$H$43&lt;0</formula>
    </cfRule>
    <cfRule type="cellIs" dxfId="261" priority="731" operator="lessThan">
      <formula>$H$43</formula>
    </cfRule>
  </conditionalFormatting>
  <conditionalFormatting sqref="E57:E58">
    <cfRule type="containsText" dxfId="260" priority="725" operator="containsText" text="FALLO">
      <formula>NOT(ISERROR(SEARCH("FALLO",E57)))</formula>
    </cfRule>
    <cfRule type="containsText" dxfId="259" priority="726" operator="containsText" text="CORRECTO">
      <formula>NOT(ISERROR(SEARCH("CORRECTO",E57)))</formula>
    </cfRule>
  </conditionalFormatting>
  <conditionalFormatting sqref="E57:E58">
    <cfRule type="containsText" dxfId="258" priority="724" operator="containsText" text="FALLO">
      <formula>NOT(ISERROR(SEARCH("FALLO",E57)))</formula>
    </cfRule>
  </conditionalFormatting>
  <conditionalFormatting sqref="J17">
    <cfRule type="containsText" dxfId="257" priority="695" operator="containsText" text="FALLO">
      <formula>NOT(ISERROR(SEARCH("FALLO",J17)))</formula>
    </cfRule>
    <cfRule type="containsText" dxfId="256" priority="696" operator="containsText" text="CORRECTO">
      <formula>NOT(ISERROR(SEARCH("CORRECTO",J17)))</formula>
    </cfRule>
  </conditionalFormatting>
  <conditionalFormatting sqref="J17">
    <cfRule type="containsText" dxfId="255" priority="694" operator="containsText" text="FALLO">
      <formula>NOT(ISERROR(SEARCH("FALLO",J17)))</formula>
    </cfRule>
  </conditionalFormatting>
  <conditionalFormatting sqref="E18:E20">
    <cfRule type="containsText" dxfId="254" priority="716" operator="containsText" text="FALLO">
      <formula>NOT(ISERROR(SEARCH("FALLO",E18)))</formula>
    </cfRule>
    <cfRule type="containsText" dxfId="253" priority="717" operator="containsText" text="CORRECTO">
      <formula>NOT(ISERROR(SEARCH("CORRECTO",E18)))</formula>
    </cfRule>
  </conditionalFormatting>
  <conditionalFormatting sqref="E18:E20">
    <cfRule type="containsText" dxfId="252" priority="715" operator="containsText" text="FALLO">
      <formula>NOT(ISERROR(SEARCH("FALLO",E18)))</formula>
    </cfRule>
  </conditionalFormatting>
  <conditionalFormatting sqref="C18:C20">
    <cfRule type="containsText" dxfId="251" priority="713" operator="containsText" text="FALLO">
      <formula>NOT(ISERROR(SEARCH("FALLO",C18)))</formula>
    </cfRule>
    <cfRule type="containsText" dxfId="250" priority="714" operator="containsText" text="CORRECTO">
      <formula>NOT(ISERROR(SEARCH("CORRECTO",C18)))</formula>
    </cfRule>
  </conditionalFormatting>
  <conditionalFormatting sqref="C18:C20">
    <cfRule type="containsText" dxfId="249" priority="712" operator="containsText" text="FALLO">
      <formula>NOT(ISERROR(SEARCH("FALLO",C18)))</formula>
    </cfRule>
  </conditionalFormatting>
  <conditionalFormatting sqref="L18">
    <cfRule type="containsText" dxfId="248" priority="704" operator="containsText" text="FALLO">
      <formula>NOT(ISERROR(SEARCH("FALLO",L18)))</formula>
    </cfRule>
    <cfRule type="containsText" dxfId="247" priority="705" operator="containsText" text="CORRECTO">
      <formula>NOT(ISERROR(SEARCH("CORRECTO",L18)))</formula>
    </cfRule>
  </conditionalFormatting>
  <conditionalFormatting sqref="L18">
    <cfRule type="containsText" dxfId="246" priority="703" operator="containsText" text="FALLO">
      <formula>NOT(ISERROR(SEARCH("FALLO",L18)))</formula>
    </cfRule>
  </conditionalFormatting>
  <conditionalFormatting sqref="L17">
    <cfRule type="containsText" dxfId="245" priority="707" operator="containsText" text="FALLO">
      <formula>NOT(ISERROR(SEARCH("FALLO",L17)))</formula>
    </cfRule>
    <cfRule type="containsText" dxfId="244" priority="708" operator="containsText" text="CORRECTO">
      <formula>NOT(ISERROR(SEARCH("CORRECTO",L17)))</formula>
    </cfRule>
  </conditionalFormatting>
  <conditionalFormatting sqref="L17">
    <cfRule type="containsText" dxfId="243" priority="706" operator="containsText" text="FALLO">
      <formula>NOT(ISERROR(SEARCH("FALLO",L17)))</formula>
    </cfRule>
  </conditionalFormatting>
  <conditionalFormatting sqref="D18:D20">
    <cfRule type="containsText" dxfId="242" priority="710" operator="containsText" text="FALLO">
      <formula>NOT(ISERROR(SEARCH("FALLO",D18)))</formula>
    </cfRule>
    <cfRule type="containsText" dxfId="241" priority="711" operator="containsText" text="CORRECTO">
      <formula>NOT(ISERROR(SEARCH("CORRECTO",D18)))</formula>
    </cfRule>
  </conditionalFormatting>
  <conditionalFormatting sqref="D18:D20">
    <cfRule type="containsText" dxfId="240" priority="709" operator="containsText" text="FALLO">
      <formula>NOT(ISERROR(SEARCH("FALLO",D18)))</formula>
    </cfRule>
  </conditionalFormatting>
  <conditionalFormatting sqref="I17">
    <cfRule type="containsText" dxfId="239" priority="698" operator="containsText" text="FALLO">
      <formula>NOT(ISERROR(SEARCH("FALLO",I17)))</formula>
    </cfRule>
    <cfRule type="containsText" dxfId="238" priority="699" operator="containsText" text="CORRECTO">
      <formula>NOT(ISERROR(SEARCH("CORRECTO",I17)))</formula>
    </cfRule>
  </conditionalFormatting>
  <conditionalFormatting sqref="I17">
    <cfRule type="containsText" dxfId="237" priority="697" operator="containsText" text="FALLO">
      <formula>NOT(ISERROR(SEARCH("FALLO",I17)))</formula>
    </cfRule>
  </conditionalFormatting>
  <conditionalFormatting sqref="G49">
    <cfRule type="containsText" dxfId="236" priority="692" operator="containsText" text="FALLO">
      <formula>NOT(ISERROR(SEARCH("FALLO",G49)))</formula>
    </cfRule>
    <cfRule type="containsText" dxfId="235" priority="693" operator="containsText" text="CORRECTO">
      <formula>NOT(ISERROR(SEARCH("CORRECTO",G49)))</formula>
    </cfRule>
  </conditionalFormatting>
  <conditionalFormatting sqref="G49">
    <cfRule type="containsText" dxfId="234" priority="691" operator="containsText" text="FALLO">
      <formula>NOT(ISERROR(SEARCH("FALLO",G49)))</formula>
    </cfRule>
  </conditionalFormatting>
  <conditionalFormatting sqref="G46">
    <cfRule type="containsText" dxfId="233" priority="689" operator="containsText" text="FALLO">
      <formula>NOT(ISERROR(SEARCH("FALLO",G46)))</formula>
    </cfRule>
    <cfRule type="containsText" dxfId="232" priority="690" operator="containsText" text="CORRECTO">
      <formula>NOT(ISERROR(SEARCH("CORRECTO",G46)))</formula>
    </cfRule>
  </conditionalFormatting>
  <conditionalFormatting sqref="G46">
    <cfRule type="containsText" dxfId="231" priority="688" operator="containsText" text="FALLO">
      <formula>NOT(ISERROR(SEARCH("FALLO",G46)))</formula>
    </cfRule>
  </conditionalFormatting>
  <conditionalFormatting sqref="C28">
    <cfRule type="containsText" dxfId="230" priority="644" operator="containsText" text="FALLO">
      <formula>NOT(ISERROR(SEARCH("FALLO",C28)))</formula>
    </cfRule>
    <cfRule type="containsText" dxfId="229" priority="645" operator="containsText" text="CORRECTO">
      <formula>NOT(ISERROR(SEARCH("CORRECTO",C28)))</formula>
    </cfRule>
  </conditionalFormatting>
  <conditionalFormatting sqref="C28">
    <cfRule type="containsText" dxfId="228" priority="643" operator="containsText" text="FALLO">
      <formula>NOT(ISERROR(SEARCH("FALLO",C28)))</formula>
    </cfRule>
  </conditionalFormatting>
  <conditionalFormatting sqref="B29 I29:J29">
    <cfRule type="containsText" dxfId="227" priority="614" operator="containsText" text="FALLO">
      <formula>NOT(ISERROR(SEARCH("FALLO",B29)))</formula>
    </cfRule>
    <cfRule type="containsText" dxfId="226" priority="615" operator="containsText" text="CORRECTO">
      <formula>NOT(ISERROR(SEARCH("CORRECTO",B29)))</formula>
    </cfRule>
  </conditionalFormatting>
  <conditionalFormatting sqref="B29 I29:J29">
    <cfRule type="containsText" dxfId="225" priority="613" operator="containsText" text="FALLO">
      <formula>NOT(ISERROR(SEARCH("FALLO",B29)))</formula>
    </cfRule>
  </conditionalFormatting>
  <conditionalFormatting sqref="H29">
    <cfRule type="containsText" dxfId="224" priority="611" operator="containsText" text="FALLO">
      <formula>NOT(ISERROR(SEARCH("FALLO",H29)))</formula>
    </cfRule>
    <cfRule type="containsText" dxfId="223" priority="612" operator="containsText" text="CORRECTO">
      <formula>NOT(ISERROR(SEARCH("CORRECTO",H29)))</formula>
    </cfRule>
  </conditionalFormatting>
  <conditionalFormatting sqref="H29">
    <cfRule type="containsText" dxfId="222" priority="610" operator="containsText" text="FALLO">
      <formula>NOT(ISERROR(SEARCH("FALLO",H29)))</formula>
    </cfRule>
  </conditionalFormatting>
  <conditionalFormatting sqref="E29:F29">
    <cfRule type="containsText" dxfId="221" priority="608" operator="containsText" text="FALLO">
      <formula>NOT(ISERROR(SEARCH("FALLO",E29)))</formula>
    </cfRule>
    <cfRule type="containsText" dxfId="220" priority="609" operator="containsText" text="CORRECTO">
      <formula>NOT(ISERROR(SEARCH("CORRECTO",E29)))</formula>
    </cfRule>
  </conditionalFormatting>
  <conditionalFormatting sqref="E29:F29">
    <cfRule type="containsText" dxfId="219" priority="607" operator="containsText" text="FALLO">
      <formula>NOT(ISERROR(SEARCH("FALLO",E29)))</formula>
    </cfRule>
  </conditionalFormatting>
  <conditionalFormatting sqref="E22">
    <cfRule type="containsText" dxfId="218" priority="551" operator="containsText" text="FALLO">
      <formula>NOT(ISERROR(SEARCH("FALLO",E22)))</formula>
    </cfRule>
    <cfRule type="containsText" dxfId="217" priority="552" operator="containsText" text="CORRECTO">
      <formula>NOT(ISERROR(SEARCH("CORRECTO",E22)))</formula>
    </cfRule>
  </conditionalFormatting>
  <conditionalFormatting sqref="E22">
    <cfRule type="containsText" dxfId="216" priority="550" operator="containsText" text="FALLO">
      <formula>NOT(ISERROR(SEARCH("FALLO",E22)))</formula>
    </cfRule>
  </conditionalFormatting>
  <conditionalFormatting sqref="I22">
    <cfRule type="containsText" dxfId="215" priority="542" operator="containsText" text="FALLO">
      <formula>NOT(ISERROR(SEARCH("FALLO",I22)))</formula>
    </cfRule>
    <cfRule type="containsText" dxfId="214" priority="543" operator="containsText" text="CORRECTO">
      <formula>NOT(ISERROR(SEARCH("CORRECTO",I22)))</formula>
    </cfRule>
  </conditionalFormatting>
  <conditionalFormatting sqref="I22">
    <cfRule type="containsText" dxfId="213" priority="541" operator="containsText" text="FALLO">
      <formula>NOT(ISERROR(SEARCH("FALLO",I22)))</formula>
    </cfRule>
  </conditionalFormatting>
  <conditionalFormatting sqref="H22">
    <cfRule type="containsText" dxfId="212" priority="539" operator="containsText" text="FALLO">
      <formula>NOT(ISERROR(SEARCH("FALLO",H22)))</formula>
    </cfRule>
    <cfRule type="containsText" dxfId="211" priority="540" operator="containsText" text="CORRECTO">
      <formula>NOT(ISERROR(SEARCH("CORRECTO",H22)))</formula>
    </cfRule>
  </conditionalFormatting>
  <conditionalFormatting sqref="H22">
    <cfRule type="containsText" dxfId="210" priority="538" operator="containsText" text="FALLO">
      <formula>NOT(ISERROR(SEARCH("FALLO",H22)))</formula>
    </cfRule>
  </conditionalFormatting>
  <conditionalFormatting sqref="E23">
    <cfRule type="containsText" dxfId="209" priority="467" operator="containsText" text="FALLO">
      <formula>NOT(ISERROR(SEARCH("FALLO",E23)))</formula>
    </cfRule>
    <cfRule type="containsText" dxfId="208" priority="468" operator="containsText" text="CORRECTO">
      <formula>NOT(ISERROR(SEARCH("CORRECTO",E23)))</formula>
    </cfRule>
  </conditionalFormatting>
  <conditionalFormatting sqref="E23">
    <cfRule type="containsText" dxfId="207" priority="466" operator="containsText" text="FALLO">
      <formula>NOT(ISERROR(SEARCH("FALLO",E23)))</formula>
    </cfRule>
  </conditionalFormatting>
  <conditionalFormatting sqref="E24">
    <cfRule type="containsText" dxfId="206" priority="446" operator="containsText" text="FALLO">
      <formula>NOT(ISERROR(SEARCH("FALLO",E24)))</formula>
    </cfRule>
    <cfRule type="containsText" dxfId="205" priority="447" operator="containsText" text="CORRECTO">
      <formula>NOT(ISERROR(SEARCH("CORRECTO",E24)))</formula>
    </cfRule>
  </conditionalFormatting>
  <conditionalFormatting sqref="E24">
    <cfRule type="containsText" dxfId="204" priority="445" operator="containsText" text="FALLO">
      <formula>NOT(ISERROR(SEARCH("FALLO",E24)))</formula>
    </cfRule>
  </conditionalFormatting>
  <conditionalFormatting sqref="I23">
    <cfRule type="containsText" dxfId="203" priority="458" operator="containsText" text="FALLO">
      <formula>NOT(ISERROR(SEARCH("FALLO",I23)))</formula>
    </cfRule>
    <cfRule type="containsText" dxfId="202" priority="459" operator="containsText" text="CORRECTO">
      <formula>NOT(ISERROR(SEARCH("CORRECTO",I23)))</formula>
    </cfRule>
  </conditionalFormatting>
  <conditionalFormatting sqref="I23">
    <cfRule type="containsText" dxfId="201" priority="457" operator="containsText" text="FALLO">
      <formula>NOT(ISERROR(SEARCH("FALLO",I23)))</formula>
    </cfRule>
  </conditionalFormatting>
  <conditionalFormatting sqref="H23">
    <cfRule type="containsText" dxfId="200" priority="455" operator="containsText" text="FALLO">
      <formula>NOT(ISERROR(SEARCH("FALLO",H23)))</formula>
    </cfRule>
    <cfRule type="containsText" dxfId="199" priority="456" operator="containsText" text="CORRECTO">
      <formula>NOT(ISERROR(SEARCH("CORRECTO",H23)))</formula>
    </cfRule>
  </conditionalFormatting>
  <conditionalFormatting sqref="H23">
    <cfRule type="containsText" dxfId="198" priority="454" operator="containsText" text="FALLO">
      <formula>NOT(ISERROR(SEARCH("FALLO",H23)))</formula>
    </cfRule>
  </conditionalFormatting>
  <conditionalFormatting sqref="E25">
    <cfRule type="containsText" dxfId="197" priority="425" operator="containsText" text="FALLO">
      <formula>NOT(ISERROR(SEARCH("FALLO",E25)))</formula>
    </cfRule>
    <cfRule type="containsText" dxfId="196" priority="426" operator="containsText" text="CORRECTO">
      <formula>NOT(ISERROR(SEARCH("CORRECTO",E25)))</formula>
    </cfRule>
  </conditionalFormatting>
  <conditionalFormatting sqref="E25">
    <cfRule type="containsText" dxfId="195" priority="424" operator="containsText" text="FALLO">
      <formula>NOT(ISERROR(SEARCH("FALLO",E25)))</formula>
    </cfRule>
  </conditionalFormatting>
  <conditionalFormatting sqref="I24">
    <cfRule type="containsText" dxfId="194" priority="437" operator="containsText" text="FALLO">
      <formula>NOT(ISERROR(SEARCH("FALLO",I24)))</formula>
    </cfRule>
    <cfRule type="containsText" dxfId="193" priority="438" operator="containsText" text="CORRECTO">
      <formula>NOT(ISERROR(SEARCH("CORRECTO",I24)))</formula>
    </cfRule>
  </conditionalFormatting>
  <conditionalFormatting sqref="I24">
    <cfRule type="containsText" dxfId="192" priority="436" operator="containsText" text="FALLO">
      <formula>NOT(ISERROR(SEARCH("FALLO",I24)))</formula>
    </cfRule>
  </conditionalFormatting>
  <conditionalFormatting sqref="H24">
    <cfRule type="containsText" dxfId="191" priority="434" operator="containsText" text="FALLO">
      <formula>NOT(ISERROR(SEARCH("FALLO",H24)))</formula>
    </cfRule>
    <cfRule type="containsText" dxfId="190" priority="435" operator="containsText" text="CORRECTO">
      <formula>NOT(ISERROR(SEARCH("CORRECTO",H24)))</formula>
    </cfRule>
  </conditionalFormatting>
  <conditionalFormatting sqref="H24">
    <cfRule type="containsText" dxfId="189" priority="433" operator="containsText" text="FALLO">
      <formula>NOT(ISERROR(SEARCH("FALLO",H24)))</formula>
    </cfRule>
  </conditionalFormatting>
  <conditionalFormatting sqref="I25">
    <cfRule type="containsText" dxfId="188" priority="416" operator="containsText" text="FALLO">
      <formula>NOT(ISERROR(SEARCH("FALLO",I25)))</formula>
    </cfRule>
    <cfRule type="containsText" dxfId="187" priority="417" operator="containsText" text="CORRECTO">
      <formula>NOT(ISERROR(SEARCH("CORRECTO",I25)))</formula>
    </cfRule>
  </conditionalFormatting>
  <conditionalFormatting sqref="I25">
    <cfRule type="containsText" dxfId="186" priority="415" operator="containsText" text="FALLO">
      <formula>NOT(ISERROR(SEARCH("FALLO",I25)))</formula>
    </cfRule>
  </conditionalFormatting>
  <conditionalFormatting sqref="H25">
    <cfRule type="containsText" dxfId="185" priority="413" operator="containsText" text="FALLO">
      <formula>NOT(ISERROR(SEARCH("FALLO",H25)))</formula>
    </cfRule>
    <cfRule type="containsText" dxfId="184" priority="414" operator="containsText" text="CORRECTO">
      <formula>NOT(ISERROR(SEARCH("CORRECTO",H25)))</formula>
    </cfRule>
  </conditionalFormatting>
  <conditionalFormatting sqref="H25">
    <cfRule type="containsText" dxfId="183" priority="412" operator="containsText" text="FALLO">
      <formula>NOT(ISERROR(SEARCH("FALLO",H25)))</formula>
    </cfRule>
  </conditionalFormatting>
  <conditionalFormatting sqref="G14">
    <cfRule type="containsText" dxfId="182" priority="380" operator="containsText" text="FALLO">
      <formula>NOT(ISERROR(SEARCH("FALLO",G14)))</formula>
    </cfRule>
    <cfRule type="containsText" dxfId="181" priority="381" operator="containsText" text="CORRECTO">
      <formula>NOT(ISERROR(SEARCH("CORRECTO",G14)))</formula>
    </cfRule>
  </conditionalFormatting>
  <conditionalFormatting sqref="G14">
    <cfRule type="containsText" dxfId="180" priority="379" operator="containsText" text="FALLO">
      <formula>NOT(ISERROR(SEARCH("FALLO",G14)))</formula>
    </cfRule>
  </conditionalFormatting>
  <conditionalFormatting sqref="G13">
    <cfRule type="containsText" dxfId="179" priority="377" operator="containsText" text="FALLO">
      <formula>NOT(ISERROR(SEARCH("FALLO",G13)))</formula>
    </cfRule>
    <cfRule type="containsText" dxfId="178" priority="378" operator="containsText" text="CORRECTO">
      <formula>NOT(ISERROR(SEARCH("CORRECTO",G13)))</formula>
    </cfRule>
  </conditionalFormatting>
  <conditionalFormatting sqref="G13">
    <cfRule type="containsText" dxfId="177" priority="376" operator="containsText" text="FALLO">
      <formula>NOT(ISERROR(SEARCH("FALLO",G13)))</formula>
    </cfRule>
  </conditionalFormatting>
  <conditionalFormatting sqref="H36">
    <cfRule type="containsText" dxfId="176" priority="335" operator="containsText" text="FALLO">
      <formula>NOT(ISERROR(SEARCH("FALLO",H36)))</formula>
    </cfRule>
    <cfRule type="containsText" dxfId="175" priority="336" operator="containsText" text="CORRECTO">
      <formula>NOT(ISERROR(SEARCH("CORRECTO",H36)))</formula>
    </cfRule>
  </conditionalFormatting>
  <conditionalFormatting sqref="H36">
    <cfRule type="containsText" dxfId="174" priority="334" operator="containsText" text="FALLO">
      <formula>NOT(ISERROR(SEARCH("FALLO",H36)))</formula>
    </cfRule>
  </conditionalFormatting>
  <conditionalFormatting sqref="F22">
    <cfRule type="containsText" dxfId="173" priority="341" operator="containsText" text="FALLO">
      <formula>NOT(ISERROR(SEARCH("FALLO",F22)))</formula>
    </cfRule>
    <cfRule type="containsText" dxfId="172" priority="342" operator="containsText" text="CORRECTO">
      <formula>NOT(ISERROR(SEARCH("CORRECTO",F22)))</formula>
    </cfRule>
  </conditionalFormatting>
  <conditionalFormatting sqref="F22">
    <cfRule type="containsText" dxfId="171" priority="340" operator="containsText" text="FALLO">
      <formula>NOT(ISERROR(SEARCH("FALLO",F22)))</formula>
    </cfRule>
  </conditionalFormatting>
  <conditionalFormatting sqref="B36">
    <cfRule type="containsText" dxfId="170" priority="338" operator="containsText" text="FALLO">
      <formula>NOT(ISERROR(SEARCH("FALLO",B36)))</formula>
    </cfRule>
    <cfRule type="containsText" dxfId="169" priority="339" operator="containsText" text="CORRECTO">
      <formula>NOT(ISERROR(SEARCH("CORRECTO",B36)))</formula>
    </cfRule>
  </conditionalFormatting>
  <conditionalFormatting sqref="B36">
    <cfRule type="containsText" dxfId="168" priority="337" operator="containsText" text="FALLO">
      <formula>NOT(ISERROR(SEARCH("FALLO",B36)))</formula>
    </cfRule>
  </conditionalFormatting>
  <conditionalFormatting sqref="B34">
    <cfRule type="containsText" dxfId="167" priority="323" operator="containsText" text="FALLO">
      <formula>NOT(ISERROR(SEARCH("FALLO",B34)))</formula>
    </cfRule>
    <cfRule type="containsText" dxfId="166" priority="324" operator="containsText" text="CORRECTO">
      <formula>NOT(ISERROR(SEARCH("CORRECTO",B34)))</formula>
    </cfRule>
  </conditionalFormatting>
  <conditionalFormatting sqref="B34">
    <cfRule type="containsText" dxfId="165" priority="322" operator="containsText" text="FALLO">
      <formula>NOT(ISERROR(SEARCH("FALLO",B34)))</formula>
    </cfRule>
  </conditionalFormatting>
  <conditionalFormatting sqref="H34">
    <cfRule type="containsText" dxfId="164" priority="320" operator="containsText" text="FALLO">
      <formula>NOT(ISERROR(SEARCH("FALLO",H34)))</formula>
    </cfRule>
    <cfRule type="containsText" dxfId="163" priority="321" operator="containsText" text="CORRECTO">
      <formula>NOT(ISERROR(SEARCH("CORRECTO",H34)))</formula>
    </cfRule>
  </conditionalFormatting>
  <conditionalFormatting sqref="H34">
    <cfRule type="containsText" dxfId="162" priority="319" operator="containsText" text="FALLO">
      <formula>NOT(ISERROR(SEARCH("FALLO",H34)))</formula>
    </cfRule>
  </conditionalFormatting>
  <conditionalFormatting sqref="F23">
    <cfRule type="containsText" dxfId="161" priority="305" operator="containsText" text="FALLO">
      <formula>NOT(ISERROR(SEARCH("FALLO",F23)))</formula>
    </cfRule>
    <cfRule type="containsText" dxfId="160" priority="306" operator="containsText" text="CORRECTO">
      <formula>NOT(ISERROR(SEARCH("CORRECTO",F23)))</formula>
    </cfRule>
  </conditionalFormatting>
  <conditionalFormatting sqref="F23">
    <cfRule type="containsText" dxfId="159" priority="304" operator="containsText" text="FALLO">
      <formula>NOT(ISERROR(SEARCH("FALLO",F23)))</formula>
    </cfRule>
  </conditionalFormatting>
  <conditionalFormatting sqref="F24">
    <cfRule type="containsText" dxfId="158" priority="302" operator="containsText" text="FALLO">
      <formula>NOT(ISERROR(SEARCH("FALLO",F24)))</formula>
    </cfRule>
    <cfRule type="containsText" dxfId="157" priority="303" operator="containsText" text="CORRECTO">
      <formula>NOT(ISERROR(SEARCH("CORRECTO",F24)))</formula>
    </cfRule>
  </conditionalFormatting>
  <conditionalFormatting sqref="F24">
    <cfRule type="containsText" dxfId="156" priority="301" operator="containsText" text="FALLO">
      <formula>NOT(ISERROR(SEARCH("FALLO",F24)))</formula>
    </cfRule>
  </conditionalFormatting>
  <conditionalFormatting sqref="G21 B21">
    <cfRule type="containsText" dxfId="155" priority="293" operator="containsText" text="FALLO">
      <formula>NOT(ISERROR(SEARCH("FALLO",B21)))</formula>
    </cfRule>
    <cfRule type="containsText" dxfId="154" priority="294" operator="containsText" text="CORRECTO">
      <formula>NOT(ISERROR(SEARCH("CORRECTO",B21)))</formula>
    </cfRule>
  </conditionalFormatting>
  <conditionalFormatting sqref="G21 B21">
    <cfRule type="containsText" dxfId="153" priority="292" operator="containsText" text="FALLO">
      <formula>NOT(ISERROR(SEARCH("FALLO",B21)))</formula>
    </cfRule>
  </conditionalFormatting>
  <conditionalFormatting sqref="E21">
    <cfRule type="containsText" dxfId="152" priority="290" operator="containsText" text="FALLO">
      <formula>NOT(ISERROR(SEARCH("FALLO",E21)))</formula>
    </cfRule>
    <cfRule type="containsText" dxfId="151" priority="291" operator="containsText" text="CORRECTO">
      <formula>NOT(ISERROR(SEARCH("CORRECTO",E21)))</formula>
    </cfRule>
  </conditionalFormatting>
  <conditionalFormatting sqref="E21">
    <cfRule type="containsText" dxfId="150" priority="289" operator="containsText" text="FALLO">
      <formula>NOT(ISERROR(SEARCH("FALLO",E21)))</formula>
    </cfRule>
  </conditionalFormatting>
  <conditionalFormatting sqref="D21">
    <cfRule type="containsText" dxfId="149" priority="287" operator="containsText" text="FALLO">
      <formula>NOT(ISERROR(SEARCH("FALLO",D21)))</formula>
    </cfRule>
    <cfRule type="containsText" dxfId="148" priority="288" operator="containsText" text="CORRECTO">
      <formula>NOT(ISERROR(SEARCH("CORRECTO",D21)))</formula>
    </cfRule>
  </conditionalFormatting>
  <conditionalFormatting sqref="D21">
    <cfRule type="containsText" dxfId="147" priority="286" operator="containsText" text="FALLO">
      <formula>NOT(ISERROR(SEARCH("FALLO",D21)))</formula>
    </cfRule>
  </conditionalFormatting>
  <conditionalFormatting sqref="C21">
    <cfRule type="containsText" dxfId="146" priority="284" operator="containsText" text="FALLO">
      <formula>NOT(ISERROR(SEARCH("FALLO",C21)))</formula>
    </cfRule>
    <cfRule type="containsText" dxfId="145" priority="285" operator="containsText" text="CORRECTO">
      <formula>NOT(ISERROR(SEARCH("CORRECTO",C21)))</formula>
    </cfRule>
  </conditionalFormatting>
  <conditionalFormatting sqref="C21">
    <cfRule type="containsText" dxfId="144" priority="283" operator="containsText" text="FALLO">
      <formula>NOT(ISERROR(SEARCH("FALLO",C21)))</formula>
    </cfRule>
  </conditionalFormatting>
  <conditionalFormatting sqref="I21">
    <cfRule type="containsText" dxfId="143" priority="281" operator="containsText" text="FALLO">
      <formula>NOT(ISERROR(SEARCH("FALLO",I21)))</formula>
    </cfRule>
    <cfRule type="containsText" dxfId="142" priority="282" operator="containsText" text="CORRECTO">
      <formula>NOT(ISERROR(SEARCH("CORRECTO",I21)))</formula>
    </cfRule>
  </conditionalFormatting>
  <conditionalFormatting sqref="I21">
    <cfRule type="containsText" dxfId="141" priority="280" operator="containsText" text="FALLO">
      <formula>NOT(ISERROR(SEARCH("FALLO",I21)))</formula>
    </cfRule>
  </conditionalFormatting>
  <conditionalFormatting sqref="H21">
    <cfRule type="containsText" dxfId="140" priority="278" operator="containsText" text="FALLO">
      <formula>NOT(ISERROR(SEARCH("FALLO",H21)))</formula>
    </cfRule>
    <cfRule type="containsText" dxfId="139" priority="279" operator="containsText" text="CORRECTO">
      <formula>NOT(ISERROR(SEARCH("CORRECTO",H21)))</formula>
    </cfRule>
  </conditionalFormatting>
  <conditionalFormatting sqref="H21">
    <cfRule type="containsText" dxfId="138" priority="277" operator="containsText" text="FALLO">
      <formula>NOT(ISERROR(SEARCH("FALLO",H21)))</formula>
    </cfRule>
  </conditionalFormatting>
  <conditionalFormatting sqref="J21:J26">
    <cfRule type="containsText" dxfId="137" priority="275" operator="containsText" text="FALLO">
      <formula>NOT(ISERROR(SEARCH("FALLO",J21)))</formula>
    </cfRule>
    <cfRule type="containsText" dxfId="136" priority="276" operator="containsText" text="CORRECTO">
      <formula>NOT(ISERROR(SEARCH("CORRECTO",J21)))</formula>
    </cfRule>
  </conditionalFormatting>
  <conditionalFormatting sqref="J21:J26">
    <cfRule type="containsText" dxfId="135" priority="274" operator="containsText" text="FALLO">
      <formula>NOT(ISERROR(SEARCH("FALLO",J21)))</formula>
    </cfRule>
  </conditionalFormatting>
  <conditionalFormatting sqref="F21">
    <cfRule type="containsText" dxfId="134" priority="272" operator="containsText" text="FALLO">
      <formula>NOT(ISERROR(SEARCH("FALLO",F21)))</formula>
    </cfRule>
    <cfRule type="containsText" dxfId="133" priority="273" operator="containsText" text="CORRECTO">
      <formula>NOT(ISERROR(SEARCH("CORRECTO",F21)))</formula>
    </cfRule>
  </conditionalFormatting>
  <conditionalFormatting sqref="F21">
    <cfRule type="containsText" dxfId="132" priority="271" operator="containsText" text="FALLO">
      <formula>NOT(ISERROR(SEARCH("FALLO",F21)))</formula>
    </cfRule>
  </conditionalFormatting>
  <conditionalFormatting sqref="F25">
    <cfRule type="containsText" dxfId="131" priority="260" operator="containsText" text="FALLO">
      <formula>NOT(ISERROR(SEARCH("FALLO",F25)))</formula>
    </cfRule>
    <cfRule type="containsText" dxfId="130" priority="261" operator="containsText" text="CORRECTO">
      <formula>NOT(ISERROR(SEARCH("CORRECTO",F25)))</formula>
    </cfRule>
  </conditionalFormatting>
  <conditionalFormatting sqref="F25">
    <cfRule type="containsText" dxfId="129" priority="259" operator="containsText" text="FALLO">
      <formula>NOT(ISERROR(SEARCH("FALLO",F25)))</formula>
    </cfRule>
  </conditionalFormatting>
  <conditionalFormatting sqref="B26:B27 G27">
    <cfRule type="containsText" dxfId="128" priority="257" operator="containsText" text="FALLO">
      <formula>NOT(ISERROR(SEARCH("FALLO",B26)))</formula>
    </cfRule>
    <cfRule type="containsText" dxfId="127" priority="258" operator="containsText" text="CORRECTO">
      <formula>NOT(ISERROR(SEARCH("CORRECTO",B26)))</formula>
    </cfRule>
  </conditionalFormatting>
  <conditionalFormatting sqref="B26:B27 G27">
    <cfRule type="containsText" dxfId="126" priority="256" operator="containsText" text="FALLO">
      <formula>NOT(ISERROR(SEARCH("FALLO",B26)))</formula>
    </cfRule>
  </conditionalFormatting>
  <conditionalFormatting sqref="J27">
    <cfRule type="containsText" dxfId="125" priority="254" operator="containsText" text="FALLO">
      <formula>NOT(ISERROR(SEARCH("FALLO",J27)))</formula>
    </cfRule>
    <cfRule type="containsText" dxfId="124" priority="255" operator="containsText" text="CORRECTO">
      <formula>NOT(ISERROR(SEARCH("CORRECTO",J27)))</formula>
    </cfRule>
  </conditionalFormatting>
  <conditionalFormatting sqref="J27">
    <cfRule type="containsText" dxfId="123" priority="253" operator="containsText" text="FALLO">
      <formula>NOT(ISERROR(SEARCH("FALLO",J27)))</formula>
    </cfRule>
  </conditionalFormatting>
  <conditionalFormatting sqref="E26:E27">
    <cfRule type="containsText" dxfId="122" priority="251" operator="containsText" text="FALLO">
      <formula>NOT(ISERROR(SEARCH("FALLO",E26)))</formula>
    </cfRule>
    <cfRule type="containsText" dxfId="121" priority="252" operator="containsText" text="CORRECTO">
      <formula>NOT(ISERROR(SEARCH("CORRECTO",E26)))</formula>
    </cfRule>
  </conditionalFormatting>
  <conditionalFormatting sqref="E26:E27">
    <cfRule type="containsText" dxfId="120" priority="250" operator="containsText" text="FALLO">
      <formula>NOT(ISERROR(SEARCH("FALLO",E26)))</formula>
    </cfRule>
  </conditionalFormatting>
  <conditionalFormatting sqref="D27">
    <cfRule type="containsText" dxfId="119" priority="248" operator="containsText" text="FALLO">
      <formula>NOT(ISERROR(SEARCH("FALLO",D27)))</formula>
    </cfRule>
    <cfRule type="containsText" dxfId="118" priority="249" operator="containsText" text="CORRECTO">
      <formula>NOT(ISERROR(SEARCH("CORRECTO",D27)))</formula>
    </cfRule>
  </conditionalFormatting>
  <conditionalFormatting sqref="D27">
    <cfRule type="containsText" dxfId="117" priority="247" operator="containsText" text="FALLO">
      <formula>NOT(ISERROR(SEARCH("FALLO",D27)))</formula>
    </cfRule>
  </conditionalFormatting>
  <conditionalFormatting sqref="C27">
    <cfRule type="containsText" dxfId="116" priority="245" operator="containsText" text="FALLO">
      <formula>NOT(ISERROR(SEARCH("FALLO",C27)))</formula>
    </cfRule>
    <cfRule type="containsText" dxfId="115" priority="246" operator="containsText" text="CORRECTO">
      <formula>NOT(ISERROR(SEARCH("CORRECTO",C27)))</formula>
    </cfRule>
  </conditionalFormatting>
  <conditionalFormatting sqref="C27">
    <cfRule type="containsText" dxfId="114" priority="244" operator="containsText" text="FALLO">
      <formula>NOT(ISERROR(SEARCH("FALLO",C27)))</formula>
    </cfRule>
  </conditionalFormatting>
  <conditionalFormatting sqref="I26:I27">
    <cfRule type="containsText" dxfId="113" priority="242" operator="containsText" text="FALLO">
      <formula>NOT(ISERROR(SEARCH("FALLO",I26)))</formula>
    </cfRule>
    <cfRule type="containsText" dxfId="112" priority="243" operator="containsText" text="CORRECTO">
      <formula>NOT(ISERROR(SEARCH("CORRECTO",I26)))</formula>
    </cfRule>
  </conditionalFormatting>
  <conditionalFormatting sqref="I26:I27">
    <cfRule type="containsText" dxfId="111" priority="241" operator="containsText" text="FALLO">
      <formula>NOT(ISERROR(SEARCH("FALLO",I26)))</formula>
    </cfRule>
  </conditionalFormatting>
  <conditionalFormatting sqref="H26:H27">
    <cfRule type="containsText" dxfId="110" priority="239" operator="containsText" text="FALLO">
      <formula>NOT(ISERROR(SEARCH("FALLO",H26)))</formula>
    </cfRule>
    <cfRule type="containsText" dxfId="109" priority="240" operator="containsText" text="CORRECTO">
      <formula>NOT(ISERROR(SEARCH("CORRECTO",H26)))</formula>
    </cfRule>
  </conditionalFormatting>
  <conditionalFormatting sqref="H26:H27">
    <cfRule type="containsText" dxfId="108" priority="238" operator="containsText" text="FALLO">
      <formula>NOT(ISERROR(SEARCH("FALLO",H26)))</formula>
    </cfRule>
  </conditionalFormatting>
  <conditionalFormatting sqref="F26:F27">
    <cfRule type="containsText" dxfId="107" priority="236" operator="containsText" text="FALLO">
      <formula>NOT(ISERROR(SEARCH("FALLO",F26)))</formula>
    </cfRule>
    <cfRule type="containsText" dxfId="106" priority="237" operator="containsText" text="CORRECTO">
      <formula>NOT(ISERROR(SEARCH("CORRECTO",F26)))</formula>
    </cfRule>
  </conditionalFormatting>
  <conditionalFormatting sqref="F26:F27">
    <cfRule type="containsText" dxfId="105" priority="235" operator="containsText" text="FALLO">
      <formula>NOT(ISERROR(SEARCH("FALLO",F26)))</formula>
    </cfRule>
  </conditionalFormatting>
  <conditionalFormatting sqref="B33">
    <cfRule type="containsText" dxfId="104" priority="230" operator="containsText" text="FALLO">
      <formula>NOT(ISERROR(SEARCH("FALLO",B33)))</formula>
    </cfRule>
    <cfRule type="containsText" dxfId="103" priority="231" operator="containsText" text="CORRECTO">
      <formula>NOT(ISERROR(SEARCH("CORRECTO",B33)))</formula>
    </cfRule>
  </conditionalFormatting>
  <conditionalFormatting sqref="B33">
    <cfRule type="containsText" dxfId="102" priority="229" operator="containsText" text="FALLO">
      <formula>NOT(ISERROR(SEARCH("FALLO",B33)))</formula>
    </cfRule>
  </conditionalFormatting>
  <conditionalFormatting sqref="H33">
    <cfRule type="containsText" dxfId="101" priority="227" operator="containsText" text="FALLO">
      <formula>NOT(ISERROR(SEARCH("FALLO",H33)))</formula>
    </cfRule>
    <cfRule type="containsText" dxfId="100" priority="228" operator="containsText" text="CORRECTO">
      <formula>NOT(ISERROR(SEARCH("CORRECTO",H33)))</formula>
    </cfRule>
  </conditionalFormatting>
  <conditionalFormatting sqref="H33">
    <cfRule type="containsText" dxfId="99" priority="226" operator="containsText" text="FALLO">
      <formula>NOT(ISERROR(SEARCH("FALLO",H33)))</formula>
    </cfRule>
  </conditionalFormatting>
  <conditionalFormatting sqref="G31">
    <cfRule type="containsText" dxfId="98" priority="218" operator="containsText" text="FALLO">
      <formula>NOT(ISERROR(SEARCH("FALLO",G31)))</formula>
    </cfRule>
    <cfRule type="containsText" dxfId="97" priority="219" operator="containsText" text="CORRECTO">
      <formula>NOT(ISERROR(SEARCH("CORRECTO",G31)))</formula>
    </cfRule>
  </conditionalFormatting>
  <conditionalFormatting sqref="G31">
    <cfRule type="containsText" dxfId="96" priority="217" operator="containsText" text="FALLO">
      <formula>NOT(ISERROR(SEARCH("FALLO",G31)))</formula>
    </cfRule>
  </conditionalFormatting>
  <conditionalFormatting sqref="H32">
    <cfRule type="containsText" dxfId="95" priority="212" operator="containsText" text="FALLO">
      <formula>NOT(ISERROR(SEARCH("FALLO",H32)))</formula>
    </cfRule>
    <cfRule type="containsText" dxfId="94" priority="213" operator="containsText" text="CORRECTO">
      <formula>NOT(ISERROR(SEARCH("CORRECTO",H32)))</formula>
    </cfRule>
  </conditionalFormatting>
  <conditionalFormatting sqref="H32">
    <cfRule type="containsText" dxfId="93" priority="211" operator="containsText" text="FALLO">
      <formula>NOT(ISERROR(SEARCH("FALLO",H32)))</formula>
    </cfRule>
  </conditionalFormatting>
  <conditionalFormatting sqref="B32">
    <cfRule type="containsText" dxfId="92" priority="215" operator="containsText" text="FALLO">
      <formula>NOT(ISERROR(SEARCH("FALLO",B32)))</formula>
    </cfRule>
    <cfRule type="containsText" dxfId="91" priority="216" operator="containsText" text="CORRECTO">
      <formula>NOT(ISERROR(SEARCH("CORRECTO",B32)))</formula>
    </cfRule>
  </conditionalFormatting>
  <conditionalFormatting sqref="B32">
    <cfRule type="containsText" dxfId="90" priority="214" operator="containsText" text="FALLO">
      <formula>NOT(ISERROR(SEARCH("FALLO",B32)))</formula>
    </cfRule>
  </conditionalFormatting>
  <conditionalFormatting sqref="B31 I31:J36">
    <cfRule type="containsText" dxfId="89" priority="203" operator="containsText" text="FALLO">
      <formula>NOT(ISERROR(SEARCH("FALLO",B31)))</formula>
    </cfRule>
    <cfRule type="containsText" dxfId="88" priority="204" operator="containsText" text="CORRECTO">
      <formula>NOT(ISERROR(SEARCH("CORRECTO",B31)))</formula>
    </cfRule>
  </conditionalFormatting>
  <conditionalFormatting sqref="B31 I31:J36">
    <cfRule type="containsText" dxfId="87" priority="202" operator="containsText" text="FALLO">
      <formula>NOT(ISERROR(SEARCH("FALLO",B31)))</formula>
    </cfRule>
  </conditionalFormatting>
  <conditionalFormatting sqref="H31">
    <cfRule type="containsText" dxfId="86" priority="200" operator="containsText" text="FALLO">
      <formula>NOT(ISERROR(SEARCH("FALLO",H31)))</formula>
    </cfRule>
    <cfRule type="containsText" dxfId="85" priority="201" operator="containsText" text="CORRECTO">
      <formula>NOT(ISERROR(SEARCH("CORRECTO",H31)))</formula>
    </cfRule>
  </conditionalFormatting>
  <conditionalFormatting sqref="H31">
    <cfRule type="containsText" dxfId="84" priority="199" operator="containsText" text="FALLO">
      <formula>NOT(ISERROR(SEARCH("FALLO",H31)))</formula>
    </cfRule>
  </conditionalFormatting>
  <conditionalFormatting sqref="E31">
    <cfRule type="containsText" dxfId="83" priority="197" operator="containsText" text="FALLO">
      <formula>NOT(ISERROR(SEARCH("FALLO",E31)))</formula>
    </cfRule>
    <cfRule type="containsText" dxfId="82" priority="198" operator="containsText" text="CORRECTO">
      <formula>NOT(ISERROR(SEARCH("CORRECTO",E31)))</formula>
    </cfRule>
  </conditionalFormatting>
  <conditionalFormatting sqref="E31">
    <cfRule type="containsText" dxfId="81" priority="196" operator="containsText" text="FALLO">
      <formula>NOT(ISERROR(SEARCH("FALLO",E31)))</formula>
    </cfRule>
  </conditionalFormatting>
  <conditionalFormatting sqref="G30">
    <cfRule type="containsText" dxfId="80" priority="188" operator="containsText" text="FALLO">
      <formula>NOT(ISERROR(SEARCH("FALLO",G30)))</formula>
    </cfRule>
    <cfRule type="containsText" dxfId="79" priority="189" operator="containsText" text="CORRECTO">
      <formula>NOT(ISERROR(SEARCH("CORRECTO",G30)))</formula>
    </cfRule>
  </conditionalFormatting>
  <conditionalFormatting sqref="G30">
    <cfRule type="containsText" dxfId="78" priority="187" operator="containsText" text="FALLO">
      <formula>NOT(ISERROR(SEARCH("FALLO",G30)))</formula>
    </cfRule>
  </conditionalFormatting>
  <conditionalFormatting sqref="B30 I30:J30">
    <cfRule type="containsText" dxfId="77" priority="185" operator="containsText" text="FALLO">
      <formula>NOT(ISERROR(SEARCH("FALLO",B30)))</formula>
    </cfRule>
    <cfRule type="containsText" dxfId="76" priority="186" operator="containsText" text="CORRECTO">
      <formula>NOT(ISERROR(SEARCH("CORRECTO",B30)))</formula>
    </cfRule>
  </conditionalFormatting>
  <conditionalFormatting sqref="B30 I30:J30">
    <cfRule type="containsText" dxfId="75" priority="184" operator="containsText" text="FALLO">
      <formula>NOT(ISERROR(SEARCH("FALLO",B30)))</formula>
    </cfRule>
  </conditionalFormatting>
  <conditionalFormatting sqref="H30">
    <cfRule type="containsText" dxfId="74" priority="182" operator="containsText" text="FALLO">
      <formula>NOT(ISERROR(SEARCH("FALLO",H30)))</formula>
    </cfRule>
    <cfRule type="containsText" dxfId="73" priority="183" operator="containsText" text="CORRECTO">
      <formula>NOT(ISERROR(SEARCH("CORRECTO",H30)))</formula>
    </cfRule>
  </conditionalFormatting>
  <conditionalFormatting sqref="H30">
    <cfRule type="containsText" dxfId="72" priority="181" operator="containsText" text="FALLO">
      <formula>NOT(ISERROR(SEARCH("FALLO",H30)))</formula>
    </cfRule>
  </conditionalFormatting>
  <conditionalFormatting sqref="E30">
    <cfRule type="containsText" dxfId="71" priority="179" operator="containsText" text="FALLO">
      <formula>NOT(ISERROR(SEARCH("FALLO",E30)))</formula>
    </cfRule>
    <cfRule type="containsText" dxfId="70" priority="180" operator="containsText" text="CORRECTO">
      <formula>NOT(ISERROR(SEARCH("CORRECTO",E30)))</formula>
    </cfRule>
  </conditionalFormatting>
  <conditionalFormatting sqref="E30">
    <cfRule type="containsText" dxfId="69" priority="178" operator="containsText" text="FALLO">
      <formula>NOT(ISERROR(SEARCH("FALLO",E30)))</formula>
    </cfRule>
  </conditionalFormatting>
  <conditionalFormatting sqref="H35">
    <cfRule type="containsText" dxfId="68" priority="167" operator="containsText" text="FALLO">
      <formula>NOT(ISERROR(SEARCH("FALLO",H35)))</formula>
    </cfRule>
    <cfRule type="containsText" dxfId="67" priority="168" operator="containsText" text="CORRECTO">
      <formula>NOT(ISERROR(SEARCH("CORRECTO",H35)))</formula>
    </cfRule>
  </conditionalFormatting>
  <conditionalFormatting sqref="H35">
    <cfRule type="containsText" dxfId="66" priority="166" operator="containsText" text="FALLO">
      <formula>NOT(ISERROR(SEARCH("FALLO",H35)))</formula>
    </cfRule>
  </conditionalFormatting>
  <conditionalFormatting sqref="B35">
    <cfRule type="containsText" dxfId="65" priority="170" operator="containsText" text="FALLO">
      <formula>NOT(ISERROR(SEARCH("FALLO",B35)))</formula>
    </cfRule>
    <cfRule type="containsText" dxfId="64" priority="171" operator="containsText" text="CORRECTO">
      <formula>NOT(ISERROR(SEARCH("CORRECTO",B35)))</formula>
    </cfRule>
  </conditionalFormatting>
  <conditionalFormatting sqref="B35">
    <cfRule type="containsText" dxfId="63" priority="169" operator="containsText" text="FALLO">
      <formula>NOT(ISERROR(SEARCH("FALLO",B35)))</formula>
    </cfRule>
  </conditionalFormatting>
  <conditionalFormatting sqref="F31">
    <cfRule type="containsText" dxfId="62" priority="155" operator="containsText" text="FALLO">
      <formula>NOT(ISERROR(SEARCH("FALLO",F31)))</formula>
    </cfRule>
    <cfRule type="containsText" dxfId="61" priority="156" operator="containsText" text="CORRECTO">
      <formula>NOT(ISERROR(SEARCH("CORRECTO",F31)))</formula>
    </cfRule>
  </conditionalFormatting>
  <conditionalFormatting sqref="F31">
    <cfRule type="containsText" dxfId="60" priority="154" operator="containsText" text="FALLO">
      <formula>NOT(ISERROR(SEARCH("FALLO",F31)))</formula>
    </cfRule>
  </conditionalFormatting>
  <conditionalFormatting sqref="C22:C26">
    <cfRule type="containsText" dxfId="59" priority="80" operator="containsText" text="FALLO">
      <formula>NOT(ISERROR(SEARCH("FALLO",C22)))</formula>
    </cfRule>
    <cfRule type="containsText" dxfId="58" priority="81" operator="containsText" text="CORRECTO">
      <formula>NOT(ISERROR(SEARCH("CORRECTO",C22)))</formula>
    </cfRule>
  </conditionalFormatting>
  <conditionalFormatting sqref="C22:C26">
    <cfRule type="containsText" dxfId="57" priority="79" operator="containsText" text="FALLO">
      <formula>NOT(ISERROR(SEARCH("FALLO",C22)))</formula>
    </cfRule>
  </conditionalFormatting>
  <conditionalFormatting sqref="D22:D26">
    <cfRule type="containsText" dxfId="56" priority="77" operator="containsText" text="FALLO">
      <formula>NOT(ISERROR(SEARCH("FALLO",D22)))</formula>
    </cfRule>
    <cfRule type="containsText" dxfId="55" priority="78" operator="containsText" text="CORRECTO">
      <formula>NOT(ISERROR(SEARCH("CORRECTO",D22)))</formula>
    </cfRule>
  </conditionalFormatting>
  <conditionalFormatting sqref="D22:D26">
    <cfRule type="containsText" dxfId="54" priority="76" operator="containsText" text="FALLO">
      <formula>NOT(ISERROR(SEARCH("FALLO",D22)))</formula>
    </cfRule>
  </conditionalFormatting>
  <conditionalFormatting sqref="D29">
    <cfRule type="containsText" dxfId="53" priority="71" operator="containsText" text="FALLO">
      <formula>NOT(ISERROR(SEARCH("FALLO",D29)))</formula>
    </cfRule>
    <cfRule type="containsText" dxfId="52" priority="72" operator="containsText" text="CORRECTO">
      <formula>NOT(ISERROR(SEARCH("CORRECTO",D29)))</formula>
    </cfRule>
  </conditionalFormatting>
  <conditionalFormatting sqref="D29">
    <cfRule type="containsText" dxfId="51" priority="70" operator="containsText" text="FALLO">
      <formula>NOT(ISERROR(SEARCH("FALLO",D29)))</formula>
    </cfRule>
  </conditionalFormatting>
  <conditionalFormatting sqref="C29">
    <cfRule type="containsText" dxfId="50" priority="68" operator="containsText" text="FALLO">
      <formula>NOT(ISERROR(SEARCH("FALLO",C29)))</formula>
    </cfRule>
    <cfRule type="containsText" dxfId="49" priority="69" operator="containsText" text="CORRECTO">
      <formula>NOT(ISERROR(SEARCH("CORRECTO",C29)))</formula>
    </cfRule>
  </conditionalFormatting>
  <conditionalFormatting sqref="C29">
    <cfRule type="containsText" dxfId="48" priority="67" operator="containsText" text="FALLO">
      <formula>NOT(ISERROR(SEARCH("FALLO",C29)))</formula>
    </cfRule>
  </conditionalFormatting>
  <conditionalFormatting sqref="C30">
    <cfRule type="containsText" dxfId="47" priority="65" operator="containsText" text="FALLO">
      <formula>NOT(ISERROR(SEARCH("FALLO",C30)))</formula>
    </cfRule>
    <cfRule type="containsText" dxfId="46" priority="66" operator="containsText" text="CORRECTO">
      <formula>NOT(ISERROR(SEARCH("CORRECTO",C30)))</formula>
    </cfRule>
  </conditionalFormatting>
  <conditionalFormatting sqref="C30">
    <cfRule type="containsText" dxfId="45" priority="64" operator="containsText" text="FALLO">
      <formula>NOT(ISERROR(SEARCH("FALLO",C30)))</formula>
    </cfRule>
  </conditionalFormatting>
  <conditionalFormatting sqref="D30">
    <cfRule type="containsText" dxfId="44" priority="59" operator="containsText" text="FALLO">
      <formula>NOT(ISERROR(SEARCH("FALLO",D30)))</formula>
    </cfRule>
    <cfRule type="containsText" dxfId="43" priority="60" operator="containsText" text="CORRECTO">
      <formula>NOT(ISERROR(SEARCH("CORRECTO",D30)))</formula>
    </cfRule>
  </conditionalFormatting>
  <conditionalFormatting sqref="D30">
    <cfRule type="containsText" dxfId="42" priority="58" operator="containsText" text="FALLO">
      <formula>NOT(ISERROR(SEARCH("FALLO",D30)))</formula>
    </cfRule>
  </conditionalFormatting>
  <conditionalFormatting sqref="C31">
    <cfRule type="containsText" dxfId="41" priority="56" operator="containsText" text="FALLO">
      <formula>NOT(ISERROR(SEARCH("FALLO",C31)))</formula>
    </cfRule>
    <cfRule type="containsText" dxfId="40" priority="57" operator="containsText" text="CORRECTO">
      <formula>NOT(ISERROR(SEARCH("CORRECTO",C31)))</formula>
    </cfRule>
  </conditionalFormatting>
  <conditionalFormatting sqref="C31">
    <cfRule type="containsText" dxfId="39" priority="55" operator="containsText" text="FALLO">
      <formula>NOT(ISERROR(SEARCH("FALLO",C31)))</formula>
    </cfRule>
  </conditionalFormatting>
  <conditionalFormatting sqref="D31">
    <cfRule type="containsText" dxfId="38" priority="53" operator="containsText" text="FALLO">
      <formula>NOT(ISERROR(SEARCH("FALLO",D31)))</formula>
    </cfRule>
    <cfRule type="containsText" dxfId="37" priority="54" operator="containsText" text="CORRECTO">
      <formula>NOT(ISERROR(SEARCH("CORRECTO",D31)))</formula>
    </cfRule>
  </conditionalFormatting>
  <conditionalFormatting sqref="D31">
    <cfRule type="containsText" dxfId="36" priority="52" operator="containsText" text="FALLO">
      <formula>NOT(ISERROR(SEARCH("FALLO",D31)))</formula>
    </cfRule>
  </conditionalFormatting>
  <conditionalFormatting sqref="L20">
    <cfRule type="containsText" dxfId="35" priority="50" operator="containsText" text="FALLO">
      <formula>NOT(ISERROR(SEARCH("FALLO",L20)))</formula>
    </cfRule>
    <cfRule type="containsText" dxfId="34" priority="51" operator="containsText" text="CORRECTO">
      <formula>NOT(ISERROR(SEARCH("CORRECTO",L20)))</formula>
    </cfRule>
  </conditionalFormatting>
  <conditionalFormatting sqref="L20">
    <cfRule type="containsText" dxfId="33" priority="49" operator="containsText" text="FALLO">
      <formula>NOT(ISERROR(SEARCH("FALLO",L20)))</formula>
    </cfRule>
  </conditionalFormatting>
  <conditionalFormatting sqref="L21">
    <cfRule type="containsText" dxfId="32" priority="47" operator="containsText" text="FALLO">
      <formula>NOT(ISERROR(SEARCH("FALLO",L21)))</formula>
    </cfRule>
    <cfRule type="containsText" dxfId="31" priority="48" operator="containsText" text="CORRECTO">
      <formula>NOT(ISERROR(SEARCH("CORRECTO",L21)))</formula>
    </cfRule>
  </conditionalFormatting>
  <conditionalFormatting sqref="L21">
    <cfRule type="containsText" dxfId="30" priority="46" operator="containsText" text="FALLO">
      <formula>NOT(ISERROR(SEARCH("FALLO",L21)))</formula>
    </cfRule>
  </conditionalFormatting>
  <conditionalFormatting sqref="L19">
    <cfRule type="containsText" dxfId="29" priority="44" operator="containsText" text="FALLO">
      <formula>NOT(ISERROR(SEARCH("FALLO",L19)))</formula>
    </cfRule>
    <cfRule type="containsText" dxfId="28" priority="45" operator="containsText" text="CORRECTO">
      <formula>NOT(ISERROR(SEARCH("CORRECTO",L19)))</formula>
    </cfRule>
  </conditionalFormatting>
  <conditionalFormatting sqref="L19">
    <cfRule type="containsText" dxfId="27" priority="43" operator="containsText" text="FALLO">
      <formula>NOT(ISERROR(SEARCH("FALLO",L19)))</formula>
    </cfRule>
  </conditionalFormatting>
  <conditionalFormatting sqref="F30">
    <cfRule type="containsText" dxfId="26" priority="41" operator="containsText" text="FALLO">
      <formula>NOT(ISERROR(SEARCH("FALLO",F30)))</formula>
    </cfRule>
    <cfRule type="containsText" dxfId="25" priority="42" operator="containsText" text="CORRECTO">
      <formula>NOT(ISERROR(SEARCH("CORRECTO",F30)))</formula>
    </cfRule>
  </conditionalFormatting>
  <conditionalFormatting sqref="F30">
    <cfRule type="containsText" dxfId="24" priority="40" operator="containsText" text="FALLO">
      <formula>NOT(ISERROR(SEARCH("FALLO",F30)))</formula>
    </cfRule>
  </conditionalFormatting>
  <conditionalFormatting sqref="G32:G36">
    <cfRule type="containsText" dxfId="23" priority="38" operator="containsText" text="FALLO">
      <formula>NOT(ISERROR(SEARCH("FALLO",G32)))</formula>
    </cfRule>
    <cfRule type="containsText" dxfId="22" priority="39" operator="containsText" text="CORRECTO">
      <formula>NOT(ISERROR(SEARCH("CORRECTO",G32)))</formula>
    </cfRule>
  </conditionalFormatting>
  <conditionalFormatting sqref="G32:G36">
    <cfRule type="containsText" dxfId="21" priority="37" operator="containsText" text="FALLO">
      <formula>NOT(ISERROR(SEARCH("FALLO",G32)))</formula>
    </cfRule>
  </conditionalFormatting>
  <conditionalFormatting sqref="E32:E36">
    <cfRule type="containsText" dxfId="20" priority="35" operator="containsText" text="FALLO">
      <formula>NOT(ISERROR(SEARCH("FALLO",E32)))</formula>
    </cfRule>
    <cfRule type="containsText" dxfId="19" priority="36" operator="containsText" text="CORRECTO">
      <formula>NOT(ISERROR(SEARCH("CORRECTO",E32)))</formula>
    </cfRule>
  </conditionalFormatting>
  <conditionalFormatting sqref="E32:E36">
    <cfRule type="containsText" dxfId="18" priority="34" operator="containsText" text="FALLO">
      <formula>NOT(ISERROR(SEARCH("FALLO",E32)))</formula>
    </cfRule>
  </conditionalFormatting>
  <conditionalFormatting sqref="F32:F36">
    <cfRule type="containsText" dxfId="17" priority="32" operator="containsText" text="FALLO">
      <formula>NOT(ISERROR(SEARCH("FALLO",F32)))</formula>
    </cfRule>
    <cfRule type="containsText" dxfId="16" priority="33" operator="containsText" text="CORRECTO">
      <formula>NOT(ISERROR(SEARCH("CORRECTO",F32)))</formula>
    </cfRule>
  </conditionalFormatting>
  <conditionalFormatting sqref="F32:F36">
    <cfRule type="containsText" dxfId="15" priority="31" operator="containsText" text="FALLO">
      <formula>NOT(ISERROR(SEARCH("FALLO",F32)))</formula>
    </cfRule>
  </conditionalFormatting>
  <conditionalFormatting sqref="C32:C36">
    <cfRule type="containsText" dxfId="14" priority="29" operator="containsText" text="FALLO">
      <formula>NOT(ISERROR(SEARCH("FALLO",C32)))</formula>
    </cfRule>
    <cfRule type="containsText" dxfId="13" priority="30" operator="containsText" text="CORRECTO">
      <formula>NOT(ISERROR(SEARCH("CORRECTO",C32)))</formula>
    </cfRule>
  </conditionalFormatting>
  <conditionalFormatting sqref="C32:C36">
    <cfRule type="containsText" dxfId="12" priority="28" operator="containsText" text="FALLO">
      <formula>NOT(ISERROR(SEARCH("FALLO",C32)))</formula>
    </cfRule>
  </conditionalFormatting>
  <conditionalFormatting sqref="D32:D36">
    <cfRule type="containsText" dxfId="11" priority="26" operator="containsText" text="FALLO">
      <formula>NOT(ISERROR(SEARCH("FALLO",D32)))</formula>
    </cfRule>
    <cfRule type="containsText" dxfId="10" priority="27" operator="containsText" text="CORRECTO">
      <formula>NOT(ISERROR(SEARCH("CORRECTO",D32)))</formula>
    </cfRule>
  </conditionalFormatting>
  <conditionalFormatting sqref="D32:D36">
    <cfRule type="containsText" dxfId="9" priority="25" operator="containsText" text="FALLO">
      <formula>NOT(ISERROR(SEARCH("FALLO",D32)))</formula>
    </cfRule>
  </conditionalFormatting>
  <conditionalFormatting sqref="G23:G26">
    <cfRule type="containsText" dxfId="8" priority="23" operator="containsText" text="FALLO">
      <formula>NOT(ISERROR(SEARCH("FALLO",G23)))</formula>
    </cfRule>
    <cfRule type="containsText" dxfId="7" priority="24" operator="containsText" text="CORRECTO">
      <formula>NOT(ISERROR(SEARCH("CORRECTO",G23)))</formula>
    </cfRule>
  </conditionalFormatting>
  <conditionalFormatting sqref="G23:G26">
    <cfRule type="containsText" dxfId="6" priority="22" operator="containsText" text="FALLO">
      <formula>NOT(ISERROR(SEARCH("FALLO",G23)))</formula>
    </cfRule>
  </conditionalFormatting>
  <conditionalFormatting sqref="L22:L26">
    <cfRule type="containsText" dxfId="5" priority="5" operator="containsText" text="FALLO">
      <formula>NOT(ISERROR(SEARCH("FALLO",L22)))</formula>
    </cfRule>
    <cfRule type="containsText" dxfId="4" priority="6" operator="containsText" text="CORRECTO">
      <formula>NOT(ISERROR(SEARCH("CORRECTO",L22)))</formula>
    </cfRule>
  </conditionalFormatting>
  <conditionalFormatting sqref="L22:L26">
    <cfRule type="containsText" dxfId="3" priority="4" operator="containsText" text="FALLO">
      <formula>NOT(ISERROR(SEARCH("FALLO",L22)))</formula>
    </cfRule>
  </conditionalFormatting>
  <conditionalFormatting sqref="L29:L36">
    <cfRule type="containsText" dxfId="2" priority="2" operator="containsText" text="FALLO">
      <formula>NOT(ISERROR(SEARCH("FALLO",L29)))</formula>
    </cfRule>
    <cfRule type="containsText" dxfId="1" priority="3" operator="containsText" text="CORRECTO">
      <formula>NOT(ISERROR(SEARCH("CORRECTO",L29)))</formula>
    </cfRule>
  </conditionalFormatting>
  <conditionalFormatting sqref="L29:L36">
    <cfRule type="containsText" dxfId="0" priority="1" operator="containsText" text="FALLO">
      <formula>NOT(ISERROR(SEARCH("FALLO",L29)))</formula>
    </cfRule>
  </conditionalFormatting>
  <pageMargins left="0.7" right="0.7" top="0.75" bottom="0.75" header="0.3" footer="0.3"/>
  <pageSetup paperSize="9" scale="5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133350</xdr:colOff>
                    <xdr:row>45</xdr:row>
                    <xdr:rowOff>57150</xdr:rowOff>
                  </from>
                  <to>
                    <xdr:col>3</xdr:col>
                    <xdr:colOff>698500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146050</xdr:colOff>
                    <xdr:row>46</xdr:row>
                    <xdr:rowOff>19050</xdr:rowOff>
                  </from>
                  <to>
                    <xdr:col>3</xdr:col>
                    <xdr:colOff>704850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146050</xdr:colOff>
                    <xdr:row>46</xdr:row>
                    <xdr:rowOff>209550</xdr:rowOff>
                  </from>
                  <to>
                    <xdr:col>5</xdr:col>
                    <xdr:colOff>133350</xdr:colOff>
                    <xdr:row>47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XXXXX.X _Cuadro Facturas P3</vt:lpstr>
      <vt:lpstr>'XXXXX.X _Cuadro Facturas P3'!Área_de_impresión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</dc:creator>
  <cp:lastModifiedBy>Área Subvenciones Rehabilitación </cp:lastModifiedBy>
  <cp:lastPrinted>2023-02-13T15:25:18Z</cp:lastPrinted>
  <dcterms:created xsi:type="dcterms:W3CDTF">2023-02-13T10:54:32Z</dcterms:created>
  <dcterms:modified xsi:type="dcterms:W3CDTF">2025-07-08T10:28:01Z</dcterms:modified>
</cp:coreProperties>
</file>