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3\Trim 2\WEB\Comprobaciones DSI\"/>
    </mc:Choice>
  </mc:AlternateContent>
  <bookViews>
    <workbookView xWindow="0" yWindow="0" windowWidth="19200" windowHeight="7032"/>
  </bookViews>
  <sheets>
    <sheet name="índice" sheetId="1" r:id="rId1"/>
    <sheet name="AMTA" sheetId="2" r:id="rId2"/>
    <sheet name="AG. ADM.DIGITAL" sheetId="3" r:id="rId3"/>
    <sheet name="AIECSIASV" sheetId="20" r:id="rId4"/>
    <sheet name="ALCALINGUA" sheetId="4" r:id="rId5"/>
    <sheet name="CYII" sheetId="7" r:id="rId6"/>
    <sheet name="CYII, S.A." sheetId="8" r:id="rId7"/>
    <sheet name="CANAL Extensia" sheetId="5" r:id="rId8"/>
    <sheet name="CANAL Gest. Lanzarote" sheetId="6" r:id="rId9"/>
    <sheet name="CONSEJO JUVENTUD" sheetId="9" r:id="rId10"/>
    <sheet name="CRUSA" sheetId="10" r:id="rId11"/>
    <sheet name="CTC" sheetId="11" r:id="rId12"/>
    <sheet name="HOSP.FUENLABRADA" sheetId="12" r:id="rId13"/>
    <sheet name="HOSP.ALCORCÓN" sheetId="13" r:id="rId14"/>
    <sheet name="MADRID CULTURA Y TURISMO" sheetId="14" r:id="rId15"/>
    <sheet name="METRO" sheetId="15" r:id="rId16"/>
    <sheet name="PLANIFICA MADRID" sheetId="16" r:id="rId17"/>
    <sheet name="RTVM" sheetId="17" r:id="rId18"/>
    <sheet name="UCR" sheetId="18" r:id="rId19"/>
    <sheet name="UNIVERSITAS XXI" sheetId="19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mbito">[1]claves!$G$3:$G$4</definedName>
    <definedName name="_xlnm.Print_Area" localSheetId="1">AMTA!$A$2:$D$88</definedName>
    <definedName name="_xlnm.Print_Area" localSheetId="9">'CONSEJO JUVENTUD'!$A$4:$D$88</definedName>
    <definedName name="_xlnm.Print_Area" localSheetId="13">HOSP.ALCORCÓN!$A$1:$D$76</definedName>
    <definedName name="_xlnm.Print_Area" localSheetId="12">HOSP.FUENLABRADA!$A$1:$D$88</definedName>
    <definedName name="_xlnm.Print_Area" localSheetId="14">'MADRID CULTURA Y TURISMO'!$A$2:$D$88</definedName>
    <definedName name="_xlnm.Print_Area" localSheetId="16">'PLANIFICA MADRID'!$A$4:$D$88</definedName>
    <definedName name="_xlnm.Print_Area" localSheetId="17">RTVM!$A$2:$D$88</definedName>
    <definedName name="_xlnm.Print_Area" localSheetId="18">UCR!$A$2:$D$88</definedName>
    <definedName name="areaA01" localSheetId="13">#REF!</definedName>
    <definedName name="areaA01">#REF!</definedName>
    <definedName name="areaA01a" localSheetId="13">#REF!</definedName>
    <definedName name="areaA01a">#REF!</definedName>
    <definedName name="areaA01m" localSheetId="13">#REF!</definedName>
    <definedName name="areaA01m">#REF!</definedName>
    <definedName name="areaA02" localSheetId="13">#REF!</definedName>
    <definedName name="areaA02">#REF!</definedName>
    <definedName name="areaA02a" localSheetId="13">#REF!</definedName>
    <definedName name="areaA02a">#REF!</definedName>
    <definedName name="areaA03" localSheetId="13">#REF!</definedName>
    <definedName name="areaA03">#REF!</definedName>
    <definedName name="areaA04" localSheetId="13">#REF!</definedName>
    <definedName name="areaA04">#REF!</definedName>
    <definedName name="areaA05a" localSheetId="13">#REF!</definedName>
    <definedName name="areaA05a">#REF!</definedName>
    <definedName name="areaA05b" localSheetId="13">#REF!</definedName>
    <definedName name="areaA05b">#REF!</definedName>
    <definedName name="areaA06" localSheetId="13">#REF!</definedName>
    <definedName name="areaA06">#REF!</definedName>
    <definedName name="areaA07a" localSheetId="13">#REF!</definedName>
    <definedName name="areaA07a">#REF!</definedName>
    <definedName name="areaA08" localSheetId="13">#REF!</definedName>
    <definedName name="areaA08">#REF!</definedName>
    <definedName name="areaA09a" localSheetId="13">#REF!</definedName>
    <definedName name="areaA09a">#REF!</definedName>
    <definedName name="areaA10" localSheetId="13">#REF!</definedName>
    <definedName name="areaA10">#REF!</definedName>
    <definedName name="areaA11" localSheetId="13">#REF!</definedName>
    <definedName name="areaA11">#REF!</definedName>
    <definedName name="areaA13" localSheetId="13">#REF!</definedName>
    <definedName name="areaA13">#REF!</definedName>
    <definedName name="areaA14" localSheetId="13">#REF!</definedName>
    <definedName name="areaA14">#REF!</definedName>
    <definedName name="areaA15" localSheetId="13">#REF!</definedName>
    <definedName name="areaA15">#REF!</definedName>
    <definedName name="areaA16" localSheetId="13">#REF!</definedName>
    <definedName name="areaA16">#REF!</definedName>
    <definedName name="areaA17" localSheetId="13">#REF!</definedName>
    <definedName name="areaA17">#REF!</definedName>
    <definedName name="areaA18" localSheetId="13">#REF!</definedName>
    <definedName name="areaA18">#REF!</definedName>
    <definedName name="areaA19" localSheetId="13">#REF!</definedName>
    <definedName name="areaA19">#REF!</definedName>
    <definedName name="areaA20a" localSheetId="13">#REF!</definedName>
    <definedName name="areaA20a">#REF!</definedName>
    <definedName name="areaA20b" localSheetId="13">#REF!</definedName>
    <definedName name="areaA20b">#REF!</definedName>
    <definedName name="areaA20c" localSheetId="13">#REF!</definedName>
    <definedName name="areaA20c">#REF!</definedName>
    <definedName name="areaA20d" localSheetId="13">#REF!</definedName>
    <definedName name="areaA20d">#REF!</definedName>
    <definedName name="areaA20e" localSheetId="13">#REF!</definedName>
    <definedName name="areaA20e">#REF!</definedName>
    <definedName name="areaA20f" localSheetId="13">#REF!</definedName>
    <definedName name="areaA20f">#REF!</definedName>
    <definedName name="areaA21" localSheetId="13">#REF!</definedName>
    <definedName name="areaA21">#REF!</definedName>
    <definedName name="areaA22" localSheetId="13">#REF!</definedName>
    <definedName name="areaA22">#REF!</definedName>
    <definedName name="areaA23" localSheetId="13">#REF!</definedName>
    <definedName name="areaA23">#REF!</definedName>
    <definedName name="areaA24" localSheetId="13">#REF!</definedName>
    <definedName name="areaA24">#REF!</definedName>
    <definedName name="areaA25" localSheetId="13">#REF!</definedName>
    <definedName name="areaA25">#REF!</definedName>
    <definedName name="areaA26" localSheetId="13">#REF!</definedName>
    <definedName name="areaA26">#REF!</definedName>
    <definedName name="areaA30" localSheetId="13">#REF!</definedName>
    <definedName name="areaA30">#REF!</definedName>
    <definedName name="areaA31" localSheetId="13">#REF!</definedName>
    <definedName name="areaA31">#REF!</definedName>
    <definedName name="areaA32" localSheetId="13">#REF!</definedName>
    <definedName name="areaA32">#REF!</definedName>
    <definedName name="areaA33" localSheetId="13">#REF!</definedName>
    <definedName name="areaA33">#REF!</definedName>
    <definedName name="areaA50" localSheetId="13">#REF!</definedName>
    <definedName name="areaA50">#REF!</definedName>
    <definedName name="areaA60" localSheetId="13">#REF!</definedName>
    <definedName name="areaA60">#REF!</definedName>
    <definedName name="areaA61a" localSheetId="13">#REF!</definedName>
    <definedName name="areaA61a">#REF!</definedName>
    <definedName name="areaA62" localSheetId="13">#REF!</definedName>
    <definedName name="areaA62">#REF!</definedName>
    <definedName name="areaA63" localSheetId="13">#REF!</definedName>
    <definedName name="areaA63">#REF!</definedName>
    <definedName name="areaA64" localSheetId="13">#REF!</definedName>
    <definedName name="areaA64">#REF!</definedName>
    <definedName name="areaA65" localSheetId="13">#REF!</definedName>
    <definedName name="areaA65">#REF!</definedName>
    <definedName name="areaA66" localSheetId="13">#REF!</definedName>
    <definedName name="areaA66">#REF!</definedName>
    <definedName name="areaA67" localSheetId="13">#REF!</definedName>
    <definedName name="areaA67">#REF!</definedName>
    <definedName name="areaA70" localSheetId="13">#REF!</definedName>
    <definedName name="areaA70">'[2]A70 '!#REF!</definedName>
    <definedName name="areaA71a" localSheetId="13">#REF!</definedName>
    <definedName name="areaA71a">[2]A71a!#REF!</definedName>
    <definedName name="areaA71b" localSheetId="13">#REF!</definedName>
    <definedName name="areaA71b">[2]A71b!#REF!</definedName>
    <definedName name="areaA71c" localSheetId="13">#REF!</definedName>
    <definedName name="areaA71c">'[2]A71c '!#REF!</definedName>
    <definedName name="areaA72" localSheetId="13">#REF!</definedName>
    <definedName name="areaA72">'[2]A72 '!#REF!</definedName>
    <definedName name="areaA73" localSheetId="13">#REF!</definedName>
    <definedName name="areaA73">'[2]A73 '!#REF!</definedName>
    <definedName name="areaA73a" localSheetId="13">#REF!</definedName>
    <definedName name="areaA73a">[2]A73a!#REF!</definedName>
    <definedName name="areaA73b" localSheetId="13">#REF!</definedName>
    <definedName name="areaA73b">[2]A73b!#REF!</definedName>
    <definedName name="areaA74" localSheetId="13">#REF!</definedName>
    <definedName name="areaA74">[2]A74!#REF!</definedName>
    <definedName name="areaA75" localSheetId="13">#REF!</definedName>
    <definedName name="areaA75">'[2]A75 '!#REF!</definedName>
    <definedName name="areaA76">#REF!</definedName>
    <definedName name="areaA77" localSheetId="13">#REF!</definedName>
    <definedName name="areaA77">#REF!</definedName>
    <definedName name="areaA80" localSheetId="13">#REF!</definedName>
    <definedName name="areaA80">#REF!</definedName>
    <definedName name="areaA81" localSheetId="13">#REF!</definedName>
    <definedName name="areaA81">#REF!</definedName>
    <definedName name="areaB09">[3]B9!$A$7:$L$107</definedName>
    <definedName name="areaD1" localSheetId="2">'AG. ADM.DIGITAL'!$C$6:$D$88</definedName>
    <definedName name="areaD1" localSheetId="3">AIECSIASV!$C$3:$D$63</definedName>
    <definedName name="areaD1" localSheetId="4">ALCALINGUA!$C$3:$D$63</definedName>
    <definedName name="areaD1" localSheetId="7">'CANAL Extensia'!$C$3:$D$63</definedName>
    <definedName name="areaD1" localSheetId="8">'CANAL Gest. Lanzarote'!$C$3:$D$63</definedName>
    <definedName name="areaD1" localSheetId="9">'CONSEJO JUVENTUD'!$C$6:$D$88</definedName>
    <definedName name="areaD1" localSheetId="10">CRUSA!$C$3:$D$63</definedName>
    <definedName name="areaD1" localSheetId="11">CTC!$C$3:$D$63</definedName>
    <definedName name="areaD1" localSheetId="5">CYII!$C$3:$D$63</definedName>
    <definedName name="areaD1" localSheetId="6">'CYII, S.A.'!$C$3:$D$63</definedName>
    <definedName name="areaD1" localSheetId="12">HOSP.FUENLABRADA!$C$6:$D$88</definedName>
    <definedName name="areaD1" localSheetId="14">'MADRID CULTURA Y TURISMO'!$C$6:$D$88</definedName>
    <definedName name="areaD1" localSheetId="15">METRO!$C$3:$D$63</definedName>
    <definedName name="areaD1" localSheetId="16">'PLANIFICA MADRID'!$C$6:$D$88</definedName>
    <definedName name="areaD1" localSheetId="17">RTVM!$C$6:$D$88</definedName>
    <definedName name="areaD1" localSheetId="18">UCR!$C$6:$D$88</definedName>
    <definedName name="areaD1" localSheetId="19">'UNIVERSITAS XXI'!$C$3:$D$63</definedName>
    <definedName name="areaD1">AMTA!$C$6:$D$88</definedName>
    <definedName name="areaD10" localSheetId="2">#REF!</definedName>
    <definedName name="areaD10" localSheetId="3">#REF!</definedName>
    <definedName name="areaD10" localSheetId="4">#REF!</definedName>
    <definedName name="areaD10" localSheetId="7">#REF!</definedName>
    <definedName name="areaD10" localSheetId="8">#REF!</definedName>
    <definedName name="areaD10" localSheetId="9">#REF!</definedName>
    <definedName name="areaD10" localSheetId="10">#REF!</definedName>
    <definedName name="areaD10" localSheetId="11">#REF!</definedName>
    <definedName name="areaD10" localSheetId="5">#REF!</definedName>
    <definedName name="areaD10" localSheetId="6">#REF!</definedName>
    <definedName name="areaD10" localSheetId="13">#REF!</definedName>
    <definedName name="areaD10" localSheetId="12">#REF!</definedName>
    <definedName name="areaD10" localSheetId="14">#REF!</definedName>
    <definedName name="areaD10" localSheetId="15">#REF!</definedName>
    <definedName name="areaD10" localSheetId="16">#REF!</definedName>
    <definedName name="areaD10" localSheetId="17">#REF!</definedName>
    <definedName name="areaD10" localSheetId="18">#REF!</definedName>
    <definedName name="areaD10" localSheetId="19">#REF!</definedName>
    <definedName name="areaD10">#REF!</definedName>
    <definedName name="areaD11" localSheetId="2">#REF!</definedName>
    <definedName name="areaD11" localSheetId="3">#REF!</definedName>
    <definedName name="areaD11" localSheetId="4">#REF!</definedName>
    <definedName name="areaD11" localSheetId="7">#REF!</definedName>
    <definedName name="areaD11" localSheetId="8">#REF!</definedName>
    <definedName name="areaD11" localSheetId="9">#REF!</definedName>
    <definedName name="areaD11" localSheetId="10">#REF!</definedName>
    <definedName name="areaD11" localSheetId="11">#REF!</definedName>
    <definedName name="areaD11" localSheetId="5">#REF!</definedName>
    <definedName name="areaD11" localSheetId="6">#REF!</definedName>
    <definedName name="areaD11" localSheetId="12">#REF!</definedName>
    <definedName name="areaD11" localSheetId="14">#REF!</definedName>
    <definedName name="areaD11" localSheetId="15">#REF!</definedName>
    <definedName name="areaD11" localSheetId="16">#REF!</definedName>
    <definedName name="areaD11" localSheetId="17">#REF!</definedName>
    <definedName name="areaD11" localSheetId="18">#REF!</definedName>
    <definedName name="areaD11" localSheetId="19">#REF!</definedName>
    <definedName name="areaD11">#REF!</definedName>
    <definedName name="areaD12" localSheetId="9">#REF!</definedName>
    <definedName name="areaD12" localSheetId="12">#REF!</definedName>
    <definedName name="areaD12" localSheetId="16">#REF!</definedName>
    <definedName name="areaD12" localSheetId="17">#REF!</definedName>
    <definedName name="areaD12">#REF!</definedName>
    <definedName name="areaD13" localSheetId="9">#REF!</definedName>
    <definedName name="areaD13" localSheetId="12">#REF!</definedName>
    <definedName name="areaD13" localSheetId="16">#REF!</definedName>
    <definedName name="areaD13" localSheetId="17">#REF!</definedName>
    <definedName name="areaD13">#REF!</definedName>
    <definedName name="areaD3_1" localSheetId="2">#REF!</definedName>
    <definedName name="areaD3_1" localSheetId="3">#REF!</definedName>
    <definedName name="areaD3_1" localSheetId="4">#REF!</definedName>
    <definedName name="areaD3_1" localSheetId="7">#REF!</definedName>
    <definedName name="areaD3_1" localSheetId="8">#REF!</definedName>
    <definedName name="areaD3_1" localSheetId="9">#REF!</definedName>
    <definedName name="areaD3_1" localSheetId="10">#REF!</definedName>
    <definedName name="areaD3_1" localSheetId="11">#REF!</definedName>
    <definedName name="areaD3_1" localSheetId="5">#REF!</definedName>
    <definedName name="areaD3_1" localSheetId="6">#REF!</definedName>
    <definedName name="areaD3_1" localSheetId="12">#REF!</definedName>
    <definedName name="areaD3_1" localSheetId="14">#REF!</definedName>
    <definedName name="areaD3_1" localSheetId="15">#REF!</definedName>
    <definedName name="areaD3_1" localSheetId="16">#REF!</definedName>
    <definedName name="areaD3_1" localSheetId="17">#REF!</definedName>
    <definedName name="areaD3_1" localSheetId="18">#REF!</definedName>
    <definedName name="areaD3_1" localSheetId="19">#REF!</definedName>
    <definedName name="areaD3_1">#REF!</definedName>
    <definedName name="areaD3_2" localSheetId="2">#REF!</definedName>
    <definedName name="areaD3_2" localSheetId="3">#REF!</definedName>
    <definedName name="areaD3_2" localSheetId="4">#REF!</definedName>
    <definedName name="areaD3_2" localSheetId="7">#REF!</definedName>
    <definedName name="areaD3_2" localSheetId="8">#REF!</definedName>
    <definedName name="areaD3_2" localSheetId="9">#REF!</definedName>
    <definedName name="areaD3_2" localSheetId="10">#REF!</definedName>
    <definedName name="areaD3_2" localSheetId="11">#REF!</definedName>
    <definedName name="areaD3_2" localSheetId="5">#REF!</definedName>
    <definedName name="areaD3_2" localSheetId="6">#REF!</definedName>
    <definedName name="areaD3_2" localSheetId="12">#REF!</definedName>
    <definedName name="areaD3_2" localSheetId="14">#REF!</definedName>
    <definedName name="areaD3_2" localSheetId="15">#REF!</definedName>
    <definedName name="areaD3_2" localSheetId="16">#REF!</definedName>
    <definedName name="areaD3_2" localSheetId="17">#REF!</definedName>
    <definedName name="areaD3_2" localSheetId="18">#REF!</definedName>
    <definedName name="areaD3_2" localSheetId="19">#REF!</definedName>
    <definedName name="areaD3_2">#REF!</definedName>
    <definedName name="areaD3_3" localSheetId="2">#REF!</definedName>
    <definedName name="areaD3_3" localSheetId="3">#REF!</definedName>
    <definedName name="areaD3_3" localSheetId="4">#REF!</definedName>
    <definedName name="areaD3_3" localSheetId="7">#REF!</definedName>
    <definedName name="areaD3_3" localSheetId="8">#REF!</definedName>
    <definedName name="areaD3_3" localSheetId="9">#REF!</definedName>
    <definedName name="areaD3_3" localSheetId="10">#REF!</definedName>
    <definedName name="areaD3_3" localSheetId="11">#REF!</definedName>
    <definedName name="areaD3_3" localSheetId="5">#REF!</definedName>
    <definedName name="areaD3_3" localSheetId="6">#REF!</definedName>
    <definedName name="areaD3_3" localSheetId="12">#REF!</definedName>
    <definedName name="areaD3_3" localSheetId="14">#REF!</definedName>
    <definedName name="areaD3_3" localSheetId="15">#REF!</definedName>
    <definedName name="areaD3_3" localSheetId="16">#REF!</definedName>
    <definedName name="areaD3_3" localSheetId="17">#REF!</definedName>
    <definedName name="areaD3_3" localSheetId="18">#REF!</definedName>
    <definedName name="areaD3_3" localSheetId="19">#REF!</definedName>
    <definedName name="areaD3_3">#REF!</definedName>
    <definedName name="areaD3_4" localSheetId="2">#REF!</definedName>
    <definedName name="areaD3_4" localSheetId="3">#REF!</definedName>
    <definedName name="areaD3_4" localSheetId="4">#REF!</definedName>
    <definedName name="areaD3_4" localSheetId="7">#REF!</definedName>
    <definedName name="areaD3_4" localSheetId="8">#REF!</definedName>
    <definedName name="areaD3_4" localSheetId="9">#REF!</definedName>
    <definedName name="areaD3_4" localSheetId="10">#REF!</definedName>
    <definedName name="areaD3_4" localSheetId="11">#REF!</definedName>
    <definedName name="areaD3_4" localSheetId="5">#REF!</definedName>
    <definedName name="areaD3_4" localSheetId="6">#REF!</definedName>
    <definedName name="areaD3_4" localSheetId="12">#REF!</definedName>
    <definedName name="areaD3_4" localSheetId="14">#REF!</definedName>
    <definedName name="areaD3_4" localSheetId="15">#REF!</definedName>
    <definedName name="areaD3_4" localSheetId="16">#REF!</definedName>
    <definedName name="areaD3_4" localSheetId="17">#REF!</definedName>
    <definedName name="areaD3_4" localSheetId="18">#REF!</definedName>
    <definedName name="areaD3_4" localSheetId="19">#REF!</definedName>
    <definedName name="areaD3_4">#REF!</definedName>
    <definedName name="areaD3bMRR_1" localSheetId="12">#REF!</definedName>
    <definedName name="areaD3bMRR_1">#REF!</definedName>
    <definedName name="areaD3bMRR_2" localSheetId="12">#REF!</definedName>
    <definedName name="areaD3bMRR_2">#REF!</definedName>
    <definedName name="areaD3bMRR_3" localSheetId="12">#REF!</definedName>
    <definedName name="areaD3bMRR_3">#REF!</definedName>
    <definedName name="areaD3bMRR_4" localSheetId="12">#REF!</definedName>
    <definedName name="areaD3bMRR_4">#REF!</definedName>
    <definedName name="areaD3bMRR_5" localSheetId="12">#REF!</definedName>
    <definedName name="areaD3bMRR_5">#REF!</definedName>
    <definedName name="areaD3bMRR_6" localSheetId="12">#REF!</definedName>
    <definedName name="areaD3bMRR_6">#REF!</definedName>
    <definedName name="areaD4" localSheetId="2">#REF!</definedName>
    <definedName name="areaD4" localSheetId="3">#REF!</definedName>
    <definedName name="areaD4" localSheetId="4">#REF!</definedName>
    <definedName name="areaD4" localSheetId="7">#REF!</definedName>
    <definedName name="areaD4" localSheetId="8">#REF!</definedName>
    <definedName name="areaD4" localSheetId="9">#REF!</definedName>
    <definedName name="areaD4" localSheetId="10">#REF!</definedName>
    <definedName name="areaD4" localSheetId="11">#REF!</definedName>
    <definedName name="areaD4" localSheetId="5">#REF!</definedName>
    <definedName name="areaD4" localSheetId="6">#REF!</definedName>
    <definedName name="areaD4" localSheetId="12">#REF!</definedName>
    <definedName name="areaD4" localSheetId="14">#REF!</definedName>
    <definedName name="areaD4" localSheetId="15">#REF!</definedName>
    <definedName name="areaD4" localSheetId="16">#REF!</definedName>
    <definedName name="areaD4" localSheetId="17">#REF!</definedName>
    <definedName name="areaD4" localSheetId="18">#REF!</definedName>
    <definedName name="areaD4" localSheetId="19">#REF!</definedName>
    <definedName name="areaD4">#REF!</definedName>
    <definedName name="areaD4a" localSheetId="2">#REF!</definedName>
    <definedName name="areaD4a" localSheetId="3">#REF!</definedName>
    <definedName name="areaD4a" localSheetId="4">#REF!</definedName>
    <definedName name="areaD4a" localSheetId="7">#REF!</definedName>
    <definedName name="areaD4a" localSheetId="8">#REF!</definedName>
    <definedName name="areaD4a" localSheetId="9">#REF!</definedName>
    <definedName name="areaD4a" localSheetId="10">#REF!</definedName>
    <definedName name="areaD4a" localSheetId="11">#REF!</definedName>
    <definedName name="areaD4a" localSheetId="5">#REF!</definedName>
    <definedName name="areaD4a" localSheetId="6">#REF!</definedName>
    <definedName name="areaD4a" localSheetId="12">#REF!</definedName>
    <definedName name="areaD4a" localSheetId="14">#REF!</definedName>
    <definedName name="areaD4a" localSheetId="15">#REF!</definedName>
    <definedName name="areaD4a" localSheetId="16">#REF!</definedName>
    <definedName name="areaD4a" localSheetId="17">#REF!</definedName>
    <definedName name="areaD4a" localSheetId="18">#REF!</definedName>
    <definedName name="areaD4a" localSheetId="19">#REF!</definedName>
    <definedName name="areaD4a">#REF!</definedName>
    <definedName name="areaD4b" localSheetId="2">#REF!</definedName>
    <definedName name="areaD4b" localSheetId="3">#REF!</definedName>
    <definedName name="areaD4b" localSheetId="4">#REF!</definedName>
    <definedName name="areaD4b" localSheetId="7">#REF!</definedName>
    <definedName name="areaD4b" localSheetId="8">#REF!</definedName>
    <definedName name="areaD4b" localSheetId="9">#REF!</definedName>
    <definedName name="areaD4b" localSheetId="10">#REF!</definedName>
    <definedName name="areaD4b" localSheetId="11">#REF!</definedName>
    <definedName name="areaD4b" localSheetId="5">#REF!</definedName>
    <definedName name="areaD4b" localSheetId="6">#REF!</definedName>
    <definedName name="areaD4b" localSheetId="12">#REF!</definedName>
    <definedName name="areaD4b" localSheetId="14">#REF!</definedName>
    <definedName name="areaD4b" localSheetId="15">#REF!</definedName>
    <definedName name="areaD4b" localSheetId="16">#REF!</definedName>
    <definedName name="areaD4b" localSheetId="17">#REF!</definedName>
    <definedName name="areaD4b" localSheetId="18">#REF!</definedName>
    <definedName name="areaD4b" localSheetId="19">#REF!</definedName>
    <definedName name="areaD4b">#REF!</definedName>
    <definedName name="areaD5" localSheetId="2">#REF!</definedName>
    <definedName name="areaD5" localSheetId="3">#REF!</definedName>
    <definedName name="areaD5" localSheetId="4">#REF!</definedName>
    <definedName name="areaD5" localSheetId="7">#REF!</definedName>
    <definedName name="areaD5" localSheetId="8">#REF!</definedName>
    <definedName name="areaD5" localSheetId="9">#REF!</definedName>
    <definedName name="areaD5" localSheetId="10">#REF!</definedName>
    <definedName name="areaD5" localSheetId="11">#REF!</definedName>
    <definedName name="areaD5" localSheetId="5">#REF!</definedName>
    <definedName name="areaD5" localSheetId="6">#REF!</definedName>
    <definedName name="areaD5" localSheetId="12">#REF!</definedName>
    <definedName name="areaD5" localSheetId="14">#REF!</definedName>
    <definedName name="areaD5" localSheetId="15">#REF!</definedName>
    <definedName name="areaD5" localSheetId="16">#REF!</definedName>
    <definedName name="areaD5" localSheetId="17">#REF!</definedName>
    <definedName name="areaD5" localSheetId="18">#REF!</definedName>
    <definedName name="areaD5" localSheetId="19">#REF!</definedName>
    <definedName name="areaD5">#REF!</definedName>
    <definedName name="areaD50" localSheetId="2">#REF!</definedName>
    <definedName name="areaD50" localSheetId="3">#REF!</definedName>
    <definedName name="areaD50" localSheetId="4">#REF!</definedName>
    <definedName name="areaD50" localSheetId="7">#REF!</definedName>
    <definedName name="areaD50" localSheetId="8">#REF!</definedName>
    <definedName name="areaD50" localSheetId="9">#REF!</definedName>
    <definedName name="areaD50" localSheetId="10">#REF!</definedName>
    <definedName name="areaD50" localSheetId="11">#REF!</definedName>
    <definedName name="areaD50" localSheetId="5">#REF!</definedName>
    <definedName name="areaD50" localSheetId="6">#REF!</definedName>
    <definedName name="areaD50" localSheetId="12">#REF!</definedName>
    <definedName name="areaD50" localSheetId="14">#REF!</definedName>
    <definedName name="areaD50" localSheetId="15">#REF!</definedName>
    <definedName name="areaD50" localSheetId="16">#REF!</definedName>
    <definedName name="areaD50" localSheetId="17">#REF!</definedName>
    <definedName name="areaD50" localSheetId="18">#REF!</definedName>
    <definedName name="areaD50" localSheetId="19">#REF!</definedName>
    <definedName name="areaD50">#REF!</definedName>
    <definedName name="areaD6" localSheetId="2">#REF!</definedName>
    <definedName name="areaD6" localSheetId="3">#REF!</definedName>
    <definedName name="areaD6" localSheetId="4">#REF!</definedName>
    <definedName name="areaD6" localSheetId="7">#REF!</definedName>
    <definedName name="areaD6" localSheetId="8">#REF!</definedName>
    <definedName name="areaD6" localSheetId="9">#REF!</definedName>
    <definedName name="areaD6" localSheetId="10">#REF!</definedName>
    <definedName name="areaD6" localSheetId="11">#REF!</definedName>
    <definedName name="areaD6" localSheetId="5">#REF!</definedName>
    <definedName name="areaD6" localSheetId="6">#REF!</definedName>
    <definedName name="areaD6" localSheetId="12">#REF!</definedName>
    <definedName name="areaD6" localSheetId="14">#REF!</definedName>
    <definedName name="areaD6" localSheetId="15">#REF!</definedName>
    <definedName name="areaD6" localSheetId="16">#REF!</definedName>
    <definedName name="areaD6" localSheetId="17">#REF!</definedName>
    <definedName name="areaD6" localSheetId="18">#REF!</definedName>
    <definedName name="areaD6" localSheetId="19">#REF!</definedName>
    <definedName name="areaD6">#REF!</definedName>
    <definedName name="areaD7" localSheetId="2">#REF!</definedName>
    <definedName name="areaD7" localSheetId="3">#REF!</definedName>
    <definedName name="areaD7" localSheetId="4">#REF!</definedName>
    <definedName name="areaD7" localSheetId="7">#REF!</definedName>
    <definedName name="areaD7" localSheetId="8">#REF!</definedName>
    <definedName name="areaD7" localSheetId="9">#REF!</definedName>
    <definedName name="areaD7" localSheetId="10">#REF!</definedName>
    <definedName name="areaD7" localSheetId="11">#REF!</definedName>
    <definedName name="areaD7" localSheetId="5">#REF!</definedName>
    <definedName name="areaD7" localSheetId="6">#REF!</definedName>
    <definedName name="areaD7" localSheetId="12">#REF!</definedName>
    <definedName name="areaD7" localSheetId="14">#REF!</definedName>
    <definedName name="areaD7" localSheetId="15">#REF!</definedName>
    <definedName name="areaD7" localSheetId="16">#REF!</definedName>
    <definedName name="areaD7" localSheetId="17">#REF!</definedName>
    <definedName name="areaD7" localSheetId="18">#REF!</definedName>
    <definedName name="areaD7" localSheetId="19">#REF!</definedName>
    <definedName name="areaD7">#REF!</definedName>
    <definedName name="areaD70" localSheetId="3">#REF!</definedName>
    <definedName name="areaD70" localSheetId="4">#REF!</definedName>
    <definedName name="areaD70" localSheetId="7">#REF!</definedName>
    <definedName name="areaD70" localSheetId="8">#REF!</definedName>
    <definedName name="areaD70" localSheetId="9">#REF!</definedName>
    <definedName name="areaD70" localSheetId="10">#REF!</definedName>
    <definedName name="areaD70" localSheetId="11">#REF!</definedName>
    <definedName name="areaD70" localSheetId="5">#REF!</definedName>
    <definedName name="areaD70" localSheetId="6">#REF!</definedName>
    <definedName name="areaD70" localSheetId="13">#REF!</definedName>
    <definedName name="areaD70" localSheetId="12">#REF!</definedName>
    <definedName name="areaD70" localSheetId="14">#REF!</definedName>
    <definedName name="areaD70" localSheetId="15">#REF!</definedName>
    <definedName name="areaD70" localSheetId="16">[4]D70!$B$7:$AA$10</definedName>
    <definedName name="areaD70" localSheetId="17">#REF!</definedName>
    <definedName name="areaD70" localSheetId="18">#REF!</definedName>
    <definedName name="areaD70" localSheetId="19">#REF!</definedName>
    <definedName name="areaD70">#REF!</definedName>
    <definedName name="areaD70a" localSheetId="2">#REF!</definedName>
    <definedName name="areaD70a" localSheetId="12">#REF!</definedName>
    <definedName name="areaD70a" localSheetId="14">#REF!</definedName>
    <definedName name="areaD70a" localSheetId="17">#REF!</definedName>
    <definedName name="areaD70a" localSheetId="18">#REF!</definedName>
    <definedName name="areaD70a">#REF!</definedName>
    <definedName name="areaD8" localSheetId="2">#REF!</definedName>
    <definedName name="areaD8" localSheetId="3">#REF!</definedName>
    <definedName name="areaD8" localSheetId="4">#REF!</definedName>
    <definedName name="areaD8" localSheetId="7">#REF!</definedName>
    <definedName name="areaD8" localSheetId="8">#REF!</definedName>
    <definedName name="areaD8" localSheetId="9">#REF!</definedName>
    <definedName name="areaD8" localSheetId="10">#REF!</definedName>
    <definedName name="areaD8" localSheetId="11">#REF!</definedName>
    <definedName name="areaD8" localSheetId="5">#REF!</definedName>
    <definedName name="areaD8" localSheetId="6">#REF!</definedName>
    <definedName name="areaD8" localSheetId="12">#REF!</definedName>
    <definedName name="areaD8" localSheetId="14">#REF!</definedName>
    <definedName name="areaD8" localSheetId="15">#REF!</definedName>
    <definedName name="areaD8" localSheetId="16">#REF!</definedName>
    <definedName name="areaD8" localSheetId="17">#REF!</definedName>
    <definedName name="areaD8" localSheetId="18">#REF!</definedName>
    <definedName name="areaD8" localSheetId="19">#REF!</definedName>
    <definedName name="areaD8">#REF!</definedName>
    <definedName name="areaD80" localSheetId="2">#REF!</definedName>
    <definedName name="areaD80" localSheetId="3">#REF!</definedName>
    <definedName name="areaD80" localSheetId="4">#REF!</definedName>
    <definedName name="areaD80" localSheetId="7">#REF!</definedName>
    <definedName name="areaD80" localSheetId="8">#REF!</definedName>
    <definedName name="areaD80" localSheetId="9">#REF!</definedName>
    <definedName name="areaD80" localSheetId="10">#REF!</definedName>
    <definedName name="areaD80" localSheetId="11">#REF!</definedName>
    <definedName name="areaD80" localSheetId="5">#REF!</definedName>
    <definedName name="areaD80" localSheetId="6">#REF!</definedName>
    <definedName name="areaD80" localSheetId="13">#REF!</definedName>
    <definedName name="areaD80" localSheetId="12">#REF!</definedName>
    <definedName name="areaD80" localSheetId="14">#REF!</definedName>
    <definedName name="areaD80" localSheetId="15">#REF!</definedName>
    <definedName name="areaD80" localSheetId="16">#REF!</definedName>
    <definedName name="areaD80" localSheetId="17">#REF!</definedName>
    <definedName name="areaD80" localSheetId="18">#REF!</definedName>
    <definedName name="areaD80" localSheetId="19">#REF!</definedName>
    <definedName name="areaD80">#REF!</definedName>
    <definedName name="areaD85">#REF!</definedName>
    <definedName name="areaD9" localSheetId="2">#REF!</definedName>
    <definedName name="areaD9" localSheetId="3">#REF!</definedName>
    <definedName name="areaD9" localSheetId="4">#REF!</definedName>
    <definedName name="areaD9" localSheetId="7">#REF!</definedName>
    <definedName name="areaD9" localSheetId="8">#REF!</definedName>
    <definedName name="areaD9" localSheetId="9">#REF!</definedName>
    <definedName name="areaD9" localSheetId="10">#REF!</definedName>
    <definedName name="areaD9" localSheetId="11">#REF!</definedName>
    <definedName name="areaD9" localSheetId="5">#REF!</definedName>
    <definedName name="areaD9" localSheetId="6">#REF!</definedName>
    <definedName name="areaD9" localSheetId="12">#REF!</definedName>
    <definedName name="areaD9" localSheetId="14">#REF!</definedName>
    <definedName name="areaD9" localSheetId="15">#REF!</definedName>
    <definedName name="areaD9" localSheetId="16">#REF!</definedName>
    <definedName name="areaD9" localSheetId="17">#REF!</definedName>
    <definedName name="areaD9" localSheetId="18">#REF!</definedName>
    <definedName name="areaD9" localSheetId="19">#REF!</definedName>
    <definedName name="areaD9">#REF!</definedName>
    <definedName name="areaD9b" localSheetId="2">#REF!</definedName>
    <definedName name="areaD9b" localSheetId="3">#REF!</definedName>
    <definedName name="areaD9b" localSheetId="4">#REF!</definedName>
    <definedName name="areaD9b" localSheetId="7">#REF!</definedName>
    <definedName name="areaD9b" localSheetId="8">#REF!</definedName>
    <definedName name="areaD9b" localSheetId="9">#REF!</definedName>
    <definedName name="areaD9b" localSheetId="10">#REF!</definedName>
    <definedName name="areaD9b" localSheetId="11">#REF!</definedName>
    <definedName name="areaD9b" localSheetId="5">#REF!</definedName>
    <definedName name="areaD9b" localSheetId="6">#REF!</definedName>
    <definedName name="areaD9b" localSheetId="12">#REF!</definedName>
    <definedName name="areaD9b" localSheetId="14">#REF!</definedName>
    <definedName name="areaD9b" localSheetId="15">#REF!</definedName>
    <definedName name="areaD9b" localSheetId="16">#REF!</definedName>
    <definedName name="areaD9b" localSheetId="17">#REF!</definedName>
    <definedName name="areaD9b" localSheetId="18">#REF!</definedName>
    <definedName name="areaD9b" localSheetId="19">#REF!</definedName>
    <definedName name="areaD9b">#REF!</definedName>
    <definedName name="areaG1" localSheetId="13">HOSP.ALCORCÓN!$C$6:$D$76</definedName>
    <definedName name="areaG1">#REF!</definedName>
    <definedName name="areaG10">#REF!</definedName>
    <definedName name="areaG11">#REF!</definedName>
    <definedName name="areaG2">#REF!</definedName>
    <definedName name="areaG3_1">#REF!</definedName>
    <definedName name="areaG3_2">#REF!</definedName>
    <definedName name="areaG3_3">#REF!</definedName>
    <definedName name="areaG3_4">#REF!</definedName>
    <definedName name="areaG4">#REF!</definedName>
    <definedName name="areaG4a">#REF!</definedName>
    <definedName name="areaG4b">#REF!</definedName>
    <definedName name="areaG5">#REF!</definedName>
    <definedName name="areaG50">#REF!</definedName>
    <definedName name="areaG6">#REF!</definedName>
    <definedName name="areaG7">#REF!</definedName>
    <definedName name="areaG70">#REF!</definedName>
    <definedName name="areaG8">#REF!</definedName>
    <definedName name="areaG80">#REF!</definedName>
    <definedName name="areaG9">#REF!</definedName>
    <definedName name="areaG9b">#REF!</definedName>
    <definedName name="Fechaaño">[1]claves!$D$3:$D$16</definedName>
    <definedName name="Fechames">[1]claves!$C$3:$C$14</definedName>
    <definedName name="GrTes">[5]Maestros!$G$1:$H$7</definedName>
    <definedName name="I_Capitulo">[1]claves!$B$3:$B$11</definedName>
    <definedName name="Materia">[1]claves!$J$3:$J$7</definedName>
    <definedName name="Mprov">[6]MProv!$A$1:$F$5776</definedName>
    <definedName name="OneOff">[1]claves!$I$3:$I$4</definedName>
    <definedName name="Origen">[1]claves!$E$3:$E$5</definedName>
    <definedName name="PAGADOSABRIL">#REF!</definedName>
    <definedName name="Tipo_ente">[1]claves!$AS$3:$AS$6</definedName>
    <definedName name="Z_172FAF4A_51AE_416D_B1A0_BD29CB23264C_.wvu.PrintArea" localSheetId="13" hidden="1">HOSP.ALCORCÓN!$A$1:$D$76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0" l="1"/>
  <c r="C58" i="20"/>
  <c r="D52" i="20"/>
  <c r="D49" i="20" s="1"/>
  <c r="C52" i="20"/>
  <c r="C49" i="20"/>
  <c r="D39" i="20"/>
  <c r="D37" i="20" s="1"/>
  <c r="D63" i="20" s="1"/>
  <c r="C39" i="20"/>
  <c r="C37" i="20" s="1"/>
  <c r="C63" i="20" s="1"/>
  <c r="D25" i="20"/>
  <c r="C25" i="20"/>
  <c r="D24" i="20"/>
  <c r="C24" i="20"/>
  <c r="D23" i="20"/>
  <c r="C23" i="20"/>
  <c r="D15" i="20"/>
  <c r="C15" i="20"/>
  <c r="D12" i="20"/>
  <c r="C12" i="20"/>
  <c r="D4" i="20"/>
  <c r="C4" i="20"/>
  <c r="D60" i="19" l="1"/>
  <c r="C60" i="19"/>
  <c r="D59" i="19"/>
  <c r="D58" i="19" s="1"/>
  <c r="C59" i="19"/>
  <c r="C58" i="19" s="1"/>
  <c r="D52" i="19"/>
  <c r="C52" i="19"/>
  <c r="C49" i="19" s="1"/>
  <c r="D39" i="19"/>
  <c r="D37" i="19" s="1"/>
  <c r="C39" i="19"/>
  <c r="C37" i="19" s="1"/>
  <c r="D25" i="19"/>
  <c r="D24" i="19" s="1"/>
  <c r="C25" i="19"/>
  <c r="C24" i="19" s="1"/>
  <c r="C63" i="19" s="1"/>
  <c r="D16" i="19"/>
  <c r="C16" i="19"/>
  <c r="D15" i="19"/>
  <c r="D12" i="19" s="1"/>
  <c r="C15" i="19"/>
  <c r="C12" i="19" s="1"/>
  <c r="D4" i="19"/>
  <c r="D23" i="19" s="1"/>
  <c r="C4" i="19"/>
  <c r="C23" i="19" s="1"/>
  <c r="D49" i="19" l="1"/>
  <c r="D63" i="19" s="1"/>
  <c r="D83" i="18" l="1"/>
  <c r="C83" i="18"/>
  <c r="D77" i="18"/>
  <c r="C77" i="18"/>
  <c r="C71" i="18" s="1"/>
  <c r="D73" i="18"/>
  <c r="D71" i="18" s="1"/>
  <c r="C73" i="18"/>
  <c r="D61" i="18"/>
  <c r="C61" i="18"/>
  <c r="D57" i="18"/>
  <c r="C57" i="18"/>
  <c r="C56" i="18" s="1"/>
  <c r="D56" i="18"/>
  <c r="D44" i="18"/>
  <c r="C44" i="18"/>
  <c r="D43" i="18"/>
  <c r="C43" i="18"/>
  <c r="D34" i="18"/>
  <c r="D24" i="18" s="1"/>
  <c r="C34" i="18"/>
  <c r="D31" i="18"/>
  <c r="C31" i="18"/>
  <c r="D25" i="18"/>
  <c r="C25" i="18"/>
  <c r="C24" i="18"/>
  <c r="D17" i="18"/>
  <c r="D7" i="18" s="1"/>
  <c r="C17" i="18"/>
  <c r="D13" i="18"/>
  <c r="C13" i="18"/>
  <c r="D8" i="18"/>
  <c r="C8" i="18"/>
  <c r="C7" i="18"/>
  <c r="C42" i="18" s="1"/>
  <c r="D42" i="18" l="1"/>
  <c r="C88" i="18"/>
  <c r="D88" i="18"/>
  <c r="D85" i="16" l="1"/>
  <c r="C85" i="16"/>
  <c r="D83" i="16"/>
  <c r="C83" i="16"/>
  <c r="D77" i="16"/>
  <c r="C77" i="16"/>
  <c r="D73" i="16"/>
  <c r="D71" i="16" s="1"/>
  <c r="C73" i="16"/>
  <c r="C71" i="16" s="1"/>
  <c r="C88" i="16" s="1"/>
  <c r="D61" i="16"/>
  <c r="C61" i="16"/>
  <c r="D57" i="16"/>
  <c r="C57" i="16"/>
  <c r="D56" i="16"/>
  <c r="C56" i="16"/>
  <c r="C49" i="16"/>
  <c r="C47" i="16"/>
  <c r="D44" i="16"/>
  <c r="C44" i="16"/>
  <c r="D43" i="16"/>
  <c r="C43" i="16"/>
  <c r="D37" i="16"/>
  <c r="C37" i="16"/>
  <c r="D34" i="16"/>
  <c r="C34" i="16"/>
  <c r="D32" i="16"/>
  <c r="C32" i="16"/>
  <c r="C31" i="16" s="1"/>
  <c r="C24" i="16" s="1"/>
  <c r="D31" i="16"/>
  <c r="D24" i="16" s="1"/>
  <c r="D21" i="16"/>
  <c r="D17" i="16"/>
  <c r="C17" i="16"/>
  <c r="D16" i="16"/>
  <c r="C13" i="16" s="1"/>
  <c r="D8" i="16"/>
  <c r="C8" i="16"/>
  <c r="D42" i="16" l="1"/>
  <c r="C7" i="16"/>
  <c r="C42" i="16" s="1"/>
  <c r="D88" i="16"/>
  <c r="D13" i="16"/>
  <c r="D7" i="16" s="1"/>
  <c r="D58" i="15" l="1"/>
  <c r="C58" i="15"/>
  <c r="D52" i="15"/>
  <c r="C52" i="15"/>
  <c r="D49" i="15"/>
  <c r="C49" i="15"/>
  <c r="D39" i="15"/>
  <c r="D37" i="15" s="1"/>
  <c r="D63" i="15" s="1"/>
  <c r="C39" i="15"/>
  <c r="C37" i="15"/>
  <c r="D25" i="15"/>
  <c r="C25" i="15"/>
  <c r="D24" i="15"/>
  <c r="C24" i="15"/>
  <c r="C63" i="15" s="1"/>
  <c r="D23" i="15"/>
  <c r="D15" i="15"/>
  <c r="C15" i="15"/>
  <c r="D12" i="15"/>
  <c r="C12" i="15"/>
  <c r="D4" i="15"/>
  <c r="C4" i="15"/>
  <c r="C23" i="15" s="1"/>
  <c r="D83" i="14" l="1"/>
  <c r="C83" i="14"/>
  <c r="C71" i="14" s="1"/>
  <c r="D77" i="14"/>
  <c r="D71" i="14" s="1"/>
  <c r="C77" i="14"/>
  <c r="D73" i="14"/>
  <c r="C73" i="14"/>
  <c r="D61" i="14"/>
  <c r="C61" i="14"/>
  <c r="D57" i="14"/>
  <c r="D56" i="14" s="1"/>
  <c r="C57" i="14"/>
  <c r="C56" i="14" s="1"/>
  <c r="D44" i="14"/>
  <c r="C44" i="14"/>
  <c r="D43" i="14"/>
  <c r="C43" i="14"/>
  <c r="D34" i="14"/>
  <c r="C34" i="14"/>
  <c r="D31" i="14"/>
  <c r="C31" i="14"/>
  <c r="D25" i="14"/>
  <c r="C25" i="14"/>
  <c r="C24" i="14" s="1"/>
  <c r="D24" i="14"/>
  <c r="D17" i="14"/>
  <c r="C17" i="14"/>
  <c r="D13" i="14"/>
  <c r="C13" i="14"/>
  <c r="D8" i="14"/>
  <c r="C8" i="14"/>
  <c r="C7" i="14" s="1"/>
  <c r="D7" i="14"/>
  <c r="D42" i="14" s="1"/>
  <c r="C88" i="14" l="1"/>
  <c r="D88" i="14"/>
  <c r="C42" i="14"/>
  <c r="D72" i="13" l="1"/>
  <c r="C72" i="13"/>
  <c r="D65" i="13"/>
  <c r="D62" i="13" s="1"/>
  <c r="C65" i="13"/>
  <c r="C62" i="13"/>
  <c r="D53" i="13"/>
  <c r="D49" i="13" s="1"/>
  <c r="C53" i="13"/>
  <c r="C49" i="13" s="1"/>
  <c r="D50" i="13"/>
  <c r="C50" i="13"/>
  <c r="D42" i="13"/>
  <c r="C42" i="13"/>
  <c r="D41" i="13"/>
  <c r="C41" i="13"/>
  <c r="D32" i="13"/>
  <c r="C32" i="13"/>
  <c r="D28" i="13"/>
  <c r="C28" i="13"/>
  <c r="D26" i="13"/>
  <c r="C26" i="13"/>
  <c r="D19" i="13"/>
  <c r="C19" i="13"/>
  <c r="D15" i="13"/>
  <c r="C15" i="13"/>
  <c r="D12" i="13"/>
  <c r="C12" i="13"/>
  <c r="D8" i="13"/>
  <c r="D7" i="13" s="1"/>
  <c r="D40" i="13" s="1"/>
  <c r="C8" i="13"/>
  <c r="C7" i="13" s="1"/>
  <c r="C40" i="13" s="1"/>
  <c r="C76" i="13" l="1"/>
  <c r="D76" i="13"/>
  <c r="D83" i="12" l="1"/>
  <c r="C83" i="12"/>
  <c r="D77" i="12"/>
  <c r="C77" i="12"/>
  <c r="D73" i="12"/>
  <c r="D71" i="12" s="1"/>
  <c r="C73" i="12"/>
  <c r="C71" i="12" s="1"/>
  <c r="D61" i="12"/>
  <c r="C61" i="12"/>
  <c r="D57" i="12"/>
  <c r="C57" i="12"/>
  <c r="D56" i="12"/>
  <c r="C56" i="12"/>
  <c r="C44" i="12"/>
  <c r="C43" i="12" s="1"/>
  <c r="C88" i="12" s="1"/>
  <c r="D44" i="12"/>
  <c r="D43" i="12"/>
  <c r="D88" i="12" s="1"/>
  <c r="D34" i="12"/>
  <c r="C34" i="12"/>
  <c r="D31" i="12"/>
  <c r="C31" i="12"/>
  <c r="C26" i="12"/>
  <c r="D25" i="12"/>
  <c r="C25" i="12"/>
  <c r="C24" i="12" s="1"/>
  <c r="D24" i="12"/>
  <c r="D17" i="12"/>
  <c r="C17" i="12"/>
  <c r="D13" i="12"/>
  <c r="C13" i="12"/>
  <c r="D8" i="12"/>
  <c r="C8" i="12"/>
  <c r="C7" i="12" s="1"/>
  <c r="D7" i="12"/>
  <c r="D42" i="12" s="1"/>
  <c r="D90" i="12" s="1"/>
  <c r="C42" i="12" l="1"/>
  <c r="C90" i="12" s="1"/>
  <c r="D58" i="11" l="1"/>
  <c r="C58" i="11"/>
  <c r="D52" i="11"/>
  <c r="C52" i="11"/>
  <c r="D49" i="11"/>
  <c r="C49" i="11"/>
  <c r="D39" i="11"/>
  <c r="D37" i="11" s="1"/>
  <c r="C39" i="11"/>
  <c r="C37" i="11"/>
  <c r="D30" i="11"/>
  <c r="D25" i="11"/>
  <c r="C25" i="11"/>
  <c r="D24" i="11"/>
  <c r="C24" i="11"/>
  <c r="C63" i="11" s="1"/>
  <c r="D15" i="11"/>
  <c r="D12" i="11"/>
  <c r="C12" i="11"/>
  <c r="D4" i="11"/>
  <c r="D23" i="11" s="1"/>
  <c r="C4" i="11"/>
  <c r="C23" i="11" s="1"/>
  <c r="D63" i="11" l="1"/>
  <c r="D58" i="10" l="1"/>
  <c r="C58" i="10"/>
  <c r="D52" i="10"/>
  <c r="C52" i="10"/>
  <c r="D49" i="10"/>
  <c r="C49" i="10"/>
  <c r="D39" i="10"/>
  <c r="D37" i="10" s="1"/>
  <c r="D63" i="10" s="1"/>
  <c r="C39" i="10"/>
  <c r="C37" i="10" s="1"/>
  <c r="C63" i="10" s="1"/>
  <c r="D25" i="10"/>
  <c r="C25" i="10"/>
  <c r="D24" i="10"/>
  <c r="C24" i="10"/>
  <c r="D23" i="10"/>
  <c r="C23" i="10"/>
  <c r="D15" i="10"/>
  <c r="C15" i="10"/>
  <c r="D12" i="10"/>
  <c r="C12" i="10"/>
  <c r="D4" i="10"/>
  <c r="C4" i="10"/>
  <c r="D83" i="9" l="1"/>
  <c r="C83" i="9"/>
  <c r="D77" i="9"/>
  <c r="C77" i="9"/>
  <c r="D73" i="9"/>
  <c r="C73" i="9"/>
  <c r="D71" i="9"/>
  <c r="C71" i="9"/>
  <c r="D61" i="9"/>
  <c r="C61" i="9"/>
  <c r="D57" i="9"/>
  <c r="C57" i="9"/>
  <c r="D56" i="9"/>
  <c r="C56" i="9"/>
  <c r="D44" i="9"/>
  <c r="D43" i="9" s="1"/>
  <c r="D88" i="9" s="1"/>
  <c r="C44" i="9"/>
  <c r="C43" i="9" s="1"/>
  <c r="C88" i="9" s="1"/>
  <c r="D34" i="9"/>
  <c r="C34" i="9"/>
  <c r="D31" i="9"/>
  <c r="D24" i="9" s="1"/>
  <c r="C31" i="9"/>
  <c r="C24" i="9" s="1"/>
  <c r="D25" i="9"/>
  <c r="C25" i="9"/>
  <c r="D17" i="9"/>
  <c r="C17" i="9"/>
  <c r="D13" i="9"/>
  <c r="D7" i="9" s="1"/>
  <c r="D42" i="9" s="1"/>
  <c r="C13" i="9"/>
  <c r="C7" i="9" s="1"/>
  <c r="C42" i="9" s="1"/>
  <c r="D8" i="9"/>
  <c r="C8" i="9"/>
  <c r="D58" i="8" l="1"/>
  <c r="C58" i="8"/>
  <c r="D52" i="8"/>
  <c r="C52" i="8"/>
  <c r="D49" i="8"/>
  <c r="C49" i="8"/>
  <c r="D39" i="8"/>
  <c r="C39" i="8"/>
  <c r="D37" i="8"/>
  <c r="C37" i="8"/>
  <c r="D25" i="8"/>
  <c r="C25" i="8"/>
  <c r="D24" i="8"/>
  <c r="D63" i="8" s="1"/>
  <c r="C24" i="8"/>
  <c r="C63" i="8" s="1"/>
  <c r="D15" i="8"/>
  <c r="C15" i="8"/>
  <c r="D12" i="8"/>
  <c r="C12" i="8"/>
  <c r="D4" i="8"/>
  <c r="D23" i="8" s="1"/>
  <c r="C4" i="8"/>
  <c r="C23" i="8" s="1"/>
  <c r="D58" i="7" l="1"/>
  <c r="D49" i="7" s="1"/>
  <c r="C58" i="7"/>
  <c r="D52" i="7"/>
  <c r="C52" i="7"/>
  <c r="C49" i="7"/>
  <c r="D39" i="7"/>
  <c r="C39" i="7"/>
  <c r="C37" i="7" s="1"/>
  <c r="C63" i="7" s="1"/>
  <c r="D37" i="7"/>
  <c r="D63" i="7" s="1"/>
  <c r="D25" i="7"/>
  <c r="C25" i="7"/>
  <c r="D24" i="7"/>
  <c r="C24" i="7"/>
  <c r="C23" i="7"/>
  <c r="D15" i="7"/>
  <c r="D12" i="7" s="1"/>
  <c r="D23" i="7" s="1"/>
  <c r="C15" i="7"/>
  <c r="C12" i="7"/>
  <c r="D4" i="7"/>
  <c r="C4" i="7"/>
  <c r="D58" i="6" l="1"/>
  <c r="C58" i="6"/>
  <c r="D52" i="6"/>
  <c r="C52" i="6"/>
  <c r="D49" i="6"/>
  <c r="C49" i="6"/>
  <c r="D39" i="6"/>
  <c r="D37" i="6" s="1"/>
  <c r="D63" i="6" s="1"/>
  <c r="C39" i="6"/>
  <c r="C37" i="6" s="1"/>
  <c r="D25" i="6"/>
  <c r="C25" i="6"/>
  <c r="D24" i="6"/>
  <c r="C24" i="6"/>
  <c r="D23" i="6"/>
  <c r="D15" i="6"/>
  <c r="C15" i="6"/>
  <c r="D12" i="6"/>
  <c r="C12" i="6"/>
  <c r="D4" i="6"/>
  <c r="C4" i="6"/>
  <c r="C23" i="6" s="1"/>
  <c r="C63" i="6" l="1"/>
  <c r="D58" i="5" l="1"/>
  <c r="C58" i="5"/>
  <c r="D52" i="5"/>
  <c r="C52" i="5"/>
  <c r="C49" i="5" s="1"/>
  <c r="D49" i="5"/>
  <c r="D39" i="5"/>
  <c r="C39" i="5"/>
  <c r="D37" i="5"/>
  <c r="C37" i="5"/>
  <c r="D25" i="5"/>
  <c r="C25" i="5"/>
  <c r="C24" i="5" s="1"/>
  <c r="D24" i="5"/>
  <c r="D63" i="5" s="1"/>
  <c r="D15" i="5"/>
  <c r="C15" i="5"/>
  <c r="D12" i="5"/>
  <c r="C12" i="5"/>
  <c r="C23" i="5" s="1"/>
  <c r="D4" i="5"/>
  <c r="D23" i="5" s="1"/>
  <c r="C4" i="5"/>
  <c r="C63" i="5" l="1"/>
  <c r="D58" i="4" l="1"/>
  <c r="D49" i="4" s="1"/>
  <c r="C58" i="4"/>
  <c r="D52" i="4"/>
  <c r="C52" i="4"/>
  <c r="C49" i="4"/>
  <c r="D39" i="4"/>
  <c r="D37" i="4" s="1"/>
  <c r="C39" i="4"/>
  <c r="C37" i="4" s="1"/>
  <c r="C63" i="4" s="1"/>
  <c r="D25" i="4"/>
  <c r="C25" i="4"/>
  <c r="D24" i="4"/>
  <c r="C24" i="4"/>
  <c r="C23" i="4"/>
  <c r="D15" i="4"/>
  <c r="D12" i="4" s="1"/>
  <c r="D23" i="4" s="1"/>
  <c r="C15" i="4"/>
  <c r="C12" i="4"/>
  <c r="D4" i="4"/>
  <c r="C4" i="4"/>
  <c r="D63" i="4" l="1"/>
  <c r="D83" i="3" l="1"/>
  <c r="C83" i="3"/>
  <c r="C71" i="3" s="1"/>
  <c r="D77" i="3"/>
  <c r="C77" i="3"/>
  <c r="D73" i="3"/>
  <c r="D71" i="3" s="1"/>
  <c r="C73" i="3"/>
  <c r="D61" i="3"/>
  <c r="C61" i="3"/>
  <c r="D57" i="3"/>
  <c r="D56" i="3" s="1"/>
  <c r="C57" i="3"/>
  <c r="C56" i="3" s="1"/>
  <c r="D44" i="3"/>
  <c r="C44" i="3"/>
  <c r="D43" i="3"/>
  <c r="C43" i="3"/>
  <c r="D34" i="3"/>
  <c r="C34" i="3"/>
  <c r="D31" i="3"/>
  <c r="C31" i="3"/>
  <c r="D25" i="3"/>
  <c r="D24" i="3" s="1"/>
  <c r="C25" i="3"/>
  <c r="C24" i="3" s="1"/>
  <c r="D17" i="3"/>
  <c r="C17" i="3"/>
  <c r="D13" i="3"/>
  <c r="C13" i="3"/>
  <c r="D8" i="3"/>
  <c r="C8" i="3"/>
  <c r="C7" i="3" s="1"/>
  <c r="C42" i="3" s="1"/>
  <c r="D7" i="3"/>
  <c r="D42" i="3" s="1"/>
  <c r="D88" i="3" l="1"/>
  <c r="C88" i="3"/>
  <c r="D83" i="2" l="1"/>
  <c r="C83" i="2"/>
  <c r="D77" i="2"/>
  <c r="C77" i="2"/>
  <c r="D73" i="2"/>
  <c r="D71" i="2" s="1"/>
  <c r="C73" i="2"/>
  <c r="C71" i="2" s="1"/>
  <c r="D61" i="2"/>
  <c r="C61" i="2"/>
  <c r="D57" i="2"/>
  <c r="C57" i="2"/>
  <c r="D56" i="2"/>
  <c r="C56" i="2"/>
  <c r="D44" i="2"/>
  <c r="C44" i="2"/>
  <c r="C43" i="2" s="1"/>
  <c r="C88" i="2" s="1"/>
  <c r="D43" i="2"/>
  <c r="D88" i="2" s="1"/>
  <c r="D34" i="2"/>
  <c r="C34" i="2"/>
  <c r="C24" i="2" s="1"/>
  <c r="D31" i="2"/>
  <c r="C31" i="2"/>
  <c r="D25" i="2"/>
  <c r="D24" i="2" s="1"/>
  <c r="C25" i="2"/>
  <c r="D17" i="2"/>
  <c r="C17" i="2"/>
  <c r="C7" i="2" s="1"/>
  <c r="D13" i="2"/>
  <c r="C13" i="2"/>
  <c r="D8" i="2"/>
  <c r="D7" i="2" s="1"/>
  <c r="C8" i="2"/>
  <c r="C42" i="2" l="1"/>
  <c r="D42" i="2"/>
</calcChain>
</file>

<file path=xl/sharedStrings.xml><?xml version="1.0" encoding="utf-8"?>
<sst xmlns="http://schemas.openxmlformats.org/spreadsheetml/2006/main" count="2474" uniqueCount="303">
  <si>
    <t>BALANCE DE SITUACIÓN</t>
  </si>
  <si>
    <t>EMPRESAS Y ENTES PÚBLICOS DE LA COMUNIDAD DE MADRID</t>
  </si>
  <si>
    <t>AGENCIA PARA LA ADMINISTRACIÓN DIGITAL DE LA COMUNIDAD DE MADRID</t>
  </si>
  <si>
    <t>AGRUPACIÓN DE INTERÉS ECONÓMICO CENTRO SUPERIOR DE INVESTIGACIÓN DEL AUTOMÓVIL Y DE LA SEGURIDAD VIAL</t>
  </si>
  <si>
    <t>AGENCIA MADRILEÑA PARA EL APOYO A LAS PERSONAS ADULTAS CON DISCAPACIDAD (AMTA)</t>
  </si>
  <si>
    <t>ALCALINGUA – UNIVERSIDAD DE ALCALÁ, S.R.L.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</si>
  <si>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</si>
  <si>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</si>
  <si>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</si>
  <si>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</si>
  <si>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</si>
  <si>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</si>
  <si>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</si>
  <si>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HOSPITAL UNIVERSITARIO DE ALCORCÓN</t>
  </si>
  <si>
    <t>HOSPITAL UNIVERSITARIO DE FUENLABRADA</t>
  </si>
  <si>
    <t>MADRID CULTURA Y TURISMO, S.A.</t>
  </si>
  <si>
    <t>METRO DE MADRID, S.A.</t>
  </si>
  <si>
    <t>PLANIFICA MADRID, PROYECTOS Y OBRAS, M.P., S.A.</t>
  </si>
  <si>
    <t>RADIO TELEVISIÓN MADRID, S.A. (RTVM)</t>
  </si>
  <si>
    <t>UNIDAD CENTRAL DE RADIODIAGNÓSTICO (UCR)</t>
  </si>
  <si>
    <t>Trimestre II_2023</t>
  </si>
  <si>
    <t>UNIVERSITAS XXI, SOLUCIONES Y TECNOLOGÍA PARA LA UNIVERSIDAD, S.A.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</si>
  <si>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</si>
  <si>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</si>
  <si>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</si>
  <si>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</si>
  <si>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</si>
  <si>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</si>
  <si>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</si>
  <si>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</si>
  <si>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</si>
  <si>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</si>
  <si>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</si>
  <si>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</si>
  <si>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</si>
  <si>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</si>
  <si>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</si>
  <si>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</si>
  <si>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</si>
  <si>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</si>
  <si>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</si>
  <si>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</si>
  <si>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</si>
  <si>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</si>
  <si>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</si>
  <si>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</si>
  <si>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</si>
  <si>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</si>
  <si>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</si>
  <si>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</si>
  <si>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</si>
  <si>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</si>
  <si>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</si>
  <si>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</si>
  <si>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</si>
  <si>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</si>
  <si>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</si>
  <si>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</si>
  <si>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</si>
  <si>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</si>
  <si>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</si>
  <si>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</si>
  <si>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</si>
  <si>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</si>
  <si>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</si>
  <si>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</si>
  <si>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</si>
  <si>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</si>
  <si>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</si>
  <si>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</si>
  <si>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</si>
  <si>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</si>
  <si>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</si>
  <si>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</si>
  <si>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</si>
  <si>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</si>
  <si>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</si>
  <si>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</si>
  <si>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</si>
  <si>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</si>
  <si>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</si>
  <si>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</si>
  <si>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</si>
  <si>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</si>
  <si>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</si>
  <si>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</si>
  <si>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</si>
  <si>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</si>
  <si>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</si>
  <si>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</si>
  <si>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</si>
  <si>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</si>
  <si>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</si>
  <si>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</si>
  <si>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</si>
  <si>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</si>
  <si>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</si>
  <si>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</si>
  <si>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</si>
  <si>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</si>
  <si>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</si>
  <si>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</si>
  <si>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</si>
  <si>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</si>
  <si>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</si>
  <si>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</si>
  <si>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</si>
  <si>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</si>
  <si>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</si>
  <si>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</si>
  <si>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</si>
  <si>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</si>
  <si>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</si>
  <si>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</si>
  <si>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</si>
  <si>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</si>
  <si>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</si>
  <si>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</si>
  <si>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</si>
  <si>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</si>
  <si>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</si>
  <si>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</si>
  <si>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</si>
  <si>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</si>
  <si>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</si>
  <si>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</si>
  <si>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</si>
  <si>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</si>
  <si>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</si>
  <si>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</si>
  <si>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</si>
  <si>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</si>
  <si>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</si>
  <si>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</si>
  <si>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</si>
  <si>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</si>
  <si>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</si>
  <si>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</si>
  <si>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</si>
  <si>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</si>
  <si>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</si>
  <si>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</si>
  <si>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</si>
  <si>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</si>
  <si>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</si>
  <si>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</si>
  <si>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</si>
  <si>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</si>
  <si>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>(1) En la primera columna deben figurar los datos acumulados relativos al  mes  anterior del año de referencia. En la segunda columna siempre deben figurar los datos a 31 de Diciembre del año inmediato anterior.</t>
  </si>
  <si>
    <t xml:space="preserve">  </t>
  </si>
  <si>
    <t xml:space="preserve">  BALANCE</t>
  </si>
  <si>
    <t xml:space="preserve">  ACTIVO</t>
  </si>
  <si>
    <t>2T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</si>
  <si>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</si>
  <si>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</si>
  <si>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</si>
  <si>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</si>
  <si>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</si>
  <si>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</si>
  <si>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</si>
  <si>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</si>
  <si>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</si>
  <si>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</si>
  <si>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</si>
  <si>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</si>
  <si>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</si>
  <si>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</si>
  <si>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</si>
  <si>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</si>
  <si>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</si>
  <si>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</si>
  <si>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</si>
  <si>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</si>
  <si>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</si>
  <si>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</si>
  <si>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</si>
  <si>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</si>
  <si>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</si>
  <si>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</si>
  <si>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</si>
  <si>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</si>
  <si>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</si>
  <si>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</si>
  <si>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</si>
  <si>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</si>
  <si>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</si>
  <si>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</si>
  <si>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</si>
  <si>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</si>
  <si>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2T - 2023</t>
  </si>
  <si>
    <t>4T - 2022</t>
  </si>
  <si>
    <t>Junio 2023</t>
  </si>
  <si>
    <t>Diciembre 2022</t>
  </si>
  <si>
    <t>100, 101, 102,(1030), (1040)</t>
  </si>
  <si>
    <t>112, 113, 114, 115, 119</t>
  </si>
  <si>
    <t xml:space="preserve">(108), (109) </t>
  </si>
  <si>
    <t xml:space="preserve">(miles de euros) </t>
  </si>
  <si>
    <t>DIC22_DEF</t>
  </si>
  <si>
    <t xml:space="preserve">    .Desarrollo</t>
  </si>
  <si>
    <t xml:space="preserve">    .Aplicaciones Informáticas</t>
  </si>
  <si>
    <t xml:space="preserve">    .Anticipos</t>
  </si>
  <si>
    <t xml:space="preserve">    .Resto del Inmovilizado Intangible</t>
  </si>
  <si>
    <t xml:space="preserve">    .Terrenos</t>
  </si>
  <si>
    <t xml:space="preserve">    .Resto del Inmovilizado material</t>
  </si>
  <si>
    <t xml:space="preserve">    .Construcciones</t>
  </si>
  <si>
    <t xml:space="preserve">    .Inmovilizado </t>
  </si>
  <si>
    <t xml:space="preserve">         Terrenos</t>
  </si>
  <si>
    <t xml:space="preserve">         Resto de Inmovilizado</t>
  </si>
  <si>
    <t xml:space="preserve">    .Inversiones financieras</t>
  </si>
  <si>
    <t xml:space="preserve">    .Existencias y otros activos</t>
  </si>
  <si>
    <t xml:space="preserve">    .Existencias</t>
  </si>
  <si>
    <t xml:space="preserve">    .Provisión por retribuciones al personal</t>
  </si>
  <si>
    <t xml:space="preserve">    .Provisión por desmantelamiento, retiro o rehabilitación del inmovilizado</t>
  </si>
  <si>
    <t xml:space="preserve">    .Otras provisiones</t>
  </si>
  <si>
    <t xml:space="preserve"> CUADRO G1: BALANCE</t>
  </si>
  <si>
    <t xml:space="preserve">   </t>
  </si>
  <si>
    <t xml:space="preserve">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</si>
  <si>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</si>
  <si>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</si>
  <si>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</si>
  <si>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</si>
  <si>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</si>
  <si>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</si>
  <si>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</si>
  <si>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</si>
  <si>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</si>
  <si>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</si>
  <si>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Inmovilizado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</si>
  <si>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</si>
  <si>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</si>
  <si>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</si>
  <si>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</si>
  <si>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</si>
  <si>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</si>
  <si>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</si>
  <si>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</si>
  <si>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</si>
  <si>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</si>
  <si>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</si>
  <si>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</si>
  <si>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</si>
  <si>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</si>
  <si>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5Âª 7</t>
  </si>
  <si>
    <t>VIII. Deudores no corrientes</t>
  </si>
  <si>
    <t xml:space="preserve">    B) ACTIVO CORRIENTE</t>
  </si>
  <si>
    <t>NECA 5Âª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</si>
  <si>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</si>
  <si>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</si>
  <si>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</si>
  <si>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</si>
  <si>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</si>
  <si>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</si>
  <si>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</si>
  <si>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</si>
  <si>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</si>
  <si>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</si>
  <si>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</si>
  <si>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</si>
  <si>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</si>
  <si>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</si>
  <si>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</si>
  <si>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</si>
  <si>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</si>
  <si>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</si>
  <si>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</si>
  <si>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</si>
  <si>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</si>
  <si>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</si>
  <si>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</si>
  <si>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</si>
  <si>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Reservas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</si>
  <si>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</si>
  <si>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</si>
  <si>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</si>
  <si>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</si>
  <si>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</si>
  <si>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</si>
  <si>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</si>
  <si>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</si>
  <si>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</si>
  <si>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</si>
  <si>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</si>
  <si>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</si>
  <si>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</si>
  <si>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</si>
  <si>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</si>
  <si>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</si>
  <si>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5Âª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</si>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</sst>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17" x14ac:knownFonts="1"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9"/>
      <color rgb="FF3366FF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25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1"/>
    <xf numFmtId="0" fontId="3" fillId="0" borderId="0" xfId="0" applyFont="1"/>
    <xf numFmtId="0" fontId="4" fillId="0" borderId="0" xfId="2" applyNumberFormat="1" applyFont="1" applyAlignment="1">
      <alignment vertical="center"/>
    </xf>
    <xf numFmtId="0" fontId="4" fillId="0" borderId="0" xfId="2" applyNumberFormat="1" applyFont="1"/>
    <xf numFmtId="0" fontId="5" fillId="3" borderId="10" xfId="2" applyNumberFormat="1" applyFont="1" applyFill="1" applyBorder="1" applyAlignment="1">
      <alignment horizontal="center" vertical="center" wrapText="1"/>
    </xf>
    <xf numFmtId="49" fontId="6" fillId="5" borderId="11" xfId="2" applyNumberFormat="1" applyFont="1" applyFill="1" applyBorder="1" applyAlignment="1">
      <alignment wrapText="1"/>
    </xf>
    <xf numFmtId="164" fontId="7" fillId="6" borderId="11" xfId="2" applyNumberFormat="1" applyFont="1" applyFill="1" applyBorder="1" applyAlignment="1" applyProtection="1">
      <alignment horizontal="right" wrapText="1"/>
      <protection locked="0"/>
    </xf>
    <xf numFmtId="49" fontId="8" fillId="7" borderId="11" xfId="2" applyNumberFormat="1" applyFont="1" applyFill="1" applyBorder="1" applyAlignment="1">
      <alignment wrapText="1"/>
    </xf>
    <xf numFmtId="164" fontId="8" fillId="6" borderId="11" xfId="2" applyNumberFormat="1" applyFont="1" applyFill="1" applyBorder="1" applyAlignment="1" applyProtection="1">
      <alignment horizontal="right" wrapText="1"/>
      <protection locked="0"/>
    </xf>
    <xf numFmtId="164" fontId="8" fillId="0" borderId="11" xfId="2" applyNumberFormat="1" applyFont="1" applyBorder="1" applyAlignment="1" applyProtection="1">
      <alignment horizontal="right" wrapText="1"/>
      <protection locked="0"/>
    </xf>
    <xf numFmtId="49" fontId="6" fillId="3" borderId="11" xfId="2" applyNumberFormat="1" applyFont="1" applyFill="1" applyBorder="1" applyAlignment="1">
      <alignment wrapText="1"/>
    </xf>
    <xf numFmtId="49" fontId="5" fillId="3" borderId="11" xfId="2" applyNumberFormat="1" applyFont="1" applyFill="1" applyBorder="1" applyAlignment="1">
      <alignment wrapText="1"/>
    </xf>
    <xf numFmtId="49" fontId="4" fillId="0" borderId="0" xfId="2" applyNumberFormat="1" applyFont="1" applyAlignment="1">
      <alignment wrapText="1"/>
    </xf>
    <xf numFmtId="164" fontId="4" fillId="0" borderId="0" xfId="2" applyNumberFormat="1" applyFont="1" applyAlignment="1" applyProtection="1">
      <alignment horizontal="right" wrapText="1"/>
      <protection locked="0"/>
    </xf>
    <xf numFmtId="0" fontId="8" fillId="0" borderId="0" xfId="2" applyNumberFormat="1" applyFont="1"/>
    <xf numFmtId="49" fontId="8" fillId="7" borderId="11" xfId="2" applyNumberFormat="1" applyFont="1" applyFill="1" applyBorder="1"/>
    <xf numFmtId="49" fontId="6" fillId="3" borderId="11" xfId="2" applyNumberFormat="1" applyFont="1" applyFill="1" applyBorder="1"/>
    <xf numFmtId="49" fontId="5" fillId="3" borderId="11" xfId="2" applyNumberFormat="1" applyFont="1" applyFill="1" applyBorder="1"/>
    <xf numFmtId="0" fontId="9" fillId="9" borderId="10" xfId="0" applyNumberFormat="1" applyFont="1" applyFill="1" applyBorder="1" applyAlignment="1" applyProtection="1">
      <alignment horizontal="center" vertical="center" wrapText="1"/>
    </xf>
    <xf numFmtId="0" fontId="10" fillId="9" borderId="10" xfId="0" applyNumberFormat="1" applyFont="1" applyFill="1" applyBorder="1" applyAlignment="1" applyProtection="1">
      <alignment horizontal="center" vertical="center" wrapText="1"/>
    </xf>
    <xf numFmtId="0" fontId="6" fillId="10" borderId="10" xfId="0" applyNumberFormat="1" applyFont="1" applyFill="1" applyBorder="1" applyAlignment="1" applyProtection="1">
      <alignment vertical="center" wrapText="1"/>
    </xf>
    <xf numFmtId="4" fontId="7" fillId="10" borderId="10" xfId="0" applyNumberFormat="1" applyFont="1" applyFill="1" applyBorder="1" applyAlignment="1" applyProtection="1">
      <alignment horizontal="right" vertical="center"/>
      <protection locked="0"/>
    </xf>
    <xf numFmtId="0" fontId="8" fillId="11" borderId="10" xfId="0" applyNumberFormat="1" applyFont="1" applyFill="1" applyBorder="1" applyAlignment="1" applyProtection="1">
      <alignment vertical="center" wrapText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9" fillId="9" borderId="10" xfId="0" applyNumberFormat="1" applyFont="1" applyFill="1" applyBorder="1" applyAlignment="1" applyProtection="1">
      <alignment horizontal="left" vertical="center" wrapText="1"/>
    </xf>
    <xf numFmtId="4" fontId="7" fillId="9" borderId="1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2" fillId="0" borderId="0" xfId="0" applyFont="1"/>
    <xf numFmtId="0" fontId="1" fillId="9" borderId="10" xfId="0" applyNumberFormat="1" applyFont="1" applyFill="1" applyBorder="1" applyAlignment="1" applyProtection="1">
      <alignment horizontal="center" vertical="center" wrapText="1"/>
    </xf>
    <xf numFmtId="17" fontId="1" fillId="9" borderId="10" xfId="0" applyNumberFormat="1" applyFont="1" applyFill="1" applyBorder="1" applyAlignment="1" applyProtection="1">
      <alignment horizontal="center" vertical="center" wrapText="1"/>
    </xf>
    <xf numFmtId="4" fontId="6" fillId="10" borderId="10" xfId="0" applyNumberFormat="1" applyFont="1" applyFill="1" applyBorder="1" applyAlignment="1" applyProtection="1">
      <alignment horizontal="right" vertical="center"/>
      <protection locked="0"/>
    </xf>
    <xf numFmtId="4" fontId="12" fillId="0" borderId="10" xfId="0" applyNumberFormat="1" applyFont="1" applyFill="1" applyBorder="1" applyAlignment="1" applyProtection="1">
      <alignment horizontal="right" vertical="center"/>
      <protection locked="0"/>
    </xf>
    <xf numFmtId="0" fontId="1" fillId="9" borderId="10" xfId="0" applyNumberFormat="1" applyFont="1" applyFill="1" applyBorder="1" applyAlignment="1" applyProtection="1">
      <alignment horizontal="left" vertical="center" wrapText="1"/>
    </xf>
    <xf numFmtId="4" fontId="6" fillId="9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49" fontId="9" fillId="9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0" fontId="4" fillId="0" borderId="0" xfId="2" applyAlignment="1">
      <alignment vertical="center"/>
    </xf>
    <xf numFmtId="0" fontId="4" fillId="0" borderId="0" xfId="2"/>
    <xf numFmtId="0" fontId="5" fillId="3" borderId="10" xfId="2" applyFont="1" applyFill="1" applyBorder="1" applyAlignment="1">
      <alignment horizontal="center" vertical="center" wrapText="1"/>
    </xf>
    <xf numFmtId="164" fontId="13" fillId="6" borderId="11" xfId="2" applyNumberFormat="1" applyFont="1" applyFill="1" applyBorder="1" applyAlignment="1" applyProtection="1">
      <alignment horizontal="right" wrapText="1"/>
      <protection locked="0"/>
    </xf>
    <xf numFmtId="164" fontId="14" fillId="6" borderId="11" xfId="2" applyNumberFormat="1" applyFont="1" applyFill="1" applyBorder="1" applyAlignment="1" applyProtection="1">
      <alignment horizontal="right" wrapText="1"/>
      <protection locked="0"/>
    </xf>
    <xf numFmtId="164" fontId="14" fillId="0" borderId="11" xfId="2" applyNumberFormat="1" applyFont="1" applyBorder="1" applyAlignment="1" applyProtection="1">
      <alignment horizontal="right" wrapText="1"/>
      <protection locked="0"/>
    </xf>
    <xf numFmtId="0" fontId="15" fillId="0" borderId="0" xfId="2" applyFont="1"/>
    <xf numFmtId="0" fontId="4" fillId="0" borderId="0" xfId="2" applyAlignment="1">
      <alignment horizontal="right" vertical="center"/>
    </xf>
    <xf numFmtId="0" fontId="15" fillId="0" borderId="0" xfId="2" applyFont="1" applyAlignment="1">
      <alignment wrapText="1"/>
    </xf>
    <xf numFmtId="0" fontId="15" fillId="0" borderId="0" xfId="2" applyFont="1" applyAlignment="1">
      <alignment vertical="center"/>
    </xf>
    <xf numFmtId="4" fontId="4" fillId="0" borderId="0" xfId="2" applyNumberFormat="1"/>
    <xf numFmtId="49" fontId="4" fillId="0" borderId="0" xfId="2" applyNumberFormat="1" applyAlignment="1">
      <alignment wrapText="1"/>
    </xf>
    <xf numFmtId="164" fontId="16" fillId="0" borderId="0" xfId="2" applyNumberFormat="1" applyFont="1" applyAlignment="1" applyProtection="1">
      <alignment horizontal="right" wrapText="1"/>
      <protection locked="0"/>
    </xf>
    <xf numFmtId="0" fontId="8" fillId="0" borderId="0" xfId="2" applyFont="1"/>
    <xf numFmtId="0" fontId="16" fillId="0" borderId="0" xfId="2" applyFont="1"/>
    <xf numFmtId="14" fontId="9" fillId="9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5" fillId="3" borderId="10" xfId="0" applyNumberFormat="1" applyFont="1" applyFill="1" applyBorder="1" applyAlignment="1">
      <alignment horizontal="center" vertical="center" wrapText="1"/>
    </xf>
    <xf numFmtId="17" fontId="5" fillId="3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wrapText="1"/>
    </xf>
    <xf numFmtId="164" fontId="7" fillId="6" borderId="11" xfId="0" applyNumberFormat="1" applyFont="1" applyFill="1" applyBorder="1" applyAlignment="1" applyProtection="1">
      <alignment horizontal="right" wrapText="1"/>
      <protection locked="0"/>
    </xf>
    <xf numFmtId="49" fontId="8" fillId="7" borderId="11" xfId="0" applyNumberFormat="1" applyFont="1" applyFill="1" applyBorder="1" applyAlignment="1">
      <alignment wrapText="1"/>
    </xf>
    <xf numFmtId="164" fontId="8" fillId="6" borderId="11" xfId="0" applyNumberFormat="1" applyFont="1" applyFill="1" applyBorder="1" applyAlignment="1" applyProtection="1">
      <alignment horizontal="right" wrapText="1"/>
      <protection locked="0"/>
    </xf>
    <xf numFmtId="164" fontId="8" fillId="0" borderId="11" xfId="0" applyNumberFormat="1" applyFont="1" applyBorder="1" applyAlignment="1" applyProtection="1">
      <alignment horizontal="right" wrapText="1"/>
      <protection locked="0"/>
    </xf>
    <xf numFmtId="49" fontId="6" fillId="3" borderId="11" xfId="0" applyNumberFormat="1" applyFont="1" applyFill="1" applyBorder="1" applyAlignment="1">
      <alignment wrapText="1"/>
    </xf>
    <xf numFmtId="49" fontId="5" fillId="3" borderId="11" xfId="0" applyNumberFormat="1" applyFont="1" applyFill="1" applyBorder="1" applyAlignment="1">
      <alignment wrapText="1"/>
    </xf>
    <xf numFmtId="4" fontId="0" fillId="0" borderId="0" xfId="0" applyNumberFormat="1" applyFont="1"/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8" fillId="0" borderId="0" xfId="0" applyNumberFormat="1" applyFont="1"/>
    <xf numFmtId="0" fontId="0" fillId="0" borderId="0" xfId="0" applyProtection="1">
      <protection hidden="1"/>
    </xf>
    <xf numFmtId="0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3" xfId="0" applyNumberFormat="1" applyFont="1" applyFill="1" applyBorder="1" applyAlignment="1" applyProtection="1">
      <alignment vertical="center" wrapText="1"/>
      <protection hidden="1"/>
    </xf>
    <xf numFmtId="4" fontId="7" fillId="12" borderId="13" xfId="0" applyNumberFormat="1" applyFont="1" applyFill="1" applyBorder="1" applyAlignment="1" applyProtection="1">
      <alignment horizontal="right" vertical="center"/>
      <protection hidden="1"/>
    </xf>
    <xf numFmtId="0" fontId="8" fillId="14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9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7" fillId="2" borderId="13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0" xfId="2" applyNumberFormat="1" applyAlignment="1" applyProtection="1">
      <alignment horizontal="right" wrapText="1"/>
      <protection locked="0"/>
    </xf>
    <xf numFmtId="4" fontId="4" fillId="0" borderId="0" xfId="2" applyNumberFormat="1" applyFont="1"/>
    <xf numFmtId="0" fontId="9" fillId="9" borderId="10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5" fillId="3" borderId="4" xfId="2" applyNumberFormat="1" applyFont="1" applyFill="1" applyBorder="1" applyAlignment="1">
      <alignment vertical="center" wrapText="1"/>
    </xf>
    <xf numFmtId="0" fontId="4" fillId="0" borderId="5" xfId="2" applyNumberFormat="1" applyFont="1" applyBorder="1" applyAlignment="1">
      <alignment vertical="center" wrapText="1"/>
    </xf>
    <xf numFmtId="0" fontId="4" fillId="0" borderId="6" xfId="2" applyNumberFormat="1" applyFont="1" applyBorder="1" applyAlignment="1">
      <alignment vertical="center" wrapText="1"/>
    </xf>
    <xf numFmtId="0" fontId="5" fillId="4" borderId="7" xfId="2" applyNumberFormat="1" applyFont="1" applyFill="1" applyBorder="1" applyAlignment="1">
      <alignment vertical="center" wrapText="1"/>
    </xf>
    <xf numFmtId="0" fontId="4" fillId="0" borderId="8" xfId="2" applyNumberFormat="1" applyFont="1" applyBorder="1" applyAlignment="1">
      <alignment vertical="center" wrapText="1"/>
    </xf>
    <xf numFmtId="0" fontId="4" fillId="0" borderId="9" xfId="2" applyNumberFormat="1" applyFont="1" applyBorder="1" applyAlignment="1">
      <alignment vertical="center" wrapText="1"/>
    </xf>
    <xf numFmtId="0" fontId="5" fillId="4" borderId="10" xfId="2" applyNumberFormat="1" applyFont="1" applyFill="1" applyBorder="1" applyAlignment="1">
      <alignment vertical="center" wrapText="1"/>
    </xf>
    <xf numFmtId="0" fontId="4" fillId="0" borderId="0" xfId="2" applyNumberFormat="1" applyFont="1" applyAlignment="1">
      <alignment vertical="center" wrapText="1"/>
    </xf>
    <xf numFmtId="0" fontId="5" fillId="0" borderId="0" xfId="2" applyNumberFormat="1" applyFont="1" applyAlignment="1">
      <alignment horizontal="right" vertical="center" wrapText="1"/>
    </xf>
    <xf numFmtId="0" fontId="1" fillId="8" borderId="0" xfId="0" applyNumberFormat="1" applyFont="1" applyFill="1" applyBorder="1" applyAlignment="1" applyProtection="1">
      <alignment horizontal="right" vertical="center"/>
    </xf>
    <xf numFmtId="0" fontId="5" fillId="3" borderId="4" xfId="2" applyFont="1" applyFill="1" applyBorder="1" applyAlignment="1">
      <alignment vertical="center" wrapText="1"/>
    </xf>
    <xf numFmtId="0" fontId="4" fillId="0" borderId="5" xfId="2" applyBorder="1" applyAlignment="1">
      <alignment vertical="center" wrapText="1"/>
    </xf>
    <xf numFmtId="0" fontId="4" fillId="0" borderId="6" xfId="2" applyBorder="1" applyAlignment="1">
      <alignment vertical="center" wrapText="1"/>
    </xf>
    <xf numFmtId="0" fontId="5" fillId="4" borderId="7" xfId="2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5" fillId="4" borderId="10" xfId="2" applyFont="1" applyFill="1" applyBorder="1" applyAlignment="1">
      <alignment vertical="center" wrapText="1"/>
    </xf>
    <xf numFmtId="0" fontId="4" fillId="0" borderId="0" xfId="2" applyAlignment="1">
      <alignment vertical="center" wrapText="1"/>
    </xf>
    <xf numFmtId="0" fontId="5" fillId="0" borderId="0" xfId="2" applyFont="1" applyAlignment="1">
      <alignment horizontal="right" vertical="center" wrapText="1"/>
    </xf>
    <xf numFmtId="0" fontId="5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5" fillId="4" borderId="7" xfId="0" applyNumberFormat="1" applyFont="1" applyFill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 wrapText="1"/>
    </xf>
    <xf numFmtId="0" fontId="5" fillId="4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1" fillId="9" borderId="4" xfId="0" applyNumberFormat="1" applyFont="1" applyFill="1" applyBorder="1" applyAlignment="1" applyProtection="1">
      <alignment horizontal="left" vertical="center" wrapText="1"/>
      <protection hidden="1"/>
    </xf>
    <xf numFmtId="0" fontId="1" fillId="9" borderId="5" xfId="0" applyNumberFormat="1" applyFont="1" applyFill="1" applyBorder="1" applyAlignment="1" applyProtection="1">
      <alignment horizontal="left" vertical="center" wrapText="1"/>
      <protection hidden="1"/>
    </xf>
    <xf numFmtId="0" fontId="1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6" fillId="1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10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13" borderId="0" xfId="0" applyNumberFormat="1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Alignment="1">
      <alignment horizontal="right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4%20APP'S\01%20CIMCA\MODELOS%20CIMCA\2020\Cuestionario%20A86%20Efectos%20inducidos%20e%20indirectos%20derivados%20del%20COVID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ad.cantabria.es\Escritorio$\72175106w\MODELOS%20PMP%202018%20con%20f&#243;rmu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joseangelcasado\AppData\Local\Microsoft\Windows\Temporary%20Internet%20Files\Content.Outlook\5ONL3Y81\Libro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6%20PMP%20Junio'23\PMP%20D70%20y%20Segmentado%20Jun'23%20v1.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2\07%20Pmp%20Julio'22\PMP%20D70%20y%20Segmentado%20Jul'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6a. Efectos ingresos"/>
      <sheetName val="A86b. Efectos gastos"/>
      <sheetName val="claves"/>
    </sheetNames>
    <sheetDataSet>
      <sheetData sheetId="0" refreshError="1"/>
      <sheetData sheetId="1" refreshError="1"/>
      <sheetData sheetId="2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G3" t="str">
            <v>Incluido en el ámbito estadística ejecución</v>
          </cell>
          <cell r="I3" t="str">
            <v>Temporal</v>
          </cell>
          <cell r="J3" t="str">
            <v>Sanidad</v>
          </cell>
          <cell r="AS3" t="str">
            <v>Consorcios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G4" t="str">
            <v>Fuera del ámbito estadística ejecución</v>
          </cell>
          <cell r="I4" t="str">
            <v>Permanente</v>
          </cell>
          <cell r="J4" t="str">
            <v>Educación</v>
          </cell>
          <cell r="AS4" t="str">
            <v>Sociedades mercantiles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J5" t="str">
            <v>S. Sociales</v>
          </cell>
          <cell r="AS5" t="str">
            <v>Fundaciones y Otras Instituciones sin ánimo de lucro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J6" t="str">
            <v>Transportes</v>
          </cell>
          <cell r="AS6" t="str">
            <v>OO.AA. y resto de entes públicos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</row>
        <row r="12">
          <cell r="C12" t="str">
            <v>Octubre</v>
          </cell>
          <cell r="D12">
            <v>2019</v>
          </cell>
        </row>
        <row r="13">
          <cell r="C13" t="str">
            <v>Noviembre</v>
          </cell>
          <cell r="D13">
            <v>2020</v>
          </cell>
        </row>
        <row r="14">
          <cell r="C14" t="str">
            <v>Diciembre</v>
          </cell>
          <cell r="D14">
            <v>2021</v>
          </cell>
        </row>
        <row r="15">
          <cell r="D15">
            <v>2022</v>
          </cell>
        </row>
        <row r="16">
          <cell r="D16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70 "/>
      <sheetName val="Resto modelos 70 "/>
      <sheetName val="A71a"/>
      <sheetName val="A71b"/>
      <sheetName val="A71c "/>
      <sheetName val="A72 "/>
      <sheetName val="A73 "/>
      <sheetName val="A73a"/>
      <sheetName val="A73b"/>
      <sheetName val="A74"/>
      <sheetName val="A75 "/>
      <sheetName val="FACTURAS"/>
      <sheetName val="FACTURAS 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70"/>
    </sheetNames>
    <sheetDataSet>
      <sheetData sheetId="0">
        <row r="7">
          <cell r="B7" t="str">
            <v>Nº Operaciones</v>
          </cell>
          <cell r="C7" t="str">
            <v>Importe de las operaciones (miles euros)</v>
          </cell>
          <cell r="D7" t="str">
            <v>Nº Operaciones</v>
          </cell>
          <cell r="E7" t="str">
            <v>Importe de las operaciones (miles euros)</v>
          </cell>
          <cell r="F7" t="str">
            <v>Nº Operaciones</v>
          </cell>
          <cell r="G7" t="str">
            <v>Importe de las operaciones (miles euros)</v>
          </cell>
          <cell r="H7" t="str">
            <v>Intereses de demora</v>
          </cell>
          <cell r="I7" t="str">
            <v>Indemnización por costes de cobro</v>
          </cell>
          <cell r="J7" t="str">
            <v>Nº Operaciones</v>
          </cell>
          <cell r="K7" t="str">
            <v>Importe de las operaciones (miles euros)</v>
          </cell>
          <cell r="L7" t="str">
            <v>Nº Operaciones</v>
          </cell>
          <cell r="M7" t="str">
            <v>Importe de las operaciones (miles euros)</v>
          </cell>
          <cell r="N7" t="str">
            <v>Nº Operaciones</v>
          </cell>
          <cell r="O7" t="str">
            <v>Importe de las operaciones (miles euros)</v>
          </cell>
          <cell r="P7" t="str">
            <v>Intereses de demora</v>
          </cell>
          <cell r="Q7" t="str">
            <v>Indemnización por costes de cobro</v>
          </cell>
          <cell r="R7" t="str">
            <v>Nº Operaciones</v>
          </cell>
          <cell r="S7" t="str">
            <v>Importe de las operaciones (miles euros)</v>
          </cell>
          <cell r="T7" t="str">
            <v>Nº Operaciones</v>
          </cell>
          <cell r="U7" t="str">
            <v>Importe de las operaciones (miles euros)</v>
          </cell>
          <cell r="V7" t="str">
            <v>Nº Operaciones</v>
          </cell>
          <cell r="W7" t="str">
            <v>Importe de las operaciones (miles euros) (DEUDA COMERCIAL)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21)"/>
      <sheetName val="Pagado (dic21)"/>
      <sheetName val="Pendiente ene22"/>
      <sheetName val="Pagadoene22"/>
      <sheetName val="Pendiente (feb22)"/>
      <sheetName val="Pagado (feb22)"/>
      <sheetName val="Pendiente (mar22)"/>
      <sheetName val="Pagado (mar22)"/>
      <sheetName val="Pendiente (abr)"/>
      <sheetName val="Vd#pagado (abr)"/>
      <sheetName val="Pendiente (may)"/>
      <sheetName val="Pagado (may)"/>
      <sheetName val="Pendiente (jun)"/>
      <sheetName val="Pagado (jun)"/>
    </sheetNames>
    <sheetDataSet>
      <sheetData sheetId="0"/>
      <sheetData sheetId="1"/>
      <sheetData sheetId="2">
        <row r="1">
          <cell r="A1" t="str">
            <v>Acreedor</v>
          </cell>
          <cell r="B1" t="str">
            <v>Nombre 1</v>
          </cell>
          <cell r="C1" t="str">
            <v>Descripción Alternativa</v>
          </cell>
          <cell r="D1" t="str">
            <v>Nº ident.fis.1</v>
          </cell>
          <cell r="E1" t="str">
            <v>Gr.tes.</v>
          </cell>
          <cell r="F1" t="str">
            <v>Nombre</v>
          </cell>
        </row>
        <row r="2">
          <cell r="A2">
            <v>5000750</v>
          </cell>
          <cell r="B2" t="str">
            <v>MANZANO CISNEROS AURELIO</v>
          </cell>
          <cell r="C2" t="str">
            <v/>
          </cell>
          <cell r="D2" t="str">
            <v>04849525K</v>
          </cell>
          <cell r="E2" t="str">
            <v>PCOL</v>
          </cell>
          <cell r="F2" t="str">
            <v>Colaboradores</v>
          </cell>
        </row>
        <row r="3">
          <cell r="A3">
            <v>5000751</v>
          </cell>
          <cell r="B3" t="str">
            <v>ALTA MARKETING S.L.</v>
          </cell>
          <cell r="C3" t="str">
            <v/>
          </cell>
          <cell r="D3" t="str">
            <v>B81700411</v>
          </cell>
          <cell r="E3" t="str">
            <v>PGNA</v>
          </cell>
          <cell r="F3" t="str">
            <v>Nacionales</v>
          </cell>
        </row>
        <row r="4">
          <cell r="A4">
            <v>5000752</v>
          </cell>
          <cell r="B4" t="str">
            <v>ROYAL MEDIA INTERNACIONAL,SL</v>
          </cell>
          <cell r="C4" t="str">
            <v/>
          </cell>
          <cell r="D4" t="str">
            <v>B61561999</v>
          </cell>
          <cell r="E4" t="str">
            <v>PGNA</v>
          </cell>
          <cell r="F4" t="str">
            <v>Nacionales</v>
          </cell>
        </row>
        <row r="5">
          <cell r="A5">
            <v>5000753</v>
          </cell>
          <cell r="B5" t="str">
            <v>TABOADA MATILLA MARTIN</v>
          </cell>
          <cell r="C5" t="str">
            <v/>
          </cell>
          <cell r="D5" t="str">
            <v>50773075T</v>
          </cell>
          <cell r="E5" t="str">
            <v>PCOL</v>
          </cell>
          <cell r="F5" t="str">
            <v>Colaboradores</v>
          </cell>
        </row>
        <row r="6">
          <cell r="A6">
            <v>5000754</v>
          </cell>
          <cell r="B6" t="str">
            <v>LAYMA INTERNACIONAL TRADE S L</v>
          </cell>
          <cell r="C6" t="str">
            <v/>
          </cell>
          <cell r="D6" t="str">
            <v>B81153439</v>
          </cell>
          <cell r="E6" t="str">
            <v>PGNA</v>
          </cell>
          <cell r="F6" t="str">
            <v>Nacionales</v>
          </cell>
        </row>
        <row r="7">
          <cell r="A7">
            <v>5000755</v>
          </cell>
          <cell r="B7" t="str">
            <v>PELICULAS PENDELTON S.A.L.</v>
          </cell>
          <cell r="C7" t="str">
            <v/>
          </cell>
          <cell r="D7" t="str">
            <v>A80317233</v>
          </cell>
          <cell r="E7" t="str">
            <v>PGNA</v>
          </cell>
          <cell r="F7" t="str">
            <v>Nacionales</v>
          </cell>
        </row>
        <row r="8">
          <cell r="A8">
            <v>5000756</v>
          </cell>
          <cell r="B8" t="str">
            <v>PROVENCIO GUIJARRO CRISTINA</v>
          </cell>
          <cell r="C8" t="str">
            <v/>
          </cell>
          <cell r="D8" t="str">
            <v>05666550V</v>
          </cell>
          <cell r="E8" t="str">
            <v>PCOL</v>
          </cell>
          <cell r="F8" t="str">
            <v>Colaboradores</v>
          </cell>
        </row>
        <row r="9">
          <cell r="A9">
            <v>5000757</v>
          </cell>
          <cell r="B9" t="str">
            <v>ACHILLES SOUTH EUROPE SLU</v>
          </cell>
          <cell r="C9" t="str">
            <v/>
          </cell>
          <cell r="D9" t="str">
            <v>B81788309</v>
          </cell>
          <cell r="E9" t="str">
            <v>PGNA</v>
          </cell>
          <cell r="F9" t="str">
            <v>Nacionales</v>
          </cell>
        </row>
        <row r="10">
          <cell r="A10">
            <v>5000758</v>
          </cell>
          <cell r="B10" t="str">
            <v>RODALCA,S.L.</v>
          </cell>
          <cell r="C10" t="str">
            <v/>
          </cell>
          <cell r="D10" t="str">
            <v>B80031990</v>
          </cell>
          <cell r="E10" t="str">
            <v>PGNA</v>
          </cell>
          <cell r="F10" t="str">
            <v>Nacionales</v>
          </cell>
        </row>
        <row r="11">
          <cell r="A11">
            <v>5000759</v>
          </cell>
          <cell r="B11" t="str">
            <v>ARCELUS PLAZA MARIA ANGELES</v>
          </cell>
          <cell r="C11" t="str">
            <v/>
          </cell>
          <cell r="D11" t="str">
            <v>37333269Z</v>
          </cell>
          <cell r="E11" t="str">
            <v>PCOL</v>
          </cell>
          <cell r="F11" t="str">
            <v>Colaboradores</v>
          </cell>
        </row>
        <row r="12">
          <cell r="A12">
            <v>5000760</v>
          </cell>
          <cell r="B12" t="str">
            <v>MY NEWS S.L.</v>
          </cell>
          <cell r="C12" t="str">
            <v/>
          </cell>
          <cell r="D12" t="str">
            <v>B60834645</v>
          </cell>
          <cell r="E12" t="str">
            <v>PGNA</v>
          </cell>
          <cell r="F12" t="str">
            <v>Nacionales</v>
          </cell>
        </row>
        <row r="13">
          <cell r="A13">
            <v>5000761</v>
          </cell>
          <cell r="B13" t="str">
            <v>CANAL COSMOPOLITAN IBERIA,S.L.</v>
          </cell>
          <cell r="C13" t="str">
            <v/>
          </cell>
          <cell r="D13" t="str">
            <v>B82460015</v>
          </cell>
          <cell r="E13" t="str">
            <v>PGNA</v>
          </cell>
          <cell r="F13" t="str">
            <v>Nacionales</v>
          </cell>
        </row>
        <row r="14">
          <cell r="A14">
            <v>5000762</v>
          </cell>
          <cell r="B14" t="str">
            <v>BAYO VEGA JUAN ANTONIO</v>
          </cell>
          <cell r="C14" t="str">
            <v/>
          </cell>
          <cell r="D14" t="str">
            <v>05393173H</v>
          </cell>
          <cell r="E14" t="str">
            <v>PCOL</v>
          </cell>
          <cell r="F14" t="str">
            <v>Colaboradores</v>
          </cell>
        </row>
        <row r="15">
          <cell r="A15">
            <v>5000763</v>
          </cell>
          <cell r="B15" t="str">
            <v>LASTSPICTURES SL</v>
          </cell>
          <cell r="C15" t="str">
            <v/>
          </cell>
          <cell r="D15" t="str">
            <v>B64336969</v>
          </cell>
          <cell r="E15" t="str">
            <v>PGNA</v>
          </cell>
          <cell r="F15" t="str">
            <v>Nacionales</v>
          </cell>
        </row>
        <row r="16">
          <cell r="A16">
            <v>5000764</v>
          </cell>
          <cell r="B16" t="str">
            <v>SONY PICTURES ENTERT IBERIA SL</v>
          </cell>
          <cell r="C16" t="str">
            <v/>
          </cell>
          <cell r="D16" t="str">
            <v>B82011743</v>
          </cell>
          <cell r="E16" t="str">
            <v>PGNA</v>
          </cell>
          <cell r="F16" t="str">
            <v>Nacionales</v>
          </cell>
        </row>
        <row r="17">
          <cell r="A17">
            <v>5000765</v>
          </cell>
          <cell r="B17" t="str">
            <v>SANCHEZ GARCIA SAIOA</v>
          </cell>
          <cell r="C17" t="str">
            <v/>
          </cell>
          <cell r="D17" t="str">
            <v>72486707E</v>
          </cell>
          <cell r="E17" t="str">
            <v>PCOL</v>
          </cell>
          <cell r="F17" t="str">
            <v>Colaboradores</v>
          </cell>
        </row>
        <row r="18">
          <cell r="A18">
            <v>5000766</v>
          </cell>
          <cell r="B18" t="str">
            <v>PASCUAL ARIAS GONZALO</v>
          </cell>
          <cell r="C18" t="str">
            <v/>
          </cell>
          <cell r="D18" t="str">
            <v>00230823H</v>
          </cell>
          <cell r="E18" t="str">
            <v>PGNA</v>
          </cell>
          <cell r="F18" t="str">
            <v>Nacionales</v>
          </cell>
        </row>
        <row r="19">
          <cell r="A19">
            <v>5005315</v>
          </cell>
          <cell r="B19" t="str">
            <v>ALCAYDE BALLESTEROS CARMEN MARIA</v>
          </cell>
          <cell r="C19" t="str">
            <v/>
          </cell>
          <cell r="D19" t="str">
            <v>24358786S</v>
          </cell>
          <cell r="E19" t="str">
            <v>PCOL</v>
          </cell>
          <cell r="F19" t="str">
            <v>Colaboradores</v>
          </cell>
        </row>
        <row r="20">
          <cell r="A20">
            <v>5000768</v>
          </cell>
          <cell r="B20" t="str">
            <v>ESCAMILLA ARTEAGA AVELINO</v>
          </cell>
          <cell r="C20" t="str">
            <v/>
          </cell>
          <cell r="D20" t="str">
            <v>43805076N</v>
          </cell>
          <cell r="E20" t="str">
            <v>PCOL</v>
          </cell>
          <cell r="F20" t="str">
            <v>Colaboradores</v>
          </cell>
        </row>
        <row r="21">
          <cell r="A21">
            <v>5000769</v>
          </cell>
          <cell r="B21" t="str">
            <v>MEKITRON S.L.</v>
          </cell>
          <cell r="C21" t="str">
            <v/>
          </cell>
          <cell r="D21" t="str">
            <v>B81074619</v>
          </cell>
          <cell r="E21" t="str">
            <v>PGNA</v>
          </cell>
          <cell r="F21" t="str">
            <v>Nacionales</v>
          </cell>
        </row>
        <row r="22">
          <cell r="A22">
            <v>5000770</v>
          </cell>
          <cell r="B22" t="str">
            <v>NBC UNIVERSAL STUDIOS NETW.ESPAÑA</v>
          </cell>
          <cell r="C22" t="str">
            <v/>
          </cell>
          <cell r="D22" t="str">
            <v>B82227893</v>
          </cell>
          <cell r="E22" t="str">
            <v>PGNA</v>
          </cell>
          <cell r="F22" t="str">
            <v>Nacionales</v>
          </cell>
        </row>
        <row r="23">
          <cell r="A23">
            <v>5000771</v>
          </cell>
          <cell r="B23" t="str">
            <v>JIMENEZ VELANDO FELIX</v>
          </cell>
          <cell r="C23" t="str">
            <v/>
          </cell>
          <cell r="D23" t="str">
            <v>52755529S</v>
          </cell>
          <cell r="E23" t="str">
            <v>PCOL</v>
          </cell>
          <cell r="F23" t="str">
            <v>Colaboradores</v>
          </cell>
        </row>
        <row r="24">
          <cell r="A24">
            <v>5000772</v>
          </cell>
          <cell r="B24" t="str">
            <v>GRUPO FESTIVENTOS SL</v>
          </cell>
          <cell r="C24" t="str">
            <v/>
          </cell>
          <cell r="D24" t="str">
            <v>B84856707</v>
          </cell>
          <cell r="E24" t="str">
            <v>PGNA</v>
          </cell>
          <cell r="F24" t="str">
            <v>Nacionales</v>
          </cell>
        </row>
        <row r="25">
          <cell r="A25">
            <v>5000773</v>
          </cell>
          <cell r="B25" t="str">
            <v>MORENA FILMS,S.L.</v>
          </cell>
          <cell r="C25" t="str">
            <v/>
          </cell>
          <cell r="D25" t="str">
            <v>B82360579</v>
          </cell>
          <cell r="E25" t="str">
            <v>PGNA</v>
          </cell>
          <cell r="F25" t="str">
            <v>Nacionales</v>
          </cell>
        </row>
        <row r="26">
          <cell r="A26">
            <v>5000774</v>
          </cell>
          <cell r="B26" t="str">
            <v>MORENO SILVA FRANCISCO JOSE</v>
          </cell>
          <cell r="C26" t="str">
            <v/>
          </cell>
          <cell r="D26" t="str">
            <v>50176725V</v>
          </cell>
          <cell r="E26" t="str">
            <v>PCOL</v>
          </cell>
          <cell r="F26" t="str">
            <v>Colaboradores</v>
          </cell>
        </row>
        <row r="27">
          <cell r="A27">
            <v>5000775</v>
          </cell>
          <cell r="B27" t="str">
            <v>SERVICIOS INTEGRALES HERMEN</v>
          </cell>
          <cell r="C27" t="str">
            <v/>
          </cell>
          <cell r="D27" t="str">
            <v>B81980104</v>
          </cell>
          <cell r="E27" t="str">
            <v>PGNA</v>
          </cell>
          <cell r="F27" t="str">
            <v>Nacionales</v>
          </cell>
        </row>
        <row r="28">
          <cell r="A28">
            <v>5000776</v>
          </cell>
          <cell r="B28" t="str">
            <v>EURO FICCION,S.L.</v>
          </cell>
          <cell r="C28" t="str">
            <v/>
          </cell>
          <cell r="D28" t="str">
            <v>B82089996</v>
          </cell>
          <cell r="E28" t="str">
            <v>PGNA</v>
          </cell>
          <cell r="F28" t="str">
            <v>Nacionales</v>
          </cell>
        </row>
        <row r="29">
          <cell r="A29">
            <v>5000777</v>
          </cell>
          <cell r="B29" t="str">
            <v>AREVALO SANCHEZ ANGELA VALLVEY</v>
          </cell>
          <cell r="C29" t="str">
            <v/>
          </cell>
          <cell r="D29" t="str">
            <v>05900471M</v>
          </cell>
          <cell r="E29" t="str">
            <v>PCOL</v>
          </cell>
          <cell r="F29" t="str">
            <v>Colaboradores</v>
          </cell>
        </row>
        <row r="30">
          <cell r="A30">
            <v>5000778</v>
          </cell>
          <cell r="B30" t="str">
            <v>EUMOVIL-SOC.EUROPEA DE UU.MM SL</v>
          </cell>
          <cell r="C30" t="str">
            <v>EUMOVIL</v>
          </cell>
          <cell r="D30" t="str">
            <v>B80984453</v>
          </cell>
          <cell r="E30" t="str">
            <v>PGNA</v>
          </cell>
          <cell r="F30" t="str">
            <v>Nacionales</v>
          </cell>
        </row>
        <row r="31">
          <cell r="A31">
            <v>5000779</v>
          </cell>
          <cell r="B31" t="str">
            <v>AUTOCONTROL</v>
          </cell>
          <cell r="C31" t="str">
            <v/>
          </cell>
          <cell r="D31" t="str">
            <v>G81234247</v>
          </cell>
          <cell r="E31" t="str">
            <v>PGNA</v>
          </cell>
          <cell r="F31" t="str">
            <v>Nacionales</v>
          </cell>
        </row>
        <row r="32">
          <cell r="A32">
            <v>5000780</v>
          </cell>
          <cell r="B32" t="str">
            <v>EDERRA LACRUZ MIRARI</v>
          </cell>
          <cell r="C32" t="str">
            <v/>
          </cell>
          <cell r="D32" t="str">
            <v>72466852Q</v>
          </cell>
          <cell r="E32" t="str">
            <v>PCOL</v>
          </cell>
          <cell r="F32" t="str">
            <v>Colaboradores</v>
          </cell>
        </row>
        <row r="33">
          <cell r="A33">
            <v>5000781</v>
          </cell>
          <cell r="B33" t="str">
            <v>LURODI EXPRESS,S.L.</v>
          </cell>
          <cell r="C33" t="str">
            <v/>
          </cell>
          <cell r="D33" t="str">
            <v>B83952317</v>
          </cell>
          <cell r="E33" t="str">
            <v>PGNA</v>
          </cell>
          <cell r="F33" t="str">
            <v>Nacionales</v>
          </cell>
        </row>
        <row r="34">
          <cell r="A34">
            <v>5000782</v>
          </cell>
          <cell r="B34" t="str">
            <v>GRUPO CANTOBLANCO COLECTIVIDADES.SL</v>
          </cell>
          <cell r="C34" t="str">
            <v/>
          </cell>
          <cell r="D34" t="str">
            <v>B81591208</v>
          </cell>
          <cell r="E34" t="str">
            <v>PGNA</v>
          </cell>
          <cell r="F34" t="str">
            <v>Nacionales</v>
          </cell>
        </row>
        <row r="35">
          <cell r="A35">
            <v>5000783</v>
          </cell>
          <cell r="B35" t="str">
            <v>MONCHOLI CHAPARRO MIGUEL ANGEL</v>
          </cell>
          <cell r="C35" t="str">
            <v/>
          </cell>
          <cell r="D35" t="str">
            <v>50797913K</v>
          </cell>
          <cell r="E35" t="str">
            <v>PCOL</v>
          </cell>
          <cell r="F35" t="str">
            <v>Colaboradores</v>
          </cell>
        </row>
        <row r="36">
          <cell r="A36">
            <v>5000784</v>
          </cell>
          <cell r="B36" t="str">
            <v>ROASA,S.L.</v>
          </cell>
          <cell r="C36" t="str">
            <v/>
          </cell>
          <cell r="D36" t="str">
            <v>B28182996</v>
          </cell>
          <cell r="E36" t="str">
            <v>PGNA</v>
          </cell>
          <cell r="F36" t="str">
            <v>Nacionales</v>
          </cell>
        </row>
        <row r="37">
          <cell r="A37">
            <v>5000785</v>
          </cell>
          <cell r="B37" t="str">
            <v>ENRIQUE CEREZO PROD CINEMATO</v>
          </cell>
          <cell r="C37" t="str">
            <v/>
          </cell>
          <cell r="D37" t="str">
            <v>A81052706</v>
          </cell>
          <cell r="E37" t="str">
            <v>PGNA</v>
          </cell>
          <cell r="F37" t="str">
            <v>Nacionales</v>
          </cell>
        </row>
        <row r="38">
          <cell r="A38">
            <v>5000786</v>
          </cell>
          <cell r="B38" t="str">
            <v>REDONDO JORDAN FRANCISCO JAVIER</v>
          </cell>
          <cell r="C38" t="str">
            <v/>
          </cell>
          <cell r="D38" t="str">
            <v>80146807H</v>
          </cell>
          <cell r="E38" t="str">
            <v>PCOL</v>
          </cell>
          <cell r="F38" t="str">
            <v>Colaboradores</v>
          </cell>
        </row>
        <row r="39">
          <cell r="A39">
            <v>5000787</v>
          </cell>
          <cell r="B39" t="str">
            <v>TERMISER SERVICIOS,S.L.</v>
          </cell>
          <cell r="C39" t="str">
            <v/>
          </cell>
          <cell r="D39" t="str">
            <v>B82385279</v>
          </cell>
          <cell r="E39" t="str">
            <v>PGNA</v>
          </cell>
          <cell r="F39" t="str">
            <v>Nacionales</v>
          </cell>
        </row>
        <row r="40">
          <cell r="A40">
            <v>5000788</v>
          </cell>
          <cell r="B40" t="str">
            <v>BOOMERANG TV S.A.</v>
          </cell>
          <cell r="C40" t="str">
            <v/>
          </cell>
          <cell r="D40" t="str">
            <v>A82117193</v>
          </cell>
          <cell r="E40" t="str">
            <v>PGNA</v>
          </cell>
          <cell r="F40" t="str">
            <v>Nacionales</v>
          </cell>
        </row>
        <row r="41">
          <cell r="A41">
            <v>5000789</v>
          </cell>
          <cell r="B41" t="str">
            <v>MARTINEZ ROBLES JUAN LUIS</v>
          </cell>
          <cell r="C41" t="str">
            <v/>
          </cell>
          <cell r="D41" t="str">
            <v>09793515T</v>
          </cell>
          <cell r="E41" t="str">
            <v>PCOL</v>
          </cell>
          <cell r="F41" t="str">
            <v>Colaboradores</v>
          </cell>
        </row>
        <row r="42">
          <cell r="A42">
            <v>5000790</v>
          </cell>
          <cell r="B42" t="str">
            <v>HERRERO PEREZ ALVARO</v>
          </cell>
          <cell r="C42" t="str">
            <v/>
          </cell>
          <cell r="D42" t="str">
            <v>52365190D</v>
          </cell>
          <cell r="E42" t="str">
            <v>PGNA</v>
          </cell>
          <cell r="F42" t="str">
            <v>Nacionales</v>
          </cell>
        </row>
        <row r="43">
          <cell r="A43">
            <v>5000791</v>
          </cell>
          <cell r="B43" t="str">
            <v>MEDIA NEWS PRODUC.DE NOTICIAS,S.L.</v>
          </cell>
          <cell r="C43" t="str">
            <v>MEDIA NEWS</v>
          </cell>
          <cell r="D43" t="str">
            <v>B41889841</v>
          </cell>
          <cell r="E43" t="str">
            <v>PGNA</v>
          </cell>
          <cell r="F43" t="str">
            <v>Nacionales</v>
          </cell>
        </row>
        <row r="44">
          <cell r="A44">
            <v>5000792</v>
          </cell>
          <cell r="B44" t="str">
            <v>MEIFREN ROSAL SANTIAGO</v>
          </cell>
          <cell r="C44" t="str">
            <v/>
          </cell>
          <cell r="D44" t="str">
            <v>38423932V</v>
          </cell>
          <cell r="E44" t="str">
            <v>PCOL</v>
          </cell>
          <cell r="F44" t="str">
            <v>Colaboradores</v>
          </cell>
        </row>
        <row r="45">
          <cell r="A45">
            <v>5000793</v>
          </cell>
          <cell r="B45" t="str">
            <v>LADY ANNE SL</v>
          </cell>
          <cell r="C45" t="str">
            <v/>
          </cell>
          <cell r="D45" t="str">
            <v>B83978791</v>
          </cell>
          <cell r="E45" t="str">
            <v>PGNA</v>
          </cell>
          <cell r="F45" t="str">
            <v>Nacionales</v>
          </cell>
        </row>
        <row r="46">
          <cell r="A46">
            <v>5000794</v>
          </cell>
          <cell r="B46" t="str">
            <v>ORAD HI-TEC SYSTEMS IBERIA,S.L.</v>
          </cell>
          <cell r="C46" t="str">
            <v/>
          </cell>
          <cell r="D46" t="str">
            <v>B82752387</v>
          </cell>
          <cell r="E46" t="str">
            <v>PGNA</v>
          </cell>
          <cell r="F46" t="str">
            <v>Nacionales</v>
          </cell>
        </row>
        <row r="47">
          <cell r="A47">
            <v>5000795</v>
          </cell>
          <cell r="B47" t="str">
            <v>MARTINEZ BUTXACA XAVIER</v>
          </cell>
          <cell r="C47" t="str">
            <v/>
          </cell>
          <cell r="D47" t="str">
            <v>35071091R</v>
          </cell>
          <cell r="E47" t="str">
            <v>PCOL</v>
          </cell>
          <cell r="F47" t="str">
            <v>Colaboradores</v>
          </cell>
        </row>
        <row r="48">
          <cell r="A48">
            <v>5000796</v>
          </cell>
          <cell r="B48" t="str">
            <v>VOLVORETA S.A.</v>
          </cell>
          <cell r="C48" t="str">
            <v/>
          </cell>
          <cell r="D48" t="str">
            <v>A15042492</v>
          </cell>
          <cell r="E48" t="str">
            <v>PGNA</v>
          </cell>
          <cell r="F48" t="str">
            <v>Nacionales</v>
          </cell>
        </row>
        <row r="49">
          <cell r="A49">
            <v>5000797</v>
          </cell>
          <cell r="B49" t="str">
            <v>SERVIMIL,S.A.</v>
          </cell>
          <cell r="C49" t="str">
            <v/>
          </cell>
          <cell r="D49" t="str">
            <v>A28717007</v>
          </cell>
          <cell r="E49" t="str">
            <v>PGNA</v>
          </cell>
          <cell r="F49" t="str">
            <v>Nacionales</v>
          </cell>
        </row>
        <row r="50">
          <cell r="A50">
            <v>5000798</v>
          </cell>
          <cell r="B50" t="str">
            <v>VOCES CALVO MARITE</v>
          </cell>
          <cell r="C50" t="str">
            <v/>
          </cell>
          <cell r="D50" t="str">
            <v>10078726B</v>
          </cell>
          <cell r="E50" t="str">
            <v>PCOL</v>
          </cell>
          <cell r="F50" t="str">
            <v>Colaboradores</v>
          </cell>
        </row>
        <row r="51">
          <cell r="A51">
            <v>5000799</v>
          </cell>
          <cell r="B51" t="str">
            <v>ATLANTIC IBERICA SA</v>
          </cell>
          <cell r="C51" t="str">
            <v/>
          </cell>
          <cell r="D51" t="str">
            <v>A79274254</v>
          </cell>
          <cell r="E51" t="str">
            <v>PGNA</v>
          </cell>
          <cell r="F51" t="str">
            <v>Nacionales</v>
          </cell>
        </row>
        <row r="52">
          <cell r="A52">
            <v>5000800</v>
          </cell>
          <cell r="B52" t="str">
            <v>ALQUIMIA CINEMA S.A.</v>
          </cell>
          <cell r="C52" t="str">
            <v/>
          </cell>
          <cell r="D52" t="str">
            <v>A82821877</v>
          </cell>
          <cell r="E52" t="str">
            <v>PGNA</v>
          </cell>
          <cell r="F52" t="str">
            <v>Nacionales</v>
          </cell>
        </row>
        <row r="53">
          <cell r="A53">
            <v>5000801</v>
          </cell>
          <cell r="B53" t="str">
            <v>ZUNZUNEGUI LASA, ELISABET</v>
          </cell>
          <cell r="C53" t="str">
            <v/>
          </cell>
          <cell r="D53" t="str">
            <v>15997101A</v>
          </cell>
          <cell r="E53" t="str">
            <v>PCOL</v>
          </cell>
          <cell r="F53" t="str">
            <v>Colaboradores</v>
          </cell>
        </row>
        <row r="54">
          <cell r="A54">
            <v>5000802</v>
          </cell>
          <cell r="B54" t="str">
            <v>INAER HELICOPTEROS</v>
          </cell>
          <cell r="C54" t="str">
            <v/>
          </cell>
          <cell r="D54" t="str">
            <v>A03125010</v>
          </cell>
          <cell r="E54" t="str">
            <v>PGNA</v>
          </cell>
          <cell r="F54" t="str">
            <v>Nacionales</v>
          </cell>
        </row>
        <row r="55">
          <cell r="A55">
            <v>5000803</v>
          </cell>
          <cell r="B55" t="str">
            <v>STANLEY SECURITY ESPAÑA SLU</v>
          </cell>
          <cell r="C55" t="str">
            <v>STANLEY SECURITY SOLUTIONS</v>
          </cell>
          <cell r="D55" t="str">
            <v>B82929951</v>
          </cell>
          <cell r="E55" t="str">
            <v>PGNA</v>
          </cell>
          <cell r="F55" t="str">
            <v>Nacionales</v>
          </cell>
        </row>
        <row r="56">
          <cell r="A56">
            <v>5000804</v>
          </cell>
          <cell r="B56" t="str">
            <v>AMOROS GIMENEZ ALBA</v>
          </cell>
          <cell r="C56" t="str">
            <v/>
          </cell>
          <cell r="D56" t="str">
            <v>43524139C</v>
          </cell>
          <cell r="E56" t="str">
            <v>PCOL</v>
          </cell>
          <cell r="F56" t="str">
            <v>Colaboradores</v>
          </cell>
        </row>
        <row r="57">
          <cell r="A57">
            <v>5000805</v>
          </cell>
          <cell r="B57" t="str">
            <v>OFIFLEX S.L.</v>
          </cell>
          <cell r="C57" t="str">
            <v/>
          </cell>
          <cell r="D57" t="str">
            <v>B81496176</v>
          </cell>
          <cell r="E57" t="str">
            <v>PGNA</v>
          </cell>
          <cell r="F57" t="str">
            <v>Nacionales</v>
          </cell>
        </row>
        <row r="58">
          <cell r="A58">
            <v>5000806</v>
          </cell>
          <cell r="B58" t="str">
            <v>EUROPRODUCCIONES TV,S.L.</v>
          </cell>
          <cell r="C58" t="str">
            <v/>
          </cell>
          <cell r="D58" t="str">
            <v>B81891186</v>
          </cell>
          <cell r="E58" t="str">
            <v>PGNA</v>
          </cell>
          <cell r="F58" t="str">
            <v>Nacionales</v>
          </cell>
        </row>
        <row r="59">
          <cell r="A59">
            <v>5000807</v>
          </cell>
          <cell r="B59" t="str">
            <v>COSTA OSES CARLES</v>
          </cell>
          <cell r="C59" t="str">
            <v/>
          </cell>
          <cell r="D59" t="str">
            <v>44015173G</v>
          </cell>
          <cell r="E59" t="str">
            <v>PCOL</v>
          </cell>
          <cell r="F59" t="str">
            <v>Colaboradores</v>
          </cell>
        </row>
        <row r="60">
          <cell r="A60">
            <v>5000808</v>
          </cell>
          <cell r="B60" t="str">
            <v>MANAGEMENT RAPAU</v>
          </cell>
          <cell r="C60" t="str">
            <v/>
          </cell>
          <cell r="D60" t="str">
            <v>B84420074</v>
          </cell>
          <cell r="E60" t="str">
            <v>PGNA</v>
          </cell>
          <cell r="F60" t="str">
            <v>Nacionales</v>
          </cell>
        </row>
        <row r="61">
          <cell r="A61">
            <v>5000809</v>
          </cell>
          <cell r="B61" t="str">
            <v>LOCALIA TELEVISION,S.A.</v>
          </cell>
          <cell r="C61" t="str">
            <v/>
          </cell>
          <cell r="D61" t="str">
            <v>A82875618</v>
          </cell>
          <cell r="E61" t="str">
            <v>PGNA</v>
          </cell>
          <cell r="F61" t="str">
            <v>Nacionales</v>
          </cell>
        </row>
        <row r="62">
          <cell r="A62">
            <v>5000810</v>
          </cell>
          <cell r="B62" t="str">
            <v>DEL PINO GONZALEZ LUIS</v>
          </cell>
          <cell r="C62" t="str">
            <v/>
          </cell>
          <cell r="D62" t="str">
            <v>07210300F</v>
          </cell>
          <cell r="E62" t="str">
            <v>PCOL</v>
          </cell>
          <cell r="F62" t="str">
            <v>Colaboradores</v>
          </cell>
        </row>
        <row r="63">
          <cell r="A63">
            <v>5000811</v>
          </cell>
          <cell r="B63" t="str">
            <v>IDC IDENTICARD</v>
          </cell>
          <cell r="C63" t="str">
            <v/>
          </cell>
          <cell r="D63" t="str">
            <v>F78265691</v>
          </cell>
          <cell r="E63" t="str">
            <v>PGNA</v>
          </cell>
          <cell r="F63" t="str">
            <v>Nacionales</v>
          </cell>
        </row>
        <row r="64">
          <cell r="A64">
            <v>5000812</v>
          </cell>
          <cell r="B64" t="str">
            <v>SOGECINE,S.A.</v>
          </cell>
          <cell r="C64" t="str">
            <v/>
          </cell>
          <cell r="D64" t="str">
            <v>A81626541</v>
          </cell>
          <cell r="E64" t="str">
            <v>PGNA</v>
          </cell>
          <cell r="F64" t="str">
            <v>Nacionales</v>
          </cell>
        </row>
        <row r="65">
          <cell r="A65">
            <v>5000813</v>
          </cell>
          <cell r="B65" t="str">
            <v>FERNANDEZ IGLESIAS LUIS MANUEL</v>
          </cell>
          <cell r="C65" t="str">
            <v/>
          </cell>
          <cell r="D65" t="str">
            <v>51890014J</v>
          </cell>
          <cell r="E65" t="str">
            <v>PCOL</v>
          </cell>
          <cell r="F65" t="str">
            <v>Colaboradores</v>
          </cell>
        </row>
        <row r="66">
          <cell r="A66">
            <v>5000814</v>
          </cell>
          <cell r="B66" t="str">
            <v>RETO XXI SL</v>
          </cell>
          <cell r="C66" t="str">
            <v>RETO XX</v>
          </cell>
          <cell r="D66" t="str">
            <v>B82641119</v>
          </cell>
          <cell r="E66" t="str">
            <v>PGNA</v>
          </cell>
          <cell r="F66" t="str">
            <v>Nacionales</v>
          </cell>
        </row>
        <row r="67">
          <cell r="A67">
            <v>5000815</v>
          </cell>
          <cell r="B67" t="str">
            <v>ENJOY TELEVISION,S.L.</v>
          </cell>
          <cell r="C67" t="str">
            <v/>
          </cell>
          <cell r="D67" t="str">
            <v>B81921348</v>
          </cell>
          <cell r="E67" t="str">
            <v>PGNA</v>
          </cell>
          <cell r="F67" t="str">
            <v>Nacionales</v>
          </cell>
        </row>
        <row r="68">
          <cell r="A68">
            <v>5000816</v>
          </cell>
          <cell r="B68" t="str">
            <v>CANALS BUTCHER MARIONA</v>
          </cell>
          <cell r="C68" t="str">
            <v/>
          </cell>
          <cell r="D68" t="str">
            <v>40358003H</v>
          </cell>
          <cell r="E68" t="str">
            <v>PCOL</v>
          </cell>
          <cell r="F68" t="str">
            <v>Colaboradores</v>
          </cell>
        </row>
        <row r="69">
          <cell r="A69">
            <v>5000817</v>
          </cell>
          <cell r="B69" t="str">
            <v>MAXITORO,S.L.</v>
          </cell>
          <cell r="C69" t="str">
            <v/>
          </cell>
          <cell r="D69" t="str">
            <v>B81075194</v>
          </cell>
          <cell r="E69" t="str">
            <v>PGNA</v>
          </cell>
          <cell r="F69" t="str">
            <v>Nacionales</v>
          </cell>
        </row>
        <row r="70">
          <cell r="A70">
            <v>5000818</v>
          </cell>
          <cell r="B70" t="str">
            <v>CANAL MUNDO PRODUCCIONES</v>
          </cell>
          <cell r="C70" t="str">
            <v/>
          </cell>
          <cell r="D70" t="str">
            <v>A81958860</v>
          </cell>
          <cell r="E70" t="str">
            <v>PGNA</v>
          </cell>
          <cell r="F70" t="str">
            <v>Nacionales</v>
          </cell>
        </row>
        <row r="71">
          <cell r="A71">
            <v>5000819</v>
          </cell>
          <cell r="B71" t="str">
            <v>RUIZ DE ARCAUTE MIGUEL ANGEL</v>
          </cell>
          <cell r="C71" t="str">
            <v/>
          </cell>
          <cell r="D71" t="str">
            <v>16293355V</v>
          </cell>
          <cell r="E71" t="str">
            <v>PCOL</v>
          </cell>
          <cell r="F71" t="str">
            <v>Colaboradores</v>
          </cell>
        </row>
        <row r="72">
          <cell r="A72">
            <v>5000820</v>
          </cell>
          <cell r="B72" t="str">
            <v>BPM PROF Y MANAGERS EXECUTIVE</v>
          </cell>
          <cell r="C72" t="str">
            <v/>
          </cell>
          <cell r="D72" t="str">
            <v>B80800196</v>
          </cell>
          <cell r="E72" t="str">
            <v>PGNA</v>
          </cell>
          <cell r="F72" t="str">
            <v>Nacionales</v>
          </cell>
        </row>
        <row r="73">
          <cell r="A73">
            <v>5000821</v>
          </cell>
          <cell r="B73" t="str">
            <v>NEGOCIACION Y COMPRA ADVERTESING SA</v>
          </cell>
          <cell r="C73" t="str">
            <v/>
          </cell>
          <cell r="D73" t="str">
            <v>A81586463</v>
          </cell>
          <cell r="E73" t="str">
            <v>PGNA</v>
          </cell>
          <cell r="F73" t="str">
            <v>Nacionales</v>
          </cell>
        </row>
        <row r="74">
          <cell r="A74">
            <v>5000822</v>
          </cell>
          <cell r="B74" t="str">
            <v>RODRIGUEZ  ARROYO JORGE ANTONIO</v>
          </cell>
          <cell r="C74" t="str">
            <v/>
          </cell>
          <cell r="D74" t="str">
            <v>07219512L</v>
          </cell>
          <cell r="E74" t="str">
            <v>PCOL</v>
          </cell>
          <cell r="F74" t="str">
            <v>Colaboradores</v>
          </cell>
        </row>
        <row r="75">
          <cell r="A75">
            <v>5000823</v>
          </cell>
          <cell r="B75" t="str">
            <v>DEMOMETRICA INVESTIGACION DE</v>
          </cell>
          <cell r="C75" t="str">
            <v/>
          </cell>
          <cell r="D75" t="str">
            <v>B82693920</v>
          </cell>
          <cell r="E75" t="str">
            <v>PGNA</v>
          </cell>
          <cell r="F75" t="str">
            <v>Nacionales</v>
          </cell>
        </row>
        <row r="76">
          <cell r="A76">
            <v>5000824</v>
          </cell>
          <cell r="B76" t="str">
            <v>PLANETA JUNIOR SL</v>
          </cell>
          <cell r="C76" t="str">
            <v/>
          </cell>
          <cell r="D76" t="str">
            <v>B62395918</v>
          </cell>
          <cell r="E76" t="str">
            <v>PGNA</v>
          </cell>
          <cell r="F76" t="str">
            <v>Nacionales</v>
          </cell>
        </row>
        <row r="77">
          <cell r="A77">
            <v>5000825</v>
          </cell>
          <cell r="B77" t="str">
            <v>MARTIN CARRASCO-MUÑOZ EDUARDO</v>
          </cell>
          <cell r="C77" t="str">
            <v/>
          </cell>
          <cell r="D77" t="str">
            <v>50303263D</v>
          </cell>
          <cell r="E77" t="str">
            <v>PCOL</v>
          </cell>
          <cell r="F77" t="str">
            <v>Colaboradores</v>
          </cell>
        </row>
        <row r="78">
          <cell r="A78">
            <v>5000826</v>
          </cell>
          <cell r="B78" t="str">
            <v>CURATOR CONSERV. RESTAURACION</v>
          </cell>
          <cell r="C78" t="str">
            <v/>
          </cell>
          <cell r="D78" t="str">
            <v>B81133654</v>
          </cell>
          <cell r="E78" t="str">
            <v>PGNA</v>
          </cell>
          <cell r="F78" t="str">
            <v>Nacionales</v>
          </cell>
        </row>
        <row r="79">
          <cell r="A79">
            <v>5000827</v>
          </cell>
          <cell r="B79" t="str">
            <v>CUARZO PRODUCCIONES,S.L.</v>
          </cell>
          <cell r="C79" t="str">
            <v/>
          </cell>
          <cell r="D79" t="str">
            <v>B82842279</v>
          </cell>
          <cell r="E79" t="str">
            <v>PGNA</v>
          </cell>
          <cell r="F79" t="str">
            <v>Productoras</v>
          </cell>
        </row>
        <row r="80">
          <cell r="A80">
            <v>5000828</v>
          </cell>
          <cell r="B80" t="str">
            <v>PEREZ VAZQUEZ ANGEL MANUEL</v>
          </cell>
          <cell r="C80" t="str">
            <v/>
          </cell>
          <cell r="D80" t="str">
            <v>28535692Y</v>
          </cell>
          <cell r="E80" t="str">
            <v>PCOL</v>
          </cell>
          <cell r="F80" t="str">
            <v>Colaboradores</v>
          </cell>
        </row>
        <row r="81">
          <cell r="A81">
            <v>5000829</v>
          </cell>
          <cell r="B81" t="str">
            <v>VARTA REMINGTON RAYOVAC SPAIN, S.L.</v>
          </cell>
          <cell r="C81" t="str">
            <v/>
          </cell>
          <cell r="D81" t="str">
            <v>B85461093</v>
          </cell>
          <cell r="E81" t="str">
            <v>PGNA</v>
          </cell>
          <cell r="F81" t="str">
            <v>Nacionales</v>
          </cell>
        </row>
        <row r="82">
          <cell r="A82">
            <v>5000830</v>
          </cell>
          <cell r="B82" t="str">
            <v>TORNASOL FILMS S.A.</v>
          </cell>
          <cell r="C82" t="str">
            <v/>
          </cell>
          <cell r="D82" t="str">
            <v>A78479532</v>
          </cell>
          <cell r="E82" t="str">
            <v>PGNA</v>
          </cell>
          <cell r="F82" t="str">
            <v>Nacionales</v>
          </cell>
        </row>
        <row r="83">
          <cell r="A83">
            <v>5000831</v>
          </cell>
          <cell r="B83" t="str">
            <v>GARCIA-BOUZA GARCIA LIDIA ANA</v>
          </cell>
          <cell r="C83" t="str">
            <v/>
          </cell>
          <cell r="D83" t="str">
            <v>05424531G</v>
          </cell>
          <cell r="E83" t="str">
            <v>PCOL</v>
          </cell>
          <cell r="F83" t="str">
            <v>Colaboradores</v>
          </cell>
        </row>
        <row r="84">
          <cell r="A84">
            <v>5000832</v>
          </cell>
          <cell r="B84" t="str">
            <v>CIA AUXILIAR AL CARGO EXPRESS,S.A.</v>
          </cell>
          <cell r="C84" t="str">
            <v/>
          </cell>
          <cell r="D84" t="str">
            <v>A78427499</v>
          </cell>
          <cell r="E84" t="str">
            <v>PGNA</v>
          </cell>
          <cell r="F84" t="str">
            <v>Nacionales</v>
          </cell>
        </row>
        <row r="85">
          <cell r="A85">
            <v>5000833</v>
          </cell>
          <cell r="B85" t="str">
            <v>AVALON PRODUCTIONS, SL</v>
          </cell>
          <cell r="C85" t="str">
            <v/>
          </cell>
          <cell r="D85" t="str">
            <v>B81486102</v>
          </cell>
          <cell r="E85" t="str">
            <v>PGNA</v>
          </cell>
          <cell r="F85" t="str">
            <v>Nacionales</v>
          </cell>
        </row>
        <row r="86">
          <cell r="A86">
            <v>5000834</v>
          </cell>
          <cell r="B86" t="str">
            <v>SEBASTIAN CAMPO JOSE MANUEL</v>
          </cell>
          <cell r="C86" t="str">
            <v/>
          </cell>
          <cell r="D86" t="str">
            <v>02886059L</v>
          </cell>
          <cell r="E86" t="str">
            <v>PCOL</v>
          </cell>
          <cell r="F86" t="str">
            <v>Colaboradores</v>
          </cell>
        </row>
        <row r="87">
          <cell r="A87">
            <v>5000835</v>
          </cell>
          <cell r="B87" t="str">
            <v>TV POPULAR DE LA REGION DE MURCIA</v>
          </cell>
          <cell r="C87" t="str">
            <v/>
          </cell>
          <cell r="D87" t="str">
            <v>A73390106</v>
          </cell>
          <cell r="E87" t="str">
            <v>PGNA</v>
          </cell>
          <cell r="F87" t="str">
            <v>Nacionales</v>
          </cell>
        </row>
        <row r="88">
          <cell r="A88">
            <v>5000836</v>
          </cell>
          <cell r="B88" t="str">
            <v>ARGONAUTA PRODUCCIONES, SL</v>
          </cell>
          <cell r="C88" t="str">
            <v/>
          </cell>
          <cell r="D88" t="str">
            <v>B82304676</v>
          </cell>
          <cell r="E88" t="str">
            <v>PGNA</v>
          </cell>
          <cell r="F88" t="str">
            <v>Nacionales</v>
          </cell>
        </row>
        <row r="89">
          <cell r="A89">
            <v>5000837</v>
          </cell>
          <cell r="B89" t="str">
            <v>ESPADA ENERIZ ARCADI</v>
          </cell>
          <cell r="C89" t="str">
            <v/>
          </cell>
          <cell r="D89" t="str">
            <v>46216533B</v>
          </cell>
          <cell r="E89" t="str">
            <v>PCOL</v>
          </cell>
          <cell r="F89" t="str">
            <v>Colaboradores</v>
          </cell>
        </row>
        <row r="90">
          <cell r="A90">
            <v>5000838</v>
          </cell>
          <cell r="B90" t="str">
            <v>TOMAS ENTERO,S.L.</v>
          </cell>
          <cell r="C90" t="str">
            <v/>
          </cell>
          <cell r="D90" t="str">
            <v>B82657180</v>
          </cell>
          <cell r="E90" t="str">
            <v>PGNA</v>
          </cell>
          <cell r="F90" t="str">
            <v>Nacionales</v>
          </cell>
        </row>
        <row r="91">
          <cell r="A91">
            <v>5000839</v>
          </cell>
          <cell r="B91" t="str">
            <v>MASCARA FILMS,S.L.</v>
          </cell>
          <cell r="C91" t="str">
            <v/>
          </cell>
          <cell r="D91" t="str">
            <v>B83383786</v>
          </cell>
          <cell r="E91" t="str">
            <v>PGNA</v>
          </cell>
          <cell r="F91" t="str">
            <v>Nacionales</v>
          </cell>
        </row>
        <row r="92">
          <cell r="A92">
            <v>5000840</v>
          </cell>
          <cell r="B92" t="str">
            <v>CANDELA BELDA CARMEN</v>
          </cell>
          <cell r="C92" t="str">
            <v/>
          </cell>
          <cell r="D92" t="str">
            <v>22463695D</v>
          </cell>
          <cell r="E92" t="str">
            <v>PCOL</v>
          </cell>
          <cell r="F92" t="str">
            <v>Colaboradores</v>
          </cell>
        </row>
        <row r="93">
          <cell r="A93">
            <v>5000841</v>
          </cell>
          <cell r="B93" t="str">
            <v>MONCADA Y LORENZO S.A.</v>
          </cell>
          <cell r="C93" t="str">
            <v/>
          </cell>
          <cell r="D93" t="str">
            <v>A28054690</v>
          </cell>
          <cell r="E93" t="str">
            <v>PGNA</v>
          </cell>
          <cell r="F93" t="str">
            <v>Nacionales</v>
          </cell>
        </row>
        <row r="94">
          <cell r="A94">
            <v>5000842</v>
          </cell>
          <cell r="B94" t="str">
            <v>SECURITAS DIRECT ESPAÑA SAU</v>
          </cell>
          <cell r="C94" t="str">
            <v/>
          </cell>
          <cell r="D94" t="str">
            <v>A26106013</v>
          </cell>
          <cell r="E94" t="str">
            <v>PGNA</v>
          </cell>
          <cell r="F94" t="str">
            <v>Nacionales</v>
          </cell>
        </row>
        <row r="95">
          <cell r="A95">
            <v>5000843</v>
          </cell>
          <cell r="B95" t="str">
            <v>LOPEZ FONSECA OSCAR</v>
          </cell>
          <cell r="C95" t="str">
            <v/>
          </cell>
          <cell r="D95" t="str">
            <v>50431982C</v>
          </cell>
          <cell r="E95" t="str">
            <v>PCOL</v>
          </cell>
          <cell r="F95" t="str">
            <v>Colaboradores</v>
          </cell>
        </row>
        <row r="96">
          <cell r="A96">
            <v>5000844</v>
          </cell>
          <cell r="B96" t="str">
            <v>PUBLISEIS INICIATIVAS PUBLICITARIAS</v>
          </cell>
          <cell r="C96" t="str">
            <v/>
          </cell>
          <cell r="D96" t="str">
            <v>A84615178</v>
          </cell>
          <cell r="E96" t="str">
            <v>PGNA</v>
          </cell>
          <cell r="F96" t="str">
            <v>Nacionales</v>
          </cell>
        </row>
        <row r="97">
          <cell r="A97">
            <v>5000845</v>
          </cell>
          <cell r="B97" t="str">
            <v>TELSON SERVICIOS AUDIOVISUALES</v>
          </cell>
          <cell r="C97" t="str">
            <v/>
          </cell>
          <cell r="D97" t="str">
            <v>B83013607</v>
          </cell>
          <cell r="E97" t="str">
            <v>PGNA</v>
          </cell>
          <cell r="F97" t="str">
            <v>Nacionales</v>
          </cell>
        </row>
        <row r="98">
          <cell r="A98">
            <v>5005116</v>
          </cell>
          <cell r="B98" t="str">
            <v>GUILER SUMINISTROS DE OFICINA SL</v>
          </cell>
          <cell r="C98" t="str">
            <v/>
          </cell>
          <cell r="D98" t="str">
            <v>B85317527</v>
          </cell>
          <cell r="E98" t="str">
            <v>PGNA</v>
          </cell>
          <cell r="F98" t="str">
            <v>Nacionales</v>
          </cell>
        </row>
        <row r="99">
          <cell r="A99">
            <v>5000847</v>
          </cell>
          <cell r="B99" t="str">
            <v>GARCIA MARGARIÑOS JORGE</v>
          </cell>
          <cell r="C99" t="str">
            <v/>
          </cell>
          <cell r="D99" t="str">
            <v>50098767Y</v>
          </cell>
          <cell r="E99" t="str">
            <v>PGNA</v>
          </cell>
          <cell r="F99" t="str">
            <v>Nacionales</v>
          </cell>
        </row>
        <row r="100">
          <cell r="A100">
            <v>5000848</v>
          </cell>
          <cell r="B100" t="str">
            <v>VERALIA CONTENIDOS AUDIOVISUALES SL</v>
          </cell>
          <cell r="C100" t="str">
            <v/>
          </cell>
          <cell r="D100" t="str">
            <v>B78923943</v>
          </cell>
          <cell r="E100" t="str">
            <v>PGNA</v>
          </cell>
          <cell r="F100" t="str">
            <v>Nacionales</v>
          </cell>
        </row>
        <row r="101">
          <cell r="A101">
            <v>5000849</v>
          </cell>
          <cell r="B101" t="str">
            <v>SUERO MENDEZ ENRIQUE JAVIER</v>
          </cell>
          <cell r="C101" t="str">
            <v/>
          </cell>
          <cell r="D101" t="str">
            <v>02877982S</v>
          </cell>
          <cell r="E101" t="str">
            <v>PCOL</v>
          </cell>
          <cell r="F101" t="str">
            <v>Colaboradores</v>
          </cell>
        </row>
        <row r="102">
          <cell r="A102">
            <v>5000850</v>
          </cell>
          <cell r="B102" t="str">
            <v>GALINDEZ C.B.</v>
          </cell>
          <cell r="C102" t="str">
            <v/>
          </cell>
          <cell r="D102" t="str">
            <v>E84357763</v>
          </cell>
          <cell r="E102" t="str">
            <v>PGNA</v>
          </cell>
          <cell r="F102" t="str">
            <v>Nacionales</v>
          </cell>
        </row>
        <row r="103">
          <cell r="A103">
            <v>5000851</v>
          </cell>
          <cell r="B103" t="str">
            <v>EL DESEO DA, S.L.U.</v>
          </cell>
          <cell r="C103" t="str">
            <v/>
          </cell>
          <cell r="D103" t="str">
            <v>B83154625</v>
          </cell>
          <cell r="E103" t="str">
            <v>PGNA</v>
          </cell>
          <cell r="F103" t="str">
            <v>Nacionales</v>
          </cell>
        </row>
        <row r="104">
          <cell r="A104">
            <v>5000852</v>
          </cell>
          <cell r="B104" t="str">
            <v>ALBERCA PEREZ ANTONIO</v>
          </cell>
          <cell r="C104" t="str">
            <v/>
          </cell>
          <cell r="D104" t="str">
            <v>50075591Z</v>
          </cell>
          <cell r="E104" t="str">
            <v>PCOL</v>
          </cell>
          <cell r="F104" t="str">
            <v>Colaboradores</v>
          </cell>
        </row>
        <row r="105">
          <cell r="A105">
            <v>5000853</v>
          </cell>
          <cell r="B105" t="str">
            <v>SGO SL-SOLUCIONES GRAFICAS POR</v>
          </cell>
          <cell r="C105" t="str">
            <v/>
          </cell>
          <cell r="D105" t="str">
            <v>B80717150</v>
          </cell>
          <cell r="E105" t="str">
            <v>PGNA</v>
          </cell>
          <cell r="F105" t="str">
            <v>Nacionales</v>
          </cell>
        </row>
        <row r="106">
          <cell r="A106">
            <v>5000854</v>
          </cell>
          <cell r="B106" t="str">
            <v>ARTURO GRUPO CANTOBLANCO, S.L.</v>
          </cell>
          <cell r="C106" t="str">
            <v/>
          </cell>
          <cell r="D106" t="str">
            <v>B81100026</v>
          </cell>
          <cell r="E106" t="str">
            <v>PGNA</v>
          </cell>
          <cell r="F106" t="str">
            <v>Nacionales</v>
          </cell>
        </row>
        <row r="107">
          <cell r="A107">
            <v>5000855</v>
          </cell>
          <cell r="B107" t="str">
            <v>RUIZ MOLINERO, MARIA INMACULADA</v>
          </cell>
          <cell r="C107" t="str">
            <v/>
          </cell>
          <cell r="D107" t="str">
            <v>31258823Y</v>
          </cell>
          <cell r="E107" t="str">
            <v>PCOL</v>
          </cell>
          <cell r="F107" t="str">
            <v>Colaboradores</v>
          </cell>
        </row>
        <row r="108">
          <cell r="A108">
            <v>5000856</v>
          </cell>
          <cell r="B108" t="str">
            <v>RUBIO JARILLO JUAN</v>
          </cell>
          <cell r="C108" t="str">
            <v/>
          </cell>
          <cell r="D108" t="str">
            <v>76098139V</v>
          </cell>
          <cell r="E108" t="str">
            <v>PGNA</v>
          </cell>
          <cell r="F108" t="str">
            <v>Nacionales</v>
          </cell>
        </row>
        <row r="109">
          <cell r="A109">
            <v>5000857</v>
          </cell>
          <cell r="B109" t="str">
            <v>NICKEL ODEON DOS,S.A.</v>
          </cell>
          <cell r="C109" t="str">
            <v>GARCI JOSE LUIS</v>
          </cell>
          <cell r="D109" t="str">
            <v>A78325982</v>
          </cell>
          <cell r="E109" t="str">
            <v>PGNA</v>
          </cell>
          <cell r="F109" t="str">
            <v>Nacionales</v>
          </cell>
        </row>
        <row r="110">
          <cell r="A110">
            <v>5000858</v>
          </cell>
          <cell r="B110" t="str">
            <v>LIZA SAEZ PEDRO JESUS</v>
          </cell>
          <cell r="C110" t="str">
            <v/>
          </cell>
          <cell r="D110" t="str">
            <v>50403745G</v>
          </cell>
          <cell r="E110" t="str">
            <v>PCOL</v>
          </cell>
          <cell r="F110" t="str">
            <v>Colaboradores</v>
          </cell>
        </row>
        <row r="111">
          <cell r="A111">
            <v>5000859</v>
          </cell>
          <cell r="B111" t="str">
            <v>CROWN ILUMINACION S.A.</v>
          </cell>
          <cell r="C111" t="str">
            <v/>
          </cell>
          <cell r="D111" t="str">
            <v>A81406597</v>
          </cell>
          <cell r="E111" t="str">
            <v>PGNA</v>
          </cell>
          <cell r="F111" t="str">
            <v>Nacionales</v>
          </cell>
        </row>
        <row r="112">
          <cell r="A112">
            <v>5000860</v>
          </cell>
          <cell r="B112" t="str">
            <v>EDICIONES NOBEL, S.A.</v>
          </cell>
          <cell r="C112" t="str">
            <v/>
          </cell>
          <cell r="D112" t="str">
            <v>A33231499</v>
          </cell>
          <cell r="E112" t="str">
            <v>PGNA</v>
          </cell>
          <cell r="F112" t="str">
            <v>Nacionales</v>
          </cell>
        </row>
        <row r="113">
          <cell r="A113">
            <v>5000861</v>
          </cell>
          <cell r="B113" t="str">
            <v>BISTUER RUIZ CORAL</v>
          </cell>
          <cell r="C113" t="str">
            <v/>
          </cell>
          <cell r="D113" t="str">
            <v>00814670X</v>
          </cell>
          <cell r="E113" t="str">
            <v>PCOL</v>
          </cell>
          <cell r="F113" t="str">
            <v>Colaboradores</v>
          </cell>
        </row>
        <row r="114">
          <cell r="A114">
            <v>5000862</v>
          </cell>
          <cell r="B114" t="str">
            <v>ILUMINATE,S.L.</v>
          </cell>
          <cell r="C114" t="str">
            <v/>
          </cell>
          <cell r="D114" t="str">
            <v>B81322893</v>
          </cell>
          <cell r="E114" t="str">
            <v>PGNA</v>
          </cell>
          <cell r="F114" t="str">
            <v>Nacionales</v>
          </cell>
        </row>
        <row r="115">
          <cell r="A115">
            <v>5000863</v>
          </cell>
          <cell r="B115" t="str">
            <v>FOCUS MEDIA, S.L.</v>
          </cell>
          <cell r="C115" t="str">
            <v/>
          </cell>
          <cell r="D115" t="str">
            <v>B62418488</v>
          </cell>
          <cell r="E115" t="str">
            <v>PGNA</v>
          </cell>
          <cell r="F115" t="str">
            <v>Nacionales</v>
          </cell>
        </row>
        <row r="116">
          <cell r="A116">
            <v>5000864</v>
          </cell>
          <cell r="B116" t="str">
            <v>POGGI FERNANDO OSVALDO</v>
          </cell>
          <cell r="C116" t="str">
            <v/>
          </cell>
          <cell r="D116" t="str">
            <v>X4326190M</v>
          </cell>
          <cell r="E116" t="str">
            <v>PCOL</v>
          </cell>
          <cell r="F116" t="str">
            <v>Colaboradores</v>
          </cell>
        </row>
        <row r="117">
          <cell r="A117">
            <v>5000865</v>
          </cell>
          <cell r="B117" t="str">
            <v>FOTO MICER S.A.</v>
          </cell>
          <cell r="C117" t="str">
            <v/>
          </cell>
          <cell r="D117" t="str">
            <v>A07169261</v>
          </cell>
          <cell r="E117" t="str">
            <v>PGNA</v>
          </cell>
          <cell r="F117" t="str">
            <v>Nacionales</v>
          </cell>
        </row>
        <row r="118">
          <cell r="A118">
            <v>5000866</v>
          </cell>
          <cell r="B118" t="str">
            <v>SECUOYA CONTENIDOS SL</v>
          </cell>
          <cell r="C118" t="str">
            <v/>
          </cell>
          <cell r="D118" t="str">
            <v>B82159492</v>
          </cell>
          <cell r="E118" t="str">
            <v>PGNA</v>
          </cell>
          <cell r="F118" t="str">
            <v>Nacionales</v>
          </cell>
        </row>
        <row r="119">
          <cell r="A119">
            <v>5000867</v>
          </cell>
          <cell r="B119" t="str">
            <v>VARA SOTELO JOSE ALEJANDRO</v>
          </cell>
          <cell r="C119" t="str">
            <v/>
          </cell>
          <cell r="D119" t="str">
            <v>50409038F</v>
          </cell>
          <cell r="E119" t="str">
            <v>PCOL</v>
          </cell>
          <cell r="F119" t="str">
            <v>Colaboradores</v>
          </cell>
        </row>
        <row r="120">
          <cell r="A120">
            <v>5000868</v>
          </cell>
          <cell r="B120" t="str">
            <v>NOTRO FILMS,S.L.</v>
          </cell>
          <cell r="C120" t="str">
            <v/>
          </cell>
          <cell r="D120" t="str">
            <v>B63631766</v>
          </cell>
          <cell r="E120" t="str">
            <v>PGNA</v>
          </cell>
          <cell r="F120" t="str">
            <v>Nacionales</v>
          </cell>
        </row>
        <row r="121">
          <cell r="A121">
            <v>5000869</v>
          </cell>
          <cell r="B121" t="str">
            <v>BT ESPAÑA INTEGRACION GRAL DE SIST</v>
          </cell>
          <cell r="C121" t="str">
            <v/>
          </cell>
          <cell r="D121" t="str">
            <v>B83950733</v>
          </cell>
          <cell r="E121" t="str">
            <v>PGNA</v>
          </cell>
          <cell r="F121" t="str">
            <v>Nacionales</v>
          </cell>
        </row>
        <row r="122">
          <cell r="A122">
            <v>5000870</v>
          </cell>
          <cell r="B122" t="str">
            <v>PALOP RODRIGUEZ BEATRIZ</v>
          </cell>
          <cell r="C122" t="str">
            <v/>
          </cell>
          <cell r="D122" t="str">
            <v>70722646S</v>
          </cell>
          <cell r="E122" t="str">
            <v>PCOL</v>
          </cell>
          <cell r="F122" t="str">
            <v>Colaboradores</v>
          </cell>
        </row>
        <row r="123">
          <cell r="A123">
            <v>5000871</v>
          </cell>
          <cell r="B123" t="str">
            <v>DIONIS BENNASSAR,S.L.</v>
          </cell>
          <cell r="C123" t="str">
            <v/>
          </cell>
          <cell r="D123" t="str">
            <v>B80629918</v>
          </cell>
          <cell r="E123" t="str">
            <v>PGNA</v>
          </cell>
          <cell r="F123" t="str">
            <v>Nacionales</v>
          </cell>
        </row>
        <row r="124">
          <cell r="A124">
            <v>5000872</v>
          </cell>
          <cell r="B124" t="str">
            <v>INTERECONOMIA CORPORACION,S.A.</v>
          </cell>
          <cell r="C124" t="str">
            <v/>
          </cell>
          <cell r="D124" t="str">
            <v>A82739483</v>
          </cell>
          <cell r="E124" t="str">
            <v>PGNA</v>
          </cell>
          <cell r="F124" t="str">
            <v>Nacionales</v>
          </cell>
        </row>
        <row r="125">
          <cell r="A125">
            <v>5000873</v>
          </cell>
          <cell r="B125" t="str">
            <v>VAZQUEZ PEREZ ALEJANDRO</v>
          </cell>
          <cell r="C125" t="str">
            <v/>
          </cell>
          <cell r="D125" t="str">
            <v>30208384T</v>
          </cell>
          <cell r="E125" t="str">
            <v>PCOL</v>
          </cell>
          <cell r="F125" t="str">
            <v>Colaboradores</v>
          </cell>
        </row>
        <row r="126">
          <cell r="A126">
            <v>5000874</v>
          </cell>
          <cell r="B126" t="str">
            <v>BENANTE BALEAR SL</v>
          </cell>
          <cell r="C126" t="str">
            <v/>
          </cell>
          <cell r="D126" t="str">
            <v>B07996259</v>
          </cell>
          <cell r="E126" t="str">
            <v>PGNA</v>
          </cell>
          <cell r="F126" t="str">
            <v>Nacionales</v>
          </cell>
        </row>
        <row r="127">
          <cell r="A127">
            <v>5000875</v>
          </cell>
          <cell r="B127" t="str">
            <v>ZEBRA PRODUCCIONES SA</v>
          </cell>
          <cell r="C127" t="str">
            <v/>
          </cell>
          <cell r="D127" t="str">
            <v>A82701871</v>
          </cell>
          <cell r="E127" t="str">
            <v>PGNA</v>
          </cell>
          <cell r="F127" t="str">
            <v>Nacionales</v>
          </cell>
        </row>
        <row r="128">
          <cell r="A128">
            <v>5000876</v>
          </cell>
          <cell r="B128" t="str">
            <v>PASTOR ARRATIA PAOLA</v>
          </cell>
          <cell r="C128" t="str">
            <v/>
          </cell>
          <cell r="D128" t="str">
            <v>50156751F</v>
          </cell>
          <cell r="E128" t="str">
            <v>PCOL</v>
          </cell>
          <cell r="F128" t="str">
            <v>Colaboradores</v>
          </cell>
        </row>
        <row r="129">
          <cell r="A129">
            <v>5000877</v>
          </cell>
          <cell r="B129" t="str">
            <v>COMPANY GARCIA JUAN JOSE</v>
          </cell>
          <cell r="C129" t="str">
            <v>COMPANY</v>
          </cell>
          <cell r="D129" t="str">
            <v>52631043M</v>
          </cell>
          <cell r="E129" t="str">
            <v>PCOL</v>
          </cell>
          <cell r="F129" t="str">
            <v>Colaboradores</v>
          </cell>
        </row>
        <row r="130">
          <cell r="A130">
            <v>5000878</v>
          </cell>
          <cell r="B130" t="str">
            <v>KARMA FILMS, S.A.</v>
          </cell>
          <cell r="C130" t="str">
            <v/>
          </cell>
          <cell r="D130" t="str">
            <v>B83581132</v>
          </cell>
          <cell r="E130" t="str">
            <v>PGNA</v>
          </cell>
          <cell r="F130" t="str">
            <v>Nacionales</v>
          </cell>
        </row>
        <row r="131">
          <cell r="A131">
            <v>5000879</v>
          </cell>
          <cell r="B131" t="str">
            <v>OCAMPO FORTUNA JULIO</v>
          </cell>
          <cell r="C131" t="str">
            <v/>
          </cell>
          <cell r="D131" t="str">
            <v>53262923Y</v>
          </cell>
          <cell r="E131" t="str">
            <v>PCOL</v>
          </cell>
          <cell r="F131" t="str">
            <v>Colaboradores</v>
          </cell>
        </row>
        <row r="132">
          <cell r="A132">
            <v>5000880</v>
          </cell>
          <cell r="B132" t="str">
            <v>SECURITY WORLD</v>
          </cell>
          <cell r="C132" t="str">
            <v/>
          </cell>
          <cell r="D132" t="str">
            <v>A79267126</v>
          </cell>
          <cell r="E132" t="str">
            <v>PGNA</v>
          </cell>
          <cell r="F132" t="str">
            <v>Nacionales</v>
          </cell>
        </row>
        <row r="133">
          <cell r="A133">
            <v>5000881</v>
          </cell>
          <cell r="B133" t="str">
            <v>KAP LINE</v>
          </cell>
          <cell r="C133" t="str">
            <v/>
          </cell>
          <cell r="D133" t="str">
            <v>B82630674</v>
          </cell>
          <cell r="E133" t="str">
            <v>PGNA</v>
          </cell>
          <cell r="F133" t="str">
            <v>Nacionales</v>
          </cell>
        </row>
        <row r="134">
          <cell r="A134">
            <v>5000882</v>
          </cell>
          <cell r="B134" t="str">
            <v>VALENZUELA CONTHE MARIA ENCARNACION</v>
          </cell>
          <cell r="C134" t="str">
            <v/>
          </cell>
          <cell r="D134" t="str">
            <v>02167787Z</v>
          </cell>
          <cell r="E134" t="str">
            <v>PCOL</v>
          </cell>
          <cell r="F134" t="str">
            <v>Colaboradores</v>
          </cell>
        </row>
        <row r="135">
          <cell r="A135">
            <v>5000883</v>
          </cell>
          <cell r="B135" t="str">
            <v>SERFIRE, S.L.</v>
          </cell>
          <cell r="C135" t="str">
            <v/>
          </cell>
          <cell r="D135" t="str">
            <v>B79408985</v>
          </cell>
          <cell r="E135" t="str">
            <v>PGNA</v>
          </cell>
          <cell r="F135" t="str">
            <v>Nacionales</v>
          </cell>
        </row>
        <row r="136">
          <cell r="A136">
            <v>5000884</v>
          </cell>
          <cell r="B136" t="str">
            <v>SALABERRIA Y TELLECHEA COMUNICACIÓN</v>
          </cell>
          <cell r="C136" t="str">
            <v/>
          </cell>
          <cell r="D136" t="str">
            <v>B82321654</v>
          </cell>
          <cell r="E136" t="str">
            <v>PGNA</v>
          </cell>
          <cell r="F136" t="str">
            <v>Nacionales</v>
          </cell>
        </row>
        <row r="137">
          <cell r="A137">
            <v>5000885</v>
          </cell>
          <cell r="B137" t="str">
            <v>NAVARRO FERNANDEZ JULIA</v>
          </cell>
          <cell r="C137" t="str">
            <v/>
          </cell>
          <cell r="D137" t="str">
            <v>50670363Y</v>
          </cell>
          <cell r="E137" t="str">
            <v>PCOL</v>
          </cell>
          <cell r="F137" t="str">
            <v>Colaboradores</v>
          </cell>
        </row>
        <row r="138">
          <cell r="A138">
            <v>5000886</v>
          </cell>
          <cell r="B138" t="str">
            <v>TM SEGURIDAD SL</v>
          </cell>
          <cell r="C138" t="str">
            <v/>
          </cell>
          <cell r="D138" t="str">
            <v>B81761173</v>
          </cell>
          <cell r="E138" t="str">
            <v>PGNA</v>
          </cell>
          <cell r="F138" t="str">
            <v>Nacionales</v>
          </cell>
        </row>
        <row r="139">
          <cell r="A139">
            <v>5005925</v>
          </cell>
          <cell r="B139" t="str">
            <v>TOLEDO QUER DANIEL</v>
          </cell>
          <cell r="C139" t="str">
            <v/>
          </cell>
          <cell r="D139" t="str">
            <v>09008014H</v>
          </cell>
          <cell r="E139" t="str">
            <v>PCOL</v>
          </cell>
          <cell r="F139" t="str">
            <v>Colaboradores</v>
          </cell>
        </row>
        <row r="140">
          <cell r="A140">
            <v>5000888</v>
          </cell>
          <cell r="B140" t="str">
            <v>GOMEZ MONTERO MARTA GEMA</v>
          </cell>
          <cell r="C140" t="str">
            <v/>
          </cell>
          <cell r="D140" t="str">
            <v>51384987C</v>
          </cell>
          <cell r="E140" t="str">
            <v>PCOL</v>
          </cell>
          <cell r="F140" t="str">
            <v>Colaboradores</v>
          </cell>
        </row>
        <row r="141">
          <cell r="A141">
            <v>5000889</v>
          </cell>
          <cell r="B141" t="str">
            <v>PRODUCCIONES 3 EN RAYA S.L.</v>
          </cell>
          <cell r="C141" t="str">
            <v/>
          </cell>
          <cell r="D141" t="str">
            <v>B45553534</v>
          </cell>
          <cell r="E141" t="str">
            <v>PGNA</v>
          </cell>
          <cell r="F141" t="str">
            <v>Nacionales</v>
          </cell>
        </row>
        <row r="142">
          <cell r="A142">
            <v>5000890</v>
          </cell>
          <cell r="B142" t="str">
            <v>COMPAÑIA INDEPENDIENTE DE</v>
          </cell>
          <cell r="C142" t="str">
            <v/>
          </cell>
          <cell r="D142" t="str">
            <v>B78448883</v>
          </cell>
          <cell r="E142" t="str">
            <v>PGNA</v>
          </cell>
          <cell r="F142" t="str">
            <v>Nacionales</v>
          </cell>
        </row>
        <row r="143">
          <cell r="A143">
            <v>5000891</v>
          </cell>
          <cell r="B143" t="str">
            <v>RODRIGUEZ BRAUN CARLOS</v>
          </cell>
          <cell r="C143" t="str">
            <v/>
          </cell>
          <cell r="D143" t="str">
            <v>51376165F</v>
          </cell>
          <cell r="E143" t="str">
            <v>PCOL</v>
          </cell>
          <cell r="F143" t="str">
            <v>Colaboradores</v>
          </cell>
        </row>
        <row r="144">
          <cell r="A144">
            <v>5000892</v>
          </cell>
          <cell r="B144" t="str">
            <v>EDITORES MADRILEÑOS DEL SUR SL</v>
          </cell>
          <cell r="C144" t="str">
            <v/>
          </cell>
          <cell r="D144" t="str">
            <v>B80643000</v>
          </cell>
          <cell r="E144" t="str">
            <v>PGNA</v>
          </cell>
          <cell r="F144" t="str">
            <v>Nacionales</v>
          </cell>
        </row>
        <row r="145">
          <cell r="A145">
            <v>5000893</v>
          </cell>
          <cell r="B145" t="str">
            <v>C Y A MODAS SL</v>
          </cell>
          <cell r="C145" t="str">
            <v/>
          </cell>
          <cell r="D145" t="str">
            <v>B28757730</v>
          </cell>
          <cell r="E145" t="str">
            <v>PGNA</v>
          </cell>
          <cell r="F145" t="str">
            <v>Nacionales</v>
          </cell>
        </row>
        <row r="146">
          <cell r="A146">
            <v>5000894</v>
          </cell>
          <cell r="B146" t="str">
            <v>SANZ BLAZQUEZ JOSE ANTONIO</v>
          </cell>
          <cell r="C146" t="str">
            <v/>
          </cell>
          <cell r="D146" t="str">
            <v>00810030Q</v>
          </cell>
          <cell r="E146" t="str">
            <v>PCOL</v>
          </cell>
          <cell r="F146" t="str">
            <v>Colaboradores</v>
          </cell>
        </row>
        <row r="147">
          <cell r="A147">
            <v>5000895</v>
          </cell>
          <cell r="B147" t="str">
            <v>PROCURADORES GONZALEZ SANCHEZ, S.L.</v>
          </cell>
          <cell r="C147" t="str">
            <v/>
          </cell>
          <cell r="D147" t="str">
            <v>B16254567</v>
          </cell>
          <cell r="E147" t="str">
            <v>PGNA</v>
          </cell>
          <cell r="F147" t="str">
            <v>Nacionales</v>
          </cell>
        </row>
        <row r="148">
          <cell r="A148">
            <v>5000896</v>
          </cell>
          <cell r="B148" t="str">
            <v>POPULAR TV-INICIATIVAS RADIOF.Y  TV</v>
          </cell>
          <cell r="C148" t="str">
            <v/>
          </cell>
          <cell r="D148" t="str">
            <v>B28934081</v>
          </cell>
          <cell r="E148" t="str">
            <v>PGNA</v>
          </cell>
          <cell r="F148" t="str">
            <v>Nacionales</v>
          </cell>
        </row>
        <row r="149">
          <cell r="A149">
            <v>5000897</v>
          </cell>
          <cell r="B149" t="str">
            <v>GEA BRUGADA M DEL CARMEN</v>
          </cell>
          <cell r="C149" t="str">
            <v/>
          </cell>
          <cell r="D149" t="str">
            <v>05363677P</v>
          </cell>
          <cell r="E149" t="str">
            <v>PCOL</v>
          </cell>
          <cell r="F149" t="str">
            <v>Colaboradores</v>
          </cell>
        </row>
        <row r="150">
          <cell r="A150">
            <v>5000898</v>
          </cell>
          <cell r="B150" t="str">
            <v>CINEMATEXT MEDIA,S.A.</v>
          </cell>
          <cell r="C150" t="str">
            <v/>
          </cell>
          <cell r="D150" t="str">
            <v>A82838863</v>
          </cell>
          <cell r="E150" t="str">
            <v>PGNA</v>
          </cell>
          <cell r="F150" t="str">
            <v>Nacionales</v>
          </cell>
        </row>
        <row r="151">
          <cell r="A151">
            <v>5000899</v>
          </cell>
          <cell r="B151" t="str">
            <v>TRANSGLOBE PICTURES, S.L.</v>
          </cell>
          <cell r="C151" t="str">
            <v/>
          </cell>
          <cell r="D151" t="str">
            <v>B83464651</v>
          </cell>
          <cell r="E151" t="str">
            <v>PGNA</v>
          </cell>
          <cell r="F151" t="str">
            <v>Nacionales</v>
          </cell>
        </row>
        <row r="152">
          <cell r="A152">
            <v>5000002</v>
          </cell>
          <cell r="B152" t="str">
            <v>MARINESAT CB</v>
          </cell>
          <cell r="C152" t="str">
            <v/>
          </cell>
          <cell r="D152" t="str">
            <v>E84595370</v>
          </cell>
          <cell r="E152" t="str">
            <v>PGNA</v>
          </cell>
          <cell r="F152" t="str">
            <v>Nacionales</v>
          </cell>
        </row>
        <row r="153">
          <cell r="A153">
            <v>5000001</v>
          </cell>
          <cell r="B153" t="str">
            <v>CATURLA HIDALGO MACARENA</v>
          </cell>
          <cell r="C153" t="str">
            <v/>
          </cell>
          <cell r="D153" t="str">
            <v>50218883Q</v>
          </cell>
          <cell r="E153" t="str">
            <v>PCOL</v>
          </cell>
          <cell r="F153" t="str">
            <v>Colaboradores</v>
          </cell>
        </row>
        <row r="154">
          <cell r="A154">
            <v>5000000</v>
          </cell>
          <cell r="B154" t="str">
            <v>IBERIA LAE SA OPERADORA SOC UNIPERS</v>
          </cell>
          <cell r="C154" t="str">
            <v/>
          </cell>
          <cell r="D154" t="str">
            <v>A85850394</v>
          </cell>
          <cell r="E154" t="str">
            <v>PGAL</v>
          </cell>
          <cell r="F154" t="str">
            <v>Alquileres</v>
          </cell>
        </row>
        <row r="155">
          <cell r="A155">
            <v>5000003</v>
          </cell>
          <cell r="B155" t="str">
            <v>GERENCIA DE MEDIOS,S.A.</v>
          </cell>
          <cell r="C155" t="str">
            <v/>
          </cell>
          <cell r="D155" t="str">
            <v>A79484267</v>
          </cell>
          <cell r="E155" t="str">
            <v>PGNA</v>
          </cell>
          <cell r="F155" t="str">
            <v>Nacionales</v>
          </cell>
        </row>
        <row r="156">
          <cell r="A156">
            <v>5000004</v>
          </cell>
          <cell r="B156" t="str">
            <v>MARTINEZ ESCUDERO MAR</v>
          </cell>
          <cell r="C156" t="str">
            <v/>
          </cell>
          <cell r="D156" t="str">
            <v>52993970S</v>
          </cell>
          <cell r="E156" t="str">
            <v>PCOL</v>
          </cell>
          <cell r="F156" t="str">
            <v>Colaboradores</v>
          </cell>
        </row>
        <row r="157">
          <cell r="A157">
            <v>5000005</v>
          </cell>
          <cell r="B157" t="str">
            <v>METROVACESA INMOBILIARIA S.A</v>
          </cell>
          <cell r="C157" t="str">
            <v/>
          </cell>
          <cell r="D157" t="str">
            <v>A28017804</v>
          </cell>
          <cell r="E157" t="str">
            <v>PGAL</v>
          </cell>
          <cell r="F157" t="str">
            <v>Alquileres</v>
          </cell>
        </row>
        <row r="158">
          <cell r="A158">
            <v>5000006</v>
          </cell>
          <cell r="B158" t="str">
            <v>TRADUCTORES ESPAÑOLES SL</v>
          </cell>
          <cell r="C158" t="str">
            <v/>
          </cell>
          <cell r="D158" t="str">
            <v>B84953397</v>
          </cell>
          <cell r="E158" t="str">
            <v>PGNA</v>
          </cell>
          <cell r="F158" t="str">
            <v>Nacionales</v>
          </cell>
        </row>
        <row r="159">
          <cell r="A159">
            <v>5000007</v>
          </cell>
          <cell r="B159" t="str">
            <v>FERNANDEZ ALAMEDA CARLOS</v>
          </cell>
          <cell r="C159" t="str">
            <v/>
          </cell>
          <cell r="D159" t="str">
            <v>70816039M</v>
          </cell>
          <cell r="E159" t="str">
            <v>PCOL</v>
          </cell>
          <cell r="F159" t="str">
            <v>Colaboradores</v>
          </cell>
        </row>
        <row r="160">
          <cell r="A160">
            <v>5000008</v>
          </cell>
          <cell r="B160" t="str">
            <v>ZOZAYA LAINEZ CLARA EUGENIA</v>
          </cell>
          <cell r="C160" t="str">
            <v/>
          </cell>
          <cell r="D160" t="str">
            <v>15784656D</v>
          </cell>
          <cell r="E160" t="str">
            <v>PGAL</v>
          </cell>
          <cell r="F160" t="str">
            <v>Alquileres</v>
          </cell>
        </row>
        <row r="161">
          <cell r="A161">
            <v>5000009</v>
          </cell>
          <cell r="B161" t="str">
            <v>TESAURO TV SL</v>
          </cell>
          <cell r="C161" t="str">
            <v/>
          </cell>
          <cell r="D161" t="str">
            <v>B83404871</v>
          </cell>
          <cell r="E161" t="str">
            <v>PGNA</v>
          </cell>
          <cell r="F161" t="str">
            <v>Nacionales</v>
          </cell>
        </row>
        <row r="162">
          <cell r="A162">
            <v>5000010</v>
          </cell>
          <cell r="B162" t="str">
            <v>LLAMAZARES DIEZ EVA BEGOÑA</v>
          </cell>
          <cell r="C162" t="str">
            <v/>
          </cell>
          <cell r="D162" t="str">
            <v>10869207M</v>
          </cell>
          <cell r="E162" t="str">
            <v>PCOL</v>
          </cell>
          <cell r="F162" t="str">
            <v>Colaboradores</v>
          </cell>
        </row>
        <row r="163">
          <cell r="A163">
            <v>5000011</v>
          </cell>
          <cell r="B163" t="str">
            <v>SAINZ SACRISTAN MARIA LUISA</v>
          </cell>
          <cell r="C163" t="str">
            <v/>
          </cell>
          <cell r="D163" t="str">
            <v>00300564T</v>
          </cell>
          <cell r="E163" t="str">
            <v>PGAL</v>
          </cell>
          <cell r="F163" t="str">
            <v>Alquileres</v>
          </cell>
        </row>
        <row r="164">
          <cell r="A164">
            <v>5000012</v>
          </cell>
          <cell r="B164" t="str">
            <v>HIJOS DE E. SAINZ S.L.</v>
          </cell>
          <cell r="C164" t="str">
            <v/>
          </cell>
          <cell r="D164" t="str">
            <v>B28029262</v>
          </cell>
          <cell r="E164" t="str">
            <v>PGNA</v>
          </cell>
          <cell r="F164" t="str">
            <v>Nacionales</v>
          </cell>
        </row>
        <row r="165">
          <cell r="A165">
            <v>5000013</v>
          </cell>
          <cell r="B165" t="str">
            <v>BENOIT SANCHEZ MIRIAM</v>
          </cell>
          <cell r="C165" t="str">
            <v/>
          </cell>
          <cell r="D165" t="str">
            <v>53400735W</v>
          </cell>
          <cell r="E165" t="str">
            <v>PCOL</v>
          </cell>
          <cell r="F165" t="str">
            <v>Colaboradores</v>
          </cell>
        </row>
        <row r="166">
          <cell r="A166">
            <v>5000014</v>
          </cell>
          <cell r="B166" t="str">
            <v>GARRIDO FUENTES JOSE LUIS</v>
          </cell>
          <cell r="C166" t="str">
            <v/>
          </cell>
          <cell r="D166" t="str">
            <v>51977656W</v>
          </cell>
          <cell r="E166" t="str">
            <v>PGAL</v>
          </cell>
          <cell r="F166" t="str">
            <v>Alquileres</v>
          </cell>
        </row>
        <row r="167">
          <cell r="A167">
            <v>5000015</v>
          </cell>
          <cell r="B167" t="str">
            <v>VAV COMPAÑÍA DE PRODUCCIONES SL</v>
          </cell>
          <cell r="C167" t="str">
            <v/>
          </cell>
          <cell r="D167" t="str">
            <v>B18384982</v>
          </cell>
          <cell r="E167" t="str">
            <v>PGNA</v>
          </cell>
          <cell r="F167" t="str">
            <v>Nacionales</v>
          </cell>
        </row>
        <row r="168">
          <cell r="A168">
            <v>5000016</v>
          </cell>
          <cell r="B168" t="str">
            <v>MOYA POLO JOSE ANTONIO</v>
          </cell>
          <cell r="C168" t="str">
            <v/>
          </cell>
          <cell r="D168" t="str">
            <v>06257695Q</v>
          </cell>
          <cell r="E168" t="str">
            <v>PCOL</v>
          </cell>
          <cell r="F168" t="str">
            <v>Colaboradores</v>
          </cell>
        </row>
        <row r="169">
          <cell r="A169">
            <v>5000017</v>
          </cell>
          <cell r="B169" t="str">
            <v>SILVA HERRANZ JESUS</v>
          </cell>
          <cell r="C169" t="str">
            <v/>
          </cell>
          <cell r="D169" t="str">
            <v>04524819Y</v>
          </cell>
          <cell r="E169" t="str">
            <v>PGAL</v>
          </cell>
          <cell r="F169" t="str">
            <v>Alquileres</v>
          </cell>
        </row>
        <row r="170">
          <cell r="A170">
            <v>5000018</v>
          </cell>
          <cell r="B170" t="str">
            <v>DESIBERICA SA</v>
          </cell>
          <cell r="C170" t="str">
            <v/>
          </cell>
          <cell r="D170" t="str">
            <v>A78358488</v>
          </cell>
          <cell r="E170" t="str">
            <v>PGNA</v>
          </cell>
          <cell r="F170" t="str">
            <v>Nacionales</v>
          </cell>
        </row>
        <row r="171">
          <cell r="A171">
            <v>5000019</v>
          </cell>
          <cell r="B171" t="str">
            <v>HERAS CALVO VIRGILIO</v>
          </cell>
          <cell r="C171" t="str">
            <v/>
          </cell>
          <cell r="D171" t="str">
            <v>03381444F</v>
          </cell>
          <cell r="E171" t="str">
            <v>PCOL</v>
          </cell>
          <cell r="F171" t="str">
            <v>Colaboradores</v>
          </cell>
        </row>
        <row r="172">
          <cell r="A172">
            <v>5000020</v>
          </cell>
          <cell r="B172" t="str">
            <v>JORGE PEREZ JOSE LUIS</v>
          </cell>
          <cell r="C172" t="str">
            <v/>
          </cell>
          <cell r="D172" t="str">
            <v>02866964Z</v>
          </cell>
          <cell r="E172" t="str">
            <v>PGAL</v>
          </cell>
          <cell r="F172" t="str">
            <v>Alquileres</v>
          </cell>
        </row>
        <row r="173">
          <cell r="A173">
            <v>5000021</v>
          </cell>
          <cell r="B173" t="str">
            <v>EXPLORA FILMS, SL</v>
          </cell>
          <cell r="C173" t="str">
            <v/>
          </cell>
          <cell r="D173" t="str">
            <v>B84002500</v>
          </cell>
          <cell r="E173" t="str">
            <v>PGNA</v>
          </cell>
          <cell r="F173" t="str">
            <v>Nacionales</v>
          </cell>
        </row>
        <row r="174">
          <cell r="A174">
            <v>5000022</v>
          </cell>
          <cell r="B174" t="str">
            <v>DE MORA NAVARRO, JAIME MARIA</v>
          </cell>
          <cell r="C174" t="str">
            <v/>
          </cell>
          <cell r="D174" t="str">
            <v>53390427K</v>
          </cell>
          <cell r="E174" t="str">
            <v>PCOL</v>
          </cell>
          <cell r="F174" t="str">
            <v>Colaboradores</v>
          </cell>
        </row>
        <row r="175">
          <cell r="A175">
            <v>5000023</v>
          </cell>
          <cell r="B175" t="str">
            <v>CORPORACIO CATALANA MITJANS</v>
          </cell>
          <cell r="C175" t="str">
            <v>TV3 TELEVISION DE CATALUNYA</v>
          </cell>
          <cell r="D175" t="str">
            <v>A08849622</v>
          </cell>
          <cell r="E175" t="str">
            <v>PGFT</v>
          </cell>
          <cell r="F175" t="str">
            <v>Forta</v>
          </cell>
        </row>
        <row r="176">
          <cell r="A176">
            <v>5000024</v>
          </cell>
          <cell r="B176" t="str">
            <v>IMPACTO DIGITAL CENTRO DE IMAGEN SL</v>
          </cell>
          <cell r="C176" t="str">
            <v/>
          </cell>
          <cell r="D176" t="str">
            <v>B16244998</v>
          </cell>
          <cell r="E176" t="str">
            <v>PGNA</v>
          </cell>
          <cell r="F176" t="str">
            <v>Nacionales</v>
          </cell>
        </row>
        <row r="177">
          <cell r="A177">
            <v>5000025</v>
          </cell>
          <cell r="B177" t="str">
            <v>RASCON LOPE, JUAN LUIS</v>
          </cell>
          <cell r="C177" t="str">
            <v/>
          </cell>
          <cell r="D177" t="str">
            <v>33515363Q</v>
          </cell>
          <cell r="E177" t="str">
            <v>PCOL</v>
          </cell>
          <cell r="F177" t="str">
            <v>Colaboradores</v>
          </cell>
        </row>
        <row r="178">
          <cell r="A178">
            <v>5000026</v>
          </cell>
          <cell r="B178" t="str">
            <v>EiTB MEDIA SA</v>
          </cell>
          <cell r="C178" t="str">
            <v>ETB. EUSKAL TELEBISTA</v>
          </cell>
          <cell r="D178" t="str">
            <v>A48139232</v>
          </cell>
          <cell r="E178" t="str">
            <v>PGFT</v>
          </cell>
          <cell r="F178" t="str">
            <v>Forta</v>
          </cell>
        </row>
        <row r="179">
          <cell r="A179">
            <v>5000027</v>
          </cell>
          <cell r="B179" t="str">
            <v>CHUBB INSURANCE COMPANY OF EUROPE S</v>
          </cell>
          <cell r="C179" t="str">
            <v/>
          </cell>
          <cell r="D179" t="str">
            <v>A0021155G</v>
          </cell>
          <cell r="E179" t="str">
            <v>PGNA</v>
          </cell>
          <cell r="F179" t="str">
            <v>Nacionales</v>
          </cell>
        </row>
        <row r="180">
          <cell r="A180">
            <v>5000028</v>
          </cell>
          <cell r="B180" t="str">
            <v>GARCIA FERNANDEZ-LUENGO, ALMA MARIA</v>
          </cell>
          <cell r="C180" t="str">
            <v/>
          </cell>
          <cell r="D180" t="str">
            <v>71220448M</v>
          </cell>
          <cell r="E180" t="str">
            <v>PCOL</v>
          </cell>
          <cell r="F180" t="str">
            <v>Colaboradores</v>
          </cell>
        </row>
        <row r="181">
          <cell r="A181">
            <v>5000029</v>
          </cell>
          <cell r="B181" t="str">
            <v>CORPORACION RADIO E TV GALICIA SA</v>
          </cell>
          <cell r="C181" t="str">
            <v>TVG</v>
          </cell>
          <cell r="D181" t="str">
            <v>A15073349</v>
          </cell>
          <cell r="E181" t="str">
            <v>PGFT</v>
          </cell>
          <cell r="F181" t="str">
            <v>Forta</v>
          </cell>
        </row>
        <row r="182">
          <cell r="A182">
            <v>5000030</v>
          </cell>
          <cell r="B182" t="str">
            <v>CAD Y LAN SA</v>
          </cell>
          <cell r="C182" t="str">
            <v/>
          </cell>
          <cell r="D182" t="str">
            <v>A79364394</v>
          </cell>
          <cell r="E182" t="str">
            <v>PGNA</v>
          </cell>
          <cell r="F182" t="str">
            <v>Nacionales</v>
          </cell>
        </row>
        <row r="183">
          <cell r="A183">
            <v>5000031</v>
          </cell>
          <cell r="B183" t="str">
            <v>MONGE DONAIRE NOEMI</v>
          </cell>
          <cell r="C183" t="str">
            <v/>
          </cell>
          <cell r="D183" t="str">
            <v>70055405G</v>
          </cell>
          <cell r="E183" t="str">
            <v>PCOL</v>
          </cell>
          <cell r="F183" t="str">
            <v>Colaboradores</v>
          </cell>
        </row>
        <row r="184">
          <cell r="A184">
            <v>5000032</v>
          </cell>
          <cell r="B184" t="str">
            <v>CANAL SUR RADIO Y TELEVISION SA</v>
          </cell>
          <cell r="C184" t="str">
            <v>CANAL SUR</v>
          </cell>
          <cell r="D184" t="str">
            <v>A41248899</v>
          </cell>
          <cell r="E184" t="str">
            <v>PGFT</v>
          </cell>
          <cell r="F184" t="str">
            <v>Forta</v>
          </cell>
        </row>
        <row r="185">
          <cell r="A185">
            <v>5000033</v>
          </cell>
          <cell r="B185" t="str">
            <v>ORACLE IBERICA SRL</v>
          </cell>
          <cell r="C185" t="str">
            <v/>
          </cell>
          <cell r="D185" t="str">
            <v>B78361482</v>
          </cell>
          <cell r="E185" t="str">
            <v>PGNA</v>
          </cell>
          <cell r="F185" t="str">
            <v>Nacionales</v>
          </cell>
        </row>
        <row r="186">
          <cell r="A186">
            <v>5000034</v>
          </cell>
          <cell r="B186" t="str">
            <v>PALOMARES BUENO FERNANDO</v>
          </cell>
          <cell r="C186" t="str">
            <v/>
          </cell>
          <cell r="D186" t="str">
            <v>00827252B</v>
          </cell>
          <cell r="E186" t="str">
            <v>PCOL</v>
          </cell>
          <cell r="F186" t="str">
            <v>Colaboradores</v>
          </cell>
        </row>
        <row r="187">
          <cell r="A187">
            <v>5000035</v>
          </cell>
          <cell r="B187" t="str">
            <v>GETAFE CLUB DE FUTBOL S.A.D.</v>
          </cell>
          <cell r="C187" t="str">
            <v/>
          </cell>
          <cell r="D187" t="str">
            <v>A78388667</v>
          </cell>
          <cell r="E187" t="str">
            <v>PGNA</v>
          </cell>
          <cell r="F187" t="str">
            <v>Nacionales</v>
          </cell>
        </row>
        <row r="188">
          <cell r="A188">
            <v>5000036</v>
          </cell>
          <cell r="B188" t="str">
            <v>ROMERA RODRIGUEZ INES ELENA</v>
          </cell>
          <cell r="C188" t="str">
            <v/>
          </cell>
          <cell r="D188" t="str">
            <v>51453984V</v>
          </cell>
          <cell r="E188" t="str">
            <v>PCOL</v>
          </cell>
          <cell r="F188" t="str">
            <v>Colaboradores</v>
          </cell>
        </row>
        <row r="189">
          <cell r="A189">
            <v>5000037</v>
          </cell>
          <cell r="B189" t="str">
            <v>RADIOTELEVISION VALENCIANA SA</v>
          </cell>
          <cell r="C189" t="str">
            <v>TVV</v>
          </cell>
          <cell r="D189" t="str">
            <v>A46582128</v>
          </cell>
          <cell r="E189" t="str">
            <v>PGFT</v>
          </cell>
          <cell r="F189" t="str">
            <v>Forta</v>
          </cell>
        </row>
        <row r="190">
          <cell r="A190">
            <v>5000038</v>
          </cell>
          <cell r="B190" t="str">
            <v>BECHTLE,S.L.</v>
          </cell>
          <cell r="C190" t="str">
            <v/>
          </cell>
          <cell r="D190" t="str">
            <v>B83029439</v>
          </cell>
          <cell r="E190" t="str">
            <v>PGNA</v>
          </cell>
          <cell r="F190" t="str">
            <v>Nacionales</v>
          </cell>
        </row>
        <row r="191">
          <cell r="A191">
            <v>5000039</v>
          </cell>
          <cell r="B191" t="str">
            <v>RODRIGUEZ MORALES LAURA</v>
          </cell>
          <cell r="C191" t="str">
            <v/>
          </cell>
          <cell r="D191" t="str">
            <v>51074823B</v>
          </cell>
          <cell r="E191" t="str">
            <v>PCOL</v>
          </cell>
          <cell r="F191" t="str">
            <v>Colaboradores</v>
          </cell>
        </row>
        <row r="192">
          <cell r="A192">
            <v>5000040</v>
          </cell>
          <cell r="B192" t="str">
            <v>TV PUBLICA DE CANARIAS,S.A.</v>
          </cell>
          <cell r="C192" t="str">
            <v>TVPC</v>
          </cell>
          <cell r="D192" t="str">
            <v>A38491098</v>
          </cell>
          <cell r="E192" t="str">
            <v>PGFT</v>
          </cell>
          <cell r="F192" t="str">
            <v>Forta</v>
          </cell>
        </row>
        <row r="193">
          <cell r="A193">
            <v>5000041</v>
          </cell>
          <cell r="B193" t="str">
            <v>SAP ESPAÑA SA</v>
          </cell>
          <cell r="C193" t="str">
            <v/>
          </cell>
          <cell r="D193" t="str">
            <v>A58379629</v>
          </cell>
          <cell r="E193" t="str">
            <v>PGNA</v>
          </cell>
          <cell r="F193" t="str">
            <v>Nacionales</v>
          </cell>
        </row>
        <row r="194">
          <cell r="A194">
            <v>5000042</v>
          </cell>
          <cell r="B194" t="str">
            <v>MARQUEZ DE LA ORDEN ROSA MARIA</v>
          </cell>
          <cell r="C194" t="str">
            <v/>
          </cell>
          <cell r="D194" t="str">
            <v>46927624B</v>
          </cell>
          <cell r="E194" t="str">
            <v>PCOL</v>
          </cell>
          <cell r="F194" t="str">
            <v>Colaboradores</v>
          </cell>
        </row>
        <row r="195">
          <cell r="A195">
            <v>5000043</v>
          </cell>
          <cell r="B195" t="str">
            <v>TV AUTONOMICA CASTILLA LA MANCHA SA</v>
          </cell>
          <cell r="C195" t="str">
            <v>CMT</v>
          </cell>
          <cell r="D195" t="str">
            <v>A45494994</v>
          </cell>
          <cell r="E195" t="str">
            <v>PGFT</v>
          </cell>
          <cell r="F195" t="str">
            <v>Forta</v>
          </cell>
        </row>
        <row r="196">
          <cell r="A196">
            <v>5000044</v>
          </cell>
          <cell r="B196" t="str">
            <v>BECA COMPLETE COMMUNICATION SL</v>
          </cell>
          <cell r="C196" t="str">
            <v/>
          </cell>
          <cell r="D196" t="str">
            <v>B85700060</v>
          </cell>
          <cell r="E196" t="str">
            <v>PGNA</v>
          </cell>
          <cell r="F196" t="str">
            <v>Nacionales</v>
          </cell>
        </row>
        <row r="197">
          <cell r="A197">
            <v>5000045</v>
          </cell>
          <cell r="B197" t="str">
            <v>VARA DE REY SANCHEZ ROSA</v>
          </cell>
          <cell r="C197" t="str">
            <v/>
          </cell>
          <cell r="D197" t="str">
            <v>50877580Q</v>
          </cell>
          <cell r="E197" t="str">
            <v>PCOL</v>
          </cell>
          <cell r="F197" t="str">
            <v>Colaboradores</v>
          </cell>
        </row>
        <row r="198">
          <cell r="A198">
            <v>5000046</v>
          </cell>
          <cell r="B198" t="str">
            <v>TV DE LES ILLES BALEARS,S.A.</v>
          </cell>
          <cell r="C198" t="str">
            <v>IB3</v>
          </cell>
          <cell r="D198" t="str">
            <v>A57269912</v>
          </cell>
          <cell r="E198" t="str">
            <v>PGFT</v>
          </cell>
          <cell r="F198" t="str">
            <v>Forta</v>
          </cell>
        </row>
        <row r="199">
          <cell r="A199">
            <v>5000047</v>
          </cell>
          <cell r="B199" t="str">
            <v>GOLDBERG RABIN EDUARDO</v>
          </cell>
          <cell r="C199" t="str">
            <v/>
          </cell>
          <cell r="D199" t="str">
            <v>X7917651Q</v>
          </cell>
          <cell r="E199" t="str">
            <v>PGNA</v>
          </cell>
          <cell r="F199" t="str">
            <v>Nacionales</v>
          </cell>
        </row>
        <row r="200">
          <cell r="A200">
            <v>5000048</v>
          </cell>
          <cell r="B200" t="str">
            <v>TORRES NAUFAL EDGARDO FABIAN</v>
          </cell>
          <cell r="C200" t="str">
            <v/>
          </cell>
          <cell r="D200" t="str">
            <v>50748791G</v>
          </cell>
          <cell r="E200" t="str">
            <v>PCOL</v>
          </cell>
          <cell r="F200" t="str">
            <v>Colaboradores</v>
          </cell>
        </row>
        <row r="201">
          <cell r="A201">
            <v>5000049</v>
          </cell>
          <cell r="B201" t="str">
            <v>TV AUTONOMICA DE MURCIA,S.A.</v>
          </cell>
          <cell r="C201" t="str">
            <v>TAM</v>
          </cell>
          <cell r="D201" t="str">
            <v>A73386187</v>
          </cell>
          <cell r="E201" t="str">
            <v>PGFT</v>
          </cell>
          <cell r="F201" t="str">
            <v>Forta</v>
          </cell>
        </row>
        <row r="202">
          <cell r="A202">
            <v>5000050</v>
          </cell>
          <cell r="B202" t="str">
            <v>ECONOCOM SERVICIOS SA</v>
          </cell>
          <cell r="C202" t="str">
            <v/>
          </cell>
          <cell r="D202" t="str">
            <v>A28816379</v>
          </cell>
          <cell r="E202" t="str">
            <v>PGNA</v>
          </cell>
          <cell r="F202" t="str">
            <v>Nacionales</v>
          </cell>
        </row>
        <row r="203">
          <cell r="A203">
            <v>5000051</v>
          </cell>
          <cell r="B203" t="str">
            <v>TIRADO GALAN JOSE ANTONIO</v>
          </cell>
          <cell r="C203" t="str">
            <v/>
          </cell>
          <cell r="D203" t="str">
            <v>50978340J</v>
          </cell>
          <cell r="E203" t="str">
            <v>PCOL</v>
          </cell>
          <cell r="F203" t="str">
            <v>Colaboradores</v>
          </cell>
        </row>
        <row r="204">
          <cell r="A204">
            <v>5000052</v>
          </cell>
          <cell r="B204" t="str">
            <v>TV AUTONOMICA DE ARAGON,S.A.</v>
          </cell>
          <cell r="C204" t="str">
            <v>ARTV</v>
          </cell>
          <cell r="D204" t="str">
            <v>A99051039</v>
          </cell>
          <cell r="E204" t="str">
            <v>PGFT</v>
          </cell>
          <cell r="F204" t="str">
            <v>Forta</v>
          </cell>
        </row>
        <row r="205">
          <cell r="A205">
            <v>5000053</v>
          </cell>
          <cell r="B205" t="str">
            <v>COFELY CONTRACTING, S.A.U.</v>
          </cell>
          <cell r="C205" t="str">
            <v>AXIMA SISTEMAS E INSTALACIONES SA</v>
          </cell>
          <cell r="D205" t="str">
            <v>A79821369</v>
          </cell>
          <cell r="E205" t="str">
            <v>PGNA</v>
          </cell>
          <cell r="F205" t="str">
            <v>Nacionales</v>
          </cell>
        </row>
        <row r="206">
          <cell r="A206">
            <v>5000054</v>
          </cell>
          <cell r="B206" t="str">
            <v>GUTIERREZ CORDERO MIGUEL ANGEL</v>
          </cell>
          <cell r="C206" t="str">
            <v/>
          </cell>
          <cell r="D206" t="str">
            <v>53103694Y</v>
          </cell>
          <cell r="E206" t="str">
            <v>PCOL</v>
          </cell>
          <cell r="F206" t="str">
            <v>Colaboradores</v>
          </cell>
        </row>
        <row r="207">
          <cell r="A207">
            <v>5000055</v>
          </cell>
          <cell r="B207" t="str">
            <v>TV DEL PRINCIPADO DE ASTURIAS,SA</v>
          </cell>
          <cell r="C207" t="str">
            <v>TPA</v>
          </cell>
          <cell r="D207" t="str">
            <v>A33924606</v>
          </cell>
          <cell r="E207" t="str">
            <v>PGFT</v>
          </cell>
          <cell r="F207" t="str">
            <v>Forta</v>
          </cell>
        </row>
        <row r="208">
          <cell r="A208">
            <v>5000056</v>
          </cell>
          <cell r="B208" t="str">
            <v>HONEYWELL SL</v>
          </cell>
          <cell r="C208" t="str">
            <v/>
          </cell>
          <cell r="D208" t="str">
            <v>B28154334</v>
          </cell>
          <cell r="E208" t="str">
            <v>PGNA</v>
          </cell>
          <cell r="F208" t="str">
            <v>Nacionales</v>
          </cell>
        </row>
        <row r="209">
          <cell r="A209">
            <v>5000057</v>
          </cell>
          <cell r="B209" t="str">
            <v>RAMOS ALIJA JOSE CARLOS</v>
          </cell>
          <cell r="C209" t="str">
            <v/>
          </cell>
          <cell r="D209" t="str">
            <v>50079714C</v>
          </cell>
          <cell r="E209" t="str">
            <v>PCOL</v>
          </cell>
          <cell r="F209" t="str">
            <v>Colaboradores</v>
          </cell>
        </row>
        <row r="210">
          <cell r="A210">
            <v>5000058</v>
          </cell>
          <cell r="B210" t="str">
            <v>DEXIA SABADELL S.A.</v>
          </cell>
          <cell r="C210" t="str">
            <v/>
          </cell>
          <cell r="D210" t="str">
            <v>A82892993</v>
          </cell>
          <cell r="E210" t="str">
            <v>PGBK</v>
          </cell>
          <cell r="F210" t="str">
            <v>Bancos</v>
          </cell>
        </row>
        <row r="211">
          <cell r="A211">
            <v>5000059</v>
          </cell>
          <cell r="B211" t="str">
            <v>VERTIV SPAIN SA</v>
          </cell>
          <cell r="C211" t="str">
            <v/>
          </cell>
          <cell r="D211" t="str">
            <v>A78244134</v>
          </cell>
          <cell r="E211" t="str">
            <v>PGNA</v>
          </cell>
          <cell r="F211" t="str">
            <v>Nacionales</v>
          </cell>
        </row>
        <row r="212">
          <cell r="A212">
            <v>5000060</v>
          </cell>
          <cell r="B212" t="str">
            <v>LOPEZ SORIANO ENRIQUE</v>
          </cell>
          <cell r="C212" t="str">
            <v/>
          </cell>
          <cell r="D212" t="str">
            <v>50871180X</v>
          </cell>
          <cell r="E212" t="str">
            <v>PCOL</v>
          </cell>
          <cell r="F212" t="str">
            <v>Colaboradores</v>
          </cell>
        </row>
        <row r="213">
          <cell r="A213">
            <v>5000061</v>
          </cell>
          <cell r="B213" t="str">
            <v>CAIXABANK</v>
          </cell>
          <cell r="C213" t="str">
            <v/>
          </cell>
          <cell r="D213" t="str">
            <v>A08663619</v>
          </cell>
          <cell r="E213" t="str">
            <v>PGBK</v>
          </cell>
          <cell r="F213" t="str">
            <v>Bancos</v>
          </cell>
        </row>
        <row r="214">
          <cell r="A214">
            <v>5000062</v>
          </cell>
          <cell r="B214" t="str">
            <v>MADETEL DECORACION,S.L.L</v>
          </cell>
          <cell r="C214" t="str">
            <v/>
          </cell>
          <cell r="D214" t="str">
            <v>B45577996</v>
          </cell>
          <cell r="E214" t="str">
            <v>PGNA</v>
          </cell>
          <cell r="F214" t="str">
            <v>Nacionales</v>
          </cell>
        </row>
        <row r="215">
          <cell r="A215">
            <v>5000063</v>
          </cell>
          <cell r="B215" t="str">
            <v>MARTIN DIAZ ISABEL MARIA</v>
          </cell>
          <cell r="C215" t="str">
            <v/>
          </cell>
          <cell r="D215" t="str">
            <v>51990603T</v>
          </cell>
          <cell r="E215" t="str">
            <v>PCOL</v>
          </cell>
          <cell r="F215" t="str">
            <v>Colaboradores</v>
          </cell>
        </row>
        <row r="216">
          <cell r="A216">
            <v>5000064</v>
          </cell>
          <cell r="B216" t="str">
            <v>BANKIA</v>
          </cell>
          <cell r="C216" t="str">
            <v/>
          </cell>
          <cell r="D216" t="str">
            <v>G28029007</v>
          </cell>
          <cell r="E216" t="str">
            <v>PGBK</v>
          </cell>
          <cell r="F216" t="str">
            <v>Bancos</v>
          </cell>
        </row>
        <row r="217">
          <cell r="A217">
            <v>5000065</v>
          </cell>
          <cell r="B217" t="str">
            <v>INFOADEX,S.A.</v>
          </cell>
          <cell r="C217" t="str">
            <v/>
          </cell>
          <cell r="D217" t="str">
            <v>A80868201</v>
          </cell>
          <cell r="E217" t="str">
            <v>PGNA</v>
          </cell>
          <cell r="F217" t="str">
            <v>Nacionales</v>
          </cell>
        </row>
        <row r="218">
          <cell r="A218">
            <v>5000066</v>
          </cell>
          <cell r="B218" t="str">
            <v>RODRIGUEZ FERNANDEZ  JESUS</v>
          </cell>
          <cell r="C218" t="str">
            <v/>
          </cell>
          <cell r="D218" t="str">
            <v>06245383D</v>
          </cell>
          <cell r="E218" t="str">
            <v>PCOL</v>
          </cell>
          <cell r="F218" t="str">
            <v>Colaboradores</v>
          </cell>
        </row>
        <row r="219">
          <cell r="A219">
            <v>5000067</v>
          </cell>
          <cell r="B219" t="str">
            <v>BANCO ESPAÑOL DE CREDITO</v>
          </cell>
          <cell r="C219" t="str">
            <v/>
          </cell>
          <cell r="D219" t="str">
            <v>A28000032</v>
          </cell>
          <cell r="E219" t="str">
            <v>PGBK</v>
          </cell>
          <cell r="F219" t="str">
            <v>Bancos</v>
          </cell>
        </row>
        <row r="220">
          <cell r="A220">
            <v>5000068</v>
          </cell>
          <cell r="B220" t="str">
            <v>DELOITTE SL</v>
          </cell>
          <cell r="C220" t="str">
            <v/>
          </cell>
          <cell r="D220" t="str">
            <v>B79104469</v>
          </cell>
          <cell r="E220" t="str">
            <v>PGNA</v>
          </cell>
          <cell r="F220" t="str">
            <v>Nacionales</v>
          </cell>
        </row>
        <row r="221">
          <cell r="A221">
            <v>5000069</v>
          </cell>
          <cell r="B221" t="str">
            <v>GARCIA LOZANO PABLO</v>
          </cell>
          <cell r="C221" t="str">
            <v/>
          </cell>
          <cell r="D221" t="str">
            <v>11827154W</v>
          </cell>
          <cell r="E221" t="str">
            <v>PCOL</v>
          </cell>
          <cell r="F221" t="str">
            <v>Colaboradores</v>
          </cell>
        </row>
        <row r="222">
          <cell r="A222">
            <v>5000070</v>
          </cell>
          <cell r="B222" t="str">
            <v>LA VOZ DE RICHARD SL</v>
          </cell>
          <cell r="C222" t="str">
            <v>DEL OLMO GALLIZO ALAIN-RICHARD</v>
          </cell>
          <cell r="D222" t="str">
            <v>B82456484</v>
          </cell>
          <cell r="E222" t="str">
            <v>PCOL</v>
          </cell>
          <cell r="F222" t="str">
            <v>Colaboradores</v>
          </cell>
        </row>
        <row r="223">
          <cell r="A223">
            <v>5000071</v>
          </cell>
          <cell r="B223" t="str">
            <v>CONFECCIONES ANADE SA</v>
          </cell>
          <cell r="C223" t="str">
            <v/>
          </cell>
          <cell r="D223" t="str">
            <v>A79348009</v>
          </cell>
          <cell r="E223" t="str">
            <v>PGNA</v>
          </cell>
          <cell r="F223" t="str">
            <v>Nacionales</v>
          </cell>
        </row>
        <row r="224">
          <cell r="A224">
            <v>5000072</v>
          </cell>
          <cell r="B224" t="str">
            <v>RISCO BARBA GLORIA</v>
          </cell>
          <cell r="C224" t="str">
            <v/>
          </cell>
          <cell r="D224" t="str">
            <v>53413278X</v>
          </cell>
          <cell r="E224" t="str">
            <v>PCOL</v>
          </cell>
          <cell r="F224" t="str">
            <v>Colaboradores</v>
          </cell>
        </row>
        <row r="225">
          <cell r="A225">
            <v>5000073</v>
          </cell>
          <cell r="B225" t="str">
            <v>JURCAM PRODUCCIONES SL</v>
          </cell>
          <cell r="C225" t="str">
            <v>BEOTAS ENRIQUE</v>
          </cell>
          <cell r="D225" t="str">
            <v>B80738990</v>
          </cell>
          <cell r="E225" t="str">
            <v>PCOL</v>
          </cell>
          <cell r="F225" t="str">
            <v>Colaboradores</v>
          </cell>
        </row>
        <row r="226">
          <cell r="A226">
            <v>5000074</v>
          </cell>
          <cell r="B226" t="str">
            <v>ENTER SERVICIOS AUDIOVISUALES S.L.</v>
          </cell>
          <cell r="C226" t="str">
            <v/>
          </cell>
          <cell r="D226" t="str">
            <v>B99082505</v>
          </cell>
          <cell r="E226" t="str">
            <v>PGNA</v>
          </cell>
          <cell r="F226" t="str">
            <v>Nacionales</v>
          </cell>
        </row>
        <row r="227">
          <cell r="A227">
            <v>5000075</v>
          </cell>
          <cell r="B227" t="str">
            <v>ECHEVERRIA JESUS CARLOS</v>
          </cell>
          <cell r="C227" t="str">
            <v/>
          </cell>
          <cell r="D227" t="str">
            <v>05389605S</v>
          </cell>
          <cell r="E227" t="str">
            <v>PCOL</v>
          </cell>
          <cell r="F227" t="str">
            <v>Colaboradores</v>
          </cell>
        </row>
        <row r="228">
          <cell r="A228">
            <v>5000076</v>
          </cell>
          <cell r="B228" t="str">
            <v>MEDIAMATE COMUNICACION  CB</v>
          </cell>
          <cell r="C228" t="str">
            <v>RIVERA PILAR</v>
          </cell>
          <cell r="D228" t="str">
            <v>E84497320</v>
          </cell>
          <cell r="E228" t="str">
            <v>PCOL</v>
          </cell>
          <cell r="F228" t="str">
            <v>Colaboradores</v>
          </cell>
        </row>
        <row r="229">
          <cell r="A229">
            <v>5000077</v>
          </cell>
          <cell r="B229" t="str">
            <v>ARTE Y COMUNICACION AUDIOIMAGEN,SL</v>
          </cell>
          <cell r="C229" t="str">
            <v/>
          </cell>
          <cell r="D229" t="str">
            <v>B80627607</v>
          </cell>
          <cell r="E229" t="str">
            <v>PGNA</v>
          </cell>
          <cell r="F229" t="str">
            <v>Nacionales</v>
          </cell>
        </row>
        <row r="230">
          <cell r="A230">
            <v>5000078</v>
          </cell>
          <cell r="B230" t="str">
            <v>CALDERON LEAL JOSE MARIA</v>
          </cell>
          <cell r="C230" t="str">
            <v/>
          </cell>
          <cell r="D230" t="str">
            <v>50221744W</v>
          </cell>
          <cell r="E230" t="str">
            <v>PCOL</v>
          </cell>
          <cell r="F230" t="str">
            <v>Colaboradores</v>
          </cell>
        </row>
        <row r="231">
          <cell r="A231">
            <v>5000079</v>
          </cell>
          <cell r="B231" t="str">
            <v>CENTRAL ESPECT.DANIEL AGUIRRE SCP</v>
          </cell>
          <cell r="C231" t="str">
            <v/>
          </cell>
          <cell r="D231" t="str">
            <v>G61945663</v>
          </cell>
          <cell r="E231" t="str">
            <v>PCOL</v>
          </cell>
          <cell r="F231" t="str">
            <v>Colaboradores</v>
          </cell>
        </row>
        <row r="232">
          <cell r="A232">
            <v>5000080</v>
          </cell>
          <cell r="B232" t="str">
            <v>STETIC Y HAIR STORE SL</v>
          </cell>
          <cell r="C232" t="str">
            <v/>
          </cell>
          <cell r="D232" t="str">
            <v>B99000655</v>
          </cell>
          <cell r="E232" t="str">
            <v>PGNA</v>
          </cell>
          <cell r="F232" t="str">
            <v>Nacionales</v>
          </cell>
        </row>
        <row r="233">
          <cell r="A233">
            <v>5000081</v>
          </cell>
          <cell r="B233" t="str">
            <v>LOPEZ VALERO, LAURA</v>
          </cell>
          <cell r="C233" t="str">
            <v/>
          </cell>
          <cell r="D233" t="str">
            <v>01935401C</v>
          </cell>
          <cell r="E233" t="str">
            <v>PCOL</v>
          </cell>
          <cell r="F233" t="str">
            <v>Colaboradores</v>
          </cell>
        </row>
        <row r="234">
          <cell r="A234">
            <v>5000082</v>
          </cell>
          <cell r="B234" t="str">
            <v>SAMPLETIME SOLUCIONES MUSICALES,SL</v>
          </cell>
          <cell r="C234" t="str">
            <v/>
          </cell>
          <cell r="D234" t="str">
            <v>B83652115</v>
          </cell>
          <cell r="E234" t="str">
            <v>PCOL</v>
          </cell>
          <cell r="F234" t="str">
            <v>Colaboradores</v>
          </cell>
        </row>
        <row r="235">
          <cell r="A235">
            <v>5000083</v>
          </cell>
          <cell r="B235" t="str">
            <v>NEXTEL S.A.</v>
          </cell>
          <cell r="C235" t="str">
            <v/>
          </cell>
          <cell r="D235" t="str">
            <v>A48277404</v>
          </cell>
          <cell r="E235" t="str">
            <v>PGNA</v>
          </cell>
          <cell r="F235" t="str">
            <v>Nacionales</v>
          </cell>
        </row>
        <row r="236">
          <cell r="A236">
            <v>5000084</v>
          </cell>
          <cell r="B236" t="str">
            <v>ZAMBRANO SANCHEZ FERNANDO</v>
          </cell>
          <cell r="C236" t="str">
            <v/>
          </cell>
          <cell r="D236" t="str">
            <v>51831442E</v>
          </cell>
          <cell r="E236" t="str">
            <v>PCOL</v>
          </cell>
          <cell r="F236" t="str">
            <v>Colaboradores</v>
          </cell>
        </row>
        <row r="237">
          <cell r="A237">
            <v>5000085</v>
          </cell>
          <cell r="B237" t="str">
            <v>CAPUNCHA Y PIMAN SL</v>
          </cell>
          <cell r="C237" t="str">
            <v>CUESTA ARCE CARLOS</v>
          </cell>
          <cell r="D237" t="str">
            <v>B64969041</v>
          </cell>
          <cell r="E237" t="str">
            <v>PCOL</v>
          </cell>
          <cell r="F237" t="str">
            <v>Colaboradores</v>
          </cell>
        </row>
        <row r="238">
          <cell r="A238">
            <v>5000086</v>
          </cell>
          <cell r="B238" t="str">
            <v>TUV SUD ATISAE SAU</v>
          </cell>
          <cell r="C238" t="str">
            <v/>
          </cell>
          <cell r="D238" t="str">
            <v>A28161396</v>
          </cell>
          <cell r="E238" t="str">
            <v>PGNA</v>
          </cell>
          <cell r="F238" t="str">
            <v>Nacionales</v>
          </cell>
        </row>
        <row r="239">
          <cell r="A239">
            <v>5000087</v>
          </cell>
          <cell r="B239" t="str">
            <v>QUINTANA GALIANA GERARDO</v>
          </cell>
          <cell r="C239" t="str">
            <v/>
          </cell>
          <cell r="D239" t="str">
            <v>07235452C</v>
          </cell>
          <cell r="E239" t="str">
            <v>PCOL</v>
          </cell>
          <cell r="F239" t="str">
            <v>Colaboradores</v>
          </cell>
        </row>
        <row r="240">
          <cell r="A240">
            <v>5000088</v>
          </cell>
          <cell r="B240" t="str">
            <v>PRENSA Y TELECOMUNICACION SL</v>
          </cell>
          <cell r="C240" t="str">
            <v>PI RAMON</v>
          </cell>
          <cell r="D240" t="str">
            <v>B80014830</v>
          </cell>
          <cell r="E240" t="str">
            <v>PCOL</v>
          </cell>
          <cell r="F240" t="str">
            <v>Colaboradores</v>
          </cell>
        </row>
        <row r="241">
          <cell r="A241">
            <v>5000089</v>
          </cell>
          <cell r="B241" t="str">
            <v>JCDECAUX ESPAÑA SLU</v>
          </cell>
          <cell r="C241" t="str">
            <v/>
          </cell>
          <cell r="D241" t="str">
            <v>B28762003</v>
          </cell>
          <cell r="E241" t="str">
            <v>PGNA</v>
          </cell>
          <cell r="F241" t="str">
            <v>Nacionales</v>
          </cell>
        </row>
        <row r="242">
          <cell r="A242">
            <v>5000090</v>
          </cell>
          <cell r="B242" t="str">
            <v>LAMA ILLANA ROCIO</v>
          </cell>
          <cell r="C242" t="str">
            <v/>
          </cell>
          <cell r="D242" t="str">
            <v>04849129Q</v>
          </cell>
          <cell r="E242" t="str">
            <v>PCOL</v>
          </cell>
          <cell r="F242" t="str">
            <v>Colaboradores</v>
          </cell>
        </row>
        <row r="243">
          <cell r="A243">
            <v>5000091</v>
          </cell>
          <cell r="B243" t="str">
            <v>NAT-LIRIC CREATIFS SL</v>
          </cell>
          <cell r="C243" t="str">
            <v>DEL PINO LUENGO MIGUEL</v>
          </cell>
          <cell r="D243" t="str">
            <v>B84860527</v>
          </cell>
          <cell r="E243" t="str">
            <v>PCOL</v>
          </cell>
          <cell r="F243" t="str">
            <v>Colaboradores</v>
          </cell>
        </row>
        <row r="244">
          <cell r="A244">
            <v>5000092</v>
          </cell>
          <cell r="B244" t="str">
            <v>ROSCO IBERICA S.A.</v>
          </cell>
          <cell r="C244" t="str">
            <v/>
          </cell>
          <cell r="D244" t="str">
            <v>A79796603</v>
          </cell>
          <cell r="E244" t="str">
            <v>PGNA</v>
          </cell>
          <cell r="F244" t="str">
            <v>Nacionales</v>
          </cell>
        </row>
        <row r="245">
          <cell r="A245">
            <v>5000093</v>
          </cell>
          <cell r="B245" t="str">
            <v>PRIEGO LUNA MARIA DEL CARMEN</v>
          </cell>
          <cell r="C245" t="str">
            <v/>
          </cell>
          <cell r="D245" t="str">
            <v>51416746Q</v>
          </cell>
          <cell r="E245" t="str">
            <v>PCOL</v>
          </cell>
          <cell r="F245" t="str">
            <v>Colaboradores</v>
          </cell>
        </row>
        <row r="246">
          <cell r="A246">
            <v>5000094</v>
          </cell>
          <cell r="B246" t="str">
            <v>SPARTAN REPRESENTACION,S.L.U.</v>
          </cell>
          <cell r="C246" t="str">
            <v/>
          </cell>
          <cell r="D246" t="str">
            <v>B84718030</v>
          </cell>
          <cell r="E246" t="str">
            <v>PCOL</v>
          </cell>
          <cell r="F246" t="str">
            <v>Colaboradores</v>
          </cell>
        </row>
        <row r="247">
          <cell r="A247">
            <v>5000095</v>
          </cell>
          <cell r="B247" t="str">
            <v>OVIDE MAUDET,S.L.</v>
          </cell>
          <cell r="C247" t="str">
            <v/>
          </cell>
          <cell r="D247" t="str">
            <v>B60373537</v>
          </cell>
          <cell r="E247" t="str">
            <v>PGNA</v>
          </cell>
          <cell r="F247" t="str">
            <v>Nacionales</v>
          </cell>
        </row>
        <row r="248">
          <cell r="A248">
            <v>5000096</v>
          </cell>
          <cell r="B248" t="str">
            <v>GARCIA GARCIA EDUARDO</v>
          </cell>
          <cell r="C248" t="str">
            <v/>
          </cell>
          <cell r="D248" t="str">
            <v>09002440X</v>
          </cell>
          <cell r="E248" t="str">
            <v>PCOL</v>
          </cell>
          <cell r="F248" t="str">
            <v>Colaboradores</v>
          </cell>
        </row>
        <row r="249">
          <cell r="A249">
            <v>5000097</v>
          </cell>
          <cell r="B249" t="str">
            <v>INICIATIVAS VULCANO SL</v>
          </cell>
          <cell r="C249" t="str">
            <v>ROBLES GUTIERREZ MARTA SUSANA</v>
          </cell>
          <cell r="D249" t="str">
            <v>B82424086</v>
          </cell>
          <cell r="E249" t="str">
            <v>PCOL</v>
          </cell>
          <cell r="F249" t="str">
            <v>Colaboradores</v>
          </cell>
        </row>
        <row r="250">
          <cell r="A250">
            <v>5000098</v>
          </cell>
          <cell r="B250" t="str">
            <v>POSTAL FREE,S.L.</v>
          </cell>
          <cell r="C250" t="str">
            <v/>
          </cell>
          <cell r="D250" t="str">
            <v>B81302218</v>
          </cell>
          <cell r="E250" t="str">
            <v>PGNA</v>
          </cell>
          <cell r="F250" t="str">
            <v>Nacionales</v>
          </cell>
        </row>
        <row r="251">
          <cell r="A251">
            <v>5000099</v>
          </cell>
          <cell r="B251" t="str">
            <v>ARRIBAS DELGADO, ELENA</v>
          </cell>
          <cell r="C251" t="str">
            <v/>
          </cell>
          <cell r="D251" t="str">
            <v>12412895W</v>
          </cell>
          <cell r="E251" t="str">
            <v>PCOL</v>
          </cell>
          <cell r="F251" t="str">
            <v>Colaboradores</v>
          </cell>
        </row>
        <row r="252">
          <cell r="A252">
            <v>5000100</v>
          </cell>
          <cell r="B252" t="str">
            <v>EL MICROFONO ENCANTADO S.L.</v>
          </cell>
          <cell r="C252" t="str">
            <v/>
          </cell>
          <cell r="D252" t="str">
            <v>B84847888</v>
          </cell>
          <cell r="E252" t="str">
            <v>PCOL</v>
          </cell>
          <cell r="F252" t="str">
            <v>Colaboradores</v>
          </cell>
        </row>
        <row r="253">
          <cell r="A253">
            <v>5000101</v>
          </cell>
          <cell r="B253" t="str">
            <v>INTERMEC</v>
          </cell>
          <cell r="C253" t="str">
            <v/>
          </cell>
          <cell r="D253" t="str">
            <v>A80281793</v>
          </cell>
          <cell r="E253" t="str">
            <v>PGNA</v>
          </cell>
          <cell r="F253" t="str">
            <v>Nacionales</v>
          </cell>
        </row>
        <row r="254">
          <cell r="A254">
            <v>5000102</v>
          </cell>
          <cell r="B254" t="str">
            <v>HIDALGO GOYANES JOSE ANTONIO</v>
          </cell>
          <cell r="C254" t="str">
            <v/>
          </cell>
          <cell r="D254" t="str">
            <v>51403343E</v>
          </cell>
          <cell r="E254" t="str">
            <v>PCOL</v>
          </cell>
          <cell r="F254" t="str">
            <v>Colaboradores</v>
          </cell>
        </row>
        <row r="255">
          <cell r="A255">
            <v>5000103</v>
          </cell>
          <cell r="B255" t="str">
            <v>CONFIDENCE COMMUNICATION S.L.</v>
          </cell>
          <cell r="C255" t="str">
            <v/>
          </cell>
          <cell r="D255" t="str">
            <v>B63407662</v>
          </cell>
          <cell r="E255" t="str">
            <v>PCOL</v>
          </cell>
          <cell r="F255" t="str">
            <v>Colaboradores</v>
          </cell>
        </row>
        <row r="256">
          <cell r="A256">
            <v>5000104</v>
          </cell>
          <cell r="B256" t="str">
            <v>FERROVIAL SERVICIOS S.A.</v>
          </cell>
          <cell r="C256" t="str">
            <v/>
          </cell>
          <cell r="D256" t="str">
            <v>A80241789</v>
          </cell>
          <cell r="E256" t="str">
            <v>PGNA</v>
          </cell>
          <cell r="F256" t="str">
            <v>Nacionales</v>
          </cell>
        </row>
        <row r="257">
          <cell r="A257">
            <v>5000105</v>
          </cell>
          <cell r="B257" t="str">
            <v>ROMERO ORTEGA ANTOLIN</v>
          </cell>
          <cell r="C257" t="str">
            <v/>
          </cell>
          <cell r="D257" t="str">
            <v>26019271S</v>
          </cell>
          <cell r="E257" t="str">
            <v>PCOL</v>
          </cell>
          <cell r="F257" t="str">
            <v>Colaboradores</v>
          </cell>
        </row>
        <row r="258">
          <cell r="A258">
            <v>5000106</v>
          </cell>
          <cell r="B258" t="str">
            <v>LA FACTORIA DE ED Y PROD</v>
          </cell>
          <cell r="C258" t="str">
            <v>RODRIGUEZ GONZALEZ ENRIQUE</v>
          </cell>
          <cell r="D258" t="str">
            <v>B82879586</v>
          </cell>
          <cell r="E258" t="str">
            <v>PCOL</v>
          </cell>
          <cell r="F258" t="str">
            <v>Colaboradores</v>
          </cell>
        </row>
        <row r="259">
          <cell r="A259">
            <v>5000107</v>
          </cell>
          <cell r="B259" t="str">
            <v>META4 SPAIN,S.A.</v>
          </cell>
          <cell r="C259" t="str">
            <v/>
          </cell>
          <cell r="D259" t="str">
            <v>A80125065</v>
          </cell>
          <cell r="E259" t="str">
            <v>PGNA</v>
          </cell>
          <cell r="F259" t="str">
            <v>Nacionales</v>
          </cell>
        </row>
        <row r="260">
          <cell r="A260">
            <v>5000108</v>
          </cell>
          <cell r="B260" t="str">
            <v>GONZALEZ ALCAIDE, JOSE DAMIAN</v>
          </cell>
          <cell r="C260" t="str">
            <v/>
          </cell>
          <cell r="D260" t="str">
            <v>02501201C</v>
          </cell>
          <cell r="E260" t="str">
            <v>PCOL</v>
          </cell>
          <cell r="F260" t="str">
            <v>Colaboradores</v>
          </cell>
        </row>
        <row r="261">
          <cell r="A261">
            <v>5000109</v>
          </cell>
          <cell r="B261" t="str">
            <v>LA NUEZ PRODUCCIONES AUDIOVISUALES</v>
          </cell>
          <cell r="C261" t="str">
            <v/>
          </cell>
          <cell r="D261" t="str">
            <v>B84086842</v>
          </cell>
          <cell r="E261" t="str">
            <v>PCOL</v>
          </cell>
          <cell r="F261" t="str">
            <v>Colaboradores</v>
          </cell>
        </row>
        <row r="262">
          <cell r="A262">
            <v>5000110</v>
          </cell>
          <cell r="B262" t="str">
            <v>TARGET TECNOLOGIA,S.A.</v>
          </cell>
          <cell r="C262" t="str">
            <v/>
          </cell>
          <cell r="D262" t="str">
            <v>A81505752</v>
          </cell>
          <cell r="E262" t="str">
            <v>PGNA</v>
          </cell>
          <cell r="F262" t="str">
            <v>Nacionales</v>
          </cell>
        </row>
        <row r="263">
          <cell r="A263">
            <v>5000111</v>
          </cell>
          <cell r="B263" t="str">
            <v>RODRIGUEZ MOLINA BEATRIZ</v>
          </cell>
          <cell r="C263" t="str">
            <v/>
          </cell>
          <cell r="D263" t="str">
            <v>52863862H</v>
          </cell>
          <cell r="E263" t="str">
            <v>PCOL</v>
          </cell>
          <cell r="F263" t="str">
            <v>Colaboradores</v>
          </cell>
        </row>
        <row r="264">
          <cell r="A264">
            <v>5000112</v>
          </cell>
          <cell r="B264" t="str">
            <v>READY CONSULTING SL</v>
          </cell>
          <cell r="C264" t="str">
            <v>MORENO RAFAEL</v>
          </cell>
          <cell r="D264" t="str">
            <v>B84240175</v>
          </cell>
          <cell r="E264" t="str">
            <v>PCOL</v>
          </cell>
          <cell r="F264" t="str">
            <v>Colaboradores</v>
          </cell>
        </row>
        <row r="265">
          <cell r="A265">
            <v>5000113</v>
          </cell>
          <cell r="B265" t="str">
            <v>AREA ESPACIOS EFIMEROS,S.L.</v>
          </cell>
          <cell r="C265" t="str">
            <v/>
          </cell>
          <cell r="D265" t="str">
            <v>B82715491</v>
          </cell>
          <cell r="E265" t="str">
            <v>PGNA</v>
          </cell>
          <cell r="F265" t="str">
            <v>Nacionales</v>
          </cell>
        </row>
        <row r="266">
          <cell r="A266">
            <v>5000114</v>
          </cell>
          <cell r="B266" t="str">
            <v>FIERRO NOVO ANDRES</v>
          </cell>
          <cell r="C266" t="str">
            <v/>
          </cell>
          <cell r="D266" t="str">
            <v>10068836B</v>
          </cell>
          <cell r="E266" t="str">
            <v>PCOL</v>
          </cell>
          <cell r="F266" t="str">
            <v>Colaboradores</v>
          </cell>
        </row>
        <row r="267">
          <cell r="A267">
            <v>5000115</v>
          </cell>
          <cell r="B267" t="str">
            <v>CUADERNO GRIS SL</v>
          </cell>
          <cell r="C267" t="str">
            <v>GOZALO MIGUEL ANGEL</v>
          </cell>
          <cell r="D267" t="str">
            <v>B84534031</v>
          </cell>
          <cell r="E267" t="str">
            <v>PCOL</v>
          </cell>
          <cell r="F267" t="str">
            <v>Colaboradores</v>
          </cell>
        </row>
        <row r="268">
          <cell r="A268">
            <v>5000116</v>
          </cell>
          <cell r="B268" t="str">
            <v>DORLET SYSTEMS S.L.</v>
          </cell>
          <cell r="C268" t="str">
            <v/>
          </cell>
          <cell r="D268" t="str">
            <v>B20559191</v>
          </cell>
          <cell r="E268" t="str">
            <v>PGNA</v>
          </cell>
          <cell r="F268" t="str">
            <v>Nacionales</v>
          </cell>
        </row>
        <row r="269">
          <cell r="A269">
            <v>5000117</v>
          </cell>
          <cell r="B269" t="str">
            <v>REVUELTA JIMENEZ MARIO</v>
          </cell>
          <cell r="C269" t="str">
            <v/>
          </cell>
          <cell r="D269" t="str">
            <v>51420324Y</v>
          </cell>
          <cell r="E269" t="str">
            <v>PCOL</v>
          </cell>
          <cell r="F269" t="str">
            <v>Colaboradores</v>
          </cell>
        </row>
        <row r="270">
          <cell r="A270">
            <v>5000118</v>
          </cell>
          <cell r="B270" t="str">
            <v>TAKE TOME SL</v>
          </cell>
          <cell r="C270" t="str">
            <v>SANCHEZ DRAGO FERNANDO</v>
          </cell>
          <cell r="D270" t="str">
            <v>B83714568</v>
          </cell>
          <cell r="E270" t="str">
            <v>PCOL</v>
          </cell>
          <cell r="F270" t="str">
            <v>Colaboradores</v>
          </cell>
        </row>
        <row r="271">
          <cell r="A271">
            <v>5000119</v>
          </cell>
          <cell r="B271" t="str">
            <v>DELGADO FREIXINET S.L.</v>
          </cell>
          <cell r="C271" t="str">
            <v>MEDIA PRESS</v>
          </cell>
          <cell r="D271" t="str">
            <v>B83662643</v>
          </cell>
          <cell r="E271" t="str">
            <v>PGNA</v>
          </cell>
          <cell r="F271" t="str">
            <v>Nacionales</v>
          </cell>
        </row>
        <row r="272">
          <cell r="A272">
            <v>5000120</v>
          </cell>
          <cell r="B272" t="str">
            <v>VALENZUELA GIMENO JAVIER</v>
          </cell>
          <cell r="C272" t="str">
            <v/>
          </cell>
          <cell r="D272" t="str">
            <v>22519675F</v>
          </cell>
          <cell r="E272" t="str">
            <v>PCOL</v>
          </cell>
          <cell r="F272" t="str">
            <v>Colaboradores</v>
          </cell>
        </row>
        <row r="273">
          <cell r="A273">
            <v>5000121</v>
          </cell>
          <cell r="B273" t="str">
            <v>LEIGGY SL</v>
          </cell>
          <cell r="C273" t="str">
            <v>SAN SEBASTIAN CABASES ISABEL</v>
          </cell>
          <cell r="D273" t="str">
            <v>B83500108</v>
          </cell>
          <cell r="E273" t="str">
            <v>PCOL</v>
          </cell>
          <cell r="F273" t="str">
            <v>Colaboradores</v>
          </cell>
        </row>
        <row r="274">
          <cell r="A274">
            <v>5000122</v>
          </cell>
          <cell r="B274" t="str">
            <v>MEDIA TRANS DELTA SERVICIOS S L</v>
          </cell>
          <cell r="C274" t="str">
            <v/>
          </cell>
          <cell r="D274" t="str">
            <v>B85333326</v>
          </cell>
          <cell r="E274" t="str">
            <v>PGNA</v>
          </cell>
          <cell r="F274" t="str">
            <v>Nacionales</v>
          </cell>
        </row>
        <row r="275">
          <cell r="A275">
            <v>5000123</v>
          </cell>
          <cell r="B275" t="str">
            <v>PALACIO OTEYZA VICENTE</v>
          </cell>
          <cell r="C275" t="str">
            <v/>
          </cell>
          <cell r="D275" t="str">
            <v>50720198T</v>
          </cell>
          <cell r="E275" t="str">
            <v>PCOL</v>
          </cell>
          <cell r="F275" t="str">
            <v>Colaboradores</v>
          </cell>
        </row>
        <row r="276">
          <cell r="A276">
            <v>5000124</v>
          </cell>
          <cell r="B276" t="str">
            <v>VILLAR ARREGUI,S.L.</v>
          </cell>
          <cell r="C276" t="str">
            <v/>
          </cell>
          <cell r="D276" t="str">
            <v>B83688713</v>
          </cell>
          <cell r="E276" t="str">
            <v>PCOL</v>
          </cell>
          <cell r="F276" t="str">
            <v>Colaboradores</v>
          </cell>
        </row>
        <row r="277">
          <cell r="A277">
            <v>5000125</v>
          </cell>
          <cell r="B277" t="str">
            <v>ALBERT POLL MOLINER SECUENCIA</v>
          </cell>
          <cell r="C277" t="str">
            <v/>
          </cell>
          <cell r="D277" t="str">
            <v>39687416L</v>
          </cell>
          <cell r="E277" t="str">
            <v>PGNA</v>
          </cell>
          <cell r="F277" t="str">
            <v>Nacionales</v>
          </cell>
        </row>
        <row r="278">
          <cell r="A278">
            <v>5000126</v>
          </cell>
          <cell r="B278" t="str">
            <v>LOPEZ PALOMO LUIS FERNANDO</v>
          </cell>
          <cell r="C278" t="str">
            <v/>
          </cell>
          <cell r="D278" t="str">
            <v>05921592N</v>
          </cell>
          <cell r="E278" t="str">
            <v>PCOL</v>
          </cell>
          <cell r="F278" t="str">
            <v>Colaboradores</v>
          </cell>
        </row>
        <row r="279">
          <cell r="A279">
            <v>5000127</v>
          </cell>
          <cell r="B279" t="str">
            <v>TAMARCO PRODUCCIONES,S.L.</v>
          </cell>
          <cell r="C279" t="str">
            <v>TARREGA CASAL CRISTINA</v>
          </cell>
          <cell r="D279" t="str">
            <v>B83948406</v>
          </cell>
          <cell r="E279" t="str">
            <v>PCOL</v>
          </cell>
          <cell r="F279" t="str">
            <v>Colaboradores</v>
          </cell>
        </row>
        <row r="280">
          <cell r="A280">
            <v>5000128</v>
          </cell>
          <cell r="B280" t="str">
            <v>RIOJA TELEVISION SA</v>
          </cell>
          <cell r="C280" t="str">
            <v/>
          </cell>
          <cell r="D280" t="str">
            <v>A26245464</v>
          </cell>
          <cell r="E280" t="str">
            <v>PGNA</v>
          </cell>
          <cell r="F280" t="str">
            <v>Nacionales</v>
          </cell>
        </row>
        <row r="281">
          <cell r="A281">
            <v>5000129</v>
          </cell>
          <cell r="B281" t="str">
            <v>GARCIA-LLACER BORT ANA</v>
          </cell>
          <cell r="C281" t="str">
            <v/>
          </cell>
          <cell r="D281" t="str">
            <v>24337509J</v>
          </cell>
          <cell r="E281" t="str">
            <v>PCOL</v>
          </cell>
          <cell r="F281" t="str">
            <v>Colaboradores</v>
          </cell>
        </row>
        <row r="282">
          <cell r="A282">
            <v>5000130</v>
          </cell>
          <cell r="B282" t="str">
            <v>SERRANIADOS SL</v>
          </cell>
          <cell r="C282" t="str">
            <v>JAUREGUI FERNANDO</v>
          </cell>
          <cell r="D282" t="str">
            <v>B83909390</v>
          </cell>
          <cell r="E282" t="str">
            <v>PCOL</v>
          </cell>
          <cell r="F282" t="str">
            <v>Colaboradores</v>
          </cell>
        </row>
        <row r="283">
          <cell r="A283">
            <v>5000131</v>
          </cell>
          <cell r="B283" t="str">
            <v>EBONY IVORY EM SL</v>
          </cell>
          <cell r="C283" t="str">
            <v/>
          </cell>
          <cell r="D283" t="str">
            <v>B18738823</v>
          </cell>
          <cell r="E283" t="str">
            <v>PGNA</v>
          </cell>
          <cell r="F283" t="str">
            <v>Nacionales</v>
          </cell>
        </row>
        <row r="284">
          <cell r="A284">
            <v>5000132</v>
          </cell>
          <cell r="B284" t="str">
            <v>QUEVEDO LOPEZ-VARELA FEDERICO</v>
          </cell>
          <cell r="C284" t="str">
            <v/>
          </cell>
          <cell r="D284" t="str">
            <v>16031927F</v>
          </cell>
          <cell r="E284" t="str">
            <v>PCOL</v>
          </cell>
          <cell r="F284" t="str">
            <v>Colaboradores</v>
          </cell>
        </row>
        <row r="285">
          <cell r="A285">
            <v>5000133</v>
          </cell>
          <cell r="B285" t="str">
            <v>LA MODERNA PARADOJA SL</v>
          </cell>
          <cell r="C285" t="str">
            <v>RODRIGUEZ SAIZ MARIA DEL CARMEN</v>
          </cell>
          <cell r="D285" t="str">
            <v>B85287712</v>
          </cell>
          <cell r="E285" t="str">
            <v>PCOL</v>
          </cell>
          <cell r="F285" t="str">
            <v>Colaboradores</v>
          </cell>
        </row>
        <row r="286">
          <cell r="A286">
            <v>5000134</v>
          </cell>
          <cell r="B286" t="str">
            <v>MECANICA WENCE,S.L.</v>
          </cell>
          <cell r="C286" t="str">
            <v/>
          </cell>
          <cell r="D286" t="str">
            <v>B84005750</v>
          </cell>
          <cell r="E286" t="str">
            <v>PGNA</v>
          </cell>
          <cell r="F286" t="str">
            <v>Nacionales</v>
          </cell>
        </row>
        <row r="287">
          <cell r="A287">
            <v>5000135</v>
          </cell>
          <cell r="B287" t="str">
            <v>GONZALEZ VAZQUEZ DE AGUILAR JOSE A</v>
          </cell>
          <cell r="C287" t="str">
            <v>GONZALEZ VAZQUEZ DE AGUILAR JOSE ANTONIO</v>
          </cell>
          <cell r="D287" t="str">
            <v>32679767X</v>
          </cell>
          <cell r="E287" t="str">
            <v>PCOL</v>
          </cell>
          <cell r="F287" t="str">
            <v>Colaboradores</v>
          </cell>
        </row>
        <row r="288">
          <cell r="A288">
            <v>5000136</v>
          </cell>
          <cell r="B288" t="str">
            <v>AMARRACO,S.L.</v>
          </cell>
          <cell r="C288" t="str">
            <v/>
          </cell>
          <cell r="D288" t="str">
            <v>B81658270</v>
          </cell>
          <cell r="E288" t="str">
            <v>PCOL</v>
          </cell>
          <cell r="F288" t="str">
            <v>Colaboradores</v>
          </cell>
        </row>
        <row r="289">
          <cell r="A289">
            <v>5000137</v>
          </cell>
          <cell r="B289" t="str">
            <v>YUASA BATERY IBERIA SA</v>
          </cell>
          <cell r="C289" t="str">
            <v/>
          </cell>
          <cell r="D289" t="str">
            <v>A83920082</v>
          </cell>
          <cell r="E289" t="str">
            <v>PGNA</v>
          </cell>
          <cell r="F289" t="str">
            <v>Nacionales</v>
          </cell>
        </row>
        <row r="290">
          <cell r="A290">
            <v>5000138</v>
          </cell>
          <cell r="B290" t="str">
            <v>CORROCHANO SANCHEZ JOSE LUIS</v>
          </cell>
          <cell r="C290" t="str">
            <v/>
          </cell>
          <cell r="D290" t="str">
            <v>52187935S</v>
          </cell>
          <cell r="E290" t="str">
            <v>PCOL</v>
          </cell>
          <cell r="F290" t="str">
            <v>Colaboradores</v>
          </cell>
        </row>
        <row r="291">
          <cell r="A291">
            <v>5000139</v>
          </cell>
          <cell r="B291" t="str">
            <v>RASTATASS,S.L.U.</v>
          </cell>
          <cell r="C291" t="str">
            <v/>
          </cell>
          <cell r="D291" t="str">
            <v>B82352345</v>
          </cell>
          <cell r="E291" t="str">
            <v>PCOL</v>
          </cell>
          <cell r="F291" t="str">
            <v>Colaboradores</v>
          </cell>
        </row>
        <row r="292">
          <cell r="A292">
            <v>5000140</v>
          </cell>
          <cell r="B292" t="str">
            <v>EXTERION MEDIA SPAIN SA</v>
          </cell>
          <cell r="C292" t="str">
            <v/>
          </cell>
          <cell r="D292" t="str">
            <v>A79816690</v>
          </cell>
          <cell r="E292" t="str">
            <v>PGNA</v>
          </cell>
          <cell r="F292" t="str">
            <v>Nacionales</v>
          </cell>
        </row>
        <row r="293">
          <cell r="A293">
            <v>5000141</v>
          </cell>
          <cell r="B293" t="str">
            <v>CARBAJOSA SANCHEZ CARLOS ENRIQUE</v>
          </cell>
          <cell r="C293" t="str">
            <v/>
          </cell>
          <cell r="D293" t="str">
            <v>02615466K</v>
          </cell>
          <cell r="E293" t="str">
            <v>PCOL</v>
          </cell>
          <cell r="F293" t="str">
            <v>Colaboradores</v>
          </cell>
        </row>
        <row r="294">
          <cell r="A294">
            <v>5000142</v>
          </cell>
          <cell r="B294" t="str">
            <v>PANAMA COMUNICACION SL</v>
          </cell>
          <cell r="C294" t="str">
            <v>EXPOSITO MORA ANGEL</v>
          </cell>
          <cell r="D294" t="str">
            <v>B84649748</v>
          </cell>
          <cell r="E294" t="str">
            <v>PCOL</v>
          </cell>
          <cell r="F294" t="str">
            <v>Colaboradores</v>
          </cell>
        </row>
        <row r="295">
          <cell r="A295">
            <v>5000143</v>
          </cell>
          <cell r="B295" t="str">
            <v>CREACIONES Y SERVICIOS,S.L.</v>
          </cell>
          <cell r="C295" t="str">
            <v/>
          </cell>
          <cell r="D295" t="str">
            <v>B78983780</v>
          </cell>
          <cell r="E295" t="str">
            <v>PGNA</v>
          </cell>
          <cell r="F295" t="str">
            <v>Nacionales</v>
          </cell>
        </row>
        <row r="296">
          <cell r="A296">
            <v>5000144</v>
          </cell>
          <cell r="B296" t="str">
            <v>GONZALEZ OLAYA VICENTE ANGEL</v>
          </cell>
          <cell r="C296" t="str">
            <v/>
          </cell>
          <cell r="D296" t="str">
            <v>00799622G</v>
          </cell>
          <cell r="E296" t="str">
            <v>PCOL</v>
          </cell>
          <cell r="F296" t="str">
            <v>Colaboradores</v>
          </cell>
        </row>
        <row r="297">
          <cell r="A297">
            <v>5000145</v>
          </cell>
          <cell r="B297" t="str">
            <v>BILIQUIS,S.L.</v>
          </cell>
          <cell r="C297" t="str">
            <v/>
          </cell>
          <cell r="D297" t="str">
            <v>B81746497</v>
          </cell>
          <cell r="E297" t="str">
            <v>PCOL</v>
          </cell>
          <cell r="F297" t="str">
            <v>Colaboradores</v>
          </cell>
        </row>
        <row r="298">
          <cell r="A298">
            <v>5000146</v>
          </cell>
          <cell r="B298" t="str">
            <v>MASS DIGITAL,S.L.</v>
          </cell>
          <cell r="C298" t="str">
            <v/>
          </cell>
          <cell r="D298" t="str">
            <v>B81227118</v>
          </cell>
          <cell r="E298" t="str">
            <v>PGNA</v>
          </cell>
          <cell r="F298" t="str">
            <v>Nacionales</v>
          </cell>
        </row>
        <row r="299">
          <cell r="A299">
            <v>5000147</v>
          </cell>
          <cell r="B299" t="str">
            <v>GOMEZ-DIAZ RONCERO TOMAS</v>
          </cell>
          <cell r="C299" t="str">
            <v/>
          </cell>
          <cell r="D299" t="str">
            <v>50165240D</v>
          </cell>
          <cell r="E299" t="str">
            <v>PCOL</v>
          </cell>
          <cell r="F299" t="str">
            <v>Colaboradores</v>
          </cell>
        </row>
        <row r="300">
          <cell r="A300">
            <v>5000148</v>
          </cell>
          <cell r="B300" t="str">
            <v>NIEBLA WHIGS 2004.S.L.</v>
          </cell>
          <cell r="C300" t="str">
            <v/>
          </cell>
          <cell r="D300" t="str">
            <v>B84138353</v>
          </cell>
          <cell r="E300" t="str">
            <v>PCOL</v>
          </cell>
          <cell r="F300" t="str">
            <v>Colaboradores</v>
          </cell>
        </row>
        <row r="301">
          <cell r="A301">
            <v>5000149</v>
          </cell>
          <cell r="B301" t="str">
            <v>LEXON S.A.</v>
          </cell>
          <cell r="C301" t="str">
            <v/>
          </cell>
          <cell r="D301" t="str">
            <v>A08788044</v>
          </cell>
          <cell r="E301" t="str">
            <v>PGNA</v>
          </cell>
          <cell r="F301" t="str">
            <v>Nacionales</v>
          </cell>
        </row>
        <row r="302">
          <cell r="A302">
            <v>5000600</v>
          </cell>
          <cell r="B302" t="str">
            <v>RINCON MAYORAL GLORIA MARIA</v>
          </cell>
          <cell r="C302" t="str">
            <v/>
          </cell>
          <cell r="D302" t="str">
            <v>06934454T</v>
          </cell>
          <cell r="E302" t="str">
            <v>PCOL</v>
          </cell>
          <cell r="F302" t="str">
            <v>Colaboradores</v>
          </cell>
        </row>
        <row r="303">
          <cell r="A303">
            <v>5000601</v>
          </cell>
          <cell r="B303" t="str">
            <v>PEUGEOT ESPAÑA S.A.</v>
          </cell>
          <cell r="C303" t="str">
            <v/>
          </cell>
          <cell r="D303" t="str">
            <v>A32001166</v>
          </cell>
          <cell r="E303" t="str">
            <v>PGNA</v>
          </cell>
          <cell r="F303" t="str">
            <v>Nacionales</v>
          </cell>
        </row>
        <row r="304">
          <cell r="A304">
            <v>5000602</v>
          </cell>
          <cell r="B304" t="str">
            <v>COMUNICACION PAR10 S.A.</v>
          </cell>
          <cell r="C304" t="str">
            <v/>
          </cell>
          <cell r="D304" t="str">
            <v>A84694025</v>
          </cell>
          <cell r="E304" t="str">
            <v>PGNA</v>
          </cell>
          <cell r="F304" t="str">
            <v>Nacionales</v>
          </cell>
        </row>
        <row r="305">
          <cell r="A305">
            <v>5000603</v>
          </cell>
          <cell r="B305" t="str">
            <v>ALVAREZ FERNANDEZ MYRIAM</v>
          </cell>
          <cell r="C305" t="str">
            <v/>
          </cell>
          <cell r="D305" t="str">
            <v>05205319M</v>
          </cell>
          <cell r="E305" t="str">
            <v>PCOL</v>
          </cell>
          <cell r="F305" t="str">
            <v>Colaboradores</v>
          </cell>
        </row>
        <row r="306">
          <cell r="A306">
            <v>5000604</v>
          </cell>
          <cell r="B306" t="str">
            <v>CEMUSA-CORPORACION ESP. DE MOB.</v>
          </cell>
          <cell r="C306" t="str">
            <v/>
          </cell>
          <cell r="D306" t="str">
            <v>A28928646</v>
          </cell>
          <cell r="E306" t="str">
            <v>PGNA</v>
          </cell>
          <cell r="F306" t="str">
            <v>Nacionales</v>
          </cell>
        </row>
        <row r="307">
          <cell r="A307">
            <v>5000605</v>
          </cell>
          <cell r="B307" t="str">
            <v>CENTRO DIGITAL DANIEL SL</v>
          </cell>
          <cell r="C307" t="str">
            <v/>
          </cell>
          <cell r="D307" t="str">
            <v>B18713602</v>
          </cell>
          <cell r="E307" t="str">
            <v>PGNA</v>
          </cell>
          <cell r="F307" t="str">
            <v>Nacionales</v>
          </cell>
        </row>
        <row r="308">
          <cell r="A308">
            <v>5000606</v>
          </cell>
          <cell r="B308" t="str">
            <v>DEL VAS AQUILINO MARIA JOSEFA</v>
          </cell>
          <cell r="C308" t="str">
            <v/>
          </cell>
          <cell r="D308" t="str">
            <v>23270290V</v>
          </cell>
          <cell r="E308" t="str">
            <v>PCOL</v>
          </cell>
          <cell r="F308" t="str">
            <v>Colaboradores</v>
          </cell>
        </row>
        <row r="309">
          <cell r="A309">
            <v>5000607</v>
          </cell>
          <cell r="B309" t="str">
            <v>CIRCULO DE BELLAS ARTES</v>
          </cell>
          <cell r="C309" t="str">
            <v/>
          </cell>
          <cell r="D309" t="str">
            <v>G28009116</v>
          </cell>
          <cell r="E309" t="str">
            <v>PGNA</v>
          </cell>
          <cell r="F309" t="str">
            <v>Nacionales</v>
          </cell>
        </row>
        <row r="310">
          <cell r="A310">
            <v>5000608</v>
          </cell>
          <cell r="B310" t="str">
            <v>PRODUCCIONES VIDEOGRAFICAS CAPOTE</v>
          </cell>
          <cell r="C310" t="str">
            <v/>
          </cell>
          <cell r="D310" t="str">
            <v>B11720067</v>
          </cell>
          <cell r="E310" t="str">
            <v>PGNA</v>
          </cell>
          <cell r="F310" t="str">
            <v>Nacionales</v>
          </cell>
        </row>
        <row r="311">
          <cell r="A311">
            <v>5000609</v>
          </cell>
          <cell r="B311" t="str">
            <v>PREGO DE OLIVER TOLIVAR MARIA</v>
          </cell>
          <cell r="C311" t="str">
            <v/>
          </cell>
          <cell r="D311" t="str">
            <v>51695538W</v>
          </cell>
          <cell r="E311" t="str">
            <v>PCOL</v>
          </cell>
          <cell r="F311" t="str">
            <v>Colaboradores</v>
          </cell>
        </row>
        <row r="312">
          <cell r="A312">
            <v>5000610</v>
          </cell>
          <cell r="B312" t="str">
            <v>CORTEFIEL,S.A.</v>
          </cell>
          <cell r="C312" t="str">
            <v/>
          </cell>
          <cell r="D312" t="str">
            <v>A28051761</v>
          </cell>
          <cell r="E312" t="str">
            <v>PGNA</v>
          </cell>
          <cell r="F312" t="str">
            <v>Nacionales</v>
          </cell>
        </row>
        <row r="313">
          <cell r="A313">
            <v>5000611</v>
          </cell>
          <cell r="B313" t="str">
            <v>ZENITAL PRODUCCIONES S.L.</v>
          </cell>
          <cell r="C313" t="str">
            <v/>
          </cell>
          <cell r="D313" t="str">
            <v>B91299529</v>
          </cell>
          <cell r="E313" t="str">
            <v>PGNA</v>
          </cell>
          <cell r="F313" t="str">
            <v>Nacionales</v>
          </cell>
        </row>
        <row r="314">
          <cell r="A314">
            <v>5000612</v>
          </cell>
          <cell r="B314" t="str">
            <v>GARCIA-CALVO MURGA CARLOS</v>
          </cell>
          <cell r="C314" t="str">
            <v/>
          </cell>
          <cell r="D314" t="str">
            <v>50711304F</v>
          </cell>
          <cell r="E314" t="str">
            <v>PCOL</v>
          </cell>
          <cell r="F314" t="str">
            <v>Colaboradores</v>
          </cell>
        </row>
        <row r="315">
          <cell r="A315">
            <v>5000613</v>
          </cell>
          <cell r="B315" t="str">
            <v>MAPFRE FAMILIAR CIA SEGUROS Y</v>
          </cell>
          <cell r="C315" t="str">
            <v/>
          </cell>
          <cell r="D315" t="str">
            <v>A28141935</v>
          </cell>
          <cell r="E315" t="str">
            <v>PGNA</v>
          </cell>
          <cell r="F315" t="str">
            <v>Nacionales</v>
          </cell>
        </row>
        <row r="316">
          <cell r="A316">
            <v>5000614</v>
          </cell>
          <cell r="B316" t="str">
            <v>FERNANDEZ CONDE EMILIO</v>
          </cell>
          <cell r="C316" t="str">
            <v/>
          </cell>
          <cell r="D316" t="str">
            <v>50058785K</v>
          </cell>
          <cell r="E316" t="str">
            <v>PGNA</v>
          </cell>
          <cell r="F316" t="str">
            <v>Nacionales</v>
          </cell>
        </row>
        <row r="317">
          <cell r="A317">
            <v>5000615</v>
          </cell>
          <cell r="B317" t="str">
            <v>CASTANEDO ARRIANDIAGA, FERNANDO</v>
          </cell>
          <cell r="C317" t="str">
            <v/>
          </cell>
          <cell r="D317" t="str">
            <v>02608656L</v>
          </cell>
          <cell r="E317" t="str">
            <v>PCOL</v>
          </cell>
          <cell r="F317" t="str">
            <v>Colaboradores</v>
          </cell>
        </row>
        <row r="318">
          <cell r="A318">
            <v>5000616</v>
          </cell>
          <cell r="B318" t="str">
            <v>LAUREN FILMS,S.A.</v>
          </cell>
          <cell r="C318" t="str">
            <v/>
          </cell>
          <cell r="D318" t="str">
            <v>A08723637</v>
          </cell>
          <cell r="E318" t="str">
            <v>PGNA</v>
          </cell>
          <cell r="F318" t="str">
            <v>Nacionales</v>
          </cell>
        </row>
        <row r="319">
          <cell r="A319">
            <v>5000617</v>
          </cell>
          <cell r="B319" t="str">
            <v>SERVICIOS AUDIOVISUALES OVERON,S.L.</v>
          </cell>
          <cell r="C319" t="str">
            <v>OVERON</v>
          </cell>
          <cell r="D319" t="str">
            <v>B63879902</v>
          </cell>
          <cell r="E319" t="str">
            <v>PGNA</v>
          </cell>
          <cell r="F319" t="str">
            <v>Nacionales</v>
          </cell>
        </row>
        <row r="320">
          <cell r="A320">
            <v>5000618</v>
          </cell>
          <cell r="B320" t="str">
            <v>PAVON FUENTES JULIAN</v>
          </cell>
          <cell r="C320" t="str">
            <v/>
          </cell>
          <cell r="D320" t="str">
            <v>50794082P</v>
          </cell>
          <cell r="E320" t="str">
            <v>PCOL</v>
          </cell>
          <cell r="F320" t="str">
            <v>Colaboradores</v>
          </cell>
        </row>
        <row r="321">
          <cell r="A321">
            <v>5000619</v>
          </cell>
          <cell r="B321" t="str">
            <v>BEST DIGITAL,S.A.</v>
          </cell>
          <cell r="C321" t="str">
            <v/>
          </cell>
          <cell r="D321" t="str">
            <v>A79302832</v>
          </cell>
          <cell r="E321" t="str">
            <v>PGNA</v>
          </cell>
          <cell r="F321" t="str">
            <v>Nacionales</v>
          </cell>
        </row>
        <row r="322">
          <cell r="A322">
            <v>5000620</v>
          </cell>
          <cell r="B322" t="str">
            <v>ACEBSA ASOC.CLUBS BALONCESTO</v>
          </cell>
          <cell r="C322" t="str">
            <v/>
          </cell>
          <cell r="D322" t="str">
            <v>A58022864</v>
          </cell>
          <cell r="E322" t="str">
            <v>PGNA</v>
          </cell>
          <cell r="F322" t="str">
            <v>Nacionales</v>
          </cell>
        </row>
        <row r="323">
          <cell r="A323">
            <v>5000621</v>
          </cell>
          <cell r="B323" t="str">
            <v>PEREZ CASTELL JAVIER</v>
          </cell>
          <cell r="C323" t="str">
            <v/>
          </cell>
          <cell r="D323" t="str">
            <v>50717546Q</v>
          </cell>
          <cell r="E323" t="str">
            <v>PCOL</v>
          </cell>
          <cell r="F323" t="str">
            <v>Colaboradores</v>
          </cell>
        </row>
        <row r="324">
          <cell r="A324">
            <v>5000622</v>
          </cell>
          <cell r="B324" t="str">
            <v>TELEFONICA SERVICIOS AUDIOVISUALES</v>
          </cell>
          <cell r="C324" t="str">
            <v>TSA</v>
          </cell>
          <cell r="D324" t="str">
            <v>A80568645</v>
          </cell>
          <cell r="E324" t="str">
            <v>PGNA</v>
          </cell>
          <cell r="F324" t="str">
            <v>Nacionales</v>
          </cell>
        </row>
        <row r="325">
          <cell r="A325">
            <v>5000623</v>
          </cell>
          <cell r="B325" t="str">
            <v>LAVINIA INTERACTIVA SL</v>
          </cell>
          <cell r="C325" t="str">
            <v/>
          </cell>
          <cell r="D325" t="str">
            <v>B64315831</v>
          </cell>
          <cell r="E325" t="str">
            <v>PGNA</v>
          </cell>
          <cell r="F325" t="str">
            <v>Nacionales</v>
          </cell>
        </row>
        <row r="326">
          <cell r="A326">
            <v>5000624</v>
          </cell>
          <cell r="B326" t="str">
            <v>QUERALT PALAU, BERTA</v>
          </cell>
          <cell r="C326" t="str">
            <v>EXPRES TV SCP</v>
          </cell>
          <cell r="D326" t="str">
            <v>46240022V</v>
          </cell>
          <cell r="E326" t="str">
            <v>PCOL</v>
          </cell>
          <cell r="F326" t="str">
            <v>Colaboradores</v>
          </cell>
        </row>
        <row r="327">
          <cell r="A327">
            <v>5000625</v>
          </cell>
          <cell r="B327" t="str">
            <v>SERVICIOS COMUNITARIOS,S.A.</v>
          </cell>
          <cell r="C327" t="str">
            <v/>
          </cell>
          <cell r="D327" t="str">
            <v>A28410207</v>
          </cell>
          <cell r="E327" t="str">
            <v>PGNA</v>
          </cell>
          <cell r="F327" t="str">
            <v>Nacionales</v>
          </cell>
        </row>
        <row r="328">
          <cell r="A328">
            <v>5000626</v>
          </cell>
          <cell r="B328" t="str">
            <v>E.ARIZA</v>
          </cell>
          <cell r="C328" t="str">
            <v/>
          </cell>
          <cell r="D328" t="str">
            <v>B80314354</v>
          </cell>
          <cell r="E328" t="str">
            <v>PGNA</v>
          </cell>
          <cell r="F328" t="str">
            <v>Nacionales</v>
          </cell>
        </row>
        <row r="329">
          <cell r="A329">
            <v>5000627</v>
          </cell>
          <cell r="B329" t="str">
            <v>VARELA MORALES PILAR</v>
          </cell>
          <cell r="C329" t="str">
            <v/>
          </cell>
          <cell r="D329" t="str">
            <v>02067374L</v>
          </cell>
          <cell r="E329" t="str">
            <v>PCOL</v>
          </cell>
          <cell r="F329" t="str">
            <v>Colaboradores</v>
          </cell>
        </row>
        <row r="330">
          <cell r="A330">
            <v>5000628</v>
          </cell>
          <cell r="B330" t="str">
            <v>TELEPRODUCCIONES S.A.</v>
          </cell>
          <cell r="C330" t="str">
            <v/>
          </cell>
          <cell r="D330" t="str">
            <v>A79878781</v>
          </cell>
          <cell r="E330" t="str">
            <v>PGNA</v>
          </cell>
          <cell r="F330" t="str">
            <v>Nacionales</v>
          </cell>
        </row>
        <row r="331">
          <cell r="A331">
            <v>5000629</v>
          </cell>
          <cell r="B331" t="str">
            <v>GENERAL COMUNICACIONES Y SEGURIDAD</v>
          </cell>
          <cell r="C331" t="str">
            <v/>
          </cell>
          <cell r="D331" t="str">
            <v>A79005385</v>
          </cell>
          <cell r="E331" t="str">
            <v>PGNA</v>
          </cell>
          <cell r="F331" t="str">
            <v>Nacionales</v>
          </cell>
        </row>
        <row r="332">
          <cell r="A332">
            <v>5000630</v>
          </cell>
          <cell r="B332" t="str">
            <v>MONTSENY BINEFA, LAIA</v>
          </cell>
          <cell r="C332" t="str">
            <v/>
          </cell>
          <cell r="D332" t="str">
            <v>53405490L</v>
          </cell>
          <cell r="E332" t="str">
            <v>PCOL</v>
          </cell>
          <cell r="F332" t="str">
            <v>Colaboradores</v>
          </cell>
        </row>
        <row r="333">
          <cell r="A333">
            <v>5000631</v>
          </cell>
          <cell r="B333" t="str">
            <v>MICROSOFT IBERICA,S.R.L.</v>
          </cell>
          <cell r="C333" t="str">
            <v/>
          </cell>
          <cell r="D333" t="str">
            <v>B78603495</v>
          </cell>
          <cell r="E333" t="str">
            <v>PGNA</v>
          </cell>
          <cell r="F333" t="str">
            <v>Nacionales</v>
          </cell>
        </row>
        <row r="334">
          <cell r="A334">
            <v>5000632</v>
          </cell>
          <cell r="B334" t="str">
            <v>DISCOVERY 2 LOCALIZACIONES S.L.</v>
          </cell>
          <cell r="C334" t="str">
            <v/>
          </cell>
          <cell r="D334" t="str">
            <v>B82580978</v>
          </cell>
          <cell r="E334" t="str">
            <v>PGNA</v>
          </cell>
          <cell r="F334" t="str">
            <v>Nacionales</v>
          </cell>
        </row>
        <row r="335">
          <cell r="A335">
            <v>5000633</v>
          </cell>
          <cell r="B335" t="str">
            <v>REY Y CABIESES AMADEO-MARTIN</v>
          </cell>
          <cell r="C335" t="str">
            <v/>
          </cell>
          <cell r="D335" t="str">
            <v>39671471J</v>
          </cell>
          <cell r="E335" t="str">
            <v>PCOL</v>
          </cell>
          <cell r="F335" t="str">
            <v>Colaboradores</v>
          </cell>
        </row>
        <row r="336">
          <cell r="A336">
            <v>5000634</v>
          </cell>
          <cell r="B336" t="str">
            <v>GLOBO MEDIA (VER 5004909)</v>
          </cell>
          <cell r="C336" t="str">
            <v/>
          </cell>
          <cell r="D336" t="str">
            <v>A80716103</v>
          </cell>
          <cell r="E336" t="str">
            <v>PGNA</v>
          </cell>
          <cell r="F336" t="str">
            <v>Nacionales</v>
          </cell>
        </row>
        <row r="337">
          <cell r="A337">
            <v>5000635</v>
          </cell>
          <cell r="B337" t="str">
            <v>REALE SEGUROS GENERALES S A</v>
          </cell>
          <cell r="C337" t="str">
            <v/>
          </cell>
          <cell r="D337" t="str">
            <v>A78520293</v>
          </cell>
          <cell r="E337" t="str">
            <v>PGNA</v>
          </cell>
          <cell r="F337" t="str">
            <v>Nacionales</v>
          </cell>
        </row>
        <row r="338">
          <cell r="A338">
            <v>5000636</v>
          </cell>
          <cell r="B338" t="str">
            <v>DE PRADA BLANCO JUAN MANUEL</v>
          </cell>
          <cell r="C338" t="str">
            <v/>
          </cell>
          <cell r="D338" t="str">
            <v>11943750B</v>
          </cell>
          <cell r="E338" t="str">
            <v>PCOL</v>
          </cell>
          <cell r="F338" t="str">
            <v>Colaboradores</v>
          </cell>
        </row>
        <row r="339">
          <cell r="A339">
            <v>5000637</v>
          </cell>
          <cell r="B339" t="str">
            <v>BANCO DE SABADELL S.A.</v>
          </cell>
          <cell r="C339" t="str">
            <v/>
          </cell>
          <cell r="D339" t="str">
            <v>A08000143</v>
          </cell>
          <cell r="E339" t="str">
            <v>PGNA</v>
          </cell>
          <cell r="F339" t="str">
            <v>Nacionales</v>
          </cell>
        </row>
        <row r="340">
          <cell r="A340">
            <v>5000638</v>
          </cell>
          <cell r="B340" t="str">
            <v>DE LA CRUZ GAYO JULIO</v>
          </cell>
          <cell r="C340" t="str">
            <v/>
          </cell>
          <cell r="D340" t="str">
            <v>00268201K</v>
          </cell>
          <cell r="E340" t="str">
            <v>PGNA</v>
          </cell>
          <cell r="F340" t="str">
            <v>Nacionales</v>
          </cell>
        </row>
        <row r="341">
          <cell r="A341">
            <v>5000639</v>
          </cell>
          <cell r="B341" t="str">
            <v>DE PAUL OTXOTORENA JOAQUIN</v>
          </cell>
          <cell r="C341" t="str">
            <v/>
          </cell>
          <cell r="D341" t="str">
            <v>15908477K</v>
          </cell>
          <cell r="E341" t="str">
            <v>PCOL</v>
          </cell>
          <cell r="F341" t="str">
            <v>Colaboradores</v>
          </cell>
        </row>
        <row r="342">
          <cell r="A342">
            <v>5002308</v>
          </cell>
          <cell r="B342" t="str">
            <v>FINCAS AGRIC.GANAD.Y URBANAS</v>
          </cell>
          <cell r="C342" t="str">
            <v/>
          </cell>
          <cell r="D342" t="str">
            <v>B80468069</v>
          </cell>
          <cell r="E342" t="str">
            <v>PGNA</v>
          </cell>
          <cell r="F342" t="str">
            <v>Nacionales</v>
          </cell>
        </row>
        <row r="343">
          <cell r="A343">
            <v>5000641</v>
          </cell>
          <cell r="B343" t="str">
            <v>PARRA MARTIN BELEN</v>
          </cell>
          <cell r="C343" t="str">
            <v/>
          </cell>
          <cell r="D343" t="str">
            <v>03827969X</v>
          </cell>
          <cell r="E343" t="str">
            <v>PGNA</v>
          </cell>
          <cell r="F343" t="str">
            <v>Nacionales</v>
          </cell>
        </row>
        <row r="344">
          <cell r="A344">
            <v>5000642</v>
          </cell>
          <cell r="B344" t="str">
            <v>ROMERO MARQUEZ CONCEPCION</v>
          </cell>
          <cell r="C344" t="str">
            <v/>
          </cell>
          <cell r="D344" t="str">
            <v>50715092T</v>
          </cell>
          <cell r="E344" t="str">
            <v>PCOL</v>
          </cell>
          <cell r="F344" t="str">
            <v>Colaboradores</v>
          </cell>
        </row>
        <row r="345">
          <cell r="A345">
            <v>5000643</v>
          </cell>
          <cell r="B345" t="str">
            <v>XELTEC VIDEO,S.L.</v>
          </cell>
          <cell r="C345" t="str">
            <v/>
          </cell>
          <cell r="D345" t="str">
            <v>B80844277</v>
          </cell>
          <cell r="E345" t="str">
            <v>PGNA</v>
          </cell>
          <cell r="F345" t="str">
            <v>Nacionales</v>
          </cell>
        </row>
        <row r="346">
          <cell r="A346">
            <v>5000644</v>
          </cell>
          <cell r="B346" t="str">
            <v>ATECO CONSULTORIA GLOBAL DE EMPRESA</v>
          </cell>
          <cell r="C346" t="str">
            <v/>
          </cell>
          <cell r="D346" t="str">
            <v>B45617172</v>
          </cell>
          <cell r="E346" t="str">
            <v>PGNA</v>
          </cell>
          <cell r="F346" t="str">
            <v>Nacionales</v>
          </cell>
        </row>
        <row r="347">
          <cell r="A347">
            <v>5000645</v>
          </cell>
          <cell r="B347" t="str">
            <v>BERMEJO CARDAVA ARTURO</v>
          </cell>
          <cell r="C347" t="str">
            <v/>
          </cell>
          <cell r="D347" t="str">
            <v>70055387D</v>
          </cell>
          <cell r="E347" t="str">
            <v>PCOL</v>
          </cell>
          <cell r="F347" t="str">
            <v>Colaboradores</v>
          </cell>
        </row>
        <row r="348">
          <cell r="A348">
            <v>5000646</v>
          </cell>
          <cell r="B348" t="str">
            <v>ELIAS QUEREJETA P.C.SL</v>
          </cell>
          <cell r="C348" t="str">
            <v/>
          </cell>
          <cell r="D348" t="str">
            <v>B78869989</v>
          </cell>
          <cell r="E348" t="str">
            <v>PGNA</v>
          </cell>
          <cell r="F348" t="str">
            <v>Nacionales</v>
          </cell>
        </row>
        <row r="349">
          <cell r="A349">
            <v>5000647</v>
          </cell>
          <cell r="B349" t="str">
            <v>REPROGRAFIA CUARTA LINEA, S.L.</v>
          </cell>
          <cell r="C349" t="str">
            <v/>
          </cell>
          <cell r="D349" t="str">
            <v>B80453103</v>
          </cell>
          <cell r="E349" t="str">
            <v>PGNA</v>
          </cell>
          <cell r="F349" t="str">
            <v>Nacionales</v>
          </cell>
        </row>
        <row r="350">
          <cell r="A350">
            <v>5000648</v>
          </cell>
          <cell r="B350" t="str">
            <v>FERNANDEZ CUERVO MARIA BERTA</v>
          </cell>
          <cell r="C350" t="str">
            <v/>
          </cell>
          <cell r="D350" t="str">
            <v>51605250N</v>
          </cell>
          <cell r="E350" t="str">
            <v>PCOL</v>
          </cell>
          <cell r="F350" t="str">
            <v>Colaboradores</v>
          </cell>
        </row>
        <row r="351">
          <cell r="A351">
            <v>5000649</v>
          </cell>
          <cell r="B351" t="str">
            <v>ASOC.DE LA PRENSA DE MADRID</v>
          </cell>
          <cell r="C351" t="str">
            <v/>
          </cell>
          <cell r="D351" t="str">
            <v>G28019198</v>
          </cell>
          <cell r="E351" t="str">
            <v>PGNA</v>
          </cell>
          <cell r="F351" t="str">
            <v>Nacionales</v>
          </cell>
        </row>
        <row r="352">
          <cell r="A352">
            <v>5000650</v>
          </cell>
          <cell r="B352" t="str">
            <v>TIC TAC EVENTOS,S.L.</v>
          </cell>
          <cell r="C352" t="str">
            <v/>
          </cell>
          <cell r="D352" t="str">
            <v>B84855550</v>
          </cell>
          <cell r="E352" t="str">
            <v>PGNA</v>
          </cell>
          <cell r="F352" t="str">
            <v>Nacionales</v>
          </cell>
        </row>
        <row r="353">
          <cell r="A353">
            <v>5000651</v>
          </cell>
          <cell r="B353" t="str">
            <v>PAMPILLON OLMEDO RAFAEL</v>
          </cell>
          <cell r="C353" t="str">
            <v/>
          </cell>
          <cell r="D353" t="str">
            <v>00257006G</v>
          </cell>
          <cell r="E353" t="str">
            <v>PCOL</v>
          </cell>
          <cell r="F353" t="str">
            <v>Colaboradores</v>
          </cell>
        </row>
        <row r="354">
          <cell r="A354">
            <v>5000652</v>
          </cell>
          <cell r="B354" t="str">
            <v>KONLI S.A.</v>
          </cell>
          <cell r="C354" t="str">
            <v/>
          </cell>
          <cell r="D354" t="str">
            <v>A78322815</v>
          </cell>
          <cell r="E354" t="str">
            <v>PGNA</v>
          </cell>
          <cell r="F354" t="str">
            <v>Nacionales</v>
          </cell>
        </row>
        <row r="355">
          <cell r="A355">
            <v>5000653</v>
          </cell>
          <cell r="B355" t="str">
            <v>PEREZ ALVAREZ MARIA CARMEN</v>
          </cell>
          <cell r="C355" t="str">
            <v/>
          </cell>
          <cell r="D355" t="str">
            <v>51374771Q</v>
          </cell>
          <cell r="E355" t="str">
            <v>PGNA</v>
          </cell>
          <cell r="F355" t="str">
            <v>Nacionales</v>
          </cell>
        </row>
        <row r="356">
          <cell r="A356">
            <v>5000654</v>
          </cell>
          <cell r="B356" t="str">
            <v>TORRES PEREZ FRANCISCA</v>
          </cell>
          <cell r="C356" t="str">
            <v/>
          </cell>
          <cell r="D356" t="str">
            <v>26167514T</v>
          </cell>
          <cell r="E356" t="str">
            <v>PCOL</v>
          </cell>
          <cell r="F356" t="str">
            <v>Colaboradores</v>
          </cell>
        </row>
        <row r="357">
          <cell r="A357">
            <v>5000655</v>
          </cell>
          <cell r="B357" t="str">
            <v>INNOVA Y COMUNICA MEDIA SL</v>
          </cell>
          <cell r="C357" t="str">
            <v/>
          </cell>
          <cell r="D357" t="str">
            <v>B79383196</v>
          </cell>
          <cell r="E357" t="str">
            <v>PGNA</v>
          </cell>
          <cell r="F357" t="str">
            <v>Nacionales</v>
          </cell>
        </row>
        <row r="358">
          <cell r="A358">
            <v>5000656</v>
          </cell>
          <cell r="B358" t="str">
            <v>RAYOVAC EUROPE,LTDA</v>
          </cell>
          <cell r="C358" t="str">
            <v/>
          </cell>
          <cell r="D358" t="str">
            <v>N0067535E</v>
          </cell>
          <cell r="E358" t="str">
            <v>PGNA</v>
          </cell>
          <cell r="F358" t="str">
            <v>Nacionales</v>
          </cell>
        </row>
        <row r="359">
          <cell r="A359">
            <v>5000657</v>
          </cell>
          <cell r="B359" t="str">
            <v>TORRES MULAS RAFAEL</v>
          </cell>
          <cell r="C359" t="str">
            <v/>
          </cell>
          <cell r="D359" t="str">
            <v>51859684C</v>
          </cell>
          <cell r="E359" t="str">
            <v>PCOL</v>
          </cell>
          <cell r="F359" t="str">
            <v>Colaboradores</v>
          </cell>
        </row>
        <row r="360">
          <cell r="A360">
            <v>5000658</v>
          </cell>
          <cell r="B360" t="str">
            <v>FERNANDO COLOMO,P.C.</v>
          </cell>
          <cell r="C360" t="str">
            <v/>
          </cell>
          <cell r="D360" t="str">
            <v>B80174840</v>
          </cell>
          <cell r="E360" t="str">
            <v>PGNA</v>
          </cell>
          <cell r="F360" t="str">
            <v>Nacionales</v>
          </cell>
        </row>
        <row r="361">
          <cell r="A361">
            <v>5000659</v>
          </cell>
          <cell r="B361" t="str">
            <v>CALL Y PLAY SL</v>
          </cell>
          <cell r="C361" t="str">
            <v/>
          </cell>
          <cell r="D361" t="str">
            <v>B80216435</v>
          </cell>
          <cell r="E361" t="str">
            <v>PGNA</v>
          </cell>
          <cell r="F361" t="str">
            <v>Nacionales</v>
          </cell>
        </row>
        <row r="362">
          <cell r="A362">
            <v>5000660</v>
          </cell>
          <cell r="B362" t="str">
            <v>ORGAZ PASAMONTES PEDRO</v>
          </cell>
          <cell r="C362" t="str">
            <v/>
          </cell>
          <cell r="D362" t="str">
            <v>70326075X</v>
          </cell>
          <cell r="E362" t="str">
            <v>PCOL</v>
          </cell>
          <cell r="F362" t="str">
            <v>Colaboradores</v>
          </cell>
        </row>
        <row r="363">
          <cell r="A363">
            <v>5000661</v>
          </cell>
          <cell r="B363" t="str">
            <v>TELEFONICA MOVILES ESPAÑA,S.A.</v>
          </cell>
          <cell r="C363" t="str">
            <v/>
          </cell>
          <cell r="D363" t="str">
            <v>A78923125</v>
          </cell>
          <cell r="E363" t="str">
            <v>PGNA</v>
          </cell>
          <cell r="F363" t="str">
            <v>Nacionales</v>
          </cell>
        </row>
        <row r="364">
          <cell r="A364">
            <v>5000662</v>
          </cell>
          <cell r="B364" t="str">
            <v>FEDERACION DE FUTBOL DE MADRID FFM</v>
          </cell>
          <cell r="C364" t="str">
            <v>FFM</v>
          </cell>
          <cell r="D364" t="str">
            <v>G78965043</v>
          </cell>
          <cell r="E364" t="str">
            <v>PGNA</v>
          </cell>
          <cell r="F364" t="str">
            <v>Nacionales</v>
          </cell>
        </row>
        <row r="365">
          <cell r="A365">
            <v>5000663</v>
          </cell>
          <cell r="B365" t="str">
            <v>DELGADO PEREZ SERGIO</v>
          </cell>
          <cell r="C365" t="str">
            <v/>
          </cell>
          <cell r="D365" t="str">
            <v>16572424G</v>
          </cell>
          <cell r="E365" t="str">
            <v>PCOL</v>
          </cell>
          <cell r="F365" t="str">
            <v>Colaboradores</v>
          </cell>
        </row>
        <row r="366">
          <cell r="A366">
            <v>5000664</v>
          </cell>
          <cell r="B366" t="str">
            <v>MEDIAPRODUCCION SL</v>
          </cell>
          <cell r="C366" t="str">
            <v/>
          </cell>
          <cell r="D366" t="str">
            <v>B60188752</v>
          </cell>
          <cell r="E366" t="str">
            <v>PGNA</v>
          </cell>
          <cell r="F366" t="str">
            <v>Nacionales</v>
          </cell>
        </row>
        <row r="367">
          <cell r="A367">
            <v>5000665</v>
          </cell>
          <cell r="B367" t="str">
            <v>SELECCION DE MARCAJE SL</v>
          </cell>
          <cell r="C367" t="str">
            <v/>
          </cell>
          <cell r="D367" t="str">
            <v>B82034786</v>
          </cell>
          <cell r="E367" t="str">
            <v>PGNA</v>
          </cell>
          <cell r="F367" t="str">
            <v>Nacionales</v>
          </cell>
        </row>
        <row r="368">
          <cell r="A368">
            <v>5000666</v>
          </cell>
          <cell r="B368" t="str">
            <v>GARRIDO PALACIOS JOSE</v>
          </cell>
          <cell r="C368" t="str">
            <v/>
          </cell>
          <cell r="D368" t="str">
            <v>22325247K</v>
          </cell>
          <cell r="E368" t="str">
            <v>PCOL</v>
          </cell>
          <cell r="F368" t="str">
            <v>Colaboradores</v>
          </cell>
        </row>
        <row r="369">
          <cell r="A369">
            <v>5000667</v>
          </cell>
          <cell r="B369" t="str">
            <v>BROCASTING TELEVISION,S.L.</v>
          </cell>
          <cell r="C369" t="str">
            <v/>
          </cell>
          <cell r="D369" t="str">
            <v>B80684269</v>
          </cell>
          <cell r="E369" t="str">
            <v>PGNA</v>
          </cell>
          <cell r="F369" t="str">
            <v>Nacionales</v>
          </cell>
        </row>
        <row r="370">
          <cell r="A370">
            <v>5000668</v>
          </cell>
          <cell r="B370" t="str">
            <v>IROKO FILMS,S.L.</v>
          </cell>
          <cell r="C370" t="str">
            <v/>
          </cell>
          <cell r="D370" t="str">
            <v>B82430190</v>
          </cell>
          <cell r="E370" t="str">
            <v>PGNA</v>
          </cell>
          <cell r="F370" t="str">
            <v>Nacionales</v>
          </cell>
        </row>
        <row r="371">
          <cell r="A371">
            <v>5000669</v>
          </cell>
          <cell r="B371" t="str">
            <v>FRATTINI ALONSO ERIC</v>
          </cell>
          <cell r="C371" t="str">
            <v/>
          </cell>
          <cell r="D371" t="str">
            <v>05391885H</v>
          </cell>
          <cell r="E371" t="str">
            <v>PCOL</v>
          </cell>
          <cell r="F371" t="str">
            <v>Colaboradores</v>
          </cell>
        </row>
        <row r="372">
          <cell r="A372">
            <v>5000670</v>
          </cell>
          <cell r="B372" t="str">
            <v>SECURITAS SEGURIDAD ESPAÑA SA</v>
          </cell>
          <cell r="C372" t="str">
            <v/>
          </cell>
          <cell r="D372" t="str">
            <v>A79252219</v>
          </cell>
          <cell r="E372" t="str">
            <v>PGNA</v>
          </cell>
          <cell r="F372" t="str">
            <v>Nacionales</v>
          </cell>
        </row>
        <row r="373">
          <cell r="A373">
            <v>5000671</v>
          </cell>
          <cell r="B373" t="str">
            <v>KROMA TELECOM</v>
          </cell>
          <cell r="C373" t="str">
            <v/>
          </cell>
          <cell r="D373" t="str">
            <v>A81344160</v>
          </cell>
          <cell r="E373" t="str">
            <v>PGNA</v>
          </cell>
          <cell r="F373" t="str">
            <v>Nacionales</v>
          </cell>
        </row>
        <row r="374">
          <cell r="A374">
            <v>5000672</v>
          </cell>
          <cell r="B374" t="str">
            <v>HORCAJO GERIQUE JAVIER</v>
          </cell>
          <cell r="C374" t="str">
            <v/>
          </cell>
          <cell r="D374" t="str">
            <v>46028177W</v>
          </cell>
          <cell r="E374" t="str">
            <v>PCOL</v>
          </cell>
          <cell r="F374" t="str">
            <v>Colaboradores</v>
          </cell>
        </row>
        <row r="375">
          <cell r="A375">
            <v>5000673</v>
          </cell>
          <cell r="B375" t="str">
            <v>DELL COMPUTER</v>
          </cell>
          <cell r="C375" t="str">
            <v/>
          </cell>
          <cell r="D375" t="str">
            <v>A80022734</v>
          </cell>
          <cell r="E375" t="str">
            <v>PGNA</v>
          </cell>
          <cell r="F375" t="str">
            <v>Nacionales</v>
          </cell>
        </row>
        <row r="376">
          <cell r="A376">
            <v>5000674</v>
          </cell>
          <cell r="B376" t="str">
            <v>ACYSA MEDIA, S.A.</v>
          </cell>
          <cell r="C376" t="str">
            <v/>
          </cell>
          <cell r="D376" t="str">
            <v>A83539650</v>
          </cell>
          <cell r="E376" t="str">
            <v>PGNA</v>
          </cell>
          <cell r="F376" t="str">
            <v>Nacionales</v>
          </cell>
        </row>
        <row r="377">
          <cell r="A377">
            <v>5000675</v>
          </cell>
          <cell r="B377" t="str">
            <v>SANCHEZ BARILLI AYANTA MARIA</v>
          </cell>
          <cell r="C377" t="str">
            <v/>
          </cell>
          <cell r="D377" t="str">
            <v>50727001H</v>
          </cell>
          <cell r="E377" t="str">
            <v>PCOL</v>
          </cell>
          <cell r="F377" t="str">
            <v>Colaboradores</v>
          </cell>
        </row>
        <row r="378">
          <cell r="A378">
            <v>5000676</v>
          </cell>
          <cell r="B378" t="str">
            <v>DEXIDERIUS PRODUCCIONES</v>
          </cell>
          <cell r="C378" t="str">
            <v/>
          </cell>
          <cell r="D378" t="str">
            <v>B79474557</v>
          </cell>
          <cell r="E378" t="str">
            <v>PGNA</v>
          </cell>
          <cell r="F378" t="str">
            <v>Nacionales</v>
          </cell>
        </row>
        <row r="379">
          <cell r="A379">
            <v>5000677</v>
          </cell>
          <cell r="B379" t="str">
            <v>ROTULOS LEON HERMANOS,S.L.</v>
          </cell>
          <cell r="C379" t="str">
            <v/>
          </cell>
          <cell r="D379" t="str">
            <v>B50981422</v>
          </cell>
          <cell r="E379" t="str">
            <v>PGNA</v>
          </cell>
          <cell r="F379" t="str">
            <v>Nacionales</v>
          </cell>
        </row>
        <row r="380">
          <cell r="A380">
            <v>5000678</v>
          </cell>
          <cell r="B380" t="str">
            <v>GARCIA TRECEÑO JAIME</v>
          </cell>
          <cell r="C380" t="str">
            <v/>
          </cell>
          <cell r="D380" t="str">
            <v>09002165B</v>
          </cell>
          <cell r="E380" t="str">
            <v>PCOL</v>
          </cell>
          <cell r="F380" t="str">
            <v>Colaboradores</v>
          </cell>
        </row>
        <row r="381">
          <cell r="A381">
            <v>5000679</v>
          </cell>
          <cell r="B381" t="str">
            <v>GPS IMAGEN Y COMUNICACION</v>
          </cell>
          <cell r="C381" t="str">
            <v/>
          </cell>
          <cell r="D381" t="str">
            <v>B78645876</v>
          </cell>
          <cell r="E381" t="str">
            <v>PGNA</v>
          </cell>
          <cell r="F381" t="str">
            <v>Nacionales</v>
          </cell>
        </row>
        <row r="382">
          <cell r="A382">
            <v>5000680</v>
          </cell>
          <cell r="B382" t="str">
            <v>LA FENICE PAPEL,S.L.</v>
          </cell>
          <cell r="C382" t="str">
            <v/>
          </cell>
          <cell r="D382" t="str">
            <v>B84271881</v>
          </cell>
          <cell r="E382" t="str">
            <v>PGNA</v>
          </cell>
          <cell r="F382" t="str">
            <v>Nacionales</v>
          </cell>
        </row>
        <row r="383">
          <cell r="A383">
            <v>5000681</v>
          </cell>
          <cell r="B383" t="str">
            <v>VENTERO VELASCO MANUEL ADRIAN</v>
          </cell>
          <cell r="C383" t="str">
            <v/>
          </cell>
          <cell r="D383" t="str">
            <v>06544062X</v>
          </cell>
          <cell r="E383" t="str">
            <v>PCOL</v>
          </cell>
          <cell r="F383" t="str">
            <v>Colaboradores</v>
          </cell>
        </row>
        <row r="384">
          <cell r="A384">
            <v>5000682</v>
          </cell>
          <cell r="B384" t="str">
            <v>VIDEOREPORT S.A.</v>
          </cell>
          <cell r="C384" t="str">
            <v>VIDEOREPORT</v>
          </cell>
          <cell r="D384" t="str">
            <v>A28856763</v>
          </cell>
          <cell r="E384" t="str">
            <v>PGNA</v>
          </cell>
          <cell r="F384" t="str">
            <v>Nacionales</v>
          </cell>
        </row>
        <row r="385">
          <cell r="A385">
            <v>5000683</v>
          </cell>
          <cell r="B385" t="str">
            <v>CESTAS DE CAPRICHO S.L.</v>
          </cell>
          <cell r="C385" t="str">
            <v/>
          </cell>
          <cell r="D385" t="str">
            <v>B84081058</v>
          </cell>
          <cell r="E385" t="str">
            <v>PGNA</v>
          </cell>
          <cell r="F385" t="str">
            <v>Nacionales</v>
          </cell>
        </row>
        <row r="386">
          <cell r="A386">
            <v>5000684</v>
          </cell>
          <cell r="B386" t="str">
            <v>ORDAS ARCO JOSE IGNACIO</v>
          </cell>
          <cell r="C386" t="str">
            <v/>
          </cell>
          <cell r="D386" t="str">
            <v>12718991Z</v>
          </cell>
          <cell r="E386" t="str">
            <v>PCOL</v>
          </cell>
          <cell r="F386" t="str">
            <v>Colaboradores</v>
          </cell>
        </row>
        <row r="387">
          <cell r="A387">
            <v>5000685</v>
          </cell>
          <cell r="B387" t="str">
            <v>PRODUCCIONES 52 ANDALUCIA S.L.</v>
          </cell>
          <cell r="C387" t="str">
            <v/>
          </cell>
          <cell r="D387" t="str">
            <v>B41650987</v>
          </cell>
          <cell r="E387" t="str">
            <v>PGNA</v>
          </cell>
          <cell r="F387" t="str">
            <v>Nacionales</v>
          </cell>
        </row>
        <row r="388">
          <cell r="A388">
            <v>5000686</v>
          </cell>
          <cell r="B388" t="str">
            <v>DACARTEC SERVICIOS PROFESIONALES</v>
          </cell>
          <cell r="C388" t="str">
            <v/>
          </cell>
          <cell r="D388" t="str">
            <v>B85443133</v>
          </cell>
          <cell r="E388" t="str">
            <v>PGNA</v>
          </cell>
          <cell r="F388" t="str">
            <v>Nacionales</v>
          </cell>
        </row>
        <row r="389">
          <cell r="A389">
            <v>5000687</v>
          </cell>
          <cell r="B389" t="str">
            <v>MARTINEZ-OTERO PEREZ VALENTIN</v>
          </cell>
          <cell r="C389" t="str">
            <v/>
          </cell>
          <cell r="D389" t="str">
            <v>50422213A</v>
          </cell>
          <cell r="E389" t="str">
            <v>PCOL</v>
          </cell>
          <cell r="F389" t="str">
            <v>Colaboradores</v>
          </cell>
        </row>
        <row r="390">
          <cell r="A390">
            <v>5000688</v>
          </cell>
          <cell r="B390" t="str">
            <v>VIDEOMASTER,C.B.</v>
          </cell>
          <cell r="C390" t="str">
            <v>VIDEOMASTER</v>
          </cell>
          <cell r="D390" t="str">
            <v>E24093437</v>
          </cell>
          <cell r="E390" t="str">
            <v>PGNA</v>
          </cell>
          <cell r="F390" t="str">
            <v>Nacionales</v>
          </cell>
        </row>
        <row r="391">
          <cell r="A391">
            <v>5000689</v>
          </cell>
          <cell r="B391" t="str">
            <v>IBERCIN</v>
          </cell>
          <cell r="C391" t="str">
            <v/>
          </cell>
          <cell r="D391" t="str">
            <v>B80285646</v>
          </cell>
          <cell r="E391" t="str">
            <v>PGNA</v>
          </cell>
          <cell r="F391" t="str">
            <v>Nacionales</v>
          </cell>
        </row>
        <row r="392">
          <cell r="A392">
            <v>5000690</v>
          </cell>
          <cell r="B392" t="str">
            <v>GUTIERREZ SANCHEZ ALIPIO</v>
          </cell>
          <cell r="C392" t="str">
            <v/>
          </cell>
          <cell r="D392" t="str">
            <v>05243122L</v>
          </cell>
          <cell r="E392" t="str">
            <v>PCOL</v>
          </cell>
          <cell r="F392" t="str">
            <v>Colaboradores</v>
          </cell>
        </row>
        <row r="393">
          <cell r="A393">
            <v>5000692</v>
          </cell>
          <cell r="B393" t="str">
            <v>DURO SANCHEZ GREGORIO</v>
          </cell>
          <cell r="C393" t="str">
            <v/>
          </cell>
          <cell r="D393" t="str">
            <v>03125697C</v>
          </cell>
          <cell r="E393" t="str">
            <v>PGNA</v>
          </cell>
          <cell r="F393" t="str">
            <v>Nacionales</v>
          </cell>
        </row>
        <row r="394">
          <cell r="A394">
            <v>5000691</v>
          </cell>
          <cell r="B394" t="str">
            <v>TASACIONES MADRID,S.A.</v>
          </cell>
          <cell r="C394" t="str">
            <v/>
          </cell>
          <cell r="D394" t="str">
            <v>A28923324</v>
          </cell>
          <cell r="E394" t="str">
            <v>PGNA</v>
          </cell>
          <cell r="F394" t="str">
            <v>Nacionales</v>
          </cell>
        </row>
        <row r="395">
          <cell r="A395">
            <v>5000693</v>
          </cell>
          <cell r="B395" t="str">
            <v>LASO D'OLM ANGEL</v>
          </cell>
          <cell r="C395" t="str">
            <v/>
          </cell>
          <cell r="D395" t="str">
            <v>02703138V</v>
          </cell>
          <cell r="E395" t="str">
            <v>PCOL</v>
          </cell>
          <cell r="F395" t="str">
            <v>Colaboradores</v>
          </cell>
        </row>
        <row r="396">
          <cell r="A396">
            <v>5000694</v>
          </cell>
          <cell r="B396" t="str">
            <v>VIDEOKAPY,S.L.</v>
          </cell>
          <cell r="C396" t="str">
            <v>VIDEOKAPY</v>
          </cell>
          <cell r="D396" t="str">
            <v>B81522385</v>
          </cell>
          <cell r="E396" t="str">
            <v>PGNA</v>
          </cell>
          <cell r="F396" t="str">
            <v>Nacionales</v>
          </cell>
        </row>
        <row r="397">
          <cell r="A397">
            <v>5000695</v>
          </cell>
          <cell r="B397" t="str">
            <v>SERVICIOS INTEGRALES DE PROTECCION</v>
          </cell>
          <cell r="C397" t="str">
            <v/>
          </cell>
          <cell r="D397" t="str">
            <v>A78038213</v>
          </cell>
          <cell r="E397" t="str">
            <v>PGNA</v>
          </cell>
          <cell r="F397" t="str">
            <v>Nacionales</v>
          </cell>
        </row>
        <row r="398">
          <cell r="A398">
            <v>5000696</v>
          </cell>
          <cell r="B398" t="str">
            <v>VILLASECA PEREZ ANA</v>
          </cell>
          <cell r="C398" t="str">
            <v/>
          </cell>
          <cell r="D398" t="str">
            <v>53386535Q</v>
          </cell>
          <cell r="E398" t="str">
            <v>PCOL</v>
          </cell>
          <cell r="F398" t="str">
            <v>Colaboradores</v>
          </cell>
        </row>
        <row r="399">
          <cell r="A399">
            <v>5000697</v>
          </cell>
          <cell r="B399" t="str">
            <v>EXPHERIA SOLUCIONES EMPRESARIALES</v>
          </cell>
          <cell r="C399" t="str">
            <v/>
          </cell>
          <cell r="D399" t="str">
            <v>F84349562</v>
          </cell>
          <cell r="E399" t="str">
            <v>PGNA</v>
          </cell>
          <cell r="F399" t="str">
            <v>Nacionales</v>
          </cell>
        </row>
        <row r="400">
          <cell r="A400">
            <v>5000698</v>
          </cell>
          <cell r="B400" t="str">
            <v>VIAJES IBERIA, S.A.</v>
          </cell>
          <cell r="C400" t="str">
            <v/>
          </cell>
          <cell r="D400" t="str">
            <v>A07001415</v>
          </cell>
          <cell r="E400" t="str">
            <v>PGNA</v>
          </cell>
          <cell r="F400" t="str">
            <v>Nacionales</v>
          </cell>
        </row>
        <row r="401">
          <cell r="A401">
            <v>5000699</v>
          </cell>
          <cell r="B401" t="str">
            <v>PEDREROL ALONSO JOSEP</v>
          </cell>
          <cell r="C401" t="str">
            <v/>
          </cell>
          <cell r="D401" t="str">
            <v>35090246C</v>
          </cell>
          <cell r="E401" t="str">
            <v>PCOL</v>
          </cell>
          <cell r="F401" t="str">
            <v>Colaboradores</v>
          </cell>
        </row>
        <row r="402">
          <cell r="A402">
            <v>5000700</v>
          </cell>
          <cell r="B402" t="str">
            <v>COSERSA,S.A</v>
          </cell>
          <cell r="C402" t="str">
            <v/>
          </cell>
          <cell r="D402" t="str">
            <v>A80933179</v>
          </cell>
          <cell r="E402" t="str">
            <v>PGNA</v>
          </cell>
          <cell r="F402" t="str">
            <v>Nacionales</v>
          </cell>
        </row>
        <row r="403">
          <cell r="A403">
            <v>5000701</v>
          </cell>
          <cell r="B403" t="str">
            <v>TELEANUNCIO S.A.</v>
          </cell>
          <cell r="C403" t="str">
            <v>MEDIASET ESPAÑA</v>
          </cell>
          <cell r="D403" t="str">
            <v>A81683377</v>
          </cell>
          <cell r="E403" t="str">
            <v>PGNA</v>
          </cell>
          <cell r="F403" t="str">
            <v>Nacionales</v>
          </cell>
        </row>
        <row r="404">
          <cell r="A404">
            <v>5000702</v>
          </cell>
          <cell r="B404" t="str">
            <v>PEREZ MATA CRISTINA</v>
          </cell>
          <cell r="C404" t="str">
            <v/>
          </cell>
          <cell r="D404" t="str">
            <v>53412213A</v>
          </cell>
          <cell r="E404" t="str">
            <v>PCOL</v>
          </cell>
          <cell r="F404" t="str">
            <v>Colaboradores</v>
          </cell>
        </row>
        <row r="405">
          <cell r="A405">
            <v>5000703</v>
          </cell>
          <cell r="B405" t="str">
            <v>COMERCIAL BATRES,S.A.</v>
          </cell>
          <cell r="C405" t="str">
            <v/>
          </cell>
          <cell r="D405" t="str">
            <v>A78877404</v>
          </cell>
          <cell r="E405" t="str">
            <v>PGNA</v>
          </cell>
          <cell r="F405" t="str">
            <v>Nacionales</v>
          </cell>
        </row>
        <row r="406">
          <cell r="A406">
            <v>5000704</v>
          </cell>
          <cell r="B406" t="str">
            <v>DTS DISTRIBUIDORA DE TV DIGITAL SA</v>
          </cell>
          <cell r="C406" t="str">
            <v>CANAL +</v>
          </cell>
          <cell r="D406" t="str">
            <v>A81646564</v>
          </cell>
          <cell r="E406" t="str">
            <v>PGNA</v>
          </cell>
          <cell r="F406" t="str">
            <v>Productoras</v>
          </cell>
        </row>
        <row r="407">
          <cell r="A407">
            <v>5000705</v>
          </cell>
          <cell r="B407" t="str">
            <v>MILOSEVIC DJORDJEVIZ MIRA</v>
          </cell>
          <cell r="C407" t="str">
            <v/>
          </cell>
          <cell r="D407" t="str">
            <v>X1900547B</v>
          </cell>
          <cell r="E407" t="str">
            <v>PCOL</v>
          </cell>
          <cell r="F407" t="str">
            <v>Colaboradores</v>
          </cell>
        </row>
        <row r="408">
          <cell r="A408">
            <v>5000706</v>
          </cell>
          <cell r="B408" t="str">
            <v>PRODUCCIONES PLAY S.L.</v>
          </cell>
          <cell r="C408" t="str">
            <v/>
          </cell>
          <cell r="D408" t="str">
            <v>B16221301</v>
          </cell>
          <cell r="E408" t="str">
            <v>PGNA</v>
          </cell>
          <cell r="F408" t="str">
            <v>Nacionales</v>
          </cell>
        </row>
        <row r="409">
          <cell r="A409">
            <v>5000707</v>
          </cell>
          <cell r="B409" t="str">
            <v>STAR LINE TV PRODUCTIONS S.L.</v>
          </cell>
          <cell r="C409" t="str">
            <v/>
          </cell>
          <cell r="D409" t="str">
            <v>B78826013</v>
          </cell>
          <cell r="E409" t="str">
            <v>PGNA</v>
          </cell>
          <cell r="F409" t="str">
            <v>Nacionales</v>
          </cell>
        </row>
        <row r="410">
          <cell r="A410">
            <v>5000708</v>
          </cell>
          <cell r="B410" t="str">
            <v>FELIPE RODRIGUEZ, EMILIO LUIS</v>
          </cell>
          <cell r="C410" t="str">
            <v/>
          </cell>
          <cell r="D410" t="str">
            <v>42851810G</v>
          </cell>
          <cell r="E410" t="str">
            <v>PCOL</v>
          </cell>
          <cell r="F410" t="str">
            <v>Colaboradores</v>
          </cell>
        </row>
        <row r="411">
          <cell r="A411">
            <v>5000709</v>
          </cell>
          <cell r="B411" t="str">
            <v>SEDE SOCIEDAD ANONIMA SERVICIO DE</v>
          </cell>
          <cell r="C411" t="str">
            <v/>
          </cell>
          <cell r="D411" t="str">
            <v>A80812928</v>
          </cell>
          <cell r="E411" t="str">
            <v>PGNA</v>
          </cell>
          <cell r="F411" t="str">
            <v>Nacionales</v>
          </cell>
        </row>
        <row r="412">
          <cell r="A412">
            <v>5000710</v>
          </cell>
          <cell r="B412" t="str">
            <v>CANAL SATELITE DIGITAL  SL</v>
          </cell>
          <cell r="C412" t="str">
            <v/>
          </cell>
          <cell r="D412" t="str">
            <v>B80391212</v>
          </cell>
          <cell r="E412" t="str">
            <v>PGNA</v>
          </cell>
          <cell r="F412" t="str">
            <v>Nacionales</v>
          </cell>
        </row>
        <row r="413">
          <cell r="A413">
            <v>5000711</v>
          </cell>
          <cell r="B413" t="str">
            <v>GOÑI SANTALLA RAMON J</v>
          </cell>
          <cell r="C413" t="str">
            <v/>
          </cell>
          <cell r="D413" t="str">
            <v>51076965Z</v>
          </cell>
          <cell r="E413" t="str">
            <v>PCOL</v>
          </cell>
          <cell r="F413" t="str">
            <v>Colaboradores</v>
          </cell>
        </row>
        <row r="414">
          <cell r="A414">
            <v>5000712</v>
          </cell>
          <cell r="B414" t="str">
            <v>AVALON PRODUCION CINEMATOGRAFICA SL</v>
          </cell>
          <cell r="C414" t="str">
            <v/>
          </cell>
          <cell r="D414" t="str">
            <v>B85104958</v>
          </cell>
          <cell r="E414" t="str">
            <v>PGNA</v>
          </cell>
          <cell r="F414" t="str">
            <v>Nacionales</v>
          </cell>
        </row>
        <row r="415">
          <cell r="A415">
            <v>5000713</v>
          </cell>
          <cell r="B415" t="str">
            <v>AUDIOVISUAL SPORT S.L.</v>
          </cell>
          <cell r="C415" t="str">
            <v/>
          </cell>
          <cell r="D415" t="str">
            <v>B81651184</v>
          </cell>
          <cell r="E415" t="str">
            <v>PGNA</v>
          </cell>
          <cell r="F415" t="str">
            <v>Nacionales</v>
          </cell>
        </row>
        <row r="416">
          <cell r="A416">
            <v>5000714</v>
          </cell>
          <cell r="B416" t="str">
            <v>RODRIGUEZ CHECA FRANCISCO</v>
          </cell>
          <cell r="C416" t="str">
            <v/>
          </cell>
          <cell r="D416" t="str">
            <v>47492724R</v>
          </cell>
          <cell r="E416" t="str">
            <v>PCOL</v>
          </cell>
          <cell r="F416" t="str">
            <v>Colaboradores</v>
          </cell>
        </row>
        <row r="417">
          <cell r="A417">
            <v>5000715</v>
          </cell>
          <cell r="B417" t="str">
            <v>FUNDACION FEDERICO GARCIA LORCA</v>
          </cell>
          <cell r="C417" t="str">
            <v/>
          </cell>
          <cell r="D417" t="str">
            <v>G18040857</v>
          </cell>
          <cell r="E417" t="str">
            <v>PGNA</v>
          </cell>
          <cell r="F417" t="str">
            <v>Nacionales</v>
          </cell>
        </row>
        <row r="418">
          <cell r="A418">
            <v>5000716</v>
          </cell>
          <cell r="B418" t="str">
            <v>SHERLIMP-LIMPIEZA ALFOMBRAS, S.C.M.</v>
          </cell>
          <cell r="C418" t="str">
            <v/>
          </cell>
          <cell r="D418" t="str">
            <v>F28519296</v>
          </cell>
          <cell r="E418" t="str">
            <v>PGNA</v>
          </cell>
          <cell r="F418" t="str">
            <v>Nacionales</v>
          </cell>
        </row>
        <row r="419">
          <cell r="A419">
            <v>5000717</v>
          </cell>
          <cell r="B419" t="str">
            <v>LLORENTE MAYOR IGNACIO</v>
          </cell>
          <cell r="C419" t="str">
            <v/>
          </cell>
          <cell r="D419" t="str">
            <v>03106130A</v>
          </cell>
          <cell r="E419" t="str">
            <v>PCOL</v>
          </cell>
          <cell r="F419" t="str">
            <v>Colaboradores</v>
          </cell>
        </row>
        <row r="420">
          <cell r="A420">
            <v>5000718</v>
          </cell>
          <cell r="B420" t="str">
            <v>CEPIS,S.L.</v>
          </cell>
          <cell r="C420" t="str">
            <v/>
          </cell>
          <cell r="D420" t="str">
            <v>B81766461</v>
          </cell>
          <cell r="E420" t="str">
            <v>PGNA</v>
          </cell>
          <cell r="F420" t="str">
            <v>Nacionales</v>
          </cell>
        </row>
        <row r="421">
          <cell r="A421">
            <v>5000719</v>
          </cell>
          <cell r="B421" t="str">
            <v>CIA EUROPEA DE LA IMAGEN Y EL</v>
          </cell>
          <cell r="C421" t="str">
            <v/>
          </cell>
          <cell r="D421" t="str">
            <v>B80528979</v>
          </cell>
          <cell r="E421" t="str">
            <v>PGNA</v>
          </cell>
          <cell r="F421" t="str">
            <v>Nacionales</v>
          </cell>
        </row>
        <row r="422">
          <cell r="A422">
            <v>5000720</v>
          </cell>
          <cell r="B422" t="str">
            <v>PEREZ REY JUAN JOSE</v>
          </cell>
          <cell r="C422" t="str">
            <v/>
          </cell>
          <cell r="D422" t="str">
            <v>16588480Y</v>
          </cell>
          <cell r="E422" t="str">
            <v>PCOL</v>
          </cell>
          <cell r="F422" t="str">
            <v>Colaboradores</v>
          </cell>
        </row>
        <row r="423">
          <cell r="A423">
            <v>5000721</v>
          </cell>
          <cell r="B423" t="str">
            <v>ALTANA CONSULTING, S.L.</v>
          </cell>
          <cell r="C423" t="str">
            <v/>
          </cell>
          <cell r="D423" t="str">
            <v>B82929811</v>
          </cell>
          <cell r="E423" t="str">
            <v>PGNA</v>
          </cell>
          <cell r="F423" t="str">
            <v>Nacionales</v>
          </cell>
        </row>
        <row r="424">
          <cell r="A424">
            <v>5000722</v>
          </cell>
          <cell r="B424" t="str">
            <v>GAPLASA SA</v>
          </cell>
          <cell r="C424" t="str">
            <v/>
          </cell>
          <cell r="D424" t="str">
            <v>A28279966</v>
          </cell>
          <cell r="E424" t="str">
            <v>PGNA</v>
          </cell>
          <cell r="F424" t="str">
            <v>Nacionales</v>
          </cell>
        </row>
        <row r="425">
          <cell r="A425">
            <v>5000723</v>
          </cell>
          <cell r="B425" t="str">
            <v>MARTINEZ PLATEL RICARDO</v>
          </cell>
          <cell r="C425" t="str">
            <v/>
          </cell>
          <cell r="D425" t="str">
            <v>51462653S</v>
          </cell>
          <cell r="E425" t="str">
            <v>PCOL</v>
          </cell>
          <cell r="F425" t="str">
            <v>Colaboradores</v>
          </cell>
        </row>
        <row r="426">
          <cell r="A426">
            <v>5000724</v>
          </cell>
          <cell r="B426" t="str">
            <v>EDICIONES SIRUELA,S.A.</v>
          </cell>
          <cell r="C426" t="str">
            <v/>
          </cell>
          <cell r="D426" t="str">
            <v>A28766509</v>
          </cell>
          <cell r="E426" t="str">
            <v>PGNA</v>
          </cell>
          <cell r="F426" t="str">
            <v>Nacionales</v>
          </cell>
        </row>
        <row r="427">
          <cell r="A427">
            <v>5000725</v>
          </cell>
          <cell r="B427" t="str">
            <v>MMCE RETAIL,S.A.</v>
          </cell>
          <cell r="C427" t="str">
            <v/>
          </cell>
          <cell r="D427" t="str">
            <v>A79469771</v>
          </cell>
          <cell r="E427" t="str">
            <v>PGNA</v>
          </cell>
          <cell r="F427" t="str">
            <v>Nacionales</v>
          </cell>
        </row>
        <row r="428">
          <cell r="A428">
            <v>5000726</v>
          </cell>
          <cell r="B428" t="str">
            <v>DURO OREJON ALFREDO BASILIO</v>
          </cell>
          <cell r="C428" t="str">
            <v/>
          </cell>
          <cell r="D428" t="str">
            <v>02198053N</v>
          </cell>
          <cell r="E428" t="str">
            <v>PCOL</v>
          </cell>
          <cell r="F428" t="str">
            <v>Colaboradores</v>
          </cell>
        </row>
        <row r="429">
          <cell r="A429">
            <v>5000727</v>
          </cell>
          <cell r="B429" t="str">
            <v>EMPROSOFT S.A.</v>
          </cell>
          <cell r="C429" t="str">
            <v/>
          </cell>
          <cell r="D429" t="str">
            <v>A78053790</v>
          </cell>
          <cell r="E429" t="str">
            <v>PGNA</v>
          </cell>
          <cell r="F429" t="str">
            <v>Nacionales</v>
          </cell>
        </row>
        <row r="430">
          <cell r="A430">
            <v>5000728</v>
          </cell>
          <cell r="B430" t="str">
            <v>MEDIASAT TRANSMISIONES S.L.</v>
          </cell>
          <cell r="C430" t="str">
            <v/>
          </cell>
          <cell r="D430" t="str">
            <v>B61562070</v>
          </cell>
          <cell r="E430" t="str">
            <v>PGNA</v>
          </cell>
          <cell r="F430" t="str">
            <v>Nacionales</v>
          </cell>
        </row>
        <row r="431">
          <cell r="A431">
            <v>5000729</v>
          </cell>
          <cell r="B431" t="str">
            <v>MARTIN SANCHEZ FRANCISCO JOSE</v>
          </cell>
          <cell r="C431" t="str">
            <v/>
          </cell>
          <cell r="D431" t="str">
            <v>50546145B</v>
          </cell>
          <cell r="E431" t="str">
            <v>PCOL</v>
          </cell>
          <cell r="F431" t="str">
            <v>Colaboradores</v>
          </cell>
        </row>
        <row r="432">
          <cell r="A432">
            <v>5000730</v>
          </cell>
          <cell r="B432" t="str">
            <v>CBM CENTRAL BROADCASTER MEDIA S L</v>
          </cell>
          <cell r="C432" t="str">
            <v>CBM</v>
          </cell>
          <cell r="D432" t="str">
            <v>B18830661</v>
          </cell>
          <cell r="E432" t="str">
            <v>PGNA</v>
          </cell>
          <cell r="F432" t="str">
            <v>Nacionales</v>
          </cell>
        </row>
        <row r="433">
          <cell r="A433">
            <v>5000731</v>
          </cell>
          <cell r="B433" t="str">
            <v>ATLAS ESPAÑA,S.A.</v>
          </cell>
          <cell r="C433" t="str">
            <v>ATLAS</v>
          </cell>
          <cell r="D433" t="str">
            <v>A81969800</v>
          </cell>
          <cell r="E433" t="str">
            <v>PGNA</v>
          </cell>
          <cell r="F433" t="str">
            <v>Nacionales</v>
          </cell>
        </row>
        <row r="434">
          <cell r="A434">
            <v>5000732</v>
          </cell>
          <cell r="B434" t="str">
            <v>CHAVARRIAS CAMACHO, ANA SILVIA</v>
          </cell>
          <cell r="C434" t="str">
            <v/>
          </cell>
          <cell r="D434" t="str">
            <v>07493586W</v>
          </cell>
          <cell r="E434" t="str">
            <v>PCOL</v>
          </cell>
          <cell r="F434" t="str">
            <v>Colaboradores</v>
          </cell>
        </row>
        <row r="435">
          <cell r="A435">
            <v>5000733</v>
          </cell>
          <cell r="B435" t="str">
            <v>INTER VIDEO SOCIETAT LIMITADA</v>
          </cell>
          <cell r="C435" t="str">
            <v/>
          </cell>
          <cell r="D435" t="str">
            <v>B17334749</v>
          </cell>
          <cell r="E435" t="str">
            <v>PGNA</v>
          </cell>
          <cell r="F435" t="str">
            <v>Nacionales</v>
          </cell>
        </row>
        <row r="436">
          <cell r="A436">
            <v>5000734</v>
          </cell>
          <cell r="B436" t="str">
            <v>CINTV</v>
          </cell>
          <cell r="C436" t="str">
            <v/>
          </cell>
          <cell r="D436" t="str">
            <v>B82104720</v>
          </cell>
          <cell r="E436" t="str">
            <v>PGNA</v>
          </cell>
          <cell r="F436" t="str">
            <v>Nacionales</v>
          </cell>
        </row>
        <row r="437">
          <cell r="A437">
            <v>5000735</v>
          </cell>
          <cell r="B437" t="str">
            <v>DIAZ PALOMA ENRIQUE</v>
          </cell>
          <cell r="C437" t="str">
            <v/>
          </cell>
          <cell r="D437" t="str">
            <v>02276170K</v>
          </cell>
          <cell r="E437" t="str">
            <v>PCOL</v>
          </cell>
          <cell r="F437" t="str">
            <v>Colaboradores</v>
          </cell>
        </row>
        <row r="438">
          <cell r="A438">
            <v>5000736</v>
          </cell>
          <cell r="B438" t="str">
            <v>CIUDADELA LIBROS, SL</v>
          </cell>
          <cell r="C438" t="str">
            <v/>
          </cell>
          <cell r="D438" t="str">
            <v>B84273754</v>
          </cell>
          <cell r="E438" t="str">
            <v>PGNA</v>
          </cell>
          <cell r="F438" t="str">
            <v>Nacionales</v>
          </cell>
        </row>
        <row r="439">
          <cell r="A439">
            <v>5000737</v>
          </cell>
          <cell r="B439" t="str">
            <v>VERTICE CINE  SLU</v>
          </cell>
          <cell r="C439" t="str">
            <v/>
          </cell>
          <cell r="D439" t="str">
            <v>B60348331</v>
          </cell>
          <cell r="E439" t="str">
            <v>PGNA</v>
          </cell>
          <cell r="F439" t="str">
            <v>Nacionales</v>
          </cell>
        </row>
        <row r="440">
          <cell r="A440">
            <v>5000738</v>
          </cell>
          <cell r="B440" t="str">
            <v>FRESNO BAQUERO IGNACIO JAVIER</v>
          </cell>
          <cell r="C440" t="str">
            <v/>
          </cell>
          <cell r="D440" t="str">
            <v>78415244X</v>
          </cell>
          <cell r="E440" t="str">
            <v>PCOL</v>
          </cell>
          <cell r="F440" t="str">
            <v>Colaboradores</v>
          </cell>
        </row>
        <row r="441">
          <cell r="A441">
            <v>5000739</v>
          </cell>
          <cell r="B441" t="str">
            <v>LEASE PLAN SERVICIOS,S.A.</v>
          </cell>
          <cell r="C441" t="str">
            <v/>
          </cell>
          <cell r="D441" t="str">
            <v>A78007473</v>
          </cell>
          <cell r="E441" t="str">
            <v>PGNA</v>
          </cell>
          <cell r="F441" t="str">
            <v>Nacionales</v>
          </cell>
        </row>
        <row r="442">
          <cell r="A442">
            <v>5000740</v>
          </cell>
          <cell r="B442" t="str">
            <v>SOCIEDAD CANARIA DE TV REGIONAL,SA</v>
          </cell>
          <cell r="C442" t="str">
            <v/>
          </cell>
          <cell r="D442" t="str">
            <v>A38507448</v>
          </cell>
          <cell r="E442" t="str">
            <v>PGNA</v>
          </cell>
          <cell r="F442" t="str">
            <v>Nacionales</v>
          </cell>
        </row>
        <row r="443">
          <cell r="A443">
            <v>5000741</v>
          </cell>
          <cell r="B443" t="str">
            <v>HERRAN BRAVO FERNANDO</v>
          </cell>
          <cell r="C443" t="str">
            <v/>
          </cell>
          <cell r="D443" t="str">
            <v>30606453P</v>
          </cell>
          <cell r="E443" t="str">
            <v>PCOL</v>
          </cell>
          <cell r="F443" t="str">
            <v>Colaboradores</v>
          </cell>
        </row>
        <row r="444">
          <cell r="A444">
            <v>5000742</v>
          </cell>
          <cell r="B444" t="str">
            <v>SONORIZACION Y DOBLAJES,S.L.</v>
          </cell>
          <cell r="C444" t="str">
            <v/>
          </cell>
          <cell r="D444" t="str">
            <v>B08826000</v>
          </cell>
          <cell r="E444" t="str">
            <v>PGNA</v>
          </cell>
          <cell r="F444" t="str">
            <v>Nacionales</v>
          </cell>
        </row>
        <row r="445">
          <cell r="A445">
            <v>5000743</v>
          </cell>
          <cell r="B445" t="str">
            <v>SOCEDA 96 S.L.</v>
          </cell>
          <cell r="C445" t="str">
            <v/>
          </cell>
          <cell r="D445" t="str">
            <v>B81662686</v>
          </cell>
          <cell r="E445" t="str">
            <v>PGNA</v>
          </cell>
          <cell r="F445" t="str">
            <v>Nacionales</v>
          </cell>
        </row>
        <row r="446">
          <cell r="A446">
            <v>5000744</v>
          </cell>
          <cell r="B446" t="str">
            <v>RODRIGUEZ GRIJALBA SILVIA</v>
          </cell>
          <cell r="C446" t="str">
            <v/>
          </cell>
          <cell r="D446" t="str">
            <v>25708405V</v>
          </cell>
          <cell r="E446" t="str">
            <v>PCOL</v>
          </cell>
          <cell r="F446" t="str">
            <v>Colaboradores</v>
          </cell>
        </row>
        <row r="447">
          <cell r="A447">
            <v>5000745</v>
          </cell>
          <cell r="B447" t="str">
            <v>GABINETE DE ESTUD.DE LA COMUN.</v>
          </cell>
          <cell r="C447" t="str">
            <v/>
          </cell>
          <cell r="D447" t="str">
            <v>A81772311</v>
          </cell>
          <cell r="E447" t="str">
            <v>PGNA</v>
          </cell>
          <cell r="F447" t="str">
            <v>Nacionales</v>
          </cell>
        </row>
        <row r="448">
          <cell r="A448">
            <v>5000746</v>
          </cell>
          <cell r="B448" t="str">
            <v>GRUPO AUCONA 2000 SERVIC.</v>
          </cell>
          <cell r="C448" t="str">
            <v>AUCONA</v>
          </cell>
          <cell r="D448" t="str">
            <v>B82428202</v>
          </cell>
          <cell r="E448" t="str">
            <v>PGNA</v>
          </cell>
          <cell r="F448" t="str">
            <v>Nacionales</v>
          </cell>
        </row>
        <row r="449">
          <cell r="A449">
            <v>5000747</v>
          </cell>
          <cell r="B449" t="str">
            <v>BUENO MARIA ANGELES</v>
          </cell>
          <cell r="C449" t="str">
            <v/>
          </cell>
          <cell r="D449" t="str">
            <v>18018321Y</v>
          </cell>
          <cell r="E449" t="str">
            <v>PCOL</v>
          </cell>
          <cell r="F449" t="str">
            <v>Colaboradores</v>
          </cell>
        </row>
        <row r="450">
          <cell r="A450">
            <v>5000748</v>
          </cell>
          <cell r="B450" t="str">
            <v>ELENCO AUDIOVISION SL</v>
          </cell>
          <cell r="C450" t="str">
            <v/>
          </cell>
          <cell r="D450" t="str">
            <v>B81882649</v>
          </cell>
          <cell r="E450" t="str">
            <v>PGNA</v>
          </cell>
          <cell r="F450" t="str">
            <v>Nacionales</v>
          </cell>
        </row>
        <row r="451">
          <cell r="A451">
            <v>5000749</v>
          </cell>
          <cell r="B451" t="str">
            <v>ZENITH MEDIA SA SDAD UNIPERSONAL</v>
          </cell>
          <cell r="C451" t="str">
            <v/>
          </cell>
          <cell r="D451" t="str">
            <v>A81864894</v>
          </cell>
          <cell r="E451" t="str">
            <v>PGNA</v>
          </cell>
          <cell r="F451" t="str">
            <v>Nacionales</v>
          </cell>
        </row>
        <row r="452">
          <cell r="A452">
            <v>5000150</v>
          </cell>
          <cell r="B452" t="str">
            <v>RUIZ VEGA ANTONIO GONZALO</v>
          </cell>
          <cell r="C452" t="str">
            <v/>
          </cell>
          <cell r="D452" t="str">
            <v>16786963E</v>
          </cell>
          <cell r="E452" t="str">
            <v>PCOL</v>
          </cell>
          <cell r="F452" t="str">
            <v>Colaboradores</v>
          </cell>
        </row>
        <row r="453">
          <cell r="A453">
            <v>5000151</v>
          </cell>
          <cell r="B453" t="str">
            <v>AMELIA ALAS SL</v>
          </cell>
          <cell r="C453" t="str">
            <v>ALAS MARIN AMELIA</v>
          </cell>
          <cell r="D453" t="str">
            <v>B81442717</v>
          </cell>
          <cell r="E453" t="str">
            <v>PCOL</v>
          </cell>
          <cell r="F453" t="str">
            <v>Colaboradores</v>
          </cell>
        </row>
        <row r="454">
          <cell r="A454">
            <v>5000152</v>
          </cell>
          <cell r="B454" t="str">
            <v>METROLOGIC ERIA IBERICA,S.L.</v>
          </cell>
          <cell r="C454" t="str">
            <v/>
          </cell>
          <cell r="D454" t="str">
            <v>B82494469</v>
          </cell>
          <cell r="E454" t="str">
            <v>PGNA</v>
          </cell>
          <cell r="F454" t="str">
            <v>Nacionales</v>
          </cell>
        </row>
        <row r="455">
          <cell r="A455">
            <v>5000153</v>
          </cell>
          <cell r="B455" t="str">
            <v>BUSTAMANTE ARROYO CARLOS</v>
          </cell>
          <cell r="C455" t="str">
            <v/>
          </cell>
          <cell r="D455" t="str">
            <v>09024953Y</v>
          </cell>
          <cell r="E455" t="str">
            <v>PCOL</v>
          </cell>
          <cell r="F455" t="str">
            <v>Colaboradores</v>
          </cell>
        </row>
        <row r="456">
          <cell r="A456">
            <v>5000154</v>
          </cell>
          <cell r="B456" t="str">
            <v>ULTIMO RECURSO SL</v>
          </cell>
          <cell r="C456" t="str">
            <v>PEREZ FERNANDEZ PATRICIA</v>
          </cell>
          <cell r="D456" t="str">
            <v>B36913788</v>
          </cell>
          <cell r="E456" t="str">
            <v>PCOL</v>
          </cell>
          <cell r="F456" t="str">
            <v>Colaboradores</v>
          </cell>
        </row>
        <row r="457">
          <cell r="A457">
            <v>5000155</v>
          </cell>
          <cell r="B457" t="str">
            <v>JOFEG,S.A.</v>
          </cell>
          <cell r="C457" t="str">
            <v/>
          </cell>
          <cell r="D457" t="str">
            <v>A28346245</v>
          </cell>
          <cell r="E457" t="str">
            <v>PGNA</v>
          </cell>
          <cell r="F457" t="str">
            <v>Nacionales</v>
          </cell>
        </row>
        <row r="458">
          <cell r="A458">
            <v>5000156</v>
          </cell>
          <cell r="B458" t="str">
            <v>MARTIN PEREZ SONIA</v>
          </cell>
          <cell r="C458" t="str">
            <v/>
          </cell>
          <cell r="D458" t="str">
            <v>51427388D</v>
          </cell>
          <cell r="E458" t="str">
            <v>PCOL</v>
          </cell>
          <cell r="F458" t="str">
            <v>Colaboradores</v>
          </cell>
        </row>
        <row r="459">
          <cell r="A459">
            <v>5000157</v>
          </cell>
          <cell r="B459" t="str">
            <v>DEPORTEGUI SL</v>
          </cell>
          <cell r="C459" t="str">
            <v>LOPETEGUI AGOTE JULEN</v>
          </cell>
          <cell r="D459" t="str">
            <v>B60644648</v>
          </cell>
          <cell r="E459" t="str">
            <v>PCOL</v>
          </cell>
          <cell r="F459" t="str">
            <v>Colaboradores</v>
          </cell>
        </row>
        <row r="460">
          <cell r="A460">
            <v>5000158</v>
          </cell>
          <cell r="B460" t="str">
            <v>TIERRA SONORA,S.L.</v>
          </cell>
          <cell r="C460" t="str">
            <v/>
          </cell>
          <cell r="D460" t="str">
            <v>B83412114</v>
          </cell>
          <cell r="E460" t="str">
            <v>PGNA</v>
          </cell>
          <cell r="F460" t="str">
            <v>Nacionales</v>
          </cell>
        </row>
        <row r="461">
          <cell r="A461">
            <v>5000159</v>
          </cell>
          <cell r="B461" t="str">
            <v>FERNANDEZ DE BARO YOLANDA</v>
          </cell>
          <cell r="C461" t="str">
            <v/>
          </cell>
          <cell r="D461" t="str">
            <v>50714206B</v>
          </cell>
          <cell r="E461" t="str">
            <v>PCOL</v>
          </cell>
          <cell r="F461" t="str">
            <v>Colaboradores</v>
          </cell>
        </row>
        <row r="462">
          <cell r="A462">
            <v>5000160</v>
          </cell>
          <cell r="B462" t="str">
            <v>AVORY CELEBRITY ACCESS,S.L.</v>
          </cell>
          <cell r="C462" t="str">
            <v/>
          </cell>
          <cell r="D462" t="str">
            <v>B84120518</v>
          </cell>
          <cell r="E462" t="str">
            <v>PCOL</v>
          </cell>
          <cell r="F462" t="str">
            <v>Colaboradores</v>
          </cell>
        </row>
        <row r="463">
          <cell r="A463">
            <v>5000161</v>
          </cell>
          <cell r="B463" t="str">
            <v>EXTERIOR GOMASA SL</v>
          </cell>
          <cell r="C463" t="str">
            <v>Antes "GONDOLAS Y MANTENIMIENTO"</v>
          </cell>
          <cell r="D463" t="str">
            <v>B79189270</v>
          </cell>
          <cell r="E463" t="str">
            <v>PGNA</v>
          </cell>
          <cell r="F463" t="str">
            <v>Nacionales</v>
          </cell>
        </row>
        <row r="464">
          <cell r="A464">
            <v>5000162</v>
          </cell>
          <cell r="B464" t="str">
            <v>FARIÑA COUSELO EVA</v>
          </cell>
          <cell r="C464" t="str">
            <v/>
          </cell>
          <cell r="D464" t="str">
            <v>32815470J</v>
          </cell>
          <cell r="E464" t="str">
            <v>PCOL</v>
          </cell>
          <cell r="F464" t="str">
            <v>Colaboradores</v>
          </cell>
        </row>
        <row r="465">
          <cell r="A465">
            <v>5000163</v>
          </cell>
          <cell r="B465" t="str">
            <v>TAIFAS COMUNICACION SL</v>
          </cell>
          <cell r="C465" t="str">
            <v>CERDAN ALENDA MANUEL</v>
          </cell>
          <cell r="D465" t="str">
            <v>B85610137</v>
          </cell>
          <cell r="E465" t="str">
            <v>PCOL</v>
          </cell>
          <cell r="F465" t="str">
            <v>Colaboradores</v>
          </cell>
        </row>
        <row r="466">
          <cell r="A466">
            <v>5000164</v>
          </cell>
          <cell r="B466" t="str">
            <v>EGOVI EURE,S.A.</v>
          </cell>
          <cell r="C466" t="str">
            <v/>
          </cell>
          <cell r="D466" t="str">
            <v>A08916355</v>
          </cell>
          <cell r="E466" t="str">
            <v>PGNA</v>
          </cell>
          <cell r="F466" t="str">
            <v>Nacionales</v>
          </cell>
        </row>
        <row r="467">
          <cell r="A467">
            <v>5000165</v>
          </cell>
          <cell r="B467" t="str">
            <v>ARROYO GUTIERREZ MARIA DEL CARMEN</v>
          </cell>
          <cell r="C467" t="str">
            <v/>
          </cell>
          <cell r="D467" t="str">
            <v>02469612X</v>
          </cell>
          <cell r="E467" t="str">
            <v>PCOL</v>
          </cell>
          <cell r="F467" t="str">
            <v>Colaboradores</v>
          </cell>
        </row>
        <row r="468">
          <cell r="A468">
            <v>5000166</v>
          </cell>
          <cell r="B468" t="str">
            <v>SINCORBATA, S.L</v>
          </cell>
          <cell r="C468" t="str">
            <v>CORAZON BRABO BARUC</v>
          </cell>
          <cell r="D468" t="str">
            <v>B83770487</v>
          </cell>
          <cell r="E468" t="str">
            <v>PCOL</v>
          </cell>
          <cell r="F468" t="str">
            <v>Colaboradores</v>
          </cell>
        </row>
        <row r="469">
          <cell r="A469">
            <v>5000167</v>
          </cell>
          <cell r="B469" t="str">
            <v>TELKRON S.A.</v>
          </cell>
          <cell r="C469" t="str">
            <v/>
          </cell>
          <cell r="D469" t="str">
            <v>A28847614</v>
          </cell>
          <cell r="E469" t="str">
            <v>PGNA</v>
          </cell>
          <cell r="F469" t="str">
            <v>Nacionales</v>
          </cell>
        </row>
        <row r="470">
          <cell r="A470">
            <v>5000168</v>
          </cell>
          <cell r="B470" t="str">
            <v>ARRIBAS VEGA VICTOR MANUEL</v>
          </cell>
          <cell r="C470" t="str">
            <v/>
          </cell>
          <cell r="D470" t="str">
            <v>50429914E</v>
          </cell>
          <cell r="E470" t="str">
            <v>PCOL</v>
          </cell>
          <cell r="F470" t="str">
            <v>Colaboradores</v>
          </cell>
        </row>
        <row r="471">
          <cell r="A471">
            <v>5000169</v>
          </cell>
          <cell r="B471" t="str">
            <v>VIDEO VILLAGE SL</v>
          </cell>
          <cell r="C471" t="str">
            <v/>
          </cell>
          <cell r="D471" t="str">
            <v>B84801794</v>
          </cell>
          <cell r="E471" t="str">
            <v>PCOL</v>
          </cell>
          <cell r="F471" t="str">
            <v>Colaboradores</v>
          </cell>
        </row>
        <row r="472">
          <cell r="A472">
            <v>5000170</v>
          </cell>
          <cell r="B472" t="str">
            <v>SIMON SOPEÑA ANTONIO</v>
          </cell>
          <cell r="C472" t="str">
            <v/>
          </cell>
          <cell r="D472" t="str">
            <v>51054081S</v>
          </cell>
          <cell r="E472" t="str">
            <v>PGNA</v>
          </cell>
          <cell r="F472" t="str">
            <v>Nacionales</v>
          </cell>
        </row>
        <row r="473">
          <cell r="A473">
            <v>5000171</v>
          </cell>
          <cell r="B473" t="str">
            <v>BELLOSO BLAZQUEZ, MIGUEL ANGEL</v>
          </cell>
          <cell r="C473" t="str">
            <v/>
          </cell>
          <cell r="D473" t="str">
            <v>16012329M</v>
          </cell>
          <cell r="E473" t="str">
            <v>PCOL</v>
          </cell>
          <cell r="F473" t="str">
            <v>Colaboradores</v>
          </cell>
        </row>
        <row r="474">
          <cell r="A474">
            <v>5000172</v>
          </cell>
          <cell r="B474" t="str">
            <v>HARNATTAN,S.C.</v>
          </cell>
          <cell r="C474" t="str">
            <v/>
          </cell>
          <cell r="D474" t="str">
            <v>G84181122</v>
          </cell>
          <cell r="E474" t="str">
            <v>PCOL</v>
          </cell>
          <cell r="F474" t="str">
            <v>Colaboradores</v>
          </cell>
        </row>
        <row r="475">
          <cell r="A475">
            <v>5000173</v>
          </cell>
          <cell r="B475" t="str">
            <v>MASSA BARZANO, S.A</v>
          </cell>
          <cell r="C475" t="str">
            <v/>
          </cell>
          <cell r="D475" t="str">
            <v>A84454578</v>
          </cell>
          <cell r="E475" t="str">
            <v>PGNA</v>
          </cell>
          <cell r="F475" t="str">
            <v>Nacionales</v>
          </cell>
        </row>
        <row r="476">
          <cell r="A476">
            <v>5000174</v>
          </cell>
          <cell r="B476" t="str">
            <v>SANCHEZ PULET MARIA ANGELES</v>
          </cell>
          <cell r="C476" t="str">
            <v/>
          </cell>
          <cell r="D476" t="str">
            <v>15873245W</v>
          </cell>
          <cell r="E476" t="str">
            <v>PCOL</v>
          </cell>
          <cell r="F476" t="str">
            <v>Colaboradores</v>
          </cell>
        </row>
        <row r="477">
          <cell r="A477">
            <v>5000175</v>
          </cell>
          <cell r="B477" t="str">
            <v>AWFISES S.L.</v>
          </cell>
          <cell r="C477" t="str">
            <v/>
          </cell>
          <cell r="D477" t="str">
            <v>B60004520</v>
          </cell>
          <cell r="E477" t="str">
            <v>PCOL</v>
          </cell>
          <cell r="F477" t="str">
            <v>Colaboradores</v>
          </cell>
        </row>
        <row r="478">
          <cell r="A478">
            <v>5000176</v>
          </cell>
          <cell r="B478" t="str">
            <v>MARIN IBORRA JOSE ANTONIO</v>
          </cell>
          <cell r="C478" t="str">
            <v/>
          </cell>
          <cell r="D478" t="str">
            <v>02045227K</v>
          </cell>
          <cell r="E478" t="str">
            <v>PGNA</v>
          </cell>
          <cell r="F478" t="str">
            <v>Nacionales</v>
          </cell>
        </row>
        <row r="479">
          <cell r="A479">
            <v>5000177</v>
          </cell>
          <cell r="B479" t="str">
            <v>SANCHEZ CIPITRIA FERNANDO</v>
          </cell>
          <cell r="C479" t="str">
            <v/>
          </cell>
          <cell r="D479" t="str">
            <v>05407611N</v>
          </cell>
          <cell r="E479" t="str">
            <v>PCOL</v>
          </cell>
          <cell r="F479" t="str">
            <v>Colaboradores</v>
          </cell>
        </row>
        <row r="480">
          <cell r="A480">
            <v>5000178</v>
          </cell>
          <cell r="B480" t="str">
            <v>JA GARRIGUES SL</v>
          </cell>
          <cell r="C480" t="str">
            <v/>
          </cell>
          <cell r="D480" t="str">
            <v>B81709081</v>
          </cell>
          <cell r="E480" t="str">
            <v>PGNA</v>
          </cell>
          <cell r="F480" t="str">
            <v>Nacionales</v>
          </cell>
        </row>
        <row r="481">
          <cell r="A481">
            <v>5000179</v>
          </cell>
          <cell r="B481" t="str">
            <v>NABELSA INGENIEROS CONSTRUCTORES</v>
          </cell>
          <cell r="C481" t="str">
            <v/>
          </cell>
          <cell r="D481" t="str">
            <v>B80401102</v>
          </cell>
          <cell r="E481" t="str">
            <v>PGNA</v>
          </cell>
          <cell r="F481" t="str">
            <v>Nacionales</v>
          </cell>
        </row>
        <row r="482">
          <cell r="A482">
            <v>5000180</v>
          </cell>
          <cell r="B482" t="str">
            <v>GOMEZ ROJO YOLANDA</v>
          </cell>
          <cell r="C482" t="str">
            <v/>
          </cell>
          <cell r="D482" t="str">
            <v>03093842C</v>
          </cell>
          <cell r="E482" t="str">
            <v>PCOL</v>
          </cell>
          <cell r="F482" t="str">
            <v>Colaboradores</v>
          </cell>
        </row>
        <row r="483">
          <cell r="A483">
            <v>5000181</v>
          </cell>
          <cell r="B483" t="str">
            <v>PRODUCCIONES DURA Y MIRANDA</v>
          </cell>
          <cell r="C483" t="str">
            <v/>
          </cell>
          <cell r="D483" t="str">
            <v>B82757212</v>
          </cell>
          <cell r="E483" t="str">
            <v>PCOL</v>
          </cell>
          <cell r="F483" t="str">
            <v>Colaboradores</v>
          </cell>
        </row>
        <row r="484">
          <cell r="A484">
            <v>5000182</v>
          </cell>
          <cell r="B484" t="str">
            <v>TAPICERIAS TEBAR,S.A.</v>
          </cell>
          <cell r="C484" t="str">
            <v/>
          </cell>
          <cell r="D484" t="str">
            <v>A78798550</v>
          </cell>
          <cell r="E484" t="str">
            <v>PGNA</v>
          </cell>
          <cell r="F484" t="str">
            <v>Nacionales</v>
          </cell>
        </row>
        <row r="485">
          <cell r="A485">
            <v>5000183</v>
          </cell>
          <cell r="B485" t="str">
            <v>MARTIN HERMOSILLA PEDRO</v>
          </cell>
          <cell r="C485" t="str">
            <v/>
          </cell>
          <cell r="D485" t="str">
            <v>22944302P</v>
          </cell>
          <cell r="E485" t="str">
            <v>PCOL</v>
          </cell>
          <cell r="F485" t="str">
            <v>Colaboradores</v>
          </cell>
        </row>
        <row r="486">
          <cell r="A486">
            <v>5000184</v>
          </cell>
          <cell r="B486" t="str">
            <v>COMUNICACION AMENA, S.L.</v>
          </cell>
          <cell r="C486" t="str">
            <v/>
          </cell>
          <cell r="D486" t="str">
            <v>B81752727</v>
          </cell>
          <cell r="E486" t="str">
            <v>PCOL</v>
          </cell>
          <cell r="F486" t="str">
            <v>Colaboradores</v>
          </cell>
        </row>
        <row r="487">
          <cell r="A487">
            <v>5000185</v>
          </cell>
          <cell r="B487" t="str">
            <v>PROFESSIONAL LED DISTRIBUTOR SL</v>
          </cell>
          <cell r="C487" t="str">
            <v/>
          </cell>
          <cell r="D487" t="str">
            <v>B85202976</v>
          </cell>
          <cell r="E487" t="str">
            <v>PGNA</v>
          </cell>
          <cell r="F487" t="str">
            <v>Nacionales</v>
          </cell>
        </row>
        <row r="488">
          <cell r="A488">
            <v>5000186</v>
          </cell>
          <cell r="B488" t="str">
            <v>SANCHEZ-VICENTE LOPEZ CONSUELO</v>
          </cell>
          <cell r="C488" t="str">
            <v/>
          </cell>
          <cell r="D488" t="str">
            <v>01394227J</v>
          </cell>
          <cell r="E488" t="str">
            <v>PCOL</v>
          </cell>
          <cell r="F488" t="str">
            <v>Colaboradores</v>
          </cell>
        </row>
        <row r="489">
          <cell r="A489">
            <v>5000187</v>
          </cell>
          <cell r="B489" t="str">
            <v>TELECLIC S.L.</v>
          </cell>
          <cell r="C489" t="str">
            <v>TOMAS CROVETTO CARMEN</v>
          </cell>
          <cell r="D489" t="str">
            <v>B81919037</v>
          </cell>
          <cell r="E489" t="str">
            <v>PCOL</v>
          </cell>
          <cell r="F489" t="str">
            <v>Colaboradores</v>
          </cell>
        </row>
        <row r="490">
          <cell r="A490">
            <v>5000188</v>
          </cell>
          <cell r="B490" t="str">
            <v>BARBERS PELUQUEROS,S.L.</v>
          </cell>
          <cell r="C490" t="str">
            <v/>
          </cell>
          <cell r="D490" t="str">
            <v>B82013368</v>
          </cell>
          <cell r="E490" t="str">
            <v>PGNA</v>
          </cell>
          <cell r="F490" t="str">
            <v>Nacionales</v>
          </cell>
        </row>
        <row r="491">
          <cell r="A491">
            <v>5000189</v>
          </cell>
          <cell r="B491" t="str">
            <v>DIAZ GONZALEZ, ISIDRO</v>
          </cell>
          <cell r="C491" t="str">
            <v/>
          </cell>
          <cell r="D491" t="str">
            <v>07798288T</v>
          </cell>
          <cell r="E491" t="str">
            <v>PCOL</v>
          </cell>
          <cell r="F491" t="str">
            <v>Colaboradores</v>
          </cell>
        </row>
        <row r="492">
          <cell r="A492">
            <v>5000190</v>
          </cell>
          <cell r="B492" t="str">
            <v>GASTEIZ INVESTIMENT 97 SL</v>
          </cell>
          <cell r="C492" t="str">
            <v>LLORENTE GENTO ANTONIO</v>
          </cell>
          <cell r="D492" t="str">
            <v>B48986616</v>
          </cell>
          <cell r="E492" t="str">
            <v>PCOL</v>
          </cell>
          <cell r="F492" t="str">
            <v>Colaboradores</v>
          </cell>
        </row>
        <row r="493">
          <cell r="A493">
            <v>5000191</v>
          </cell>
          <cell r="B493" t="str">
            <v>CONSERVAS CACHOPO S L</v>
          </cell>
          <cell r="C493" t="str">
            <v/>
          </cell>
          <cell r="D493" t="str">
            <v>B81521668</v>
          </cell>
          <cell r="E493" t="str">
            <v>PGNA</v>
          </cell>
          <cell r="F493" t="str">
            <v>Nacionales</v>
          </cell>
        </row>
        <row r="494">
          <cell r="A494">
            <v>5000192</v>
          </cell>
          <cell r="B494" t="str">
            <v>FERNANDEZ MORALES ANTONIO</v>
          </cell>
          <cell r="C494" t="str">
            <v/>
          </cell>
          <cell r="D494" t="str">
            <v>50850345J</v>
          </cell>
          <cell r="E494" t="str">
            <v>PCOL</v>
          </cell>
          <cell r="F494" t="str">
            <v>Colaboradores</v>
          </cell>
        </row>
        <row r="495">
          <cell r="A495">
            <v>5000193</v>
          </cell>
          <cell r="B495" t="str">
            <v>MALAS COMPAÑIAS SERVIC.MUSICALES</v>
          </cell>
          <cell r="C495" t="str">
            <v/>
          </cell>
          <cell r="D495" t="str">
            <v>B83758235</v>
          </cell>
          <cell r="E495" t="str">
            <v>PCOL</v>
          </cell>
          <cell r="F495" t="str">
            <v>Colaboradores</v>
          </cell>
        </row>
        <row r="496">
          <cell r="A496">
            <v>5000194</v>
          </cell>
          <cell r="B496" t="str">
            <v>TELEFONICA SOLUCIONES DE</v>
          </cell>
          <cell r="C496" t="str">
            <v/>
          </cell>
          <cell r="D496" t="str">
            <v>A78053147</v>
          </cell>
          <cell r="E496" t="str">
            <v>PGNA</v>
          </cell>
          <cell r="F496" t="str">
            <v>Nacionales</v>
          </cell>
        </row>
        <row r="497">
          <cell r="A497">
            <v>5000195</v>
          </cell>
          <cell r="B497" t="str">
            <v>BOCOS RODRIGUEZ FERMIN</v>
          </cell>
          <cell r="C497" t="str">
            <v/>
          </cell>
          <cell r="D497" t="str">
            <v>38760624N</v>
          </cell>
          <cell r="E497" t="str">
            <v>PCOL</v>
          </cell>
          <cell r="F497" t="str">
            <v>Colaboradores</v>
          </cell>
        </row>
        <row r="498">
          <cell r="A498">
            <v>5000196</v>
          </cell>
          <cell r="B498" t="str">
            <v>JUST MODA SL</v>
          </cell>
          <cell r="C498" t="str">
            <v>DAVID MORENO, CARLOS CORDOBA (Thinketers    Tubetters)</v>
          </cell>
          <cell r="D498" t="str">
            <v>B81516890</v>
          </cell>
          <cell r="E498" t="str">
            <v>PCOL</v>
          </cell>
          <cell r="F498" t="str">
            <v>Colaboradores</v>
          </cell>
        </row>
        <row r="499">
          <cell r="A499">
            <v>5000197</v>
          </cell>
          <cell r="B499" t="str">
            <v>AIMC ASOC INVEST.MEDIOS COMUNIC.</v>
          </cell>
          <cell r="C499" t="str">
            <v>AIMC</v>
          </cell>
          <cell r="D499" t="str">
            <v>G78982733</v>
          </cell>
          <cell r="E499" t="str">
            <v>PGNA</v>
          </cell>
          <cell r="F499" t="str">
            <v>Nacionales</v>
          </cell>
        </row>
        <row r="500">
          <cell r="A500">
            <v>5000198</v>
          </cell>
          <cell r="B500" t="str">
            <v>REDONDO PUENTE PEDRO LUIS</v>
          </cell>
          <cell r="C500" t="str">
            <v/>
          </cell>
          <cell r="D500" t="str">
            <v>50939174Q</v>
          </cell>
          <cell r="E500" t="str">
            <v>PCOL</v>
          </cell>
          <cell r="F500" t="str">
            <v>Colaboradores</v>
          </cell>
        </row>
        <row r="501">
          <cell r="A501">
            <v>5000199</v>
          </cell>
          <cell r="B501" t="str">
            <v>PROMODELIA MANAGEMENT,S.L.</v>
          </cell>
          <cell r="C501" t="str">
            <v/>
          </cell>
          <cell r="D501" t="str">
            <v>B83971960</v>
          </cell>
          <cell r="E501" t="str">
            <v>PCOL</v>
          </cell>
          <cell r="F501" t="str">
            <v>Colaboradores</v>
          </cell>
        </row>
        <row r="502">
          <cell r="A502">
            <v>5000200</v>
          </cell>
          <cell r="B502" t="str">
            <v>VOKES AIR SL</v>
          </cell>
          <cell r="C502" t="str">
            <v/>
          </cell>
          <cell r="D502" t="str">
            <v>B61365292</v>
          </cell>
          <cell r="E502" t="str">
            <v>PGNA</v>
          </cell>
          <cell r="F502" t="str">
            <v>Nacionales</v>
          </cell>
        </row>
        <row r="503">
          <cell r="A503">
            <v>5000201</v>
          </cell>
          <cell r="B503" t="str">
            <v>DE VICENTE MARTIN ENRIQUE</v>
          </cell>
          <cell r="C503" t="str">
            <v/>
          </cell>
          <cell r="D503" t="str">
            <v>51591845Q</v>
          </cell>
          <cell r="E503" t="str">
            <v>PCOL</v>
          </cell>
          <cell r="F503" t="str">
            <v>Colaboradores</v>
          </cell>
        </row>
        <row r="504">
          <cell r="A504">
            <v>5000202</v>
          </cell>
          <cell r="B504" t="str">
            <v>DICID BROKERS SL</v>
          </cell>
          <cell r="C504" t="str">
            <v>DIAZ VAZQUEZ JOSE LUIS</v>
          </cell>
          <cell r="D504" t="str">
            <v>B46981478</v>
          </cell>
          <cell r="E504" t="str">
            <v>PCOL</v>
          </cell>
          <cell r="F504" t="str">
            <v>Colaboradores</v>
          </cell>
        </row>
        <row r="505">
          <cell r="A505">
            <v>5000203</v>
          </cell>
          <cell r="B505" t="str">
            <v>INST.TEC.DE INSPEC.Y CONTROL SA</v>
          </cell>
          <cell r="C505" t="str">
            <v>INTEINCO</v>
          </cell>
          <cell r="D505" t="str">
            <v>A79255584</v>
          </cell>
          <cell r="E505" t="str">
            <v>PGNA</v>
          </cell>
          <cell r="F505" t="str">
            <v>Nacionales</v>
          </cell>
        </row>
        <row r="506">
          <cell r="A506">
            <v>5000204</v>
          </cell>
          <cell r="B506" t="str">
            <v>MEDINA GARCIA ESCOLASTICO</v>
          </cell>
          <cell r="C506" t="str">
            <v/>
          </cell>
          <cell r="D506" t="str">
            <v>50780736W</v>
          </cell>
          <cell r="E506" t="str">
            <v>PCOL</v>
          </cell>
          <cell r="F506" t="str">
            <v>Colaboradores</v>
          </cell>
        </row>
        <row r="507">
          <cell r="A507">
            <v>5000205</v>
          </cell>
          <cell r="B507" t="str">
            <v>LA VERDAD DEL TAXI,S.L.</v>
          </cell>
          <cell r="C507" t="str">
            <v/>
          </cell>
          <cell r="D507" t="str">
            <v>B83233445</v>
          </cell>
          <cell r="E507" t="str">
            <v>PCOL</v>
          </cell>
          <cell r="F507" t="str">
            <v>Colaboradores</v>
          </cell>
        </row>
        <row r="508">
          <cell r="A508">
            <v>5000206</v>
          </cell>
          <cell r="B508" t="str">
            <v>INFOREIN SA</v>
          </cell>
          <cell r="C508" t="str">
            <v/>
          </cell>
          <cell r="D508" t="str">
            <v>A78327350</v>
          </cell>
          <cell r="E508" t="str">
            <v>PGNA</v>
          </cell>
          <cell r="F508" t="str">
            <v>Nacionales</v>
          </cell>
        </row>
        <row r="509">
          <cell r="A509">
            <v>5000207</v>
          </cell>
          <cell r="B509" t="str">
            <v>CABRERA FORNEIRO JOSE</v>
          </cell>
          <cell r="C509" t="str">
            <v/>
          </cell>
          <cell r="D509" t="str">
            <v>05346702F</v>
          </cell>
          <cell r="E509" t="str">
            <v>PCOL</v>
          </cell>
          <cell r="F509" t="str">
            <v>Colaboradores</v>
          </cell>
        </row>
        <row r="510">
          <cell r="A510">
            <v>5000208</v>
          </cell>
          <cell r="B510" t="str">
            <v>Y POR QUE NO MAS MODA S.L.</v>
          </cell>
          <cell r="C510" t="str">
            <v/>
          </cell>
          <cell r="D510" t="str">
            <v>B83541383</v>
          </cell>
          <cell r="E510" t="str">
            <v>PCOL</v>
          </cell>
          <cell r="F510" t="str">
            <v>Colaboradores</v>
          </cell>
        </row>
        <row r="511">
          <cell r="A511">
            <v>5000209</v>
          </cell>
          <cell r="B511" t="str">
            <v>DEDALTEX S.L.</v>
          </cell>
          <cell r="C511" t="str">
            <v/>
          </cell>
          <cell r="D511" t="str">
            <v>B81701070</v>
          </cell>
          <cell r="E511" t="str">
            <v>PGNA</v>
          </cell>
          <cell r="F511" t="str">
            <v>Nacionales</v>
          </cell>
        </row>
        <row r="512">
          <cell r="A512">
            <v>5000210</v>
          </cell>
          <cell r="B512" t="str">
            <v>BALLESTEROS FUSTER PATRICIA</v>
          </cell>
          <cell r="C512" t="str">
            <v/>
          </cell>
          <cell r="D512" t="str">
            <v>00380339B</v>
          </cell>
          <cell r="E512" t="str">
            <v>PCOL</v>
          </cell>
          <cell r="F512" t="str">
            <v>Colaboradores</v>
          </cell>
        </row>
        <row r="513">
          <cell r="A513">
            <v>5000211</v>
          </cell>
          <cell r="B513" t="str">
            <v>14 PIES,S.L.</v>
          </cell>
          <cell r="C513" t="str">
            <v/>
          </cell>
          <cell r="D513" t="str">
            <v>B83535864</v>
          </cell>
          <cell r="E513" t="str">
            <v>PCOL</v>
          </cell>
          <cell r="F513" t="str">
            <v>Colaboradores</v>
          </cell>
        </row>
        <row r="514">
          <cell r="A514">
            <v>5000212</v>
          </cell>
          <cell r="B514" t="str">
            <v>D.E.O.,S.L.</v>
          </cell>
          <cell r="C514" t="str">
            <v/>
          </cell>
          <cell r="D514" t="str">
            <v>B82982265</v>
          </cell>
          <cell r="E514" t="str">
            <v>PGNA</v>
          </cell>
          <cell r="F514" t="str">
            <v>Nacionales</v>
          </cell>
        </row>
        <row r="515">
          <cell r="A515">
            <v>5000213</v>
          </cell>
          <cell r="B515" t="str">
            <v>GOYANES MUÑOZ MARIA JOSE</v>
          </cell>
          <cell r="C515" t="str">
            <v/>
          </cell>
          <cell r="D515" t="str">
            <v>01368607S</v>
          </cell>
          <cell r="E515" t="str">
            <v>PCOL</v>
          </cell>
          <cell r="F515" t="str">
            <v>Colaboradores</v>
          </cell>
        </row>
        <row r="516">
          <cell r="A516">
            <v>5000214</v>
          </cell>
          <cell r="B516" t="str">
            <v>CHIPMEDIA SERV DE COMUNICACIÓN SL</v>
          </cell>
          <cell r="C516" t="str">
            <v>MEDIAVILLA FERNANDEZ CONSTANTINO</v>
          </cell>
          <cell r="D516" t="str">
            <v>B84349968</v>
          </cell>
          <cell r="E516" t="str">
            <v>PCOL</v>
          </cell>
          <cell r="F516" t="str">
            <v>Colaboradores</v>
          </cell>
        </row>
        <row r="517">
          <cell r="A517">
            <v>5000215</v>
          </cell>
          <cell r="B517" t="str">
            <v>ADB SPAI,S.L.</v>
          </cell>
          <cell r="C517" t="str">
            <v/>
          </cell>
          <cell r="D517" t="str">
            <v>B81167447</v>
          </cell>
          <cell r="E517" t="str">
            <v>PGNA</v>
          </cell>
          <cell r="F517" t="str">
            <v>Nacionales</v>
          </cell>
        </row>
        <row r="518">
          <cell r="A518">
            <v>5000216</v>
          </cell>
          <cell r="B518" t="str">
            <v>KEUCHKERIAN BURGUI HOVIK JOSEPH</v>
          </cell>
          <cell r="C518" t="str">
            <v/>
          </cell>
          <cell r="D518" t="str">
            <v>50321946Q</v>
          </cell>
          <cell r="E518" t="str">
            <v>PCOL</v>
          </cell>
          <cell r="F518" t="str">
            <v>Colaboradores</v>
          </cell>
        </row>
        <row r="519">
          <cell r="A519">
            <v>5000217</v>
          </cell>
          <cell r="B519" t="str">
            <v>YARIANNE PRODUCCIONES,S.L.</v>
          </cell>
          <cell r="C519" t="str">
            <v/>
          </cell>
          <cell r="D519" t="str">
            <v>B83264333</v>
          </cell>
          <cell r="E519" t="str">
            <v>PCOL</v>
          </cell>
          <cell r="F519" t="str">
            <v>Colaboradores</v>
          </cell>
        </row>
        <row r="520">
          <cell r="A520">
            <v>5000218</v>
          </cell>
          <cell r="B520" t="str">
            <v>ABLACAR S.L.</v>
          </cell>
          <cell r="C520" t="str">
            <v/>
          </cell>
          <cell r="D520" t="str">
            <v>B81316614</v>
          </cell>
          <cell r="E520" t="str">
            <v>PGNA</v>
          </cell>
          <cell r="F520" t="str">
            <v>Nacionales</v>
          </cell>
        </row>
        <row r="521">
          <cell r="A521">
            <v>5000219</v>
          </cell>
          <cell r="B521" t="str">
            <v>CONDE BENITO FELIX</v>
          </cell>
          <cell r="C521" t="str">
            <v/>
          </cell>
          <cell r="D521" t="str">
            <v>50800603C</v>
          </cell>
          <cell r="E521" t="str">
            <v>PCOL</v>
          </cell>
          <cell r="F521" t="str">
            <v>Colaboradores</v>
          </cell>
        </row>
        <row r="522">
          <cell r="A522">
            <v>5000220</v>
          </cell>
          <cell r="B522" t="str">
            <v>PRODUCCIONES F RAMOS SL</v>
          </cell>
          <cell r="C522" t="str">
            <v>FERNANDEZ RAMOS ANTONIO MIGUEL</v>
          </cell>
          <cell r="D522" t="str">
            <v>B82537382</v>
          </cell>
          <cell r="E522" t="str">
            <v>PCOL</v>
          </cell>
          <cell r="F522" t="str">
            <v>Colaboradores</v>
          </cell>
        </row>
        <row r="523">
          <cell r="A523">
            <v>5000221</v>
          </cell>
          <cell r="B523" t="str">
            <v>TELETECA SL</v>
          </cell>
          <cell r="C523" t="str">
            <v/>
          </cell>
          <cell r="D523" t="str">
            <v>B28998219</v>
          </cell>
          <cell r="E523" t="str">
            <v>PGNA</v>
          </cell>
          <cell r="F523" t="str">
            <v>Nacionales</v>
          </cell>
        </row>
        <row r="524">
          <cell r="A524">
            <v>5000222</v>
          </cell>
          <cell r="B524" t="str">
            <v>GARCIA MONTES MARCOS</v>
          </cell>
          <cell r="C524" t="str">
            <v/>
          </cell>
          <cell r="D524" t="str">
            <v>51829828H</v>
          </cell>
          <cell r="E524" t="str">
            <v>PCOL</v>
          </cell>
          <cell r="F524" t="str">
            <v>Colaboradores</v>
          </cell>
        </row>
        <row r="525">
          <cell r="A525">
            <v>5000223</v>
          </cell>
          <cell r="B525" t="str">
            <v>KANDAN PROD. Y ESPECTACULOS SL</v>
          </cell>
          <cell r="C525" t="str">
            <v>CASTILLO JAVIER</v>
          </cell>
          <cell r="D525" t="str">
            <v>B81723769</v>
          </cell>
          <cell r="E525" t="str">
            <v>PCOL</v>
          </cell>
          <cell r="F525" t="str">
            <v>Colaboradores</v>
          </cell>
        </row>
        <row r="526">
          <cell r="A526">
            <v>5000224</v>
          </cell>
          <cell r="B526" t="str">
            <v>SOLUCIONES DECORATIVAS, S.L.</v>
          </cell>
          <cell r="C526" t="str">
            <v/>
          </cell>
          <cell r="D526" t="str">
            <v>B79046082</v>
          </cell>
          <cell r="E526" t="str">
            <v>PGNA</v>
          </cell>
          <cell r="F526" t="str">
            <v>Nacionales</v>
          </cell>
        </row>
        <row r="527">
          <cell r="A527">
            <v>5000225</v>
          </cell>
          <cell r="B527" t="str">
            <v>COLLADO BERMEJO ANGEL</v>
          </cell>
          <cell r="C527" t="str">
            <v/>
          </cell>
          <cell r="D527" t="str">
            <v>02511507E</v>
          </cell>
          <cell r="E527" t="str">
            <v>PCOL</v>
          </cell>
          <cell r="F527" t="str">
            <v>Colaboradores</v>
          </cell>
        </row>
        <row r="528">
          <cell r="A528">
            <v>5000226</v>
          </cell>
          <cell r="B528" t="str">
            <v>PROYECTOS ESTETICOS TV Y CINE, S.L.</v>
          </cell>
          <cell r="C528" t="str">
            <v/>
          </cell>
          <cell r="D528" t="str">
            <v>B85383792</v>
          </cell>
          <cell r="E528" t="str">
            <v>PCOL</v>
          </cell>
          <cell r="F528" t="str">
            <v>Colaboradores</v>
          </cell>
        </row>
        <row r="529">
          <cell r="A529">
            <v>5000227</v>
          </cell>
          <cell r="B529" t="str">
            <v>ESPIRAL S.COOP.LTDA</v>
          </cell>
          <cell r="C529" t="str">
            <v/>
          </cell>
          <cell r="D529" t="str">
            <v>G28516581</v>
          </cell>
          <cell r="E529" t="str">
            <v>PGNA</v>
          </cell>
          <cell r="F529" t="str">
            <v>Nacionales</v>
          </cell>
        </row>
        <row r="530">
          <cell r="A530">
            <v>5000228</v>
          </cell>
          <cell r="B530" t="str">
            <v>BASALLO FUENTES ALFONSO</v>
          </cell>
          <cell r="C530" t="str">
            <v/>
          </cell>
          <cell r="D530" t="str">
            <v>17860756Z</v>
          </cell>
          <cell r="E530" t="str">
            <v>PCOL</v>
          </cell>
          <cell r="F530" t="str">
            <v>Colaboradores</v>
          </cell>
        </row>
        <row r="531">
          <cell r="A531">
            <v>5000229</v>
          </cell>
          <cell r="B531" t="str">
            <v>TREVOL AUDIOVISUAL S.L. L.</v>
          </cell>
          <cell r="C531" t="str">
            <v/>
          </cell>
          <cell r="D531" t="str">
            <v>B39605712</v>
          </cell>
          <cell r="E531" t="str">
            <v>PCOL</v>
          </cell>
          <cell r="F531" t="str">
            <v>Colaboradores</v>
          </cell>
        </row>
        <row r="532">
          <cell r="A532">
            <v>5000230</v>
          </cell>
          <cell r="B532" t="str">
            <v>INTELLIGENCE BUREAU S.L.</v>
          </cell>
          <cell r="C532" t="str">
            <v/>
          </cell>
          <cell r="D532" t="str">
            <v>B59966002</v>
          </cell>
          <cell r="E532" t="str">
            <v>PGNA</v>
          </cell>
          <cell r="F532" t="str">
            <v>Nacionales</v>
          </cell>
        </row>
        <row r="533">
          <cell r="A533">
            <v>5000231</v>
          </cell>
          <cell r="B533" t="str">
            <v>GARCIA-CERNUDA LAGO MARIA PILAR</v>
          </cell>
          <cell r="C533" t="str">
            <v/>
          </cell>
          <cell r="D533" t="str">
            <v>02485625S</v>
          </cell>
          <cell r="E533" t="str">
            <v>PCOL</v>
          </cell>
          <cell r="F533" t="str">
            <v>Colaboradores</v>
          </cell>
        </row>
        <row r="534">
          <cell r="A534">
            <v>5000232</v>
          </cell>
          <cell r="B534" t="str">
            <v>JUANA PRIMERA DE CASTILLA, S.A.</v>
          </cell>
          <cell r="C534" t="str">
            <v>BIRIUKOV AGUIRREGABIRIA JOSE ALEXANDROVICH</v>
          </cell>
          <cell r="D534" t="str">
            <v>A80100977</v>
          </cell>
          <cell r="E534" t="str">
            <v>PCOL</v>
          </cell>
          <cell r="F534" t="str">
            <v>Colaboradores</v>
          </cell>
        </row>
        <row r="535">
          <cell r="A535">
            <v>5000233</v>
          </cell>
          <cell r="B535" t="str">
            <v>DRAC BROADCAST SERVICES,S.L.</v>
          </cell>
          <cell r="C535" t="str">
            <v/>
          </cell>
          <cell r="D535" t="str">
            <v>B84658418</v>
          </cell>
          <cell r="E535" t="str">
            <v>PGNA</v>
          </cell>
          <cell r="F535" t="str">
            <v>Nacionales</v>
          </cell>
        </row>
        <row r="536">
          <cell r="A536">
            <v>5000234</v>
          </cell>
          <cell r="B536" t="str">
            <v>GARCIA MUÑOZ JOSE LUIS</v>
          </cell>
          <cell r="C536" t="str">
            <v/>
          </cell>
          <cell r="D536" t="str">
            <v>50780719P</v>
          </cell>
          <cell r="E536" t="str">
            <v>PCOL</v>
          </cell>
          <cell r="F536" t="str">
            <v>Colaboradores</v>
          </cell>
        </row>
        <row r="537">
          <cell r="A537">
            <v>5000235</v>
          </cell>
          <cell r="B537" t="str">
            <v>MEDIATHINK CONSULTORES, S.L.</v>
          </cell>
          <cell r="C537" t="str">
            <v>GARCIA GARCIA SALOME BEATRIZ</v>
          </cell>
          <cell r="D537" t="str">
            <v>B82883372</v>
          </cell>
          <cell r="E537" t="str">
            <v>PCOL</v>
          </cell>
          <cell r="F537" t="str">
            <v>Colaboradores</v>
          </cell>
        </row>
        <row r="538">
          <cell r="A538">
            <v>5000236</v>
          </cell>
          <cell r="B538" t="str">
            <v>REPORT AND NEWS,S.L.</v>
          </cell>
          <cell r="C538" t="str">
            <v/>
          </cell>
          <cell r="D538" t="str">
            <v>B57137952</v>
          </cell>
          <cell r="E538" t="str">
            <v>PGNA</v>
          </cell>
          <cell r="F538" t="str">
            <v>Nacionales</v>
          </cell>
        </row>
        <row r="539">
          <cell r="A539">
            <v>5000237</v>
          </cell>
          <cell r="B539" t="str">
            <v>CORAZON BRABO BARUC</v>
          </cell>
          <cell r="C539" t="str">
            <v/>
          </cell>
          <cell r="D539" t="str">
            <v>07488148S</v>
          </cell>
          <cell r="E539" t="str">
            <v>PCOL</v>
          </cell>
          <cell r="F539" t="str">
            <v>Colaboradores</v>
          </cell>
        </row>
        <row r="540">
          <cell r="A540">
            <v>5000238</v>
          </cell>
          <cell r="B540" t="str">
            <v>CASANDRA INICIATIVAS EMPR. SL</v>
          </cell>
          <cell r="C540" t="str">
            <v>FERRER PILAR</v>
          </cell>
          <cell r="D540" t="str">
            <v>B83213017</v>
          </cell>
          <cell r="E540" t="str">
            <v>PCOL</v>
          </cell>
          <cell r="F540" t="str">
            <v>Colaboradores</v>
          </cell>
        </row>
        <row r="541">
          <cell r="A541">
            <v>5000239</v>
          </cell>
          <cell r="B541" t="str">
            <v>MACATERING,S.A.</v>
          </cell>
          <cell r="C541" t="str">
            <v/>
          </cell>
          <cell r="D541" t="str">
            <v>A78291754</v>
          </cell>
          <cell r="E541" t="str">
            <v>PGNA</v>
          </cell>
          <cell r="F541" t="str">
            <v>Nacionales</v>
          </cell>
        </row>
        <row r="542">
          <cell r="A542">
            <v>5000240</v>
          </cell>
          <cell r="B542" t="str">
            <v>MIELGO TORNERO JOSE MIGUEL</v>
          </cell>
          <cell r="C542" t="str">
            <v/>
          </cell>
          <cell r="D542" t="str">
            <v>09686487Z</v>
          </cell>
          <cell r="E542" t="str">
            <v>PCOL</v>
          </cell>
          <cell r="F542" t="str">
            <v>Colaboradores</v>
          </cell>
        </row>
        <row r="543">
          <cell r="A543">
            <v>5000241</v>
          </cell>
          <cell r="B543" t="str">
            <v>ASOCIADOS BEATRIZ JOSE EVOLUZIONA</v>
          </cell>
          <cell r="C543" t="str">
            <v/>
          </cell>
          <cell r="D543" t="str">
            <v>B85015113</v>
          </cell>
          <cell r="E543" t="str">
            <v>PCOL</v>
          </cell>
          <cell r="F543" t="str">
            <v>Colaboradores</v>
          </cell>
        </row>
        <row r="544">
          <cell r="A544">
            <v>5000242</v>
          </cell>
          <cell r="B544" t="str">
            <v>TRANYBOX SL</v>
          </cell>
          <cell r="C544" t="str">
            <v/>
          </cell>
          <cell r="D544" t="str">
            <v>B82557752</v>
          </cell>
          <cell r="E544" t="str">
            <v>PGNA</v>
          </cell>
          <cell r="F544" t="str">
            <v>Nacionales</v>
          </cell>
        </row>
        <row r="545">
          <cell r="A545">
            <v>5000243</v>
          </cell>
          <cell r="B545" t="str">
            <v>BERNABE SOTO ESTHER</v>
          </cell>
          <cell r="C545" t="str">
            <v/>
          </cell>
          <cell r="D545" t="str">
            <v>50866589L</v>
          </cell>
          <cell r="E545" t="str">
            <v>PCOL</v>
          </cell>
          <cell r="F545" t="str">
            <v>Colaboradores</v>
          </cell>
        </row>
        <row r="546">
          <cell r="A546">
            <v>5000244</v>
          </cell>
          <cell r="B546" t="str">
            <v>AUDIO CONTACT INTERNATIONAL SL</v>
          </cell>
          <cell r="C546" t="str">
            <v/>
          </cell>
          <cell r="D546" t="str">
            <v>B79656583</v>
          </cell>
          <cell r="E546" t="str">
            <v>PCOL</v>
          </cell>
          <cell r="F546" t="str">
            <v>Colaboradores</v>
          </cell>
        </row>
        <row r="547">
          <cell r="A547">
            <v>5000245</v>
          </cell>
          <cell r="B547" t="str">
            <v>SOCIEDAD DE SERVICIOS MADRID,S.L.</v>
          </cell>
          <cell r="C547" t="str">
            <v/>
          </cell>
          <cell r="D547" t="str">
            <v>B81979072</v>
          </cell>
          <cell r="E547" t="str">
            <v>PGNA</v>
          </cell>
          <cell r="F547" t="str">
            <v>Nacionales</v>
          </cell>
        </row>
        <row r="548">
          <cell r="A548">
            <v>5000246</v>
          </cell>
          <cell r="B548" t="str">
            <v>GONZALEZ DIEZ SANTIAGO</v>
          </cell>
          <cell r="C548" t="str">
            <v/>
          </cell>
          <cell r="D548" t="str">
            <v>13049352A</v>
          </cell>
          <cell r="E548" t="str">
            <v>PCOL</v>
          </cell>
          <cell r="F548" t="str">
            <v>Colaboradores</v>
          </cell>
        </row>
        <row r="549">
          <cell r="A549">
            <v>5000247</v>
          </cell>
          <cell r="B549" t="str">
            <v>EDIMADOZ 94, S.L.</v>
          </cell>
          <cell r="C549" t="str">
            <v>TAMAMES GOMEZ RAMON</v>
          </cell>
          <cell r="D549" t="str">
            <v>B80910250</v>
          </cell>
          <cell r="E549" t="str">
            <v>PCOL</v>
          </cell>
          <cell r="F549" t="str">
            <v>Colaboradores</v>
          </cell>
        </row>
        <row r="550">
          <cell r="A550">
            <v>5000248</v>
          </cell>
          <cell r="B550" t="str">
            <v>ADIQUIMICA,S.A.</v>
          </cell>
          <cell r="C550" t="str">
            <v/>
          </cell>
          <cell r="D550" t="str">
            <v>A08790933</v>
          </cell>
          <cell r="E550" t="str">
            <v>PGNA</v>
          </cell>
          <cell r="F550" t="str">
            <v>Nacionales</v>
          </cell>
        </row>
        <row r="551">
          <cell r="A551">
            <v>5000249</v>
          </cell>
          <cell r="B551" t="str">
            <v>MERINO THOMAS ANDRES</v>
          </cell>
          <cell r="C551" t="str">
            <v/>
          </cell>
          <cell r="D551" t="str">
            <v>05410213S</v>
          </cell>
          <cell r="E551" t="str">
            <v>PCOL</v>
          </cell>
          <cell r="F551" t="str">
            <v>Colaboradores</v>
          </cell>
        </row>
        <row r="552">
          <cell r="A552">
            <v>5000250</v>
          </cell>
          <cell r="B552" t="str">
            <v>ESTRATEGIAS ASESORAMIENTO Y COM.</v>
          </cell>
          <cell r="C552" t="str">
            <v>FRANCISCO MARHUENDA GARCIA</v>
          </cell>
          <cell r="D552" t="str">
            <v>B60019809</v>
          </cell>
          <cell r="E552" t="str">
            <v>PCOL</v>
          </cell>
          <cell r="F552" t="str">
            <v>Colaboradores</v>
          </cell>
        </row>
        <row r="553">
          <cell r="A553">
            <v>5000251</v>
          </cell>
          <cell r="B553" t="str">
            <v>ANIMALES MALPARTIDA, S.L.</v>
          </cell>
          <cell r="C553" t="str">
            <v/>
          </cell>
          <cell r="D553" t="str">
            <v>B83043521</v>
          </cell>
          <cell r="E553" t="str">
            <v>PGNA</v>
          </cell>
          <cell r="F553" t="str">
            <v>Nacionales</v>
          </cell>
        </row>
        <row r="554">
          <cell r="A554">
            <v>5000252</v>
          </cell>
          <cell r="B554" t="str">
            <v>IZAGUIRRE ECHEVARRIA, MARIA DEL</v>
          </cell>
          <cell r="C554" t="str">
            <v/>
          </cell>
          <cell r="D554" t="str">
            <v>34088729S</v>
          </cell>
          <cell r="E554" t="str">
            <v>PCOL</v>
          </cell>
          <cell r="F554" t="str">
            <v>Colaboradores</v>
          </cell>
        </row>
        <row r="555">
          <cell r="A555">
            <v>5000253</v>
          </cell>
          <cell r="B555" t="str">
            <v>SUNDAY PRODUCCIONES,S.L.</v>
          </cell>
          <cell r="C555" t="str">
            <v>DOMINGO GONZALEZ JULIO MANUEL</v>
          </cell>
          <cell r="D555" t="str">
            <v>B84074129</v>
          </cell>
          <cell r="E555" t="str">
            <v>PCOL</v>
          </cell>
          <cell r="F555" t="str">
            <v>Colaboradores</v>
          </cell>
        </row>
        <row r="556">
          <cell r="A556">
            <v>5000254</v>
          </cell>
          <cell r="B556" t="str">
            <v>ASIMON COMUNICACION AUDIOVISUAL S L</v>
          </cell>
          <cell r="C556" t="str">
            <v/>
          </cell>
          <cell r="D556" t="str">
            <v>B83087213</v>
          </cell>
          <cell r="E556" t="str">
            <v>PGNA</v>
          </cell>
          <cell r="F556" t="str">
            <v>Nacionales</v>
          </cell>
        </row>
        <row r="557">
          <cell r="A557">
            <v>5000255</v>
          </cell>
          <cell r="B557" t="str">
            <v>PEREZ CERVERA OSCAR</v>
          </cell>
          <cell r="C557" t="str">
            <v/>
          </cell>
          <cell r="D557" t="str">
            <v>51873517F</v>
          </cell>
          <cell r="E557" t="str">
            <v>PCOL</v>
          </cell>
          <cell r="F557" t="str">
            <v>Colaboradores</v>
          </cell>
        </row>
        <row r="558">
          <cell r="A558">
            <v>5000256</v>
          </cell>
          <cell r="B558" t="str">
            <v>ESTILO PLUS S.C.</v>
          </cell>
          <cell r="C558" t="str">
            <v/>
          </cell>
          <cell r="D558" t="str">
            <v>G70167481</v>
          </cell>
          <cell r="E558" t="str">
            <v>PCOL</v>
          </cell>
          <cell r="F558" t="str">
            <v>Colaboradores</v>
          </cell>
        </row>
        <row r="559">
          <cell r="A559">
            <v>5000257</v>
          </cell>
          <cell r="B559" t="str">
            <v>MAS QUE UN CARAMELO C Y CH SL</v>
          </cell>
          <cell r="C559" t="str">
            <v/>
          </cell>
          <cell r="D559" t="str">
            <v>B79382909</v>
          </cell>
          <cell r="E559" t="str">
            <v>PGNA</v>
          </cell>
          <cell r="F559" t="str">
            <v>Nacionales</v>
          </cell>
        </row>
        <row r="560">
          <cell r="A560">
            <v>5000258</v>
          </cell>
          <cell r="B560" t="str">
            <v>CALABOR DE DIOS LUIS</v>
          </cell>
          <cell r="C560" t="str">
            <v/>
          </cell>
          <cell r="D560" t="str">
            <v>22702078C</v>
          </cell>
          <cell r="E560" t="str">
            <v>PCOL</v>
          </cell>
          <cell r="F560" t="str">
            <v>Colaboradores</v>
          </cell>
        </row>
        <row r="561">
          <cell r="A561">
            <v>5000259</v>
          </cell>
          <cell r="B561" t="str">
            <v>ATLANTICO BETA MEDIA S.L.</v>
          </cell>
          <cell r="C561" t="str">
            <v>REDONDO PUENTE PEDRO LUIS</v>
          </cell>
          <cell r="D561" t="str">
            <v>B21437934</v>
          </cell>
          <cell r="E561" t="str">
            <v>PCOL</v>
          </cell>
          <cell r="F561" t="str">
            <v>Colaboradores</v>
          </cell>
        </row>
        <row r="562">
          <cell r="A562">
            <v>5000260</v>
          </cell>
          <cell r="B562" t="str">
            <v>EL MEDANO PRODUCCIONES SL</v>
          </cell>
          <cell r="C562" t="str">
            <v/>
          </cell>
          <cell r="D562" t="str">
            <v>B82154733</v>
          </cell>
          <cell r="E562" t="str">
            <v>PGNA</v>
          </cell>
          <cell r="F562" t="str">
            <v>Nacionales</v>
          </cell>
        </row>
        <row r="563">
          <cell r="A563">
            <v>5000261</v>
          </cell>
          <cell r="B563" t="str">
            <v>MARIN DE VICENTE-TUTOR MANUEL DE</v>
          </cell>
          <cell r="C563" t="str">
            <v/>
          </cell>
          <cell r="D563" t="str">
            <v>33511108Q</v>
          </cell>
          <cell r="E563" t="str">
            <v>PCOL</v>
          </cell>
          <cell r="F563" t="str">
            <v>Colaboradores</v>
          </cell>
        </row>
        <row r="564">
          <cell r="A564">
            <v>5000262</v>
          </cell>
          <cell r="B564" t="str">
            <v>JET COMUNICACION Y ANALISIS, S..L.</v>
          </cell>
          <cell r="C564" t="str">
            <v>JAEN MACARRO ESTHER</v>
          </cell>
          <cell r="D564" t="str">
            <v>B38877585</v>
          </cell>
          <cell r="E564" t="str">
            <v>PCOL</v>
          </cell>
          <cell r="F564" t="str">
            <v>Colaboradores</v>
          </cell>
        </row>
        <row r="565">
          <cell r="A565">
            <v>5000263</v>
          </cell>
          <cell r="B565" t="str">
            <v>MADIGITAL</v>
          </cell>
          <cell r="C565" t="str">
            <v/>
          </cell>
          <cell r="D565" t="str">
            <v>B85015808</v>
          </cell>
          <cell r="E565" t="str">
            <v>PGNA</v>
          </cell>
          <cell r="F565" t="str">
            <v>Nacionales</v>
          </cell>
        </row>
        <row r="566">
          <cell r="A566">
            <v>5000264</v>
          </cell>
          <cell r="B566" t="str">
            <v>EL ALFIFI MOHAMED MOHAMED</v>
          </cell>
          <cell r="C566" t="str">
            <v/>
          </cell>
          <cell r="D566" t="str">
            <v>02674963V</v>
          </cell>
          <cell r="E566" t="str">
            <v>PCOL</v>
          </cell>
          <cell r="F566" t="str">
            <v>Colaboradores</v>
          </cell>
        </row>
        <row r="567">
          <cell r="A567">
            <v>5000265</v>
          </cell>
          <cell r="B567" t="str">
            <v>LA LUNARES CASTING</v>
          </cell>
          <cell r="C567" t="str">
            <v/>
          </cell>
          <cell r="D567" t="str">
            <v>B85239671</v>
          </cell>
          <cell r="E567" t="str">
            <v>PCOL</v>
          </cell>
          <cell r="F567" t="str">
            <v>Colaboradores</v>
          </cell>
        </row>
        <row r="568">
          <cell r="A568">
            <v>5000266</v>
          </cell>
          <cell r="B568" t="str">
            <v>GUADARRAMA PRODUC.AUDIOVISUALES,SL</v>
          </cell>
          <cell r="C568" t="str">
            <v/>
          </cell>
          <cell r="D568" t="str">
            <v>B84988229</v>
          </cell>
          <cell r="E568" t="str">
            <v>PGNA</v>
          </cell>
          <cell r="F568" t="str">
            <v>Nacionales</v>
          </cell>
        </row>
        <row r="569">
          <cell r="A569">
            <v>5000267</v>
          </cell>
          <cell r="B569" t="str">
            <v>GALLEGO GODINO RAUL</v>
          </cell>
          <cell r="C569" t="str">
            <v/>
          </cell>
          <cell r="D569" t="str">
            <v>52366675E</v>
          </cell>
          <cell r="E569" t="str">
            <v>PCOL</v>
          </cell>
          <cell r="F569" t="str">
            <v>Colaboradores</v>
          </cell>
        </row>
        <row r="570">
          <cell r="A570">
            <v>5000268</v>
          </cell>
          <cell r="B570" t="str">
            <v>D MAS MEDIA SL</v>
          </cell>
          <cell r="C570" t="str">
            <v>ARMARIO LOPEZ DIEGO</v>
          </cell>
          <cell r="D570" t="str">
            <v>B79312989</v>
          </cell>
          <cell r="E570" t="str">
            <v>PCOL</v>
          </cell>
          <cell r="F570" t="str">
            <v>Colaboradores</v>
          </cell>
        </row>
        <row r="571">
          <cell r="A571">
            <v>5000269</v>
          </cell>
          <cell r="B571" t="str">
            <v>BLUEBACKING,S.L.</v>
          </cell>
          <cell r="C571" t="str">
            <v/>
          </cell>
          <cell r="D571" t="str">
            <v>B83329946</v>
          </cell>
          <cell r="E571" t="str">
            <v>PGNA</v>
          </cell>
          <cell r="F571" t="str">
            <v>Nacionales</v>
          </cell>
        </row>
        <row r="572">
          <cell r="A572">
            <v>5000270</v>
          </cell>
          <cell r="B572" t="str">
            <v>DE ARISTEGUI Y SAN ROMAN GUSTAVO</v>
          </cell>
          <cell r="C572" t="str">
            <v/>
          </cell>
          <cell r="D572" t="str">
            <v>15981950D</v>
          </cell>
          <cell r="E572" t="str">
            <v>PCOL</v>
          </cell>
          <cell r="F572" t="str">
            <v>Colaboradores</v>
          </cell>
        </row>
        <row r="573">
          <cell r="A573">
            <v>5000271</v>
          </cell>
          <cell r="B573" t="str">
            <v>PROYECTOS PEREZ HENARES,S.L.</v>
          </cell>
          <cell r="C573" t="str">
            <v>PEREZ HENARES ANTONIO</v>
          </cell>
          <cell r="D573" t="str">
            <v>B83933002</v>
          </cell>
          <cell r="E573" t="str">
            <v>PCOL</v>
          </cell>
          <cell r="F573" t="str">
            <v>Colaboradores</v>
          </cell>
        </row>
        <row r="574">
          <cell r="A574">
            <v>5000272</v>
          </cell>
          <cell r="B574" t="str">
            <v>SERVICIOS Y SEGURIDAD COVADONGA,SL</v>
          </cell>
          <cell r="C574" t="str">
            <v/>
          </cell>
          <cell r="D574" t="str">
            <v>B81508590</v>
          </cell>
          <cell r="E574" t="str">
            <v>PGNA</v>
          </cell>
          <cell r="F574" t="str">
            <v>Nacionales</v>
          </cell>
        </row>
        <row r="575">
          <cell r="A575">
            <v>5000273</v>
          </cell>
          <cell r="B575" t="str">
            <v>QUEROL GUTIERREZ, MIRIAM</v>
          </cell>
          <cell r="C575" t="str">
            <v/>
          </cell>
          <cell r="D575" t="str">
            <v>51079080J</v>
          </cell>
          <cell r="E575" t="str">
            <v>PCOL</v>
          </cell>
          <cell r="F575" t="str">
            <v>Colaboradores</v>
          </cell>
        </row>
        <row r="576">
          <cell r="A576">
            <v>5000274</v>
          </cell>
          <cell r="B576" t="str">
            <v>AZOTH PRODUCCIONES,S.L.</v>
          </cell>
          <cell r="C576" t="str">
            <v/>
          </cell>
          <cell r="D576" t="str">
            <v>B81784316</v>
          </cell>
          <cell r="E576" t="str">
            <v>PCOL</v>
          </cell>
          <cell r="F576" t="str">
            <v>Colaboradores</v>
          </cell>
        </row>
        <row r="577">
          <cell r="A577">
            <v>5000275</v>
          </cell>
          <cell r="B577" t="str">
            <v>VICTOR MARTIN LAGUNA S.L.</v>
          </cell>
          <cell r="C577" t="str">
            <v/>
          </cell>
          <cell r="D577" t="str">
            <v>B28456481</v>
          </cell>
          <cell r="E577" t="str">
            <v>PGNA</v>
          </cell>
          <cell r="F577" t="str">
            <v>Nacionales</v>
          </cell>
        </row>
        <row r="578">
          <cell r="A578">
            <v>5000276</v>
          </cell>
          <cell r="B578" t="str">
            <v>MORO LOPEZ CARLOS</v>
          </cell>
          <cell r="C578" t="str">
            <v/>
          </cell>
          <cell r="D578" t="str">
            <v>01936689C</v>
          </cell>
          <cell r="E578" t="str">
            <v>PCOL</v>
          </cell>
          <cell r="F578" t="str">
            <v>Colaboradores</v>
          </cell>
        </row>
        <row r="579">
          <cell r="A579">
            <v>5000277</v>
          </cell>
          <cell r="B579" t="str">
            <v>J.P.32,S.L.</v>
          </cell>
          <cell r="C579" t="str">
            <v/>
          </cell>
          <cell r="D579" t="str">
            <v>B81733248</v>
          </cell>
          <cell r="E579" t="str">
            <v>PCOL</v>
          </cell>
          <cell r="F579" t="str">
            <v>Colaboradores</v>
          </cell>
        </row>
        <row r="580">
          <cell r="A580">
            <v>5000278</v>
          </cell>
          <cell r="B580" t="str">
            <v>CRONODIS LOGISTICA INTEGRAL S.L.</v>
          </cell>
          <cell r="C580" t="str">
            <v/>
          </cell>
          <cell r="D580" t="str">
            <v>B19236728</v>
          </cell>
          <cell r="E580" t="str">
            <v>PGNA</v>
          </cell>
          <cell r="F580" t="str">
            <v>Nacionales</v>
          </cell>
        </row>
        <row r="581">
          <cell r="A581">
            <v>5000279</v>
          </cell>
          <cell r="B581" t="str">
            <v>ROJO FERNANDEZ, CRISTINA</v>
          </cell>
          <cell r="C581" t="str">
            <v/>
          </cell>
          <cell r="D581" t="str">
            <v>78913935S</v>
          </cell>
          <cell r="E581" t="str">
            <v>PCOL</v>
          </cell>
          <cell r="F581" t="str">
            <v>Colaboradores</v>
          </cell>
        </row>
        <row r="582">
          <cell r="A582">
            <v>5000280</v>
          </cell>
          <cell r="B582" t="str">
            <v>MAYDEL MANAGER SL</v>
          </cell>
          <cell r="C582" t="str">
            <v>BENOIT SANCHEZ MIRIAM</v>
          </cell>
          <cell r="D582" t="str">
            <v>B83810341</v>
          </cell>
          <cell r="E582" t="str">
            <v>PCOL</v>
          </cell>
          <cell r="F582" t="str">
            <v>Colaboradores</v>
          </cell>
        </row>
        <row r="583">
          <cell r="A583">
            <v>5000281</v>
          </cell>
          <cell r="B583" t="str">
            <v>AUSTRAL REPARACIONES Y SERVICIOS</v>
          </cell>
          <cell r="C583" t="str">
            <v/>
          </cell>
          <cell r="D583" t="str">
            <v>B80817000</v>
          </cell>
          <cell r="E583" t="str">
            <v>PGNA</v>
          </cell>
          <cell r="F583" t="str">
            <v>Nacionales</v>
          </cell>
        </row>
        <row r="584">
          <cell r="A584">
            <v>5000282</v>
          </cell>
          <cell r="B584" t="str">
            <v>PEREZ LOPEZ CARMEN</v>
          </cell>
          <cell r="C584" t="str">
            <v/>
          </cell>
          <cell r="D584" t="str">
            <v>51659905L</v>
          </cell>
          <cell r="E584" t="str">
            <v>PCOL</v>
          </cell>
          <cell r="F584" t="str">
            <v>Colaboradores</v>
          </cell>
        </row>
        <row r="585">
          <cell r="A585">
            <v>5000283</v>
          </cell>
          <cell r="B585" t="str">
            <v>GARRIDO ASESORES LEGALES,S.L.</v>
          </cell>
          <cell r="C585" t="str">
            <v/>
          </cell>
          <cell r="D585" t="str">
            <v>B83365668</v>
          </cell>
          <cell r="E585" t="str">
            <v>PCOL</v>
          </cell>
          <cell r="F585" t="str">
            <v>Colaboradores</v>
          </cell>
        </row>
        <row r="586">
          <cell r="A586">
            <v>5000284</v>
          </cell>
          <cell r="B586" t="str">
            <v>SYSTEM GRIP,S.L.</v>
          </cell>
          <cell r="C586" t="str">
            <v/>
          </cell>
          <cell r="D586" t="str">
            <v>B84075969</v>
          </cell>
          <cell r="E586" t="str">
            <v>PGNA</v>
          </cell>
          <cell r="F586" t="str">
            <v>Nacionales</v>
          </cell>
        </row>
        <row r="587">
          <cell r="A587">
            <v>5000285</v>
          </cell>
          <cell r="B587" t="str">
            <v>BARRIENTOS GONZALEZ PALOMA</v>
          </cell>
          <cell r="C587" t="str">
            <v/>
          </cell>
          <cell r="D587" t="str">
            <v>02193159V</v>
          </cell>
          <cell r="E587" t="str">
            <v>PCOL</v>
          </cell>
          <cell r="F587" t="str">
            <v>Colaboradores</v>
          </cell>
        </row>
        <row r="588">
          <cell r="A588">
            <v>5000286</v>
          </cell>
          <cell r="B588" t="str">
            <v>RIKIMEN,S.L.</v>
          </cell>
          <cell r="C588" t="str">
            <v/>
          </cell>
          <cell r="D588" t="str">
            <v>B83248070</v>
          </cell>
          <cell r="E588" t="str">
            <v>PCOL</v>
          </cell>
          <cell r="F588" t="str">
            <v>Colaboradores</v>
          </cell>
        </row>
        <row r="589">
          <cell r="A589">
            <v>5000287</v>
          </cell>
          <cell r="B589" t="str">
            <v>TELKRON INFORMATICA, S.L.</v>
          </cell>
          <cell r="C589" t="str">
            <v/>
          </cell>
          <cell r="D589" t="str">
            <v>B83698092</v>
          </cell>
          <cell r="E589" t="str">
            <v>PGNA</v>
          </cell>
          <cell r="F589" t="str">
            <v>Nacionales</v>
          </cell>
        </row>
        <row r="590">
          <cell r="A590">
            <v>5000288</v>
          </cell>
          <cell r="B590" t="str">
            <v>DIAZ CLAVEL JUAN JOSE</v>
          </cell>
          <cell r="C590" t="str">
            <v/>
          </cell>
          <cell r="D590" t="str">
            <v>11785377Q</v>
          </cell>
          <cell r="E590" t="str">
            <v>PCOL</v>
          </cell>
          <cell r="F590" t="str">
            <v>Colaboradores</v>
          </cell>
        </row>
        <row r="591">
          <cell r="A591">
            <v>5000289</v>
          </cell>
          <cell r="B591" t="str">
            <v>DESCALZOS PRODUCCIONES,S.L.</v>
          </cell>
          <cell r="C591" t="str">
            <v/>
          </cell>
          <cell r="D591" t="str">
            <v>B82281395</v>
          </cell>
          <cell r="E591" t="str">
            <v>PCOL</v>
          </cell>
          <cell r="F591" t="str">
            <v>Colaboradores</v>
          </cell>
        </row>
        <row r="592">
          <cell r="A592">
            <v>5000290</v>
          </cell>
          <cell r="B592" t="str">
            <v>APLICACIONES TECNICAS ACUSTICAS</v>
          </cell>
          <cell r="C592" t="str">
            <v/>
          </cell>
          <cell r="D592" t="str">
            <v>B82821034</v>
          </cell>
          <cell r="E592" t="str">
            <v>PGNA</v>
          </cell>
          <cell r="F592" t="str">
            <v>Nacionales</v>
          </cell>
        </row>
        <row r="593">
          <cell r="A593">
            <v>5000291</v>
          </cell>
          <cell r="B593" t="str">
            <v>MANZANO SIMON JOSE ANTONIO</v>
          </cell>
          <cell r="C593" t="str">
            <v/>
          </cell>
          <cell r="D593" t="str">
            <v>07974910M</v>
          </cell>
          <cell r="E593" t="str">
            <v>PCOL</v>
          </cell>
          <cell r="F593" t="str">
            <v>Colaboradores</v>
          </cell>
        </row>
        <row r="594">
          <cell r="A594">
            <v>5000292</v>
          </cell>
          <cell r="B594" t="str">
            <v>URRAINFANCIA,S.L.</v>
          </cell>
          <cell r="C594" t="str">
            <v>JAVIER URRA</v>
          </cell>
          <cell r="D594" t="str">
            <v>B84810993</v>
          </cell>
          <cell r="E594" t="str">
            <v>PCOL</v>
          </cell>
          <cell r="F594" t="str">
            <v>Colaboradores</v>
          </cell>
        </row>
        <row r="595">
          <cell r="A595">
            <v>5000293</v>
          </cell>
          <cell r="B595" t="str">
            <v>ELECTROMECANICA GONZALEZ, S.L.</v>
          </cell>
          <cell r="C595" t="str">
            <v/>
          </cell>
          <cell r="D595" t="str">
            <v>B81848400</v>
          </cell>
          <cell r="E595" t="str">
            <v>PGNA</v>
          </cell>
          <cell r="F595" t="str">
            <v>Nacionales</v>
          </cell>
        </row>
        <row r="596">
          <cell r="A596">
            <v>5000294</v>
          </cell>
          <cell r="B596" t="str">
            <v>CUENCA AQUILINO ESTHER</v>
          </cell>
          <cell r="C596" t="str">
            <v/>
          </cell>
          <cell r="D596" t="str">
            <v>52868960X</v>
          </cell>
          <cell r="E596" t="str">
            <v>PCOL</v>
          </cell>
          <cell r="F596" t="str">
            <v>Colaboradores</v>
          </cell>
        </row>
        <row r="597">
          <cell r="A597">
            <v>5000295</v>
          </cell>
          <cell r="B597" t="str">
            <v>VIDEOIMAGEN TV ASTURIAS S.L.</v>
          </cell>
          <cell r="C597" t="str">
            <v/>
          </cell>
          <cell r="D597" t="str">
            <v>B33931742</v>
          </cell>
          <cell r="E597" t="str">
            <v>PGNA</v>
          </cell>
          <cell r="F597" t="str">
            <v>Nacionales</v>
          </cell>
        </row>
        <row r="598">
          <cell r="A598">
            <v>5000296</v>
          </cell>
          <cell r="B598" t="str">
            <v>NAIS PRODUCCIONES SL</v>
          </cell>
          <cell r="C598" t="str">
            <v/>
          </cell>
          <cell r="D598" t="str">
            <v>B82504937</v>
          </cell>
          <cell r="E598" t="str">
            <v>PGNA</v>
          </cell>
          <cell r="F598" t="str">
            <v>Nacionales</v>
          </cell>
        </row>
        <row r="599">
          <cell r="A599">
            <v>5000297</v>
          </cell>
          <cell r="B599" t="str">
            <v>GARCIA CUARTANGO PEDRO</v>
          </cell>
          <cell r="C599" t="str">
            <v/>
          </cell>
          <cell r="D599" t="str">
            <v>13068669T</v>
          </cell>
          <cell r="E599" t="str">
            <v>PCOL</v>
          </cell>
          <cell r="F599" t="str">
            <v>Colaboradores</v>
          </cell>
        </row>
        <row r="600">
          <cell r="A600">
            <v>5000298</v>
          </cell>
          <cell r="B600" t="str">
            <v>MONTERAGRANA SL</v>
          </cell>
          <cell r="C600" t="str">
            <v>MARTIN PEÑATO EDUARDO</v>
          </cell>
          <cell r="D600" t="str">
            <v>B82761636</v>
          </cell>
          <cell r="E600" t="str">
            <v>PCOL</v>
          </cell>
          <cell r="F600" t="str">
            <v>Colaboradores</v>
          </cell>
        </row>
        <row r="601">
          <cell r="A601">
            <v>5000299</v>
          </cell>
          <cell r="B601" t="str">
            <v>IBIDEM GROUP,S.L.</v>
          </cell>
          <cell r="C601" t="str">
            <v/>
          </cell>
          <cell r="D601" t="str">
            <v>B63391445</v>
          </cell>
          <cell r="E601" t="str">
            <v>PGNA</v>
          </cell>
          <cell r="F601" t="str">
            <v>Nacionales</v>
          </cell>
        </row>
        <row r="602">
          <cell r="A602">
            <v>5000450</v>
          </cell>
          <cell r="B602" t="str">
            <v>BOOST CONSULTING IMAGEN,S.L.</v>
          </cell>
          <cell r="C602" t="str">
            <v>BROTONS JOSE JOAQUIN</v>
          </cell>
          <cell r="D602" t="str">
            <v>B81402992</v>
          </cell>
          <cell r="E602" t="str">
            <v>PCOL</v>
          </cell>
          <cell r="F602" t="str">
            <v>Colaboradores</v>
          </cell>
        </row>
        <row r="603">
          <cell r="A603">
            <v>5000451</v>
          </cell>
          <cell r="B603" t="str">
            <v>4 ONE SOLUTION ESPAÑA SL</v>
          </cell>
          <cell r="C603" t="str">
            <v/>
          </cell>
          <cell r="D603" t="str">
            <v>B84072669</v>
          </cell>
          <cell r="E603" t="str">
            <v>PGNA</v>
          </cell>
          <cell r="F603" t="str">
            <v>Nacionales</v>
          </cell>
        </row>
        <row r="604">
          <cell r="A604">
            <v>5000452</v>
          </cell>
          <cell r="B604" t="str">
            <v>FIAT AUTO ESPAÑA S.A.</v>
          </cell>
          <cell r="C604" t="str">
            <v/>
          </cell>
          <cell r="D604" t="str">
            <v>A28123479</v>
          </cell>
          <cell r="E604" t="str">
            <v>PGNA</v>
          </cell>
          <cell r="F604" t="str">
            <v>Nacionales</v>
          </cell>
        </row>
        <row r="605">
          <cell r="A605">
            <v>5000453</v>
          </cell>
          <cell r="B605" t="str">
            <v>VISUALIZACION ZARAGOZA, S.L.</v>
          </cell>
          <cell r="C605" t="str">
            <v/>
          </cell>
          <cell r="D605" t="str">
            <v>B50667476</v>
          </cell>
          <cell r="E605" t="str">
            <v>PCOL</v>
          </cell>
          <cell r="F605" t="str">
            <v>Colaboradores</v>
          </cell>
        </row>
        <row r="606">
          <cell r="A606">
            <v>5000454</v>
          </cell>
          <cell r="B606" t="str">
            <v>MAQUINAS DE COSER,S.L.</v>
          </cell>
          <cell r="C606" t="str">
            <v/>
          </cell>
          <cell r="D606" t="str">
            <v>B84643832</v>
          </cell>
          <cell r="E606" t="str">
            <v>PGNA</v>
          </cell>
          <cell r="F606" t="str">
            <v>Nacionales</v>
          </cell>
        </row>
        <row r="607">
          <cell r="A607">
            <v>5000455</v>
          </cell>
          <cell r="B607" t="str">
            <v>CANON ESPAÑA S.A.</v>
          </cell>
          <cell r="C607" t="str">
            <v/>
          </cell>
          <cell r="D607" t="str">
            <v>A28122125</v>
          </cell>
          <cell r="E607" t="str">
            <v>PGNA</v>
          </cell>
          <cell r="F607" t="str">
            <v>Nacionales</v>
          </cell>
        </row>
        <row r="608">
          <cell r="A608">
            <v>5000456</v>
          </cell>
          <cell r="B608" t="str">
            <v>OSORNO VILLADIEZMA,S.L.</v>
          </cell>
          <cell r="C608" t="str">
            <v>DE LOS RIOS CESAR ALONSO</v>
          </cell>
          <cell r="D608" t="str">
            <v>B82968819</v>
          </cell>
          <cell r="E608" t="str">
            <v>PCOL</v>
          </cell>
          <cell r="F608" t="str">
            <v>Colaboradores</v>
          </cell>
        </row>
        <row r="609">
          <cell r="A609">
            <v>5000457</v>
          </cell>
          <cell r="B609" t="str">
            <v>LOC ESPAÑA S.A.</v>
          </cell>
          <cell r="C609" t="str">
            <v/>
          </cell>
          <cell r="D609" t="str">
            <v>A78062593</v>
          </cell>
          <cell r="E609" t="str">
            <v>PGNA</v>
          </cell>
          <cell r="F609" t="str">
            <v>Nacionales</v>
          </cell>
        </row>
        <row r="610">
          <cell r="A610">
            <v>5000458</v>
          </cell>
          <cell r="B610" t="str">
            <v>SONY ESPAÑA S.A. (ver 5003011)</v>
          </cell>
          <cell r="C610" t="str">
            <v/>
          </cell>
          <cell r="D610" t="str">
            <v>A08191827</v>
          </cell>
          <cell r="E610" t="str">
            <v>PGNA</v>
          </cell>
          <cell r="F610" t="str">
            <v>Nacionales</v>
          </cell>
        </row>
        <row r="611">
          <cell r="A611">
            <v>5000459</v>
          </cell>
          <cell r="B611" t="str">
            <v>FUNDACION UNIV AUTONOMA DE MADRID</v>
          </cell>
          <cell r="C611" t="str">
            <v>JAVIER SADABA</v>
          </cell>
          <cell r="D611" t="str">
            <v>G80065279</v>
          </cell>
          <cell r="E611" t="str">
            <v>PCOL</v>
          </cell>
          <cell r="F611" t="str">
            <v>Colaboradores</v>
          </cell>
        </row>
        <row r="612">
          <cell r="A612">
            <v>5000460</v>
          </cell>
          <cell r="B612" t="str">
            <v>RIKTRES SL</v>
          </cell>
          <cell r="C612" t="str">
            <v/>
          </cell>
          <cell r="D612" t="str">
            <v>B60599834</v>
          </cell>
          <cell r="E612" t="str">
            <v>PGNA</v>
          </cell>
          <cell r="F612" t="str">
            <v>Nacionales</v>
          </cell>
        </row>
        <row r="613">
          <cell r="A613">
            <v>5000461</v>
          </cell>
          <cell r="B613" t="str">
            <v>ENTE PUBLICO RTVE</v>
          </cell>
          <cell r="C613" t="str">
            <v>RTVE</v>
          </cell>
          <cell r="D613" t="str">
            <v>Q2891002D</v>
          </cell>
          <cell r="E613" t="str">
            <v>PGNA</v>
          </cell>
          <cell r="F613" t="str">
            <v>Nacionales</v>
          </cell>
        </row>
        <row r="614">
          <cell r="A614">
            <v>5000462</v>
          </cell>
          <cell r="B614" t="str">
            <v>MATA Y NINI SL</v>
          </cell>
          <cell r="C614" t="str">
            <v>GOMEZ MATALLANAS JAVIER</v>
          </cell>
          <cell r="D614" t="str">
            <v>B84244656</v>
          </cell>
          <cell r="E614" t="str">
            <v>PCOL</v>
          </cell>
          <cell r="F614" t="str">
            <v>Colaboradores</v>
          </cell>
        </row>
        <row r="615">
          <cell r="A615">
            <v>5000463</v>
          </cell>
          <cell r="B615" t="str">
            <v>UTE-MADRID VISION</v>
          </cell>
          <cell r="C615" t="str">
            <v/>
          </cell>
          <cell r="D615" t="str">
            <v>G82891409</v>
          </cell>
          <cell r="E615" t="str">
            <v>PGNA</v>
          </cell>
          <cell r="F615" t="str">
            <v>Nacionales</v>
          </cell>
        </row>
        <row r="616">
          <cell r="A616">
            <v>5000464</v>
          </cell>
          <cell r="B616" t="str">
            <v>ADMINISTRADOR DE INF.FERROVIARIAS</v>
          </cell>
          <cell r="C616" t="str">
            <v/>
          </cell>
          <cell r="D616" t="str">
            <v>G28016749</v>
          </cell>
          <cell r="E616" t="str">
            <v>PGNA</v>
          </cell>
          <cell r="F616" t="str">
            <v>Nacionales</v>
          </cell>
        </row>
        <row r="617">
          <cell r="A617">
            <v>5000465</v>
          </cell>
          <cell r="B617" t="str">
            <v>CRISALEX 2000, S.L</v>
          </cell>
          <cell r="C617" t="str">
            <v/>
          </cell>
          <cell r="D617" t="str">
            <v>B84153063</v>
          </cell>
          <cell r="E617" t="str">
            <v>PCOL</v>
          </cell>
          <cell r="F617" t="str">
            <v>Colaboradores</v>
          </cell>
        </row>
        <row r="618">
          <cell r="A618">
            <v>5000466</v>
          </cell>
          <cell r="B618" t="str">
            <v>MARTINEZ MORAL OSCAR</v>
          </cell>
          <cell r="C618" t="str">
            <v/>
          </cell>
          <cell r="D618" t="str">
            <v>35092587S</v>
          </cell>
          <cell r="E618" t="str">
            <v>PGNA</v>
          </cell>
          <cell r="F618" t="str">
            <v>Nacionales</v>
          </cell>
        </row>
        <row r="619">
          <cell r="A619">
            <v>5000467</v>
          </cell>
          <cell r="B619" t="str">
            <v>TEVESCOP S.A.</v>
          </cell>
          <cell r="C619" t="str">
            <v/>
          </cell>
          <cell r="D619" t="str">
            <v>A78893419</v>
          </cell>
          <cell r="E619" t="str">
            <v>PGNA</v>
          </cell>
          <cell r="F619" t="str">
            <v>Nacionales</v>
          </cell>
        </row>
        <row r="620">
          <cell r="A620">
            <v>5000468</v>
          </cell>
          <cell r="B620" t="str">
            <v>RUTH PRODUCCIONES,S.L.</v>
          </cell>
          <cell r="C620" t="str">
            <v/>
          </cell>
          <cell r="D620" t="str">
            <v>B83126417</v>
          </cell>
          <cell r="E620" t="str">
            <v>PCOL</v>
          </cell>
          <cell r="F620" t="str">
            <v>Colaboradores</v>
          </cell>
        </row>
        <row r="621">
          <cell r="A621">
            <v>5000469</v>
          </cell>
          <cell r="B621" t="str">
            <v>INFORMACION CONTROL DE PUBL OJD</v>
          </cell>
          <cell r="C621" t="str">
            <v>OJD</v>
          </cell>
          <cell r="D621" t="str">
            <v>A28162949</v>
          </cell>
          <cell r="E621" t="str">
            <v>PGNA</v>
          </cell>
          <cell r="F621" t="str">
            <v>Nacionales</v>
          </cell>
        </row>
        <row r="622">
          <cell r="A622">
            <v>5000470</v>
          </cell>
          <cell r="B622" t="str">
            <v>AGENCIA EFE S.A.</v>
          </cell>
          <cell r="C622" t="str">
            <v>EFE</v>
          </cell>
          <cell r="D622" t="str">
            <v>A28028744</v>
          </cell>
          <cell r="E622" t="str">
            <v>PGNA</v>
          </cell>
          <cell r="F622" t="str">
            <v>Nacionales</v>
          </cell>
        </row>
        <row r="623">
          <cell r="A623">
            <v>5000471</v>
          </cell>
          <cell r="B623" t="str">
            <v>SALUD SIGLO XXI, SL</v>
          </cell>
          <cell r="C623" t="str">
            <v>SANCHEZ MARTOS JESUS</v>
          </cell>
          <cell r="D623" t="str">
            <v>B82909516</v>
          </cell>
          <cell r="E623" t="str">
            <v>PCOL</v>
          </cell>
          <cell r="F623" t="str">
            <v>Colaboradores</v>
          </cell>
        </row>
        <row r="624">
          <cell r="A624">
            <v>5000472</v>
          </cell>
          <cell r="B624" t="str">
            <v>IMPRESION XXI, S.L.</v>
          </cell>
          <cell r="C624" t="str">
            <v/>
          </cell>
          <cell r="D624" t="str">
            <v>B82540899</v>
          </cell>
          <cell r="E624" t="str">
            <v>PGNA</v>
          </cell>
          <cell r="F624" t="str">
            <v>Nacionales</v>
          </cell>
        </row>
        <row r="625">
          <cell r="A625">
            <v>5000473</v>
          </cell>
          <cell r="B625" t="str">
            <v>BROADCAST MEDITEL S.A.</v>
          </cell>
          <cell r="C625" t="str">
            <v/>
          </cell>
          <cell r="D625" t="str">
            <v>A79285862</v>
          </cell>
          <cell r="E625" t="str">
            <v>PGNA</v>
          </cell>
          <cell r="F625" t="str">
            <v>Nacionales</v>
          </cell>
        </row>
        <row r="626">
          <cell r="A626">
            <v>5000474</v>
          </cell>
          <cell r="B626" t="str">
            <v>LA VOZ QUE YO AMO SL</v>
          </cell>
          <cell r="C626" t="str">
            <v/>
          </cell>
          <cell r="D626" t="str">
            <v>B85448264</v>
          </cell>
          <cell r="E626" t="str">
            <v>PGNA</v>
          </cell>
          <cell r="F626" t="str">
            <v>Nacionales</v>
          </cell>
        </row>
        <row r="627">
          <cell r="A627">
            <v>5000475</v>
          </cell>
          <cell r="B627" t="str">
            <v>FOTOGRAFIA DIGITAL MADRID SL</v>
          </cell>
          <cell r="C627" t="str">
            <v/>
          </cell>
          <cell r="D627" t="str">
            <v>B80797426</v>
          </cell>
          <cell r="E627" t="str">
            <v>PGNA</v>
          </cell>
          <cell r="F627" t="str">
            <v>Nacionales</v>
          </cell>
        </row>
        <row r="628">
          <cell r="A628">
            <v>5000476</v>
          </cell>
          <cell r="B628" t="str">
            <v>PHILIPS IBERICA S.A.U.</v>
          </cell>
          <cell r="C628" t="str">
            <v/>
          </cell>
          <cell r="D628" t="str">
            <v>A28017143</v>
          </cell>
          <cell r="E628" t="str">
            <v>PGNA</v>
          </cell>
          <cell r="F628" t="str">
            <v>Nacionales</v>
          </cell>
        </row>
        <row r="629">
          <cell r="A629">
            <v>5000477</v>
          </cell>
          <cell r="B629" t="str">
            <v>SUNNYDAY PRODUC.Y REPRESENT.S.L.</v>
          </cell>
          <cell r="C629" t="str">
            <v/>
          </cell>
          <cell r="D629" t="str">
            <v>B84940436</v>
          </cell>
          <cell r="E629" t="str">
            <v>PCOL</v>
          </cell>
          <cell r="F629" t="str">
            <v>Colaboradores</v>
          </cell>
        </row>
        <row r="630">
          <cell r="A630">
            <v>5000478</v>
          </cell>
          <cell r="B630" t="str">
            <v>GRUPO EMPRESARIAL DE OCIO Y</v>
          </cell>
          <cell r="C630" t="str">
            <v/>
          </cell>
          <cell r="D630" t="str">
            <v>B02337566</v>
          </cell>
          <cell r="E630" t="str">
            <v>PGNA</v>
          </cell>
          <cell r="F630" t="str">
            <v>Nacionales</v>
          </cell>
        </row>
        <row r="631">
          <cell r="A631">
            <v>5000479</v>
          </cell>
          <cell r="B631" t="str">
            <v>TELEFONICA DE ESPAÑA SA</v>
          </cell>
          <cell r="C631" t="str">
            <v>TELEFONICA</v>
          </cell>
          <cell r="D631" t="str">
            <v>A82018474</v>
          </cell>
          <cell r="E631" t="str">
            <v>PGNA</v>
          </cell>
          <cell r="F631" t="str">
            <v>Nacionales</v>
          </cell>
        </row>
        <row r="632">
          <cell r="A632">
            <v>5000480</v>
          </cell>
          <cell r="B632" t="str">
            <v>EDITODO LOCALPRESS,S.L.</v>
          </cell>
          <cell r="C632" t="str">
            <v>VILA JOAQUIN</v>
          </cell>
          <cell r="D632" t="str">
            <v>B83550228</v>
          </cell>
          <cell r="E632" t="str">
            <v>PCOL</v>
          </cell>
          <cell r="F632" t="str">
            <v>Colaboradores</v>
          </cell>
        </row>
        <row r="633">
          <cell r="A633">
            <v>5000481</v>
          </cell>
          <cell r="B633" t="str">
            <v>C.D. BASKET BILABO BERRI S.A.D.</v>
          </cell>
          <cell r="C633" t="str">
            <v/>
          </cell>
          <cell r="D633" t="str">
            <v>A95380846</v>
          </cell>
          <cell r="E633" t="str">
            <v>PGNA</v>
          </cell>
          <cell r="F633" t="str">
            <v>Nacionales</v>
          </cell>
        </row>
        <row r="634">
          <cell r="A634">
            <v>5000482</v>
          </cell>
          <cell r="B634" t="str">
            <v>EUROPA PRESS REPORTAJES S.A.</v>
          </cell>
          <cell r="C634" t="str">
            <v>EUROPA PRESS</v>
          </cell>
          <cell r="D634" t="str">
            <v>A78457991</v>
          </cell>
          <cell r="E634" t="str">
            <v>PGNA</v>
          </cell>
          <cell r="F634" t="str">
            <v>Nacionales</v>
          </cell>
        </row>
        <row r="635">
          <cell r="A635">
            <v>5000483</v>
          </cell>
          <cell r="B635" t="str">
            <v>ANAEM ASOC NAC AUTORES Y EDIT</v>
          </cell>
          <cell r="C635" t="str">
            <v/>
          </cell>
          <cell r="D635" t="str">
            <v>G83951772</v>
          </cell>
          <cell r="E635" t="str">
            <v>PCOL</v>
          </cell>
          <cell r="F635" t="str">
            <v>Colaboradores</v>
          </cell>
        </row>
        <row r="636">
          <cell r="A636">
            <v>5000484</v>
          </cell>
          <cell r="B636" t="str">
            <v>PERMANYER GRIÑO CONNEXIONS,S.L.</v>
          </cell>
          <cell r="C636" t="str">
            <v/>
          </cell>
          <cell r="D636" t="str">
            <v>B63063408</v>
          </cell>
          <cell r="E636" t="str">
            <v>PGNA</v>
          </cell>
          <cell r="F636" t="str">
            <v>Nacionales</v>
          </cell>
        </row>
        <row r="637">
          <cell r="A637">
            <v>5000485</v>
          </cell>
          <cell r="B637" t="str">
            <v>APLICACIONES ELECTR QUASAR S.A</v>
          </cell>
          <cell r="C637" t="str">
            <v/>
          </cell>
          <cell r="D637" t="str">
            <v>A28620649</v>
          </cell>
          <cell r="E637" t="str">
            <v>PGNA</v>
          </cell>
          <cell r="F637" t="str">
            <v>Nacionales</v>
          </cell>
        </row>
        <row r="638">
          <cell r="A638">
            <v>5000486</v>
          </cell>
          <cell r="B638" t="str">
            <v>BILONGUI,S.L.</v>
          </cell>
          <cell r="C638" t="str">
            <v>LOPEZ MAESO JOSE</v>
          </cell>
          <cell r="D638" t="str">
            <v>B83640722</v>
          </cell>
          <cell r="E638" t="str">
            <v>PCOL</v>
          </cell>
          <cell r="F638" t="str">
            <v>Colaboradores</v>
          </cell>
        </row>
        <row r="639">
          <cell r="A639">
            <v>5000487</v>
          </cell>
          <cell r="B639" t="str">
            <v>FREELANCE COMMUNICATION S.L.</v>
          </cell>
          <cell r="C639" t="str">
            <v/>
          </cell>
          <cell r="D639" t="str">
            <v>B62529698</v>
          </cell>
          <cell r="E639" t="str">
            <v>PGNA</v>
          </cell>
          <cell r="F639" t="str">
            <v>Nacionales</v>
          </cell>
        </row>
        <row r="640">
          <cell r="A640">
            <v>5000488</v>
          </cell>
          <cell r="B640" t="str">
            <v>CASBEGA, S.A.</v>
          </cell>
          <cell r="C640" t="str">
            <v/>
          </cell>
          <cell r="D640" t="str">
            <v>A28057677</v>
          </cell>
          <cell r="E640" t="str">
            <v>PGNA</v>
          </cell>
          <cell r="F640" t="str">
            <v>Nacionales</v>
          </cell>
        </row>
        <row r="641">
          <cell r="A641">
            <v>5000489</v>
          </cell>
          <cell r="B641" t="str">
            <v>SOCIEDAD DE SERVICIOS TOFFIÑO SL</v>
          </cell>
          <cell r="C641" t="str">
            <v>GOMEZ CHAVEZ NESTOR ROBERTO</v>
          </cell>
          <cell r="D641" t="str">
            <v>B84896257</v>
          </cell>
          <cell r="E641" t="str">
            <v>PCOL</v>
          </cell>
          <cell r="F641" t="str">
            <v>Colaboradores</v>
          </cell>
        </row>
        <row r="642">
          <cell r="A642">
            <v>5000490</v>
          </cell>
          <cell r="B642" t="str">
            <v>PROVITEC INSTALACIONES Y SISTEMAS</v>
          </cell>
          <cell r="C642" t="str">
            <v/>
          </cell>
          <cell r="D642" t="str">
            <v>B60915667</v>
          </cell>
          <cell r="E642" t="str">
            <v>PGNA</v>
          </cell>
          <cell r="F642" t="str">
            <v>Nacionales</v>
          </cell>
        </row>
        <row r="643">
          <cell r="A643">
            <v>5000491</v>
          </cell>
          <cell r="B643" t="str">
            <v>EDICIONES Y ESTUDIOS S.L.</v>
          </cell>
          <cell r="C643" t="str">
            <v/>
          </cell>
          <cell r="D643" t="str">
            <v>A28921195</v>
          </cell>
          <cell r="E643" t="str">
            <v>PGNA</v>
          </cell>
          <cell r="F643" t="str">
            <v>Nacionales</v>
          </cell>
        </row>
        <row r="644">
          <cell r="A644">
            <v>5000492</v>
          </cell>
          <cell r="B644" t="str">
            <v>LUMITO PRODUCCIONES S.L.</v>
          </cell>
          <cell r="C644" t="str">
            <v>TORRECILLAS LOZANO LUIS MIGUEL</v>
          </cell>
          <cell r="D644" t="str">
            <v>B85188035</v>
          </cell>
          <cell r="E644" t="str">
            <v>PCOL</v>
          </cell>
          <cell r="F644" t="str">
            <v>Colaboradores</v>
          </cell>
        </row>
        <row r="645">
          <cell r="A645">
            <v>5000493</v>
          </cell>
          <cell r="B645" t="str">
            <v>PEDRO LARA,S.L.</v>
          </cell>
          <cell r="C645" t="str">
            <v/>
          </cell>
          <cell r="D645" t="str">
            <v>B83068379</v>
          </cell>
          <cell r="E645" t="str">
            <v>PGNA</v>
          </cell>
          <cell r="F645" t="str">
            <v>Nacionales</v>
          </cell>
        </row>
        <row r="646">
          <cell r="A646">
            <v>5000494</v>
          </cell>
          <cell r="B646" t="str">
            <v>NOVOMEDIA S.A.</v>
          </cell>
          <cell r="C646" t="str">
            <v/>
          </cell>
          <cell r="D646" t="str">
            <v>A28577484</v>
          </cell>
          <cell r="E646" t="str">
            <v>PGNA</v>
          </cell>
          <cell r="F646" t="str">
            <v>Nacionales</v>
          </cell>
        </row>
        <row r="647">
          <cell r="A647">
            <v>5000495</v>
          </cell>
          <cell r="B647" t="str">
            <v>APROK IMAGEN, S.L.</v>
          </cell>
          <cell r="C647" t="str">
            <v/>
          </cell>
          <cell r="D647" t="str">
            <v>B82439316</v>
          </cell>
          <cell r="E647" t="str">
            <v>PCOL</v>
          </cell>
          <cell r="F647" t="str">
            <v>Colaboradores</v>
          </cell>
        </row>
        <row r="648">
          <cell r="A648">
            <v>5000496</v>
          </cell>
          <cell r="B648" t="str">
            <v>PRO3CO, S.L.</v>
          </cell>
          <cell r="C648" t="str">
            <v/>
          </cell>
          <cell r="D648" t="str">
            <v>B60717469</v>
          </cell>
          <cell r="E648" t="str">
            <v>PGNA</v>
          </cell>
          <cell r="F648" t="str">
            <v>Nacionales</v>
          </cell>
        </row>
        <row r="649">
          <cell r="A649">
            <v>5000497</v>
          </cell>
          <cell r="B649" t="str">
            <v>BOLETIN OFICIAL COMUNIDAD DE MADRID</v>
          </cell>
          <cell r="C649" t="str">
            <v/>
          </cell>
          <cell r="D649" t="str">
            <v>Q7850065I</v>
          </cell>
          <cell r="E649" t="str">
            <v>PGNA</v>
          </cell>
          <cell r="F649" t="str">
            <v>Nacionales</v>
          </cell>
        </row>
        <row r="650">
          <cell r="A650">
            <v>5000498</v>
          </cell>
          <cell r="B650" t="str">
            <v>TIERNO MANGEMENT,S.L.U</v>
          </cell>
          <cell r="C650" t="str">
            <v>RABAGO ISABEL</v>
          </cell>
          <cell r="D650" t="str">
            <v>B83837989</v>
          </cell>
          <cell r="E650" t="str">
            <v>PCOL</v>
          </cell>
          <cell r="F650" t="str">
            <v>Colaboradores</v>
          </cell>
        </row>
        <row r="651">
          <cell r="A651">
            <v>5000499</v>
          </cell>
          <cell r="B651" t="str">
            <v>ROSSO FIORENTINO SPAIN,S.L.</v>
          </cell>
          <cell r="C651" t="str">
            <v/>
          </cell>
          <cell r="D651" t="str">
            <v>B63046098</v>
          </cell>
          <cell r="E651" t="str">
            <v>PGNA</v>
          </cell>
          <cell r="F651" t="str">
            <v>Nacionales</v>
          </cell>
        </row>
        <row r="652">
          <cell r="A652">
            <v>5000500</v>
          </cell>
          <cell r="B652" t="str">
            <v>MAGNETRON S.A.</v>
          </cell>
          <cell r="C652" t="str">
            <v/>
          </cell>
          <cell r="D652" t="str">
            <v>A28325785</v>
          </cell>
          <cell r="E652" t="str">
            <v>PGNA</v>
          </cell>
          <cell r="F652" t="str">
            <v>Nacionales</v>
          </cell>
        </row>
        <row r="653">
          <cell r="A653">
            <v>5000501</v>
          </cell>
          <cell r="B653" t="str">
            <v>TRINIDAD ALCON S.L.</v>
          </cell>
          <cell r="C653" t="str">
            <v>ALCON TEODORO TRINIDAD</v>
          </cell>
          <cell r="D653" t="str">
            <v>B83208751</v>
          </cell>
          <cell r="E653" t="str">
            <v>PCOL</v>
          </cell>
          <cell r="F653" t="str">
            <v>Colaboradores</v>
          </cell>
        </row>
        <row r="654">
          <cell r="A654">
            <v>5000502</v>
          </cell>
          <cell r="B654" t="str">
            <v>ODECO ELECTRONICA,S.A.</v>
          </cell>
          <cell r="C654" t="str">
            <v/>
          </cell>
          <cell r="D654" t="str">
            <v>A58361874</v>
          </cell>
          <cell r="E654" t="str">
            <v>PGNA</v>
          </cell>
          <cell r="F654" t="str">
            <v>Nacionales</v>
          </cell>
        </row>
        <row r="655">
          <cell r="A655">
            <v>5000503</v>
          </cell>
          <cell r="B655" t="str">
            <v>SGAE. SOCIEDAD GENERAL AUTORES Y</v>
          </cell>
          <cell r="C655" t="str">
            <v/>
          </cell>
          <cell r="D655" t="str">
            <v>G28029643</v>
          </cell>
          <cell r="E655" t="str">
            <v>EGDA</v>
          </cell>
          <cell r="F655" t="str">
            <v>Dchos.Autor</v>
          </cell>
        </row>
        <row r="656">
          <cell r="A656">
            <v>5000504</v>
          </cell>
          <cell r="B656" t="str">
            <v>GALDAMICI S.L.</v>
          </cell>
          <cell r="C656" t="str">
            <v>GARAY ZABALA IGNACIO</v>
          </cell>
          <cell r="D656" t="str">
            <v>B84585140</v>
          </cell>
          <cell r="E656" t="str">
            <v>PCOL</v>
          </cell>
          <cell r="F656" t="str">
            <v>Colaboradores</v>
          </cell>
        </row>
        <row r="657">
          <cell r="A657">
            <v>5000505</v>
          </cell>
          <cell r="B657" t="str">
            <v>TELESPAN 2000,S.L.</v>
          </cell>
          <cell r="C657" t="str">
            <v/>
          </cell>
          <cell r="D657" t="str">
            <v>B82362294</v>
          </cell>
          <cell r="E657" t="str">
            <v>PGNA</v>
          </cell>
          <cell r="F657" t="str">
            <v>Nacionales</v>
          </cell>
        </row>
        <row r="658">
          <cell r="A658">
            <v>5000506</v>
          </cell>
          <cell r="B658" t="str">
            <v>SOCIEDAD PUBLICA TV EXTREMEÑA</v>
          </cell>
          <cell r="C658" t="str">
            <v/>
          </cell>
          <cell r="D658" t="str">
            <v>A06446447</v>
          </cell>
          <cell r="E658" t="str">
            <v>PGNA</v>
          </cell>
          <cell r="F658" t="str">
            <v>Nacionales</v>
          </cell>
        </row>
        <row r="659">
          <cell r="A659">
            <v>5000507</v>
          </cell>
          <cell r="B659" t="str">
            <v>MEDIATRENDS</v>
          </cell>
          <cell r="C659" t="str">
            <v/>
          </cell>
          <cell r="D659" t="str">
            <v>B37403177</v>
          </cell>
          <cell r="E659" t="str">
            <v>PCOL</v>
          </cell>
          <cell r="F659" t="str">
            <v>Colaboradores</v>
          </cell>
        </row>
        <row r="660">
          <cell r="A660">
            <v>5000508</v>
          </cell>
          <cell r="B660" t="str">
            <v>CLEAR CHANNEL ESPAÑA,S.L.</v>
          </cell>
          <cell r="C660" t="str">
            <v/>
          </cell>
          <cell r="D660" t="str">
            <v>B82539867</v>
          </cell>
          <cell r="E660" t="str">
            <v>PGNA</v>
          </cell>
          <cell r="F660" t="str">
            <v>Nacionales</v>
          </cell>
        </row>
        <row r="661">
          <cell r="A661">
            <v>5000509</v>
          </cell>
          <cell r="B661" t="str">
            <v>VIAJES BARCELO S.L.</v>
          </cell>
          <cell r="C661" t="str">
            <v/>
          </cell>
          <cell r="D661" t="str">
            <v>B07012107</v>
          </cell>
          <cell r="E661" t="str">
            <v>PGNA</v>
          </cell>
          <cell r="F661" t="str">
            <v>Nacionales</v>
          </cell>
        </row>
        <row r="662">
          <cell r="A662">
            <v>5000510</v>
          </cell>
          <cell r="B662" t="str">
            <v>PUMBY CONSULTING, S.L.</v>
          </cell>
          <cell r="C662" t="str">
            <v>BERNALDO DE QUIROS LOZANO LORENZO DIOCRECIO</v>
          </cell>
          <cell r="D662" t="str">
            <v>B85477735</v>
          </cell>
          <cell r="E662" t="str">
            <v>PCOL</v>
          </cell>
          <cell r="F662" t="str">
            <v>Colaboradores</v>
          </cell>
        </row>
        <row r="663">
          <cell r="A663">
            <v>5000511</v>
          </cell>
          <cell r="B663" t="str">
            <v>MICHAEL PAGE INTERNATIONAL SA</v>
          </cell>
          <cell r="C663" t="str">
            <v/>
          </cell>
          <cell r="D663" t="str">
            <v>A81672545</v>
          </cell>
          <cell r="E663" t="str">
            <v>PGNA</v>
          </cell>
          <cell r="F663" t="str">
            <v>Nacionales</v>
          </cell>
        </row>
        <row r="664">
          <cell r="A664">
            <v>5000512</v>
          </cell>
          <cell r="B664" t="str">
            <v>CRUZ ROJA ESPAÑOLA</v>
          </cell>
          <cell r="C664" t="str">
            <v/>
          </cell>
          <cell r="D664" t="str">
            <v>Q2866001G</v>
          </cell>
          <cell r="E664" t="str">
            <v>PGNA</v>
          </cell>
          <cell r="F664" t="str">
            <v>Nacionales</v>
          </cell>
        </row>
        <row r="665">
          <cell r="A665">
            <v>5000513</v>
          </cell>
          <cell r="B665" t="str">
            <v>ESTUDIOS ICEBERG, S.L.</v>
          </cell>
          <cell r="C665" t="str">
            <v/>
          </cell>
          <cell r="D665" t="str">
            <v>B82515644</v>
          </cell>
          <cell r="E665" t="str">
            <v>PCOL</v>
          </cell>
          <cell r="F665" t="str">
            <v>Colaboradores</v>
          </cell>
        </row>
        <row r="666">
          <cell r="A666">
            <v>5000514</v>
          </cell>
          <cell r="B666" t="str">
            <v>ABELLAN GOMEZ JOSE</v>
          </cell>
          <cell r="C666" t="str">
            <v/>
          </cell>
          <cell r="D666" t="str">
            <v>77517609L</v>
          </cell>
          <cell r="E666" t="str">
            <v>PGNA</v>
          </cell>
          <cell r="F666" t="str">
            <v>Nacionales</v>
          </cell>
        </row>
        <row r="667">
          <cell r="A667">
            <v>5000515</v>
          </cell>
          <cell r="B667" t="str">
            <v>BRB INTERNACIONAL S.A.</v>
          </cell>
          <cell r="C667" t="str">
            <v/>
          </cell>
          <cell r="D667" t="str">
            <v>A28295038</v>
          </cell>
          <cell r="E667" t="str">
            <v>PGNA</v>
          </cell>
          <cell r="F667" t="str">
            <v>Nacionales</v>
          </cell>
        </row>
        <row r="668">
          <cell r="A668">
            <v>5000516</v>
          </cell>
          <cell r="B668" t="str">
            <v>MELOCOTONES HELADOS,S.L.</v>
          </cell>
          <cell r="C668" t="str">
            <v/>
          </cell>
          <cell r="D668" t="str">
            <v>B84853027</v>
          </cell>
          <cell r="E668" t="str">
            <v>PCOL</v>
          </cell>
          <cell r="F668" t="str">
            <v>Colaboradores</v>
          </cell>
        </row>
        <row r="669">
          <cell r="A669">
            <v>5000517</v>
          </cell>
          <cell r="B669" t="str">
            <v>MARTINEZ PEREZ FERNANDO</v>
          </cell>
          <cell r="C669" t="str">
            <v/>
          </cell>
          <cell r="D669" t="str">
            <v>07229780Y</v>
          </cell>
          <cell r="E669" t="str">
            <v>PGNA</v>
          </cell>
          <cell r="F669" t="str">
            <v>Nacionales</v>
          </cell>
        </row>
        <row r="670">
          <cell r="A670">
            <v>5000518</v>
          </cell>
          <cell r="B670" t="str">
            <v>MOTION PICTURES (Ver 5005735)</v>
          </cell>
          <cell r="C670" t="str">
            <v/>
          </cell>
          <cell r="D670" t="str">
            <v>A28481562</v>
          </cell>
          <cell r="E670" t="str">
            <v>PGPD</v>
          </cell>
          <cell r="F670" t="str">
            <v>Productoras</v>
          </cell>
        </row>
        <row r="671">
          <cell r="A671">
            <v>5000519</v>
          </cell>
          <cell r="B671" t="str">
            <v>GALEGO ATHLETIC DE COMUNICACIONES</v>
          </cell>
          <cell r="C671" t="str">
            <v>ENRIQUEZ AMALIA</v>
          </cell>
          <cell r="D671" t="str">
            <v>B81001521</v>
          </cell>
          <cell r="E671" t="str">
            <v>PCOL</v>
          </cell>
          <cell r="F671" t="str">
            <v>Colaboradores</v>
          </cell>
        </row>
        <row r="672">
          <cell r="A672">
            <v>5000520</v>
          </cell>
          <cell r="B672" t="str">
            <v>TV SIETE PRODUCTORA E VIDEO S L</v>
          </cell>
          <cell r="C672" t="str">
            <v/>
          </cell>
          <cell r="D672" t="str">
            <v>B32033656</v>
          </cell>
          <cell r="E672" t="str">
            <v>PGNA</v>
          </cell>
          <cell r="F672" t="str">
            <v>Nacionales</v>
          </cell>
        </row>
        <row r="673">
          <cell r="A673">
            <v>5000521</v>
          </cell>
          <cell r="B673" t="str">
            <v>EDICIONES DEUSTO S.A.</v>
          </cell>
          <cell r="C673" t="str">
            <v/>
          </cell>
          <cell r="D673" t="str">
            <v>A48028930</v>
          </cell>
          <cell r="E673" t="str">
            <v>PGNA</v>
          </cell>
          <cell r="F673" t="str">
            <v>Nacionales</v>
          </cell>
        </row>
        <row r="674">
          <cell r="A674">
            <v>5000522</v>
          </cell>
          <cell r="B674" t="str">
            <v>AMATISTA FILMS,S.L.</v>
          </cell>
          <cell r="C674" t="str">
            <v/>
          </cell>
          <cell r="D674" t="str">
            <v>B84010180</v>
          </cell>
          <cell r="E674" t="str">
            <v>PCOL</v>
          </cell>
          <cell r="F674" t="str">
            <v>Colaboradores</v>
          </cell>
        </row>
        <row r="675">
          <cell r="A675">
            <v>5000523</v>
          </cell>
          <cell r="B675" t="str">
            <v>INTERPRESTIGE,S.A.</v>
          </cell>
          <cell r="C675" t="str">
            <v/>
          </cell>
          <cell r="D675" t="str">
            <v>A78079654</v>
          </cell>
          <cell r="E675" t="str">
            <v>PGNA</v>
          </cell>
          <cell r="F675" t="str">
            <v>Nacionales</v>
          </cell>
        </row>
        <row r="676">
          <cell r="A676">
            <v>5000524</v>
          </cell>
          <cell r="B676" t="str">
            <v>IBM-INTERNAT BUSINESS MACHINES S.A</v>
          </cell>
          <cell r="C676" t="str">
            <v/>
          </cell>
          <cell r="D676" t="str">
            <v>A28010791</v>
          </cell>
          <cell r="E676" t="str">
            <v>PGNA</v>
          </cell>
          <cell r="F676" t="str">
            <v>Nacionales</v>
          </cell>
        </row>
        <row r="677">
          <cell r="A677">
            <v>5000525</v>
          </cell>
          <cell r="B677" t="str">
            <v>MILAGRITOS C B</v>
          </cell>
          <cell r="C677" t="str">
            <v/>
          </cell>
          <cell r="D677" t="str">
            <v>E85441517</v>
          </cell>
          <cell r="E677" t="str">
            <v>PCOL</v>
          </cell>
          <cell r="F677" t="str">
            <v>Colaboradores</v>
          </cell>
        </row>
        <row r="678">
          <cell r="A678">
            <v>5000526</v>
          </cell>
          <cell r="B678" t="str">
            <v>ALBA ADRIATICA S.L.</v>
          </cell>
          <cell r="C678" t="str">
            <v/>
          </cell>
          <cell r="D678" t="str">
            <v>B84734508</v>
          </cell>
          <cell r="E678" t="str">
            <v>PGNA</v>
          </cell>
          <cell r="F678" t="str">
            <v>Nacionales</v>
          </cell>
        </row>
        <row r="679">
          <cell r="A679">
            <v>5000527</v>
          </cell>
          <cell r="B679" t="str">
            <v>JUNTA DE CASTILLA Y LEON</v>
          </cell>
          <cell r="C679" t="str">
            <v/>
          </cell>
          <cell r="D679" t="str">
            <v>S4711001J</v>
          </cell>
          <cell r="E679" t="str">
            <v>PGNA</v>
          </cell>
          <cell r="F679" t="str">
            <v>Nacionales</v>
          </cell>
        </row>
        <row r="680">
          <cell r="A680">
            <v>5000528</v>
          </cell>
          <cell r="B680" t="str">
            <v>CLAUSEMAN,S.L.</v>
          </cell>
          <cell r="C680" t="str">
            <v/>
          </cell>
          <cell r="D680" t="str">
            <v>B82556093</v>
          </cell>
          <cell r="E680" t="str">
            <v>PCOL</v>
          </cell>
          <cell r="F680" t="str">
            <v>Colaboradores</v>
          </cell>
        </row>
        <row r="681">
          <cell r="A681">
            <v>5000529</v>
          </cell>
          <cell r="B681" t="str">
            <v>GONZALEZ MARTINEZ LUIS MANUEL</v>
          </cell>
          <cell r="C681" t="str">
            <v/>
          </cell>
          <cell r="D681" t="str">
            <v>14696563T</v>
          </cell>
          <cell r="E681" t="str">
            <v>PCOL</v>
          </cell>
          <cell r="F681" t="str">
            <v>Colaboradores</v>
          </cell>
        </row>
        <row r="682">
          <cell r="A682">
            <v>5000530</v>
          </cell>
          <cell r="B682" t="str">
            <v>IFEMA INSTITUCION FERIAL DE MADRID</v>
          </cell>
          <cell r="C682" t="str">
            <v/>
          </cell>
          <cell r="D682" t="str">
            <v>Q2873018B</v>
          </cell>
          <cell r="E682" t="str">
            <v>PGNA</v>
          </cell>
          <cell r="F682" t="str">
            <v>Nacionales</v>
          </cell>
        </row>
        <row r="683">
          <cell r="A683">
            <v>5000531</v>
          </cell>
          <cell r="B683" t="str">
            <v>SPLENDENS IBERICA,S.L.</v>
          </cell>
          <cell r="C683" t="str">
            <v>RODRIGUEZ BAJON MIGUEL ANGEL</v>
          </cell>
          <cell r="D683" t="str">
            <v>B82163601</v>
          </cell>
          <cell r="E683" t="str">
            <v>PCOL</v>
          </cell>
          <cell r="F683" t="str">
            <v>Colaboradores</v>
          </cell>
        </row>
        <row r="684">
          <cell r="A684">
            <v>5000532</v>
          </cell>
          <cell r="B684" t="str">
            <v>ALEGRE PALAZON MANUEL</v>
          </cell>
          <cell r="C684" t="str">
            <v/>
          </cell>
          <cell r="D684" t="str">
            <v>77883685G</v>
          </cell>
          <cell r="E684" t="str">
            <v>PGNA</v>
          </cell>
          <cell r="F684" t="str">
            <v>Nacionales</v>
          </cell>
        </row>
        <row r="685">
          <cell r="A685">
            <v>5000533</v>
          </cell>
          <cell r="B685" t="str">
            <v>OPTIMEDIA S.A.</v>
          </cell>
          <cell r="C685" t="str">
            <v/>
          </cell>
          <cell r="D685" t="str">
            <v>A79322533</v>
          </cell>
          <cell r="E685" t="str">
            <v>PGNA</v>
          </cell>
          <cell r="F685" t="str">
            <v>Nacionales</v>
          </cell>
        </row>
        <row r="686">
          <cell r="A686">
            <v>5000534</v>
          </cell>
          <cell r="B686" t="str">
            <v>HERMANAS ELORRIAGA S C</v>
          </cell>
          <cell r="C686" t="str">
            <v/>
          </cell>
          <cell r="D686" t="str">
            <v>J85402378</v>
          </cell>
          <cell r="E686" t="str">
            <v>PCOL</v>
          </cell>
          <cell r="F686" t="str">
            <v>Colaboradores</v>
          </cell>
        </row>
        <row r="687">
          <cell r="A687">
            <v>5000535</v>
          </cell>
          <cell r="B687" t="str">
            <v>GALP ENERGIA,S.A.U.</v>
          </cell>
          <cell r="C687" t="str">
            <v/>
          </cell>
          <cell r="D687" t="str">
            <v>B58634858</v>
          </cell>
          <cell r="E687" t="str">
            <v>PGNA</v>
          </cell>
          <cell r="F687" t="str">
            <v>Nacionales</v>
          </cell>
        </row>
        <row r="688">
          <cell r="A688">
            <v>5000536</v>
          </cell>
          <cell r="B688" t="str">
            <v>VIAJES MARSANS</v>
          </cell>
          <cell r="C688" t="str">
            <v/>
          </cell>
          <cell r="D688" t="str">
            <v>A08018921</v>
          </cell>
          <cell r="E688" t="str">
            <v>PGNA</v>
          </cell>
          <cell r="F688" t="str">
            <v>Nacionales</v>
          </cell>
        </row>
        <row r="689">
          <cell r="A689">
            <v>5000537</v>
          </cell>
          <cell r="B689" t="str">
            <v>JOANA BONET,S.C.</v>
          </cell>
          <cell r="C689" t="str">
            <v/>
          </cell>
          <cell r="D689" t="str">
            <v>G82656919</v>
          </cell>
          <cell r="E689" t="str">
            <v>PCOL</v>
          </cell>
          <cell r="F689" t="str">
            <v>Colaboradores</v>
          </cell>
        </row>
        <row r="690">
          <cell r="A690">
            <v>5000538</v>
          </cell>
          <cell r="B690" t="str">
            <v>ACCION AUD. DIRECTA OPERADORES</v>
          </cell>
          <cell r="C690" t="str">
            <v/>
          </cell>
          <cell r="D690" t="str">
            <v>B83516559</v>
          </cell>
          <cell r="E690" t="str">
            <v>PGNA</v>
          </cell>
          <cell r="F690" t="str">
            <v>Nacionales</v>
          </cell>
        </row>
        <row r="691">
          <cell r="A691">
            <v>5000539</v>
          </cell>
          <cell r="B691" t="str">
            <v>ASOC.EMPRES.COMERCIO DEL LIBRO</v>
          </cell>
          <cell r="C691" t="str">
            <v/>
          </cell>
          <cell r="D691" t="str">
            <v>G28975886</v>
          </cell>
          <cell r="E691" t="str">
            <v>PGNA</v>
          </cell>
          <cell r="F691" t="str">
            <v>Nacionales</v>
          </cell>
        </row>
        <row r="692">
          <cell r="A692">
            <v>5000540</v>
          </cell>
          <cell r="B692" t="str">
            <v>GILVEVI SC</v>
          </cell>
          <cell r="C692" t="str">
            <v>VERA GIL JOSE ANTONIO</v>
          </cell>
          <cell r="D692" t="str">
            <v>J85695930</v>
          </cell>
          <cell r="E692" t="str">
            <v>PCOL</v>
          </cell>
          <cell r="F692" t="str">
            <v>Colaboradores</v>
          </cell>
        </row>
        <row r="693">
          <cell r="A693">
            <v>5000541</v>
          </cell>
          <cell r="B693" t="str">
            <v>VEO VEO TV  S.L.</v>
          </cell>
          <cell r="C693" t="str">
            <v>VEOVEO</v>
          </cell>
          <cell r="D693" t="str">
            <v>B80776727</v>
          </cell>
          <cell r="E693" t="str">
            <v>PGNA</v>
          </cell>
          <cell r="F693" t="str">
            <v>Nacionales</v>
          </cell>
        </row>
        <row r="694">
          <cell r="A694">
            <v>5000542</v>
          </cell>
          <cell r="B694" t="str">
            <v>ATRESMEDIA CORPORACION SA</v>
          </cell>
          <cell r="C694" t="str">
            <v>ANTENA 3</v>
          </cell>
          <cell r="D694" t="str">
            <v>A78839271</v>
          </cell>
          <cell r="E694" t="str">
            <v>PGNA</v>
          </cell>
          <cell r="F694" t="str">
            <v>Nacionales</v>
          </cell>
        </row>
        <row r="695">
          <cell r="A695">
            <v>5000543</v>
          </cell>
          <cell r="B695" t="str">
            <v>MARTINEZ GONZALEZ RICARDO</v>
          </cell>
          <cell r="C695" t="str">
            <v/>
          </cell>
          <cell r="D695" t="str">
            <v>51624735Q</v>
          </cell>
          <cell r="E695" t="str">
            <v>PCOL</v>
          </cell>
          <cell r="F695" t="str">
            <v>Colaboradores</v>
          </cell>
        </row>
        <row r="696">
          <cell r="A696">
            <v>5000544</v>
          </cell>
          <cell r="B696" t="str">
            <v>ATLAS MEDIA,S.A.U.</v>
          </cell>
          <cell r="C696" t="str">
            <v>ATLAS</v>
          </cell>
          <cell r="D696" t="str">
            <v>A61558342</v>
          </cell>
          <cell r="E696" t="str">
            <v>PGNA</v>
          </cell>
          <cell r="F696" t="str">
            <v>Nacionales</v>
          </cell>
        </row>
        <row r="697">
          <cell r="A697">
            <v>5000545</v>
          </cell>
          <cell r="B697" t="str">
            <v>SOGECABLE,S.A.</v>
          </cell>
          <cell r="C697" t="str">
            <v>SOGECABLE</v>
          </cell>
          <cell r="D697" t="str">
            <v>A79114815</v>
          </cell>
          <cell r="E697" t="str">
            <v>PGNA</v>
          </cell>
          <cell r="F697" t="str">
            <v>Nacionales</v>
          </cell>
        </row>
        <row r="698">
          <cell r="A698">
            <v>5000546</v>
          </cell>
          <cell r="B698" t="str">
            <v>ALEGRE CARVAJAL BENECDITA BEATRIZ</v>
          </cell>
          <cell r="C698" t="str">
            <v/>
          </cell>
          <cell r="D698" t="str">
            <v>03096961B</v>
          </cell>
          <cell r="E698" t="str">
            <v>PCOL</v>
          </cell>
          <cell r="F698" t="str">
            <v>Colaboradores</v>
          </cell>
        </row>
        <row r="699">
          <cell r="A699">
            <v>5000547</v>
          </cell>
          <cell r="B699" t="str">
            <v>SAVIMA DE MANTENIMIENTO,S.L.</v>
          </cell>
          <cell r="C699" t="str">
            <v/>
          </cell>
          <cell r="D699" t="str">
            <v>B82649104</v>
          </cell>
          <cell r="E699" t="str">
            <v>PGNA</v>
          </cell>
          <cell r="F699" t="str">
            <v>Nacionales</v>
          </cell>
        </row>
        <row r="700">
          <cell r="A700">
            <v>5000548</v>
          </cell>
          <cell r="B700" t="str">
            <v>CENTRE PROMOTOR DE IMATGE S.A.</v>
          </cell>
          <cell r="C700" t="str">
            <v/>
          </cell>
          <cell r="D700" t="str">
            <v>A08659070</v>
          </cell>
          <cell r="E700" t="str">
            <v>PGNA</v>
          </cell>
          <cell r="F700" t="str">
            <v>Nacionales</v>
          </cell>
        </row>
        <row r="701">
          <cell r="A701">
            <v>5000549</v>
          </cell>
          <cell r="B701" t="str">
            <v>YELA SANZ CRISTINA</v>
          </cell>
          <cell r="C701" t="str">
            <v/>
          </cell>
          <cell r="D701" t="str">
            <v>51578435S</v>
          </cell>
          <cell r="E701" t="str">
            <v>PCOL</v>
          </cell>
          <cell r="F701" t="str">
            <v>Colaboradores</v>
          </cell>
        </row>
        <row r="702">
          <cell r="A702">
            <v>5000550</v>
          </cell>
          <cell r="B702" t="str">
            <v>FUTURAMA TELECOM</v>
          </cell>
          <cell r="C702" t="str">
            <v/>
          </cell>
          <cell r="D702" t="str">
            <v>B84560077</v>
          </cell>
          <cell r="E702" t="str">
            <v>PGNA</v>
          </cell>
          <cell r="F702" t="str">
            <v>Nacionales</v>
          </cell>
        </row>
        <row r="703">
          <cell r="A703">
            <v>5000551</v>
          </cell>
          <cell r="B703" t="str">
            <v>EUROPA PRESS TELEVISION S.A.</v>
          </cell>
          <cell r="C703" t="str">
            <v>EUROPA PRESS</v>
          </cell>
          <cell r="D703" t="str">
            <v>A28509883</v>
          </cell>
          <cell r="E703" t="str">
            <v>PGNA</v>
          </cell>
          <cell r="F703" t="str">
            <v>Nacionales</v>
          </cell>
        </row>
        <row r="704">
          <cell r="A704">
            <v>5000552</v>
          </cell>
          <cell r="B704" t="str">
            <v>DE LA MADRID AGUIRIANO JUAN PABLO</v>
          </cell>
          <cell r="C704" t="str">
            <v/>
          </cell>
          <cell r="D704" t="str">
            <v>01485226R</v>
          </cell>
          <cell r="E704" t="str">
            <v>PCOL</v>
          </cell>
          <cell r="F704" t="str">
            <v>Colaboradores</v>
          </cell>
        </row>
        <row r="705">
          <cell r="A705">
            <v>5000553</v>
          </cell>
          <cell r="B705" t="str">
            <v>MEDIASET ESPAÑA COMUNICACION SA</v>
          </cell>
          <cell r="C705" t="str">
            <v>TELECINCO</v>
          </cell>
          <cell r="D705" t="str">
            <v>A79075438</v>
          </cell>
          <cell r="E705" t="str">
            <v>PGNA</v>
          </cell>
          <cell r="F705" t="str">
            <v>Nacionales</v>
          </cell>
        </row>
        <row r="706">
          <cell r="A706">
            <v>5000554</v>
          </cell>
          <cell r="B706" t="str">
            <v>IMAGEN DIRECTA,S.L.</v>
          </cell>
          <cell r="C706" t="str">
            <v/>
          </cell>
          <cell r="D706" t="str">
            <v>B83509372</v>
          </cell>
          <cell r="E706" t="str">
            <v>PGNA</v>
          </cell>
          <cell r="F706" t="str">
            <v>Nacionales</v>
          </cell>
        </row>
        <row r="707">
          <cell r="A707">
            <v>5000555</v>
          </cell>
          <cell r="B707" t="str">
            <v>MENGOD RODRIGUEZ VERONICA</v>
          </cell>
          <cell r="C707" t="str">
            <v/>
          </cell>
          <cell r="D707" t="str">
            <v>50720803F</v>
          </cell>
          <cell r="E707" t="str">
            <v>PCOL</v>
          </cell>
          <cell r="F707" t="str">
            <v>Colaboradores</v>
          </cell>
        </row>
        <row r="708">
          <cell r="A708">
            <v>5000556</v>
          </cell>
          <cell r="B708" t="str">
            <v>HEWLET PACKARD ESPAÑOLA S.L</v>
          </cell>
          <cell r="C708" t="str">
            <v/>
          </cell>
          <cell r="D708" t="str">
            <v>B28260933</v>
          </cell>
          <cell r="E708" t="str">
            <v>PGNA</v>
          </cell>
          <cell r="F708" t="str">
            <v>Nacionales</v>
          </cell>
        </row>
        <row r="709">
          <cell r="A709">
            <v>5000557</v>
          </cell>
          <cell r="B709" t="str">
            <v>SERKONTEN SA</v>
          </cell>
          <cell r="C709" t="str">
            <v/>
          </cell>
          <cell r="D709" t="str">
            <v>A48148647</v>
          </cell>
          <cell r="E709" t="str">
            <v>PGNA</v>
          </cell>
          <cell r="F709" t="str">
            <v>Nacionales</v>
          </cell>
        </row>
        <row r="710">
          <cell r="A710">
            <v>5000558</v>
          </cell>
          <cell r="B710" t="str">
            <v>HEINRICH MARTINEZ CESAR</v>
          </cell>
          <cell r="C710" t="str">
            <v/>
          </cell>
          <cell r="D710" t="str">
            <v>46566064B</v>
          </cell>
          <cell r="E710" t="str">
            <v>PCOL</v>
          </cell>
          <cell r="F710" t="str">
            <v>Colaboradores</v>
          </cell>
        </row>
        <row r="711">
          <cell r="A711">
            <v>5000559</v>
          </cell>
          <cell r="B711" t="str">
            <v>DB S.L.</v>
          </cell>
          <cell r="C711" t="str">
            <v/>
          </cell>
          <cell r="D711" t="str">
            <v>B78045804</v>
          </cell>
          <cell r="E711" t="str">
            <v>PGNA</v>
          </cell>
          <cell r="F711" t="str">
            <v>Nacionales</v>
          </cell>
        </row>
        <row r="712">
          <cell r="A712">
            <v>5000560</v>
          </cell>
          <cell r="B712" t="str">
            <v>CROMA-AUDIOVISUALES,S.L.</v>
          </cell>
          <cell r="C712" t="str">
            <v/>
          </cell>
          <cell r="D712" t="str">
            <v>B97901995</v>
          </cell>
          <cell r="E712" t="str">
            <v>PGNA</v>
          </cell>
          <cell r="F712" t="str">
            <v>Nacionales</v>
          </cell>
        </row>
        <row r="713">
          <cell r="A713">
            <v>5000561</v>
          </cell>
          <cell r="B713" t="str">
            <v>MARIÑAS LAGE, LUIS</v>
          </cell>
          <cell r="C713" t="str">
            <v/>
          </cell>
          <cell r="D713" t="str">
            <v>32374019R</v>
          </cell>
          <cell r="E713" t="str">
            <v>PCOL</v>
          </cell>
          <cell r="F713" t="str">
            <v>Colaboradores</v>
          </cell>
        </row>
        <row r="714">
          <cell r="A714">
            <v>5000562</v>
          </cell>
          <cell r="B714" t="str">
            <v>GALERNA AUDIOVISUALES</v>
          </cell>
          <cell r="C714" t="str">
            <v/>
          </cell>
          <cell r="D714" t="str">
            <v>A79364964</v>
          </cell>
          <cell r="E714" t="str">
            <v>PGNA</v>
          </cell>
          <cell r="F714" t="str">
            <v>Nacionales</v>
          </cell>
        </row>
        <row r="715">
          <cell r="A715">
            <v>5000563</v>
          </cell>
          <cell r="B715" t="str">
            <v>ECONOCOM PRODUCTS &amp; SOLUTIONS SAU</v>
          </cell>
          <cell r="C715" t="str">
            <v/>
          </cell>
          <cell r="D715" t="str">
            <v>A63319008</v>
          </cell>
          <cell r="E715" t="str">
            <v>PGNA</v>
          </cell>
          <cell r="F715" t="str">
            <v>Nacionales</v>
          </cell>
        </row>
        <row r="716">
          <cell r="A716">
            <v>5000564</v>
          </cell>
          <cell r="B716" t="str">
            <v>NARANJO VIZUETE, MARIA JOSE</v>
          </cell>
          <cell r="C716" t="str">
            <v/>
          </cell>
          <cell r="D716" t="str">
            <v>51417713V</v>
          </cell>
          <cell r="E716" t="str">
            <v>PCOL</v>
          </cell>
          <cell r="F716" t="str">
            <v>Colaboradores</v>
          </cell>
        </row>
        <row r="717">
          <cell r="A717">
            <v>5000565</v>
          </cell>
          <cell r="B717" t="str">
            <v>MENSAJEROS DE LA PAZ</v>
          </cell>
          <cell r="C717" t="str">
            <v/>
          </cell>
          <cell r="D717" t="str">
            <v>G28485779</v>
          </cell>
          <cell r="E717" t="str">
            <v>PGNA</v>
          </cell>
          <cell r="F717" t="str">
            <v>Nacionales</v>
          </cell>
        </row>
        <row r="718">
          <cell r="A718">
            <v>5000566</v>
          </cell>
          <cell r="B718" t="str">
            <v>CARLITO RECORD,S.L.</v>
          </cell>
          <cell r="C718" t="str">
            <v/>
          </cell>
          <cell r="D718" t="str">
            <v>B83208660</v>
          </cell>
          <cell r="E718" t="str">
            <v>PGNA</v>
          </cell>
          <cell r="F718" t="str">
            <v>Nacionales</v>
          </cell>
        </row>
        <row r="719">
          <cell r="A719">
            <v>5000567</v>
          </cell>
          <cell r="B719" t="str">
            <v>GARCIA MANSILLA ESTHER</v>
          </cell>
          <cell r="C719" t="str">
            <v/>
          </cell>
          <cell r="D719" t="str">
            <v>50106497P</v>
          </cell>
          <cell r="E719" t="str">
            <v>PCOL</v>
          </cell>
          <cell r="F719" t="str">
            <v>Colaboradores</v>
          </cell>
        </row>
        <row r="720">
          <cell r="A720">
            <v>5000568</v>
          </cell>
          <cell r="B720" t="str">
            <v>VIAJES EL CORTE INGLES S.A.</v>
          </cell>
          <cell r="C720" t="str">
            <v/>
          </cell>
          <cell r="D720" t="str">
            <v>A28229813</v>
          </cell>
          <cell r="E720" t="str">
            <v>PGNA</v>
          </cell>
          <cell r="F720" t="str">
            <v>Nacionales</v>
          </cell>
        </row>
        <row r="721">
          <cell r="A721">
            <v>5000569</v>
          </cell>
          <cell r="B721" t="str">
            <v>INSTITUTO DE CONSEJEROS</v>
          </cell>
          <cell r="C721" t="str">
            <v/>
          </cell>
          <cell r="D721" t="str">
            <v>G83705889</v>
          </cell>
          <cell r="E721" t="str">
            <v>PGNA</v>
          </cell>
          <cell r="F721" t="str">
            <v>Nacionales</v>
          </cell>
        </row>
        <row r="722">
          <cell r="A722">
            <v>5000570</v>
          </cell>
          <cell r="B722" t="str">
            <v>NUÑEZ ARIAS ALFONSO</v>
          </cell>
          <cell r="C722" t="str">
            <v/>
          </cell>
          <cell r="D722" t="str">
            <v>47369767W</v>
          </cell>
          <cell r="E722" t="str">
            <v>PCOL</v>
          </cell>
          <cell r="F722" t="str">
            <v>Colaboradores</v>
          </cell>
        </row>
        <row r="723">
          <cell r="A723">
            <v>5000571</v>
          </cell>
          <cell r="B723" t="str">
            <v>DESARROLLO INFORMATICO S.A.</v>
          </cell>
          <cell r="C723" t="str">
            <v/>
          </cell>
          <cell r="D723" t="str">
            <v>A28500916</v>
          </cell>
          <cell r="E723" t="str">
            <v>PGNA</v>
          </cell>
          <cell r="F723" t="str">
            <v>Nacionales</v>
          </cell>
        </row>
        <row r="724">
          <cell r="A724">
            <v>5000572</v>
          </cell>
          <cell r="B724" t="str">
            <v>LLES MARTIN ENRIQUE JAVIER</v>
          </cell>
          <cell r="C724" t="str">
            <v/>
          </cell>
          <cell r="D724" t="str">
            <v>08936132B</v>
          </cell>
          <cell r="E724" t="str">
            <v>PGNA</v>
          </cell>
          <cell r="F724" t="str">
            <v>Nacionales</v>
          </cell>
        </row>
        <row r="725">
          <cell r="A725">
            <v>5000573</v>
          </cell>
          <cell r="B725" t="str">
            <v>CAIOLI LUCA</v>
          </cell>
          <cell r="C725" t="str">
            <v/>
          </cell>
          <cell r="D725" t="str">
            <v>X3738595Z</v>
          </cell>
          <cell r="E725" t="str">
            <v>PCOL</v>
          </cell>
          <cell r="F725" t="str">
            <v>Colaboradores</v>
          </cell>
        </row>
        <row r="726">
          <cell r="A726">
            <v>5000574</v>
          </cell>
          <cell r="B726" t="str">
            <v>UNIPREX, S.A.</v>
          </cell>
          <cell r="C726" t="str">
            <v/>
          </cell>
          <cell r="D726" t="str">
            <v>A08216459</v>
          </cell>
          <cell r="E726" t="str">
            <v>PGNA</v>
          </cell>
          <cell r="F726" t="str">
            <v>Nacionales</v>
          </cell>
        </row>
        <row r="727">
          <cell r="A727">
            <v>5000575</v>
          </cell>
          <cell r="B727" t="str">
            <v>TWEY CB</v>
          </cell>
          <cell r="C727" t="str">
            <v/>
          </cell>
          <cell r="D727" t="str">
            <v>E85388106</v>
          </cell>
          <cell r="E727" t="str">
            <v>PGNA</v>
          </cell>
          <cell r="F727" t="str">
            <v>Nacionales</v>
          </cell>
        </row>
        <row r="728">
          <cell r="A728">
            <v>5000576</v>
          </cell>
          <cell r="B728" t="str">
            <v>MARTIN BEAUMONT ANTONIO ENRIQUE</v>
          </cell>
          <cell r="C728" t="str">
            <v/>
          </cell>
          <cell r="D728" t="str">
            <v>05225376Y</v>
          </cell>
          <cell r="E728" t="str">
            <v>PCOL</v>
          </cell>
          <cell r="F728" t="str">
            <v>Colaboradores</v>
          </cell>
        </row>
        <row r="729">
          <cell r="A729">
            <v>5000577</v>
          </cell>
          <cell r="B729" t="str">
            <v>VIDEO-ON S.A.</v>
          </cell>
          <cell r="C729" t="str">
            <v/>
          </cell>
          <cell r="D729" t="str">
            <v>A78404043</v>
          </cell>
          <cell r="E729" t="str">
            <v>PGNA</v>
          </cell>
          <cell r="F729" t="str">
            <v>Nacionales</v>
          </cell>
        </row>
        <row r="730">
          <cell r="A730">
            <v>5000578</v>
          </cell>
          <cell r="B730" t="str">
            <v>INVERSIONES MORAMAT S.L.</v>
          </cell>
          <cell r="C730" t="str">
            <v/>
          </cell>
          <cell r="D730" t="str">
            <v>B97393003</v>
          </cell>
          <cell r="E730" t="str">
            <v>PGNA</v>
          </cell>
          <cell r="F730" t="str">
            <v>Nacionales</v>
          </cell>
        </row>
        <row r="731">
          <cell r="A731">
            <v>5000579</v>
          </cell>
          <cell r="B731" t="str">
            <v>RUBIO CAMPAÑA ANTONIO</v>
          </cell>
          <cell r="C731" t="str">
            <v/>
          </cell>
          <cell r="D731" t="str">
            <v>45261438Z</v>
          </cell>
          <cell r="E731" t="str">
            <v>PCOL</v>
          </cell>
          <cell r="F731" t="str">
            <v>Colaboradores</v>
          </cell>
        </row>
        <row r="732">
          <cell r="A732">
            <v>5000580</v>
          </cell>
          <cell r="B732" t="str">
            <v>GP VISION S.A.</v>
          </cell>
          <cell r="C732" t="str">
            <v/>
          </cell>
          <cell r="D732" t="str">
            <v>A79358826</v>
          </cell>
          <cell r="E732" t="str">
            <v>PGNA</v>
          </cell>
          <cell r="F732" t="str">
            <v>Nacionales</v>
          </cell>
        </row>
        <row r="733">
          <cell r="A733">
            <v>5000581</v>
          </cell>
          <cell r="B733" t="str">
            <v>LA VERDAD RADIO Y TELEVISION SA</v>
          </cell>
          <cell r="C733" t="str">
            <v/>
          </cell>
          <cell r="D733" t="str">
            <v>A73186199</v>
          </cell>
          <cell r="E733" t="str">
            <v>PGNA</v>
          </cell>
          <cell r="F733" t="str">
            <v>Nacionales</v>
          </cell>
        </row>
        <row r="734">
          <cell r="A734">
            <v>5000582</v>
          </cell>
          <cell r="B734" t="str">
            <v>FANJUL GARCIA, SERAFIN</v>
          </cell>
          <cell r="C734" t="str">
            <v/>
          </cell>
          <cell r="D734" t="str">
            <v>51171775H</v>
          </cell>
          <cell r="E734" t="str">
            <v>PCOL</v>
          </cell>
          <cell r="F734" t="str">
            <v>Colaboradores</v>
          </cell>
        </row>
        <row r="735">
          <cell r="A735">
            <v>5000583</v>
          </cell>
          <cell r="B735" t="str">
            <v>FUJI FILM ESPAÑA S.A.</v>
          </cell>
          <cell r="C735" t="str">
            <v/>
          </cell>
          <cell r="D735" t="str">
            <v>A08083941</v>
          </cell>
          <cell r="E735" t="str">
            <v>PGNA</v>
          </cell>
          <cell r="F735" t="str">
            <v>Nacionales</v>
          </cell>
        </row>
        <row r="736">
          <cell r="A736">
            <v>5000584</v>
          </cell>
          <cell r="B736" t="str">
            <v>LOGINTEGRAL 2000 SAV</v>
          </cell>
          <cell r="C736" t="str">
            <v/>
          </cell>
          <cell r="D736" t="str">
            <v>A82779919</v>
          </cell>
          <cell r="E736" t="str">
            <v>PGNA</v>
          </cell>
          <cell r="F736" t="str">
            <v>Nacionales</v>
          </cell>
        </row>
        <row r="737">
          <cell r="A737">
            <v>5000585</v>
          </cell>
          <cell r="B737" t="str">
            <v>RODRIGUEZ MORENO JOSE</v>
          </cell>
          <cell r="C737" t="str">
            <v/>
          </cell>
          <cell r="D737" t="str">
            <v>51668291X</v>
          </cell>
          <cell r="E737" t="str">
            <v>PCOL</v>
          </cell>
          <cell r="F737" t="str">
            <v>Colaboradores</v>
          </cell>
        </row>
        <row r="738">
          <cell r="A738">
            <v>5000586</v>
          </cell>
          <cell r="B738" t="str">
            <v>VERALIA DISTRIBUCION DE CINE SA</v>
          </cell>
          <cell r="C738" t="str">
            <v>antes TRIPICTURES</v>
          </cell>
          <cell r="D738" t="str">
            <v>A78513033</v>
          </cell>
          <cell r="E738" t="str">
            <v>PGNA</v>
          </cell>
          <cell r="F738" t="str">
            <v>Nacionales</v>
          </cell>
        </row>
        <row r="739">
          <cell r="A739">
            <v>5000587</v>
          </cell>
          <cell r="B739" t="str">
            <v>GRASS VALLEY SPAIN, S.A.</v>
          </cell>
          <cell r="C739" t="str">
            <v/>
          </cell>
          <cell r="D739" t="str">
            <v>A82773664</v>
          </cell>
          <cell r="E739" t="str">
            <v>PGNA</v>
          </cell>
          <cell r="F739" t="str">
            <v>Nacionales</v>
          </cell>
        </row>
        <row r="740">
          <cell r="A740">
            <v>5000588</v>
          </cell>
          <cell r="B740" t="str">
            <v>LIMAN SCHWARTZ ADRIAN MAC</v>
          </cell>
          <cell r="C740" t="str">
            <v/>
          </cell>
          <cell r="D740" t="str">
            <v>05429638M</v>
          </cell>
          <cell r="E740" t="str">
            <v>PCOL</v>
          </cell>
          <cell r="F740" t="str">
            <v>Colaboradores</v>
          </cell>
        </row>
        <row r="741">
          <cell r="A741">
            <v>5000589</v>
          </cell>
          <cell r="B741" t="str">
            <v>RED ACCION 7 S.L.</v>
          </cell>
          <cell r="C741" t="str">
            <v/>
          </cell>
          <cell r="D741" t="str">
            <v>B80096712</v>
          </cell>
          <cell r="E741" t="str">
            <v>PGNA</v>
          </cell>
          <cell r="F741" t="str">
            <v>Nacionales</v>
          </cell>
        </row>
        <row r="742">
          <cell r="A742">
            <v>5000590</v>
          </cell>
          <cell r="B742" t="str">
            <v>DIFUSION VIDEO DIGITAL,S.L.</v>
          </cell>
          <cell r="C742" t="str">
            <v/>
          </cell>
          <cell r="D742" t="str">
            <v>B82085382</v>
          </cell>
          <cell r="E742" t="str">
            <v>PGNA</v>
          </cell>
          <cell r="F742" t="str">
            <v>Nacionales</v>
          </cell>
        </row>
        <row r="743">
          <cell r="A743">
            <v>5000591</v>
          </cell>
          <cell r="B743" t="str">
            <v>CAMACHO LOPEZ DE SAGREDO IGNACIO</v>
          </cell>
          <cell r="C743" t="str">
            <v/>
          </cell>
          <cell r="D743" t="str">
            <v>28661928H</v>
          </cell>
          <cell r="E743" t="str">
            <v>PCOL</v>
          </cell>
          <cell r="F743" t="str">
            <v>Colaboradores</v>
          </cell>
        </row>
        <row r="744">
          <cell r="A744">
            <v>5000592</v>
          </cell>
          <cell r="B744" t="str">
            <v>SOGEPAQ S.A.</v>
          </cell>
          <cell r="C744" t="str">
            <v/>
          </cell>
          <cell r="D744" t="str">
            <v>A80236748</v>
          </cell>
          <cell r="E744" t="str">
            <v>PGNA</v>
          </cell>
          <cell r="F744" t="str">
            <v>Nacionales</v>
          </cell>
        </row>
        <row r="745">
          <cell r="A745">
            <v>5000593</v>
          </cell>
          <cell r="B745" t="str">
            <v>RENTAL MEDIA,S.L.</v>
          </cell>
          <cell r="C745" t="str">
            <v/>
          </cell>
          <cell r="D745" t="str">
            <v>B82445966</v>
          </cell>
          <cell r="E745" t="str">
            <v>PGNA</v>
          </cell>
          <cell r="F745" t="str">
            <v>Nacionales</v>
          </cell>
        </row>
        <row r="746">
          <cell r="A746">
            <v>5000594</v>
          </cell>
          <cell r="B746" t="str">
            <v>ECHARRI DE ANDRES MARIA ANTONIA</v>
          </cell>
          <cell r="C746" t="str">
            <v/>
          </cell>
          <cell r="D746" t="str">
            <v>40848784W</v>
          </cell>
          <cell r="E746" t="str">
            <v>PCOL</v>
          </cell>
          <cell r="F746" t="str">
            <v>Colaboradores</v>
          </cell>
        </row>
        <row r="747">
          <cell r="A747">
            <v>5000595</v>
          </cell>
          <cell r="B747" t="str">
            <v>ARAIT MULTIMEDIA S.A.</v>
          </cell>
          <cell r="C747" t="str">
            <v/>
          </cell>
          <cell r="D747" t="str">
            <v>A78887999</v>
          </cell>
          <cell r="E747" t="str">
            <v>PGNA</v>
          </cell>
          <cell r="F747" t="str">
            <v>Nacionales</v>
          </cell>
        </row>
        <row r="748">
          <cell r="A748">
            <v>5000596</v>
          </cell>
          <cell r="B748" t="str">
            <v>GLOBAL MAILING,S.L.</v>
          </cell>
          <cell r="C748" t="str">
            <v/>
          </cell>
          <cell r="D748" t="str">
            <v>B64057847</v>
          </cell>
          <cell r="E748" t="str">
            <v>PGNA</v>
          </cell>
          <cell r="F748" t="str">
            <v>Nacionales</v>
          </cell>
        </row>
        <row r="749">
          <cell r="A749">
            <v>5000597</v>
          </cell>
          <cell r="B749" t="str">
            <v>GOMEZ ROBLES RAQUEL</v>
          </cell>
          <cell r="C749" t="str">
            <v/>
          </cell>
          <cell r="D749" t="str">
            <v>02911650B</v>
          </cell>
          <cell r="E749" t="str">
            <v>PCOL</v>
          </cell>
          <cell r="F749" t="str">
            <v>Colaboradores</v>
          </cell>
        </row>
        <row r="750">
          <cell r="A750">
            <v>5000598</v>
          </cell>
          <cell r="B750" t="str">
            <v>CLUB ATLETICO DE MADRID SAD</v>
          </cell>
          <cell r="C750" t="str">
            <v/>
          </cell>
          <cell r="D750" t="str">
            <v>A80373764</v>
          </cell>
          <cell r="E750" t="str">
            <v>PGNA</v>
          </cell>
          <cell r="F750" t="str">
            <v>Nacionales</v>
          </cell>
        </row>
        <row r="751">
          <cell r="A751">
            <v>5000599</v>
          </cell>
          <cell r="B751" t="str">
            <v>WORMALD MATHER+PLATT ESPAÑA S.A.</v>
          </cell>
          <cell r="C751" t="str">
            <v/>
          </cell>
          <cell r="D751" t="str">
            <v>A08212862</v>
          </cell>
          <cell r="E751" t="str">
            <v>PGNA</v>
          </cell>
          <cell r="F751" t="str">
            <v>Nacionales</v>
          </cell>
        </row>
        <row r="752">
          <cell r="A752">
            <v>5000300</v>
          </cell>
          <cell r="B752" t="str">
            <v>PRADO RODRIGUEZ BENJAMIN</v>
          </cell>
          <cell r="C752" t="str">
            <v/>
          </cell>
          <cell r="D752" t="str">
            <v>02524149Z</v>
          </cell>
          <cell r="E752" t="str">
            <v>PCOL</v>
          </cell>
          <cell r="F752" t="str">
            <v>Colaboradores</v>
          </cell>
        </row>
        <row r="753">
          <cell r="A753">
            <v>5000301</v>
          </cell>
          <cell r="B753" t="str">
            <v>SIMPLE BLOC S.L.</v>
          </cell>
          <cell r="C753" t="str">
            <v/>
          </cell>
          <cell r="D753" t="str">
            <v>B82903568</v>
          </cell>
          <cell r="E753" t="str">
            <v>PCOL</v>
          </cell>
          <cell r="F753" t="str">
            <v>Colaboradores</v>
          </cell>
        </row>
        <row r="754">
          <cell r="A754">
            <v>5000302</v>
          </cell>
          <cell r="B754" t="str">
            <v>DESPACHO LOPEZ ANTON</v>
          </cell>
          <cell r="C754" t="str">
            <v/>
          </cell>
          <cell r="D754" t="str">
            <v>B85303436</v>
          </cell>
          <cell r="E754" t="str">
            <v>PGNA</v>
          </cell>
          <cell r="F754" t="str">
            <v>Nacionales</v>
          </cell>
        </row>
        <row r="755">
          <cell r="A755">
            <v>5000303</v>
          </cell>
          <cell r="B755" t="str">
            <v>GOMEZ BORRERO PALOMA</v>
          </cell>
          <cell r="C755" t="str">
            <v/>
          </cell>
          <cell r="D755" t="str">
            <v>GMZMDL34M58Z131F</v>
          </cell>
          <cell r="E755" t="str">
            <v>PCOL</v>
          </cell>
          <cell r="F755" t="str">
            <v>Colaboradores</v>
          </cell>
        </row>
        <row r="756">
          <cell r="A756">
            <v>5000304</v>
          </cell>
          <cell r="B756" t="str">
            <v>NUTRICION BIENESTAR SALUD,S.L.</v>
          </cell>
          <cell r="C756" t="str">
            <v/>
          </cell>
          <cell r="D756" t="str">
            <v>B84905702</v>
          </cell>
          <cell r="E756" t="str">
            <v>PCOL</v>
          </cell>
          <cell r="F756" t="str">
            <v>Colaboradores</v>
          </cell>
        </row>
        <row r="757">
          <cell r="A757">
            <v>5000305</v>
          </cell>
          <cell r="B757" t="str">
            <v>REPORTMAS,S.L.</v>
          </cell>
          <cell r="C757" t="str">
            <v/>
          </cell>
          <cell r="D757" t="str">
            <v>B82455221</v>
          </cell>
          <cell r="E757" t="str">
            <v>PGNA</v>
          </cell>
          <cell r="F757" t="str">
            <v>Nacionales</v>
          </cell>
        </row>
        <row r="758">
          <cell r="A758">
            <v>5000306</v>
          </cell>
          <cell r="B758" t="str">
            <v>BARRERO LOPEZ JUAN</v>
          </cell>
          <cell r="C758" t="str">
            <v/>
          </cell>
          <cell r="D758" t="str">
            <v>01919989H</v>
          </cell>
          <cell r="E758" t="str">
            <v>PCOL</v>
          </cell>
          <cell r="F758" t="str">
            <v>Colaboradores</v>
          </cell>
        </row>
        <row r="759">
          <cell r="A759">
            <v>5000307</v>
          </cell>
          <cell r="B759" t="str">
            <v>COSMOPRESS PRODUCCIONES,S.L.</v>
          </cell>
          <cell r="C759" t="str">
            <v>DURAN DOUSSINAGUE ISABEL</v>
          </cell>
          <cell r="D759" t="str">
            <v>B84442276</v>
          </cell>
          <cell r="E759" t="str">
            <v>PCOL</v>
          </cell>
          <cell r="F759" t="str">
            <v>Colaboradores</v>
          </cell>
        </row>
        <row r="760">
          <cell r="A760">
            <v>5000308</v>
          </cell>
          <cell r="B760" t="str">
            <v>PROYECTO 2 HOSTELERIA Y SERV SL</v>
          </cell>
          <cell r="C760" t="str">
            <v>PROYECTO 2 HOSTELERIA Y SERVICIOS SL</v>
          </cell>
          <cell r="D760" t="str">
            <v>B82704123</v>
          </cell>
          <cell r="E760" t="str">
            <v>PGNA</v>
          </cell>
          <cell r="F760" t="str">
            <v>Nacionales</v>
          </cell>
        </row>
        <row r="761">
          <cell r="A761">
            <v>5000309</v>
          </cell>
          <cell r="B761" t="str">
            <v>MARTIN ABEJON MARIA ENCARNACION</v>
          </cell>
          <cell r="C761" t="str">
            <v/>
          </cell>
          <cell r="D761" t="str">
            <v>51322739X</v>
          </cell>
          <cell r="E761" t="str">
            <v>PCOL</v>
          </cell>
          <cell r="F761" t="str">
            <v>Colaboradores</v>
          </cell>
        </row>
        <row r="762">
          <cell r="A762">
            <v>5000310</v>
          </cell>
          <cell r="B762" t="str">
            <v>REGUEROS 11 SL</v>
          </cell>
          <cell r="C762" t="str">
            <v>TERTSCH DEL VALLE LERSUNDI HERMANN LEO</v>
          </cell>
          <cell r="D762" t="str">
            <v>B85489003</v>
          </cell>
          <cell r="E762" t="str">
            <v>PCOL</v>
          </cell>
          <cell r="F762" t="str">
            <v>Colaboradores</v>
          </cell>
        </row>
        <row r="763">
          <cell r="A763">
            <v>5000311</v>
          </cell>
          <cell r="B763" t="str">
            <v>SANTAR-GLAM MANAGEMENT S.L</v>
          </cell>
          <cell r="C763" t="str">
            <v/>
          </cell>
          <cell r="D763" t="str">
            <v>B84820331</v>
          </cell>
          <cell r="E763" t="str">
            <v>PGNA</v>
          </cell>
          <cell r="F763" t="str">
            <v>Nacionales</v>
          </cell>
        </row>
        <row r="764">
          <cell r="A764">
            <v>5000312</v>
          </cell>
          <cell r="B764" t="str">
            <v>AYALA FERRADA ORIANA ELFRIDA</v>
          </cell>
          <cell r="C764" t="str">
            <v/>
          </cell>
          <cell r="D764" t="str">
            <v>01933221W</v>
          </cell>
          <cell r="E764" t="str">
            <v>PCOL</v>
          </cell>
          <cell r="F764" t="str">
            <v>Colaboradores</v>
          </cell>
        </row>
        <row r="765">
          <cell r="A765">
            <v>5000313</v>
          </cell>
          <cell r="B765" t="str">
            <v>MAFALDA ENTERTAIMENT,S.L.</v>
          </cell>
          <cell r="C765" t="str">
            <v>LOPEZ GARCIA MARIA ISABEL</v>
          </cell>
          <cell r="D765" t="str">
            <v>B82643479</v>
          </cell>
          <cell r="E765" t="str">
            <v>PCOL</v>
          </cell>
          <cell r="F765" t="str">
            <v>Colaboradores</v>
          </cell>
        </row>
        <row r="766">
          <cell r="A766">
            <v>5000314</v>
          </cell>
          <cell r="B766" t="str">
            <v>EN BOCA AUDIOVISUAL.S.L.L.</v>
          </cell>
          <cell r="C766" t="str">
            <v/>
          </cell>
          <cell r="D766" t="str">
            <v>B84019843</v>
          </cell>
          <cell r="E766" t="str">
            <v>PGNA</v>
          </cell>
          <cell r="F766" t="str">
            <v>Nacionales</v>
          </cell>
        </row>
        <row r="767">
          <cell r="A767">
            <v>5000315</v>
          </cell>
          <cell r="B767" t="str">
            <v>VILLAREJO ALONSO LUIS ALBERTO</v>
          </cell>
          <cell r="C767" t="str">
            <v/>
          </cell>
          <cell r="D767" t="str">
            <v>02205088D</v>
          </cell>
          <cell r="E767" t="str">
            <v>PCOL</v>
          </cell>
          <cell r="F767" t="str">
            <v>Colaboradores</v>
          </cell>
        </row>
        <row r="768">
          <cell r="A768">
            <v>5000316</v>
          </cell>
          <cell r="B768" t="str">
            <v>PENELOPE PRODUCCIONES,S.L.</v>
          </cell>
          <cell r="C768" t="str">
            <v/>
          </cell>
          <cell r="D768" t="str">
            <v>B81373169</v>
          </cell>
          <cell r="E768" t="str">
            <v>PCOL</v>
          </cell>
          <cell r="F768" t="str">
            <v>Colaboradores</v>
          </cell>
        </row>
        <row r="769">
          <cell r="A769">
            <v>5000317</v>
          </cell>
          <cell r="B769" t="str">
            <v>RODOSTO SL</v>
          </cell>
          <cell r="C769" t="str">
            <v/>
          </cell>
          <cell r="D769" t="str">
            <v>B84774249</v>
          </cell>
          <cell r="E769" t="str">
            <v>PGNA</v>
          </cell>
          <cell r="F769" t="str">
            <v>Nacionales</v>
          </cell>
        </row>
        <row r="770">
          <cell r="A770">
            <v>5000318</v>
          </cell>
          <cell r="B770" t="str">
            <v>PEREZ GIMENO CARLOS</v>
          </cell>
          <cell r="C770" t="str">
            <v/>
          </cell>
          <cell r="D770" t="str">
            <v>05342236A</v>
          </cell>
          <cell r="E770" t="str">
            <v>PCOL</v>
          </cell>
          <cell r="F770" t="str">
            <v>Colaboradores</v>
          </cell>
        </row>
        <row r="771">
          <cell r="A771">
            <v>5000319</v>
          </cell>
          <cell r="B771" t="str">
            <v>MAS CONSULTING GROUP SL</v>
          </cell>
          <cell r="C771" t="str">
            <v>UREÑA DANIEL</v>
          </cell>
          <cell r="D771" t="str">
            <v>B84410653</v>
          </cell>
          <cell r="E771" t="str">
            <v>PCOL</v>
          </cell>
          <cell r="F771" t="str">
            <v>Colaboradores</v>
          </cell>
        </row>
        <row r="772">
          <cell r="A772">
            <v>5000320</v>
          </cell>
          <cell r="B772" t="str">
            <v>MEDIA-SYS</v>
          </cell>
          <cell r="C772" t="str">
            <v/>
          </cell>
          <cell r="D772" t="str">
            <v>B59635300</v>
          </cell>
          <cell r="E772" t="str">
            <v>PGNA</v>
          </cell>
          <cell r="F772" t="str">
            <v>Nacionales</v>
          </cell>
        </row>
        <row r="773">
          <cell r="A773">
            <v>5000321</v>
          </cell>
          <cell r="B773" t="str">
            <v>GUTIERREZ PEREZ RAQUEL</v>
          </cell>
          <cell r="C773" t="str">
            <v/>
          </cell>
          <cell r="D773" t="str">
            <v>53464593N</v>
          </cell>
          <cell r="E773" t="str">
            <v>PCOL</v>
          </cell>
          <cell r="F773" t="str">
            <v>Colaboradores</v>
          </cell>
        </row>
        <row r="774">
          <cell r="A774">
            <v>5000322</v>
          </cell>
          <cell r="B774" t="str">
            <v>MUSISALUD S.L.</v>
          </cell>
          <cell r="C774" t="str">
            <v>GUTIERREZ SERANTES LUIS</v>
          </cell>
          <cell r="D774" t="str">
            <v>B83925859</v>
          </cell>
          <cell r="E774" t="str">
            <v>PCOL</v>
          </cell>
          <cell r="F774" t="str">
            <v>Colaboradores</v>
          </cell>
        </row>
        <row r="775">
          <cell r="A775">
            <v>5000323</v>
          </cell>
          <cell r="B775" t="str">
            <v>FLORISTERIA MARTIN PRADOS</v>
          </cell>
          <cell r="C775" t="str">
            <v/>
          </cell>
          <cell r="D775" t="str">
            <v>B82209420</v>
          </cell>
          <cell r="E775" t="str">
            <v>PGNA</v>
          </cell>
          <cell r="F775" t="str">
            <v>Nacionales</v>
          </cell>
        </row>
        <row r="776">
          <cell r="A776">
            <v>5000324</v>
          </cell>
          <cell r="B776" t="str">
            <v>EXPRES TV SCP</v>
          </cell>
          <cell r="C776" t="str">
            <v/>
          </cell>
          <cell r="D776" t="str">
            <v>J64633738</v>
          </cell>
          <cell r="E776" t="str">
            <v>PCOL</v>
          </cell>
          <cell r="F776" t="str">
            <v>Colaboradores</v>
          </cell>
        </row>
        <row r="777">
          <cell r="A777">
            <v>5000325</v>
          </cell>
          <cell r="B777" t="str">
            <v>TETRAMARGAR,S.L.</v>
          </cell>
          <cell r="C777" t="str">
            <v>MARTINEZ VAZQUEZ JESUS</v>
          </cell>
          <cell r="D777" t="str">
            <v>B80426182</v>
          </cell>
          <cell r="E777" t="str">
            <v>PCOL</v>
          </cell>
          <cell r="F777" t="str">
            <v>Colaboradores</v>
          </cell>
        </row>
        <row r="778">
          <cell r="A778">
            <v>5000326</v>
          </cell>
          <cell r="B778" t="str">
            <v>TRANSPORTES A.BUENOS,A.</v>
          </cell>
          <cell r="C778" t="str">
            <v/>
          </cell>
          <cell r="D778" t="str">
            <v>A28984938</v>
          </cell>
          <cell r="E778" t="str">
            <v>PGNA</v>
          </cell>
          <cell r="F778" t="str">
            <v>Nacionales</v>
          </cell>
        </row>
        <row r="779">
          <cell r="A779">
            <v>5000327</v>
          </cell>
          <cell r="B779" t="str">
            <v>ORTEGO REY ENRIQUE</v>
          </cell>
          <cell r="C779" t="str">
            <v/>
          </cell>
          <cell r="D779" t="str">
            <v>02098090F</v>
          </cell>
          <cell r="E779" t="str">
            <v>PCOL</v>
          </cell>
          <cell r="F779" t="str">
            <v>Colaboradores</v>
          </cell>
        </row>
        <row r="780">
          <cell r="A780">
            <v>5000328</v>
          </cell>
          <cell r="B780" t="str">
            <v>BARLOVENTO (VER BERDAYES 4078)</v>
          </cell>
          <cell r="C780" t="str">
            <v/>
          </cell>
          <cell r="D780" t="str">
            <v>B85649200</v>
          </cell>
          <cell r="E780" t="str">
            <v>PCOL</v>
          </cell>
          <cell r="F780" t="str">
            <v>Colaboradores</v>
          </cell>
        </row>
        <row r="781">
          <cell r="A781">
            <v>5000329</v>
          </cell>
          <cell r="B781" t="str">
            <v>TECNO EQUIPAMIENTO.S-L-</v>
          </cell>
          <cell r="C781" t="str">
            <v/>
          </cell>
          <cell r="D781" t="str">
            <v>B79356366</v>
          </cell>
          <cell r="E781" t="str">
            <v>PGNA</v>
          </cell>
          <cell r="F781" t="str">
            <v>Nacionales</v>
          </cell>
        </row>
        <row r="782">
          <cell r="A782">
            <v>5000330</v>
          </cell>
          <cell r="B782" t="str">
            <v>NIETO CHAMORRO JOSE CARLOS</v>
          </cell>
          <cell r="C782" t="str">
            <v/>
          </cell>
          <cell r="D782" t="str">
            <v>02664148N</v>
          </cell>
          <cell r="E782" t="str">
            <v>PCOL</v>
          </cell>
          <cell r="F782" t="str">
            <v>Colaboradores</v>
          </cell>
        </row>
        <row r="783">
          <cell r="A783">
            <v>5000331</v>
          </cell>
          <cell r="B783" t="str">
            <v>ZETA AUDIOVISUAL ARAGON, S.L.</v>
          </cell>
          <cell r="C783" t="str">
            <v/>
          </cell>
          <cell r="D783" t="str">
            <v>B99079766</v>
          </cell>
          <cell r="E783" t="str">
            <v>PCOL</v>
          </cell>
          <cell r="F783" t="str">
            <v>Colaboradores</v>
          </cell>
        </row>
        <row r="784">
          <cell r="A784">
            <v>5000332</v>
          </cell>
          <cell r="B784" t="str">
            <v>AGENCIA ESTATAL DE METEOROLOGIA</v>
          </cell>
          <cell r="C784" t="str">
            <v/>
          </cell>
          <cell r="D784" t="str">
            <v>Q2801668A</v>
          </cell>
          <cell r="E784" t="str">
            <v>PGNA</v>
          </cell>
          <cell r="F784" t="str">
            <v>Nacionales</v>
          </cell>
        </row>
        <row r="785">
          <cell r="A785">
            <v>5000333</v>
          </cell>
          <cell r="B785" t="str">
            <v>VERA UCEDA JOSE MARIA</v>
          </cell>
          <cell r="C785" t="str">
            <v/>
          </cell>
          <cell r="D785" t="str">
            <v>50547717L</v>
          </cell>
          <cell r="E785" t="str">
            <v>PCOL</v>
          </cell>
          <cell r="F785" t="str">
            <v>Colaboradores</v>
          </cell>
        </row>
        <row r="786">
          <cell r="A786">
            <v>5000334</v>
          </cell>
          <cell r="B786" t="str">
            <v>IMAGEN NEXUS,S.L.</v>
          </cell>
          <cell r="C786" t="str">
            <v>ANTUNEZ MELERO JOSE MIGUEL</v>
          </cell>
          <cell r="D786" t="str">
            <v>B82721820</v>
          </cell>
          <cell r="E786" t="str">
            <v>PCOL</v>
          </cell>
          <cell r="F786" t="str">
            <v>Colaboradores</v>
          </cell>
        </row>
        <row r="787">
          <cell r="A787">
            <v>5000335</v>
          </cell>
          <cell r="B787" t="str">
            <v>RUSSELL REYNOLDS ASSOCIATES INC</v>
          </cell>
          <cell r="C787" t="str">
            <v/>
          </cell>
          <cell r="D787" t="str">
            <v>B4001503D</v>
          </cell>
          <cell r="E787" t="str">
            <v>PGNA</v>
          </cell>
          <cell r="F787" t="str">
            <v>Nacionales</v>
          </cell>
        </row>
        <row r="788">
          <cell r="A788">
            <v>5000336</v>
          </cell>
          <cell r="B788" t="str">
            <v>SUAREZ GONZALEZ ORFEO</v>
          </cell>
          <cell r="C788" t="str">
            <v/>
          </cell>
          <cell r="D788" t="str">
            <v>35071686K</v>
          </cell>
          <cell r="E788" t="str">
            <v>PCOL</v>
          </cell>
          <cell r="F788" t="str">
            <v>Colaboradores</v>
          </cell>
        </row>
        <row r="789">
          <cell r="A789">
            <v>5000337</v>
          </cell>
          <cell r="B789" t="str">
            <v>LA PIÑA COMUNICACION, S.L.</v>
          </cell>
          <cell r="C789" t="str">
            <v>ALVAREZ GUNDIN JOSE ANTONIO</v>
          </cell>
          <cell r="D789" t="str">
            <v>B83623090</v>
          </cell>
          <cell r="E789" t="str">
            <v>PCOL</v>
          </cell>
          <cell r="F789" t="str">
            <v>Colaboradores</v>
          </cell>
        </row>
        <row r="790">
          <cell r="A790">
            <v>5000338</v>
          </cell>
          <cell r="B790" t="str">
            <v>GAS NATURAL COMERCIALIZADORA SA</v>
          </cell>
          <cell r="C790" t="str">
            <v/>
          </cell>
          <cell r="D790" t="str">
            <v>A61797536</v>
          </cell>
          <cell r="E790" t="str">
            <v>PGNA</v>
          </cell>
          <cell r="F790" t="str">
            <v>Nacionales</v>
          </cell>
        </row>
        <row r="791">
          <cell r="A791">
            <v>5000339</v>
          </cell>
          <cell r="B791" t="str">
            <v>CLAUSO ESTIVAL EVA</v>
          </cell>
          <cell r="C791" t="str">
            <v/>
          </cell>
          <cell r="D791" t="str">
            <v>41085093D</v>
          </cell>
          <cell r="E791" t="str">
            <v>PCOL</v>
          </cell>
          <cell r="F791" t="str">
            <v>Colaboradores</v>
          </cell>
        </row>
        <row r="792">
          <cell r="A792">
            <v>5000340</v>
          </cell>
          <cell r="B792" t="str">
            <v>INFORISXXI, S.L.</v>
          </cell>
          <cell r="C792" t="str">
            <v/>
          </cell>
          <cell r="D792" t="str">
            <v>B35782424</v>
          </cell>
          <cell r="E792" t="str">
            <v>PCOL</v>
          </cell>
          <cell r="F792" t="str">
            <v>Colaboradores</v>
          </cell>
        </row>
        <row r="793">
          <cell r="A793">
            <v>5000341</v>
          </cell>
          <cell r="B793" t="str">
            <v>GRANDE ANDREU, ANGELES</v>
          </cell>
          <cell r="C793" t="str">
            <v/>
          </cell>
          <cell r="D793" t="str">
            <v>51630166L</v>
          </cell>
          <cell r="E793" t="str">
            <v>PGNA</v>
          </cell>
          <cell r="F793" t="str">
            <v>Nacionales</v>
          </cell>
        </row>
        <row r="794">
          <cell r="A794">
            <v>5000342</v>
          </cell>
          <cell r="B794" t="str">
            <v>MANUEL JOSE RUIZ MARIN</v>
          </cell>
          <cell r="C794" t="str">
            <v/>
          </cell>
          <cell r="D794" t="str">
            <v>25085224K</v>
          </cell>
          <cell r="E794" t="str">
            <v>PCOL</v>
          </cell>
          <cell r="F794" t="str">
            <v>Colaboradores</v>
          </cell>
        </row>
        <row r="795">
          <cell r="A795">
            <v>5000343</v>
          </cell>
          <cell r="B795" t="str">
            <v>PRODUCCIONES PARAMO SL</v>
          </cell>
          <cell r="C795" t="str">
            <v>PARAMO LOBETO PEDRO</v>
          </cell>
          <cell r="D795" t="str">
            <v>B79492773</v>
          </cell>
          <cell r="E795" t="str">
            <v>PCOL</v>
          </cell>
          <cell r="F795" t="str">
            <v>Colaboradores</v>
          </cell>
        </row>
        <row r="796">
          <cell r="A796">
            <v>5000344</v>
          </cell>
          <cell r="B796" t="str">
            <v>FUTBOL INDOR EVENTS SL</v>
          </cell>
          <cell r="C796" t="str">
            <v/>
          </cell>
          <cell r="D796" t="str">
            <v>B83787135</v>
          </cell>
          <cell r="E796" t="str">
            <v>PGNA</v>
          </cell>
          <cell r="F796" t="str">
            <v>Nacionales</v>
          </cell>
        </row>
        <row r="797">
          <cell r="A797">
            <v>5000345</v>
          </cell>
          <cell r="B797" t="str">
            <v>ROBLES CALABAZA GEMMA</v>
          </cell>
          <cell r="C797" t="str">
            <v/>
          </cell>
          <cell r="D797" t="str">
            <v>02259647N</v>
          </cell>
          <cell r="E797" t="str">
            <v>PCOL</v>
          </cell>
          <cell r="F797" t="str">
            <v>Colaboradores</v>
          </cell>
        </row>
        <row r="798">
          <cell r="A798">
            <v>5000346</v>
          </cell>
          <cell r="B798" t="str">
            <v>TECNICAS DE REPROGRAF. E IMP.</v>
          </cell>
          <cell r="C798" t="str">
            <v/>
          </cell>
          <cell r="D798" t="str">
            <v>B83206763</v>
          </cell>
          <cell r="E798" t="str">
            <v>PCOL</v>
          </cell>
          <cell r="F798" t="str">
            <v>Colaboradores</v>
          </cell>
        </row>
        <row r="799">
          <cell r="A799">
            <v>5000347</v>
          </cell>
          <cell r="B799" t="str">
            <v>JAZZY PRODUCCIONES,S.L.</v>
          </cell>
          <cell r="C799" t="str">
            <v/>
          </cell>
          <cell r="D799" t="str">
            <v>B84169622</v>
          </cell>
          <cell r="E799" t="str">
            <v>PGNA</v>
          </cell>
          <cell r="F799" t="str">
            <v>Nacionales</v>
          </cell>
        </row>
        <row r="800">
          <cell r="A800">
            <v>5000348</v>
          </cell>
          <cell r="B800" t="str">
            <v>MORAL SANTIN JOSE ANTONIO</v>
          </cell>
          <cell r="C800" t="str">
            <v/>
          </cell>
          <cell r="D800" t="str">
            <v>10018076N</v>
          </cell>
          <cell r="E800" t="str">
            <v>PGCA</v>
          </cell>
          <cell r="F800" t="str">
            <v>Consejeros</v>
          </cell>
        </row>
        <row r="801">
          <cell r="A801">
            <v>5000349</v>
          </cell>
          <cell r="B801" t="str">
            <v>ELCOM CREACIONES,S.L.</v>
          </cell>
          <cell r="C801" t="str">
            <v/>
          </cell>
          <cell r="D801" t="str">
            <v>B80861040</v>
          </cell>
          <cell r="E801" t="str">
            <v>PCOL</v>
          </cell>
          <cell r="F801" t="str">
            <v>Colaboradores</v>
          </cell>
        </row>
        <row r="802">
          <cell r="A802">
            <v>5000350</v>
          </cell>
          <cell r="B802" t="str">
            <v>ESTUDIOS LUIS REVENGA ELR</v>
          </cell>
          <cell r="C802" t="str">
            <v/>
          </cell>
          <cell r="D802" t="str">
            <v>B80632730</v>
          </cell>
          <cell r="E802" t="str">
            <v>PGNA</v>
          </cell>
          <cell r="F802" t="str">
            <v>Nacionales</v>
          </cell>
        </row>
        <row r="803">
          <cell r="A803">
            <v>5000351</v>
          </cell>
          <cell r="B803" t="str">
            <v>SANZ AGüERO MARCOS</v>
          </cell>
          <cell r="C803" t="str">
            <v/>
          </cell>
          <cell r="D803" t="str">
            <v>00248254S</v>
          </cell>
          <cell r="E803" t="str">
            <v>PGCA</v>
          </cell>
          <cell r="F803" t="str">
            <v>Consejeros</v>
          </cell>
        </row>
        <row r="804">
          <cell r="A804">
            <v>5000352</v>
          </cell>
          <cell r="B804" t="str">
            <v>LEOFE TORREALMORADIEL S.L.</v>
          </cell>
          <cell r="C804" t="str">
            <v>MADERO VILLAREJO FELIX</v>
          </cell>
          <cell r="D804" t="str">
            <v>B84220219</v>
          </cell>
          <cell r="E804" t="str">
            <v>PCOL</v>
          </cell>
          <cell r="F804" t="str">
            <v>Colaboradores</v>
          </cell>
        </row>
        <row r="805">
          <cell r="A805">
            <v>5000353</v>
          </cell>
          <cell r="B805" t="str">
            <v>THINK STUDIO,S.L.</v>
          </cell>
          <cell r="C805" t="str">
            <v/>
          </cell>
          <cell r="D805" t="str">
            <v>B84402544</v>
          </cell>
          <cell r="E805" t="str">
            <v>PGNA</v>
          </cell>
          <cell r="F805" t="str">
            <v>Nacionales</v>
          </cell>
        </row>
        <row r="806">
          <cell r="A806">
            <v>5000354</v>
          </cell>
          <cell r="B806" t="str">
            <v>ACEBES CARABAÑO ALICIA</v>
          </cell>
          <cell r="C806" t="str">
            <v/>
          </cell>
          <cell r="D806" t="str">
            <v>01810335M</v>
          </cell>
          <cell r="E806" t="str">
            <v>PGCA</v>
          </cell>
          <cell r="F806" t="str">
            <v>Consejeros</v>
          </cell>
        </row>
        <row r="807">
          <cell r="A807">
            <v>5000355</v>
          </cell>
          <cell r="B807" t="str">
            <v>KLAN MEDIA S.L.</v>
          </cell>
          <cell r="C807" t="str">
            <v>DEL VALLE RODRIGUEZ ELOISA</v>
          </cell>
          <cell r="D807" t="str">
            <v>B82705351</v>
          </cell>
          <cell r="E807" t="str">
            <v>PCOL</v>
          </cell>
          <cell r="F807" t="str">
            <v>Colaboradores</v>
          </cell>
        </row>
        <row r="808">
          <cell r="A808">
            <v>5000356</v>
          </cell>
          <cell r="B808" t="str">
            <v>LA LINEA DE SOMBRA S.L.</v>
          </cell>
          <cell r="C808" t="str">
            <v>LINEA DE SOMBRA</v>
          </cell>
          <cell r="D808" t="str">
            <v>B79898698</v>
          </cell>
          <cell r="E808" t="str">
            <v>PGNA</v>
          </cell>
          <cell r="F808" t="str">
            <v>Nacionales</v>
          </cell>
        </row>
        <row r="809">
          <cell r="A809">
            <v>5000357</v>
          </cell>
          <cell r="B809" t="str">
            <v>SALVATIERRA SARU MARIO</v>
          </cell>
          <cell r="C809" t="str">
            <v/>
          </cell>
          <cell r="D809" t="str">
            <v>05272569A</v>
          </cell>
          <cell r="E809" t="str">
            <v>PGCA</v>
          </cell>
          <cell r="F809" t="str">
            <v>Consejeros</v>
          </cell>
        </row>
        <row r="810">
          <cell r="A810">
            <v>5000358</v>
          </cell>
          <cell r="B810" t="str">
            <v>URBAN HAIR STYLYST,S.L.</v>
          </cell>
          <cell r="C810" t="str">
            <v/>
          </cell>
          <cell r="D810" t="str">
            <v>B84908730</v>
          </cell>
          <cell r="E810" t="str">
            <v>PCOL</v>
          </cell>
          <cell r="F810" t="str">
            <v>Colaboradores</v>
          </cell>
        </row>
        <row r="811">
          <cell r="A811">
            <v>5000359</v>
          </cell>
          <cell r="B811" t="str">
            <v>LABORATORIO DR.F.ECHEVARNE ANALISIS</v>
          </cell>
          <cell r="C811" t="str">
            <v/>
          </cell>
          <cell r="D811" t="str">
            <v>A08829848</v>
          </cell>
          <cell r="E811" t="str">
            <v>PGNA</v>
          </cell>
          <cell r="F811" t="str">
            <v>Nacionales</v>
          </cell>
        </row>
        <row r="812">
          <cell r="A812">
            <v>5000360</v>
          </cell>
          <cell r="B812" t="str">
            <v>GONZALEZ-BESADA VALDES JOSE LUIS</v>
          </cell>
          <cell r="C812" t="str">
            <v/>
          </cell>
          <cell r="D812" t="str">
            <v>05237464L</v>
          </cell>
          <cell r="E812" t="str">
            <v>PCOL</v>
          </cell>
          <cell r="F812" t="str">
            <v>Colaboradores</v>
          </cell>
        </row>
        <row r="813">
          <cell r="A813">
            <v>5000361</v>
          </cell>
          <cell r="B813" t="str">
            <v>C COURELES, S.L.</v>
          </cell>
          <cell r="C813" t="str">
            <v/>
          </cell>
          <cell r="D813" t="str">
            <v>B83412189</v>
          </cell>
          <cell r="E813" t="str">
            <v>PCOL</v>
          </cell>
          <cell r="F813" t="str">
            <v>Colaboradores</v>
          </cell>
        </row>
        <row r="814">
          <cell r="A814">
            <v>5000362</v>
          </cell>
          <cell r="B814" t="str">
            <v>KAMEL FILMS SL</v>
          </cell>
          <cell r="C814" t="str">
            <v/>
          </cell>
          <cell r="D814" t="str">
            <v>B84760941</v>
          </cell>
          <cell r="E814" t="str">
            <v>PGNA</v>
          </cell>
          <cell r="F814" t="str">
            <v>Nacionales</v>
          </cell>
        </row>
        <row r="815">
          <cell r="A815">
            <v>5000363</v>
          </cell>
          <cell r="B815" t="str">
            <v>GONZALEZ DE AMEZUA Y NORIEGA RAMON</v>
          </cell>
          <cell r="C815" t="str">
            <v/>
          </cell>
          <cell r="D815" t="str">
            <v>01450921N</v>
          </cell>
          <cell r="E815" t="str">
            <v>PGCA</v>
          </cell>
          <cell r="F815" t="str">
            <v>Consejeros</v>
          </cell>
        </row>
        <row r="816">
          <cell r="A816">
            <v>5000364</v>
          </cell>
          <cell r="B816" t="str">
            <v>INSTITUTO DE INNOVACION EDUCAT. Y</v>
          </cell>
          <cell r="C816" t="str">
            <v/>
          </cell>
          <cell r="D816" t="str">
            <v>B84490531</v>
          </cell>
          <cell r="E816" t="str">
            <v>PCOL</v>
          </cell>
          <cell r="F816" t="str">
            <v>Colaboradores</v>
          </cell>
        </row>
        <row r="817">
          <cell r="A817">
            <v>5000365</v>
          </cell>
          <cell r="B817" t="str">
            <v>FERR FORMA SL</v>
          </cell>
          <cell r="C817" t="str">
            <v/>
          </cell>
          <cell r="D817" t="str">
            <v>B83211458</v>
          </cell>
          <cell r="E817" t="str">
            <v>PGNA</v>
          </cell>
          <cell r="F817" t="str">
            <v>Nacionales</v>
          </cell>
        </row>
        <row r="818">
          <cell r="A818">
            <v>5000366</v>
          </cell>
          <cell r="B818" t="str">
            <v>MARTIN ESCORZA ANTONIO</v>
          </cell>
          <cell r="C818" t="str">
            <v/>
          </cell>
          <cell r="D818" t="str">
            <v>16459472M</v>
          </cell>
          <cell r="E818" t="str">
            <v>PGCA</v>
          </cell>
          <cell r="F818" t="str">
            <v>Consejeros</v>
          </cell>
        </row>
        <row r="819">
          <cell r="A819">
            <v>5000367</v>
          </cell>
          <cell r="B819" t="str">
            <v>INFINIA SL</v>
          </cell>
          <cell r="C819" t="str">
            <v/>
          </cell>
          <cell r="D819" t="str">
            <v>B58075136</v>
          </cell>
          <cell r="E819" t="str">
            <v>PCOL</v>
          </cell>
          <cell r="F819" t="str">
            <v>Colaboradores</v>
          </cell>
        </row>
        <row r="820">
          <cell r="A820">
            <v>5000368</v>
          </cell>
          <cell r="B820" t="str">
            <v>P.C. FLAMENCO FILMS, S.A.</v>
          </cell>
          <cell r="C820" t="str">
            <v/>
          </cell>
          <cell r="D820" t="str">
            <v>A81398109</v>
          </cell>
          <cell r="E820" t="str">
            <v>PGNA</v>
          </cell>
          <cell r="F820" t="str">
            <v>Nacionales</v>
          </cell>
        </row>
        <row r="821">
          <cell r="A821">
            <v>5000369</v>
          </cell>
          <cell r="B821" t="str">
            <v>VILLA ANTOÑANA, JOSE MIGUEL</v>
          </cell>
          <cell r="C821" t="str">
            <v/>
          </cell>
          <cell r="D821" t="str">
            <v>02192379L</v>
          </cell>
          <cell r="E821" t="str">
            <v>PGCA</v>
          </cell>
          <cell r="F821" t="str">
            <v>Consejeros</v>
          </cell>
        </row>
        <row r="822">
          <cell r="A822">
            <v>5000370</v>
          </cell>
          <cell r="B822" t="str">
            <v>CLIFFORD CHANCE S.C.ABOGADOS.</v>
          </cell>
          <cell r="C822" t="str">
            <v/>
          </cell>
          <cell r="D822" t="str">
            <v>B80603319</v>
          </cell>
          <cell r="E822" t="str">
            <v>PCOL</v>
          </cell>
          <cell r="F822" t="str">
            <v>Colaboradores</v>
          </cell>
        </row>
        <row r="823">
          <cell r="A823">
            <v>5000371</v>
          </cell>
          <cell r="B823" t="str">
            <v>FOUR LUCK BANANA,S.L.</v>
          </cell>
          <cell r="C823" t="str">
            <v/>
          </cell>
          <cell r="D823" t="str">
            <v>B82717406</v>
          </cell>
          <cell r="E823" t="str">
            <v>PGNA</v>
          </cell>
          <cell r="F823" t="str">
            <v>Nacionales</v>
          </cell>
        </row>
        <row r="824">
          <cell r="A824">
            <v>5000372</v>
          </cell>
          <cell r="B824" t="str">
            <v>DOMINGO GARCIA-PATRON ANGELA</v>
          </cell>
          <cell r="C824" t="str">
            <v/>
          </cell>
          <cell r="D824" t="str">
            <v>52534675F</v>
          </cell>
          <cell r="E824" t="str">
            <v>PGCA</v>
          </cell>
          <cell r="F824" t="str">
            <v>Consejeros</v>
          </cell>
        </row>
        <row r="825">
          <cell r="A825">
            <v>5000373</v>
          </cell>
          <cell r="B825" t="str">
            <v>BURGOS PRODUCCIONES,S.L.</v>
          </cell>
          <cell r="C825" t="str">
            <v>BURGOS MAESTROMEY GERMAN</v>
          </cell>
          <cell r="D825" t="str">
            <v>B83270322</v>
          </cell>
          <cell r="E825" t="str">
            <v>PCOL</v>
          </cell>
          <cell r="F825" t="str">
            <v>Colaboradores</v>
          </cell>
        </row>
        <row r="826">
          <cell r="A826">
            <v>5000374</v>
          </cell>
          <cell r="B826" t="str">
            <v>EL TORO PICTURES SL</v>
          </cell>
          <cell r="C826" t="str">
            <v/>
          </cell>
          <cell r="D826" t="str">
            <v>B85357630</v>
          </cell>
          <cell r="E826" t="str">
            <v>PGNA</v>
          </cell>
          <cell r="F826" t="str">
            <v>Nacionales</v>
          </cell>
        </row>
        <row r="827">
          <cell r="A827">
            <v>5000375</v>
          </cell>
          <cell r="B827" t="str">
            <v>GARCIA LOPEZ AINHOA</v>
          </cell>
          <cell r="C827" t="str">
            <v/>
          </cell>
          <cell r="D827" t="str">
            <v>53561997B</v>
          </cell>
          <cell r="E827" t="str">
            <v>PGCA</v>
          </cell>
          <cell r="F827" t="str">
            <v>Consejeros</v>
          </cell>
        </row>
        <row r="828">
          <cell r="A828">
            <v>5000376</v>
          </cell>
          <cell r="B828" t="str">
            <v>RENACE PRODUCCIONES,S.L.</v>
          </cell>
          <cell r="C828" t="str">
            <v/>
          </cell>
          <cell r="D828" t="str">
            <v>B84967702</v>
          </cell>
          <cell r="E828" t="str">
            <v>PCOL</v>
          </cell>
          <cell r="F828" t="str">
            <v>Colaboradores</v>
          </cell>
        </row>
        <row r="829">
          <cell r="A829">
            <v>5000377</v>
          </cell>
          <cell r="B829" t="str">
            <v>MAGNUM CRASH</v>
          </cell>
          <cell r="C829" t="str">
            <v/>
          </cell>
          <cell r="D829" t="str">
            <v>B84690437</v>
          </cell>
          <cell r="E829" t="str">
            <v>PGNA</v>
          </cell>
          <cell r="F829" t="str">
            <v>Nacionales</v>
          </cell>
        </row>
        <row r="830">
          <cell r="A830">
            <v>5000378</v>
          </cell>
          <cell r="B830" t="str">
            <v>GARCIA-RICO FERNANDEZ RAFAEL MARIA</v>
          </cell>
          <cell r="C830" t="str">
            <v/>
          </cell>
          <cell r="D830" t="str">
            <v>05261755E</v>
          </cell>
          <cell r="E830" t="str">
            <v>PGCA</v>
          </cell>
          <cell r="F830" t="str">
            <v>Consejeros</v>
          </cell>
        </row>
        <row r="831">
          <cell r="A831">
            <v>5000379</v>
          </cell>
          <cell r="B831" t="str">
            <v>MONGO MEDIA S.L.</v>
          </cell>
          <cell r="C831" t="str">
            <v>GONZALEZ MARTINEZ JAIME MANUEL</v>
          </cell>
          <cell r="D831" t="str">
            <v>B84490721</v>
          </cell>
          <cell r="E831" t="str">
            <v>PCOL</v>
          </cell>
          <cell r="F831" t="str">
            <v>Colaboradores</v>
          </cell>
        </row>
        <row r="832">
          <cell r="A832">
            <v>5000380</v>
          </cell>
          <cell r="B832" t="str">
            <v>LAVINIA TEC-COM, S.L.</v>
          </cell>
          <cell r="C832" t="str">
            <v/>
          </cell>
          <cell r="D832" t="str">
            <v>B60963840</v>
          </cell>
          <cell r="E832" t="str">
            <v>PGNA</v>
          </cell>
          <cell r="F832" t="str">
            <v>Nacionales</v>
          </cell>
        </row>
        <row r="833">
          <cell r="A833">
            <v>5000381</v>
          </cell>
          <cell r="B833" t="str">
            <v>MENDOZA SANCHEZ MIGUEL</v>
          </cell>
          <cell r="C833" t="str">
            <v/>
          </cell>
          <cell r="D833" t="str">
            <v>50058747Y</v>
          </cell>
          <cell r="E833" t="str">
            <v>PGCA</v>
          </cell>
          <cell r="F833" t="str">
            <v>Consejeros</v>
          </cell>
        </row>
        <row r="834">
          <cell r="A834">
            <v>5000382</v>
          </cell>
          <cell r="B834" t="str">
            <v>VPUIGCOMENT, S.L.</v>
          </cell>
          <cell r="C834" t="str">
            <v/>
          </cell>
          <cell r="D834" t="str">
            <v>B63517163</v>
          </cell>
          <cell r="E834" t="str">
            <v>PCOL</v>
          </cell>
          <cell r="F834" t="str">
            <v>Colaboradores</v>
          </cell>
        </row>
        <row r="835">
          <cell r="A835">
            <v>5000383</v>
          </cell>
          <cell r="B835" t="str">
            <v>ISO-FIE INT SPORT FUTBOL INDOOR SL</v>
          </cell>
          <cell r="C835" t="str">
            <v/>
          </cell>
          <cell r="D835" t="str">
            <v>G84638899</v>
          </cell>
          <cell r="E835" t="str">
            <v>PGNA</v>
          </cell>
          <cell r="F835" t="str">
            <v>Nacionales</v>
          </cell>
        </row>
        <row r="836">
          <cell r="A836">
            <v>5000384</v>
          </cell>
          <cell r="B836" t="str">
            <v>RENEDO SEDANO ALVARO</v>
          </cell>
          <cell r="C836" t="str">
            <v/>
          </cell>
          <cell r="D836" t="str">
            <v>13045054Y</v>
          </cell>
          <cell r="E836" t="str">
            <v>PGCA</v>
          </cell>
          <cell r="F836" t="str">
            <v>Consejeros</v>
          </cell>
        </row>
        <row r="837">
          <cell r="A837">
            <v>5000385</v>
          </cell>
          <cell r="B837" t="str">
            <v>MAMUT MEDIA,S.L.</v>
          </cell>
          <cell r="C837" t="str">
            <v/>
          </cell>
          <cell r="D837" t="str">
            <v>B64316664</v>
          </cell>
          <cell r="E837" t="str">
            <v>PCOL</v>
          </cell>
          <cell r="F837" t="str">
            <v>Colaboradores</v>
          </cell>
        </row>
        <row r="838">
          <cell r="A838">
            <v>5000386</v>
          </cell>
          <cell r="B838" t="str">
            <v>TATAMIA SOLUTIONS,S.</v>
          </cell>
          <cell r="C838" t="str">
            <v/>
          </cell>
          <cell r="D838" t="str">
            <v>B62153580</v>
          </cell>
          <cell r="E838" t="str">
            <v>PGNA</v>
          </cell>
          <cell r="F838" t="str">
            <v>Nacionales</v>
          </cell>
        </row>
        <row r="839">
          <cell r="A839">
            <v>5000387</v>
          </cell>
          <cell r="B839" t="str">
            <v>MORENO GARCERAN ARTURO</v>
          </cell>
          <cell r="C839" t="str">
            <v/>
          </cell>
          <cell r="D839" t="str">
            <v>50417847F</v>
          </cell>
          <cell r="E839" t="str">
            <v>PGCA</v>
          </cell>
          <cell r="F839" t="str">
            <v>Consejeros</v>
          </cell>
        </row>
        <row r="840">
          <cell r="A840">
            <v>5000388</v>
          </cell>
          <cell r="B840" t="str">
            <v>MIGUEZ DUBLANC,S.L.</v>
          </cell>
          <cell r="C840" t="str">
            <v/>
          </cell>
          <cell r="D840" t="str">
            <v>B83843326</v>
          </cell>
          <cell r="E840" t="str">
            <v>PCOL</v>
          </cell>
          <cell r="F840" t="str">
            <v>Colaboradores</v>
          </cell>
        </row>
        <row r="841">
          <cell r="A841">
            <v>5000389</v>
          </cell>
          <cell r="B841" t="str">
            <v>ASOC CLUBS DE BALONMANO</v>
          </cell>
          <cell r="C841" t="str">
            <v/>
          </cell>
          <cell r="D841" t="str">
            <v>G58040817</v>
          </cell>
          <cell r="E841" t="str">
            <v>PGNA</v>
          </cell>
          <cell r="F841" t="str">
            <v>Nacionales</v>
          </cell>
        </row>
        <row r="842">
          <cell r="A842">
            <v>5000390</v>
          </cell>
          <cell r="B842" t="str">
            <v>RABAGO JUAN-ARACIL JORGE</v>
          </cell>
          <cell r="C842" t="str">
            <v/>
          </cell>
          <cell r="D842" t="str">
            <v>05204259A</v>
          </cell>
          <cell r="E842" t="str">
            <v>PGCA</v>
          </cell>
          <cell r="F842" t="str">
            <v>Consejeros</v>
          </cell>
        </row>
        <row r="843">
          <cell r="A843">
            <v>5000391</v>
          </cell>
          <cell r="B843" t="str">
            <v>DYD COMUNIC. CONTENIDOS Y REL PUBL</v>
          </cell>
          <cell r="C843" t="str">
            <v>DE SALCEDO Y DE IZAGUIRRE ITZIAR</v>
          </cell>
          <cell r="D843" t="str">
            <v>B84692912</v>
          </cell>
          <cell r="E843" t="str">
            <v>PCOL</v>
          </cell>
          <cell r="F843" t="str">
            <v>Colaboradores</v>
          </cell>
        </row>
        <row r="844">
          <cell r="A844">
            <v>5000392</v>
          </cell>
          <cell r="B844" t="str">
            <v>INSTALA S.P.S.,S.L.</v>
          </cell>
          <cell r="C844" t="str">
            <v/>
          </cell>
          <cell r="D844" t="str">
            <v>B84305192</v>
          </cell>
          <cell r="E844" t="str">
            <v>PGNA</v>
          </cell>
          <cell r="F844" t="str">
            <v>Nacionales</v>
          </cell>
        </row>
        <row r="845">
          <cell r="A845">
            <v>5000393</v>
          </cell>
          <cell r="B845" t="str">
            <v>MUÑOZ-ALONSO LLEDO ALEJANDRO</v>
          </cell>
          <cell r="C845" t="str">
            <v/>
          </cell>
          <cell r="D845" t="str">
            <v>03966885Y</v>
          </cell>
          <cell r="E845" t="str">
            <v>PGCA</v>
          </cell>
          <cell r="F845" t="str">
            <v>Consejeros</v>
          </cell>
        </row>
        <row r="846">
          <cell r="A846">
            <v>5000394</v>
          </cell>
          <cell r="B846" t="str">
            <v>CONCOCO CREATIVOS,S.L.</v>
          </cell>
          <cell r="C846" t="str">
            <v/>
          </cell>
          <cell r="D846" t="str">
            <v>B82319344</v>
          </cell>
          <cell r="E846" t="str">
            <v>PCOL</v>
          </cell>
          <cell r="F846" t="str">
            <v>Colaboradores</v>
          </cell>
        </row>
        <row r="847">
          <cell r="A847">
            <v>5000395</v>
          </cell>
          <cell r="B847" t="str">
            <v>ELECTROMEDICIONES KAINOS S.A.</v>
          </cell>
          <cell r="C847" t="str">
            <v/>
          </cell>
          <cell r="D847" t="str">
            <v>A08101073</v>
          </cell>
          <cell r="E847" t="str">
            <v>PGNA</v>
          </cell>
          <cell r="F847" t="str">
            <v>Nacionales</v>
          </cell>
        </row>
        <row r="848">
          <cell r="A848">
            <v>5000396</v>
          </cell>
          <cell r="B848" t="str">
            <v>SORIANO NAVARRO MANUEL</v>
          </cell>
          <cell r="C848" t="str">
            <v/>
          </cell>
          <cell r="D848" t="str">
            <v>08759256M</v>
          </cell>
          <cell r="E848" t="str">
            <v>PGCA</v>
          </cell>
          <cell r="F848" t="str">
            <v>Consejeros</v>
          </cell>
        </row>
        <row r="849">
          <cell r="A849">
            <v>5000397</v>
          </cell>
          <cell r="B849" t="str">
            <v>MELPER PRODUCCIONES DEPORTIVAS,S.L.</v>
          </cell>
          <cell r="C849" t="str">
            <v>MEL JOSE</v>
          </cell>
          <cell r="D849" t="str">
            <v>B91129155</v>
          </cell>
          <cell r="E849" t="str">
            <v>PCOL</v>
          </cell>
          <cell r="F849" t="str">
            <v>Colaboradores</v>
          </cell>
        </row>
        <row r="850">
          <cell r="A850">
            <v>5000398</v>
          </cell>
          <cell r="B850" t="str">
            <v>MUÑECOS ANIMADOS SL</v>
          </cell>
          <cell r="C850" t="str">
            <v/>
          </cell>
          <cell r="D850" t="str">
            <v>B84491604</v>
          </cell>
          <cell r="E850" t="str">
            <v>PGNA</v>
          </cell>
          <cell r="F850" t="str">
            <v>Nacionales</v>
          </cell>
        </row>
        <row r="851">
          <cell r="A851">
            <v>5000399</v>
          </cell>
          <cell r="B851" t="str">
            <v>SERRA GONZALEZ FERNANDO</v>
          </cell>
          <cell r="C851" t="str">
            <v/>
          </cell>
          <cell r="D851" t="str">
            <v>02478016L</v>
          </cell>
          <cell r="E851" t="str">
            <v>PGCA</v>
          </cell>
          <cell r="F851" t="str">
            <v>Consejeros</v>
          </cell>
        </row>
        <row r="852">
          <cell r="A852">
            <v>5000400</v>
          </cell>
          <cell r="B852" t="str">
            <v>PETER PAN DE COMUNICACION SL</v>
          </cell>
          <cell r="C852" t="str">
            <v>FIGUEROLA FERRETI LUIS</v>
          </cell>
          <cell r="D852" t="str">
            <v>B79288577</v>
          </cell>
          <cell r="E852" t="str">
            <v>PCOL</v>
          </cell>
          <cell r="F852" t="str">
            <v>Colaboradores</v>
          </cell>
        </row>
        <row r="853">
          <cell r="A853">
            <v>5000401</v>
          </cell>
          <cell r="B853" t="str">
            <v>CONECTA RESEARCH CONSULTING S.L.</v>
          </cell>
          <cell r="C853" t="str">
            <v/>
          </cell>
          <cell r="D853" t="str">
            <v>B82915539</v>
          </cell>
          <cell r="E853" t="str">
            <v>PGNA</v>
          </cell>
          <cell r="F853" t="str">
            <v>Nacionales</v>
          </cell>
        </row>
        <row r="854">
          <cell r="A854">
            <v>5000402</v>
          </cell>
          <cell r="B854" t="str">
            <v>GONZALEZ GUTIERREZ FERNANDO</v>
          </cell>
          <cell r="C854" t="str">
            <v/>
          </cell>
          <cell r="D854" t="str">
            <v>02090186S</v>
          </cell>
          <cell r="E854" t="str">
            <v>PGCA</v>
          </cell>
          <cell r="F854" t="str">
            <v>Consejeros</v>
          </cell>
        </row>
        <row r="855">
          <cell r="A855">
            <v>5000403</v>
          </cell>
          <cell r="B855" t="str">
            <v>PIVIDAL CONSULTORES SL</v>
          </cell>
          <cell r="C855" t="str">
            <v>FERNANDEZ MENDEZ DE ANDRES FERNANDO</v>
          </cell>
          <cell r="D855" t="str">
            <v>B85506350</v>
          </cell>
          <cell r="E855" t="str">
            <v>PCOL</v>
          </cell>
          <cell r="F855" t="str">
            <v>Colaboradores</v>
          </cell>
        </row>
        <row r="856">
          <cell r="A856">
            <v>5000404</v>
          </cell>
          <cell r="B856" t="str">
            <v>SAINZ HIERROS S.A.</v>
          </cell>
          <cell r="C856" t="str">
            <v/>
          </cell>
          <cell r="D856" t="str">
            <v>A28382158</v>
          </cell>
          <cell r="E856" t="str">
            <v>PGNA</v>
          </cell>
          <cell r="F856" t="str">
            <v>Nacionales</v>
          </cell>
        </row>
        <row r="857">
          <cell r="A857">
            <v>5000405</v>
          </cell>
          <cell r="B857" t="str">
            <v>MANZANO MARTINEZ MARIA ISABEL</v>
          </cell>
          <cell r="C857" t="str">
            <v/>
          </cell>
          <cell r="D857" t="str">
            <v>50409090J</v>
          </cell>
          <cell r="E857" t="str">
            <v>PGCA</v>
          </cell>
          <cell r="F857" t="str">
            <v>Consejeros</v>
          </cell>
        </row>
        <row r="858">
          <cell r="A858">
            <v>5000406</v>
          </cell>
          <cell r="B858" t="str">
            <v>EL GOL REGANHAO SL</v>
          </cell>
          <cell r="C858" t="str">
            <v>CANO YANEL JOSE IGNACIO</v>
          </cell>
          <cell r="D858" t="str">
            <v>B84794312</v>
          </cell>
          <cell r="E858" t="str">
            <v>PCOL</v>
          </cell>
          <cell r="F858" t="str">
            <v>Colaboradores</v>
          </cell>
        </row>
        <row r="859">
          <cell r="A859">
            <v>5000407</v>
          </cell>
          <cell r="B859" t="str">
            <v>VISIFON,S.L.</v>
          </cell>
          <cell r="C859" t="str">
            <v/>
          </cell>
          <cell r="D859" t="str">
            <v>B80932148</v>
          </cell>
          <cell r="E859" t="str">
            <v>PGNA</v>
          </cell>
          <cell r="F859" t="str">
            <v>Nacionales</v>
          </cell>
        </row>
        <row r="860">
          <cell r="A860">
            <v>5000408</v>
          </cell>
          <cell r="B860" t="str">
            <v>AGUILLAUME OLIVEROS CONCEPCION</v>
          </cell>
          <cell r="C860" t="str">
            <v/>
          </cell>
          <cell r="D860" t="str">
            <v>50671297C</v>
          </cell>
          <cell r="E860" t="str">
            <v>PGCA</v>
          </cell>
          <cell r="F860" t="str">
            <v>Consejeros</v>
          </cell>
        </row>
        <row r="861">
          <cell r="A861">
            <v>5000409</v>
          </cell>
          <cell r="B861" t="str">
            <v>TATU PRODUCCIONES ARTISTICAS.S.L.</v>
          </cell>
          <cell r="C861" t="str">
            <v/>
          </cell>
          <cell r="D861" t="str">
            <v>B82106741</v>
          </cell>
          <cell r="E861" t="str">
            <v>PCOL</v>
          </cell>
          <cell r="F861" t="str">
            <v>Colaboradores</v>
          </cell>
        </row>
        <row r="862">
          <cell r="A862">
            <v>5000410</v>
          </cell>
          <cell r="B862" t="str">
            <v>GENERAL VIDEO PRODUCTIONS</v>
          </cell>
          <cell r="C862" t="str">
            <v/>
          </cell>
          <cell r="D862" t="str">
            <v>B46415915</v>
          </cell>
          <cell r="E862" t="str">
            <v>PGNA</v>
          </cell>
          <cell r="F862" t="str">
            <v>Nacionales</v>
          </cell>
        </row>
        <row r="863">
          <cell r="A863">
            <v>5000411</v>
          </cell>
          <cell r="B863" t="str">
            <v>ALARCO CANOSA  ANGELES</v>
          </cell>
          <cell r="C863" t="str">
            <v/>
          </cell>
          <cell r="D863" t="str">
            <v>10813970Z</v>
          </cell>
          <cell r="E863" t="str">
            <v>PGCA</v>
          </cell>
          <cell r="F863" t="str">
            <v>Consejeros</v>
          </cell>
        </row>
        <row r="864">
          <cell r="A864">
            <v>5000412</v>
          </cell>
          <cell r="B864" t="str">
            <v>TROSKYGALT,S.L.</v>
          </cell>
          <cell r="C864" t="str">
            <v>CASADO ALONSO ANTONIO</v>
          </cell>
          <cell r="D864" t="str">
            <v>B83181537</v>
          </cell>
          <cell r="E864" t="str">
            <v>PCOL</v>
          </cell>
          <cell r="F864" t="str">
            <v>Colaboradores</v>
          </cell>
        </row>
        <row r="865">
          <cell r="A865">
            <v>5000413</v>
          </cell>
          <cell r="B865" t="str">
            <v>AGEDI. ASOC GESTION DCHOS INTELECT.</v>
          </cell>
          <cell r="C865" t="str">
            <v/>
          </cell>
          <cell r="D865" t="str">
            <v>G79070520</v>
          </cell>
          <cell r="E865" t="str">
            <v>EGDA</v>
          </cell>
          <cell r="F865" t="str">
            <v>Dchos.Autor</v>
          </cell>
        </row>
        <row r="866">
          <cell r="A866">
            <v>5000414</v>
          </cell>
          <cell r="B866" t="str">
            <v>MARCOS DOMINGUEZ PILAR</v>
          </cell>
          <cell r="C866" t="str">
            <v/>
          </cell>
          <cell r="D866" t="str">
            <v>00798678A</v>
          </cell>
          <cell r="E866" t="str">
            <v>PGCA</v>
          </cell>
          <cell r="F866" t="str">
            <v>Consejeros</v>
          </cell>
        </row>
        <row r="867">
          <cell r="A867">
            <v>5000415</v>
          </cell>
          <cell r="B867" t="str">
            <v>LA AVUTARDA SL</v>
          </cell>
          <cell r="C867" t="str">
            <v>MARTINEZ-SIMANCAS SANCHEZ RAFAEL VICTOR</v>
          </cell>
          <cell r="D867" t="str">
            <v>B80944770</v>
          </cell>
          <cell r="E867" t="str">
            <v>PCOL</v>
          </cell>
          <cell r="F867" t="str">
            <v>Colaboradores</v>
          </cell>
        </row>
        <row r="868">
          <cell r="A868">
            <v>5000416</v>
          </cell>
          <cell r="B868" t="str">
            <v>AIE-ARTISTAS INTERPRET O</v>
          </cell>
          <cell r="C868" t="str">
            <v/>
          </cell>
          <cell r="D868" t="str">
            <v>G79263414</v>
          </cell>
          <cell r="E868" t="str">
            <v>EGDA</v>
          </cell>
          <cell r="F868" t="str">
            <v>Dchos.Autor</v>
          </cell>
        </row>
        <row r="869">
          <cell r="A869">
            <v>5000417</v>
          </cell>
          <cell r="B869" t="str">
            <v>TOCINO BISCAROLASAGA ISABEL</v>
          </cell>
          <cell r="C869" t="str">
            <v/>
          </cell>
          <cell r="D869" t="str">
            <v>13676491R</v>
          </cell>
          <cell r="E869" t="str">
            <v>PGCA</v>
          </cell>
          <cell r="F869" t="str">
            <v>Consejeros</v>
          </cell>
        </row>
        <row r="870">
          <cell r="A870">
            <v>5000418</v>
          </cell>
          <cell r="B870" t="str">
            <v>GRUPO DE ESTUDIOS ESTRATEGICOS</v>
          </cell>
          <cell r="C870" t="str">
            <v>ECHEVARRIA CARLOS</v>
          </cell>
          <cell r="D870" t="str">
            <v>G82064510</v>
          </cell>
          <cell r="E870" t="str">
            <v>PCOL</v>
          </cell>
          <cell r="F870" t="str">
            <v>Colaboradores</v>
          </cell>
        </row>
        <row r="871">
          <cell r="A871">
            <v>5000419</v>
          </cell>
          <cell r="B871" t="str">
            <v>MAQUILLAJES LOVEL,S.L.</v>
          </cell>
          <cell r="C871" t="str">
            <v/>
          </cell>
          <cell r="D871" t="str">
            <v>B81609828</v>
          </cell>
          <cell r="E871" t="str">
            <v>PGNA</v>
          </cell>
          <cell r="F871" t="str">
            <v>Nacionales</v>
          </cell>
        </row>
        <row r="872">
          <cell r="A872">
            <v>5000420</v>
          </cell>
          <cell r="B872" t="str">
            <v>LOSADA FERNANDEZ CRISTINA</v>
          </cell>
          <cell r="C872" t="str">
            <v/>
          </cell>
          <cell r="D872" t="str">
            <v>36002028J</v>
          </cell>
          <cell r="E872" t="str">
            <v>PGCA</v>
          </cell>
          <cell r="F872" t="str">
            <v>Consejeros</v>
          </cell>
        </row>
        <row r="873">
          <cell r="A873">
            <v>5000421</v>
          </cell>
          <cell r="B873" t="str">
            <v>MABOQ 2001,S.L.</v>
          </cell>
          <cell r="C873" t="str">
            <v/>
          </cell>
          <cell r="D873" t="str">
            <v>B82963638</v>
          </cell>
          <cell r="E873" t="str">
            <v>PCOL</v>
          </cell>
          <cell r="F873" t="str">
            <v>Colaboradores</v>
          </cell>
        </row>
        <row r="874">
          <cell r="A874">
            <v>5000422</v>
          </cell>
          <cell r="B874" t="str">
            <v>SOLUCIONES Y ADMINISTRACION</v>
          </cell>
          <cell r="C874" t="str">
            <v/>
          </cell>
          <cell r="D874" t="str">
            <v>B85055069</v>
          </cell>
          <cell r="E874" t="str">
            <v>PGNA</v>
          </cell>
          <cell r="F874" t="str">
            <v>Nacionales</v>
          </cell>
        </row>
        <row r="875">
          <cell r="A875">
            <v>5000423</v>
          </cell>
          <cell r="B875" t="str">
            <v>GÜELL AMPUERO JOSE JOAQUIN</v>
          </cell>
          <cell r="C875" t="str">
            <v/>
          </cell>
          <cell r="D875" t="str">
            <v>46129052E</v>
          </cell>
          <cell r="E875" t="str">
            <v>PGCA</v>
          </cell>
          <cell r="F875" t="str">
            <v>Consejeros</v>
          </cell>
        </row>
        <row r="876">
          <cell r="A876">
            <v>5000424</v>
          </cell>
          <cell r="B876" t="str">
            <v>GESTION Y ASESORAM. EDITORIAL SL</v>
          </cell>
          <cell r="C876" t="str">
            <v>GARCIA ABAD JOSE</v>
          </cell>
          <cell r="D876" t="str">
            <v>B80239486</v>
          </cell>
          <cell r="E876" t="str">
            <v>PCOL</v>
          </cell>
          <cell r="F876" t="str">
            <v>Colaboradores</v>
          </cell>
        </row>
        <row r="877">
          <cell r="A877">
            <v>5000425</v>
          </cell>
          <cell r="B877" t="str">
            <v>GRUPO MGO SA</v>
          </cell>
          <cell r="C877" t="str">
            <v/>
          </cell>
          <cell r="D877" t="str">
            <v>A80322233</v>
          </cell>
          <cell r="E877" t="str">
            <v>PGNA</v>
          </cell>
          <cell r="F877" t="str">
            <v>Nacionales</v>
          </cell>
        </row>
        <row r="878">
          <cell r="A878">
            <v>5000426</v>
          </cell>
          <cell r="B878" t="str">
            <v>GONZALEZ FERNANDEZ LUIS MARIA</v>
          </cell>
          <cell r="C878" t="str">
            <v/>
          </cell>
          <cell r="D878" t="str">
            <v>13892050G</v>
          </cell>
          <cell r="E878" t="str">
            <v>PGCA</v>
          </cell>
          <cell r="F878" t="str">
            <v>Consejeros</v>
          </cell>
        </row>
        <row r="879">
          <cell r="A879">
            <v>5000427</v>
          </cell>
          <cell r="B879" t="str">
            <v>NEPTUNO FLAMENCO,S.L.</v>
          </cell>
          <cell r="C879" t="str">
            <v>JUAN VERDU-JOSE MANUEL GAMBOA</v>
          </cell>
          <cell r="D879" t="str">
            <v>B82753856</v>
          </cell>
          <cell r="E879" t="str">
            <v>PCOL</v>
          </cell>
          <cell r="F879" t="str">
            <v>Colaboradores</v>
          </cell>
        </row>
        <row r="880">
          <cell r="A880">
            <v>5000428</v>
          </cell>
          <cell r="B880" t="str">
            <v>MULTI PALTFOM CONTENT SL</v>
          </cell>
          <cell r="C880" t="str">
            <v/>
          </cell>
          <cell r="D880" t="str">
            <v>B84465897</v>
          </cell>
          <cell r="E880" t="str">
            <v>PGNA</v>
          </cell>
          <cell r="F880" t="str">
            <v>Nacionales</v>
          </cell>
        </row>
        <row r="881">
          <cell r="A881">
            <v>5000429</v>
          </cell>
          <cell r="B881" t="str">
            <v>ROGERO GONZALEZ DANIEL JOSE</v>
          </cell>
          <cell r="C881" t="str">
            <v/>
          </cell>
          <cell r="D881" t="str">
            <v>05204902W</v>
          </cell>
          <cell r="E881" t="str">
            <v>PGCA</v>
          </cell>
          <cell r="F881" t="str">
            <v>Consejeros</v>
          </cell>
        </row>
        <row r="882">
          <cell r="A882">
            <v>5000430</v>
          </cell>
          <cell r="B882" t="str">
            <v>IMIT Y MAGINATION, S.A.</v>
          </cell>
          <cell r="C882" t="str">
            <v>CAPITAN NARVION JAVIER</v>
          </cell>
          <cell r="D882" t="str">
            <v>A80638109</v>
          </cell>
          <cell r="E882" t="str">
            <v>PCOL</v>
          </cell>
          <cell r="F882" t="str">
            <v>Colaboradores</v>
          </cell>
        </row>
        <row r="883">
          <cell r="A883">
            <v>5000431</v>
          </cell>
          <cell r="B883" t="str">
            <v>HOTEL WELLINGTON S.L.</v>
          </cell>
          <cell r="C883" t="str">
            <v/>
          </cell>
          <cell r="D883" t="str">
            <v>B28054609</v>
          </cell>
          <cell r="E883" t="str">
            <v>PGNA</v>
          </cell>
          <cell r="F883" t="str">
            <v>Nacionales</v>
          </cell>
        </row>
        <row r="884">
          <cell r="A884">
            <v>5000432</v>
          </cell>
          <cell r="B884" t="str">
            <v>ACOSTA CUBERO JOSE</v>
          </cell>
          <cell r="C884" t="str">
            <v/>
          </cell>
          <cell r="D884" t="str">
            <v>70018893Q</v>
          </cell>
          <cell r="E884" t="str">
            <v>PGCA</v>
          </cell>
          <cell r="F884" t="str">
            <v>Consejeros</v>
          </cell>
        </row>
        <row r="885">
          <cell r="A885">
            <v>5000433</v>
          </cell>
          <cell r="B885" t="str">
            <v>COMUNICA VENTANA ABIERTA,S.L.</v>
          </cell>
          <cell r="C885" t="str">
            <v>ISRAEL ELIAS</v>
          </cell>
          <cell r="D885" t="str">
            <v>B84230440</v>
          </cell>
          <cell r="E885" t="str">
            <v>PCOL</v>
          </cell>
          <cell r="F885" t="str">
            <v>Colaboradores</v>
          </cell>
        </row>
        <row r="886">
          <cell r="A886">
            <v>5000434</v>
          </cell>
          <cell r="B886" t="str">
            <v>GRUPO REISA,S.L.</v>
          </cell>
          <cell r="C886" t="str">
            <v/>
          </cell>
          <cell r="D886" t="str">
            <v>B81605883</v>
          </cell>
          <cell r="E886" t="str">
            <v>PGNA</v>
          </cell>
          <cell r="F886" t="str">
            <v>Nacionales</v>
          </cell>
        </row>
        <row r="887">
          <cell r="A887">
            <v>5000435</v>
          </cell>
          <cell r="B887" t="str">
            <v>RODRIGUEZ-PONGA SALAMANCA RAFAEL</v>
          </cell>
          <cell r="C887" t="str">
            <v/>
          </cell>
          <cell r="D887" t="str">
            <v>00385701Z</v>
          </cell>
          <cell r="E887" t="str">
            <v>PGCA</v>
          </cell>
          <cell r="F887" t="str">
            <v>Consejeros</v>
          </cell>
        </row>
        <row r="888">
          <cell r="A888">
            <v>5000436</v>
          </cell>
          <cell r="B888" t="str">
            <v>ABIA  QUICK SL</v>
          </cell>
          <cell r="C888" t="str">
            <v>URDACI IRIARTE ALFREDO</v>
          </cell>
          <cell r="D888" t="str">
            <v>B84015908</v>
          </cell>
          <cell r="E888" t="str">
            <v>PCOL</v>
          </cell>
          <cell r="F888" t="str">
            <v>Colaboradores</v>
          </cell>
        </row>
        <row r="889">
          <cell r="A889">
            <v>5000437</v>
          </cell>
          <cell r="B889" t="str">
            <v>SERVICIOS YLAN SPORTS, S.L.</v>
          </cell>
          <cell r="C889" t="str">
            <v/>
          </cell>
          <cell r="D889" t="str">
            <v>B62775234</v>
          </cell>
          <cell r="E889" t="str">
            <v>PGNA</v>
          </cell>
          <cell r="F889" t="str">
            <v>Nacionales</v>
          </cell>
        </row>
        <row r="890">
          <cell r="A890">
            <v>5000438</v>
          </cell>
          <cell r="B890" t="str">
            <v>VICENTE VIONDI DANIEL</v>
          </cell>
          <cell r="C890" t="str">
            <v/>
          </cell>
          <cell r="D890" t="str">
            <v>01183689V</v>
          </cell>
          <cell r="E890" t="str">
            <v>PGCA</v>
          </cell>
          <cell r="F890" t="str">
            <v>Consejeros</v>
          </cell>
        </row>
        <row r="891">
          <cell r="A891">
            <v>5000439</v>
          </cell>
          <cell r="B891" t="str">
            <v>ALTA RESOLUCION SC</v>
          </cell>
          <cell r="C891" t="str">
            <v/>
          </cell>
          <cell r="D891" t="str">
            <v>G85310506</v>
          </cell>
          <cell r="E891" t="str">
            <v>PCOL</v>
          </cell>
          <cell r="F891" t="str">
            <v>Colaboradores</v>
          </cell>
        </row>
        <row r="892">
          <cell r="A892">
            <v>5000440</v>
          </cell>
          <cell r="B892" t="str">
            <v>CARO MODELS Y PRODUCCIONS S.L.</v>
          </cell>
          <cell r="C892" t="str">
            <v/>
          </cell>
          <cell r="D892" t="str">
            <v>B85253961</v>
          </cell>
          <cell r="E892" t="str">
            <v>PGNA</v>
          </cell>
          <cell r="F892" t="str">
            <v>Nacionales</v>
          </cell>
        </row>
        <row r="893">
          <cell r="A893">
            <v>5000442</v>
          </cell>
          <cell r="B893" t="str">
            <v>MAVIAL PRESS,S.L.</v>
          </cell>
          <cell r="C893" t="str">
            <v>GURRUCHAGA BASURTO CARMEN</v>
          </cell>
          <cell r="D893" t="str">
            <v>B84590348</v>
          </cell>
          <cell r="E893" t="str">
            <v>PCOL</v>
          </cell>
          <cell r="F893" t="str">
            <v>Colaboradores</v>
          </cell>
        </row>
        <row r="894">
          <cell r="A894">
            <v>5000443</v>
          </cell>
          <cell r="B894" t="str">
            <v>EARPRO SA</v>
          </cell>
          <cell r="C894" t="str">
            <v/>
          </cell>
          <cell r="D894" t="str">
            <v>A01039627</v>
          </cell>
          <cell r="E894" t="str">
            <v>PGNA</v>
          </cell>
          <cell r="F894" t="str">
            <v>Nacionales</v>
          </cell>
        </row>
        <row r="895">
          <cell r="A895">
            <v>5000441</v>
          </cell>
          <cell r="B895" t="str">
            <v>LUK INTERNACIONAL SA</v>
          </cell>
          <cell r="C895" t="str">
            <v/>
          </cell>
          <cell r="D895" t="str">
            <v>A58072281</v>
          </cell>
          <cell r="E895" t="str">
            <v>PGNA</v>
          </cell>
          <cell r="F895" t="str">
            <v>Nacionales</v>
          </cell>
        </row>
        <row r="896">
          <cell r="A896">
            <v>5000444</v>
          </cell>
          <cell r="B896" t="str">
            <v>INGENIO DIVERTINAJES CB (ver 3674)</v>
          </cell>
          <cell r="C896" t="str">
            <v>ORUE TELLA EVA MARIA</v>
          </cell>
          <cell r="D896" t="str">
            <v>E84560606</v>
          </cell>
          <cell r="E896" t="str">
            <v>PCOL</v>
          </cell>
          <cell r="F896" t="str">
            <v>Colaboradores</v>
          </cell>
        </row>
        <row r="897">
          <cell r="A897">
            <v>5000445</v>
          </cell>
          <cell r="B897" t="str">
            <v>AMERIREST S.L.</v>
          </cell>
          <cell r="C897" t="str">
            <v/>
          </cell>
          <cell r="D897" t="str">
            <v>B81020455</v>
          </cell>
          <cell r="E897" t="str">
            <v>PGNA</v>
          </cell>
          <cell r="F897" t="str">
            <v>Nacionales</v>
          </cell>
        </row>
        <row r="898">
          <cell r="A898">
            <v>5000446</v>
          </cell>
          <cell r="B898" t="str">
            <v>REAL MADRID CLUB DE FUTBOL</v>
          </cell>
          <cell r="C898" t="str">
            <v/>
          </cell>
          <cell r="D898" t="str">
            <v>G28034718</v>
          </cell>
          <cell r="E898" t="str">
            <v>PGNA</v>
          </cell>
          <cell r="F898" t="str">
            <v>Nacionales</v>
          </cell>
        </row>
        <row r="899">
          <cell r="A899">
            <v>5000447</v>
          </cell>
          <cell r="B899" t="str">
            <v>EL SESTIL PRODUCCIONES,S.L.</v>
          </cell>
          <cell r="C899" t="str">
            <v/>
          </cell>
          <cell r="D899" t="str">
            <v>B82151473</v>
          </cell>
          <cell r="E899" t="str">
            <v>PCOL</v>
          </cell>
          <cell r="F899" t="str">
            <v>Colaboradores</v>
          </cell>
        </row>
        <row r="900">
          <cell r="A900">
            <v>5000448</v>
          </cell>
          <cell r="B900" t="str">
            <v>YEBRA GOMEZ RUBEN. AR MUSIC</v>
          </cell>
          <cell r="C900" t="str">
            <v/>
          </cell>
          <cell r="D900" t="str">
            <v>51988571S</v>
          </cell>
          <cell r="E900" t="str">
            <v>PGNA</v>
          </cell>
          <cell r="F900" t="str">
            <v>Nacionales</v>
          </cell>
        </row>
        <row r="901">
          <cell r="A901">
            <v>5000449</v>
          </cell>
          <cell r="B901" t="str">
            <v>TESAURO S.A.</v>
          </cell>
          <cell r="C901" t="str">
            <v/>
          </cell>
          <cell r="D901" t="str">
            <v>A28686335</v>
          </cell>
          <cell r="E901" t="str">
            <v>PGNA</v>
          </cell>
          <cell r="F901" t="str">
            <v>Nacionales</v>
          </cell>
        </row>
        <row r="902">
          <cell r="A902">
            <v>5000900</v>
          </cell>
          <cell r="B902" t="str">
            <v>VILA CALVO CARLOS</v>
          </cell>
          <cell r="C902" t="str">
            <v/>
          </cell>
          <cell r="D902" t="str">
            <v>01382102D</v>
          </cell>
          <cell r="E902" t="str">
            <v>PCOL</v>
          </cell>
          <cell r="F902" t="str">
            <v>Colaboradores</v>
          </cell>
        </row>
        <row r="903">
          <cell r="A903">
            <v>5000901</v>
          </cell>
          <cell r="B903" t="str">
            <v>FED PROF  TAXI (VER 5002858)</v>
          </cell>
          <cell r="C903" t="str">
            <v/>
          </cell>
          <cell r="D903" t="str">
            <v>G28819290</v>
          </cell>
          <cell r="E903" t="str">
            <v>PGNA</v>
          </cell>
          <cell r="F903" t="str">
            <v>Nacionales</v>
          </cell>
        </row>
        <row r="904">
          <cell r="A904">
            <v>5000902</v>
          </cell>
          <cell r="B904" t="str">
            <v>ALTA CLASSICS SLU</v>
          </cell>
          <cell r="C904" t="str">
            <v/>
          </cell>
          <cell r="D904" t="str">
            <v>B82120569</v>
          </cell>
          <cell r="E904" t="str">
            <v>PGNA</v>
          </cell>
          <cell r="F904" t="str">
            <v>Nacionales</v>
          </cell>
        </row>
        <row r="905">
          <cell r="A905">
            <v>5000903</v>
          </cell>
          <cell r="B905" t="str">
            <v>MUGICA GOÑI FERNANDO JAVIER</v>
          </cell>
          <cell r="C905" t="str">
            <v/>
          </cell>
          <cell r="D905" t="str">
            <v>15750925L</v>
          </cell>
          <cell r="E905" t="str">
            <v>PCOL</v>
          </cell>
          <cell r="F905" t="str">
            <v>Colaboradores</v>
          </cell>
        </row>
        <row r="906">
          <cell r="A906">
            <v>5000904</v>
          </cell>
          <cell r="B906" t="str">
            <v>EXMATRA,S.A.</v>
          </cell>
          <cell r="C906" t="str">
            <v/>
          </cell>
          <cell r="D906" t="str">
            <v>A28256881</v>
          </cell>
          <cell r="E906" t="str">
            <v>PGNA</v>
          </cell>
          <cell r="F906" t="str">
            <v>Nacionales</v>
          </cell>
        </row>
        <row r="907">
          <cell r="A907">
            <v>5000905</v>
          </cell>
          <cell r="B907" t="str">
            <v>CANAL METRO MADRID,S.A.</v>
          </cell>
          <cell r="C907" t="str">
            <v/>
          </cell>
          <cell r="D907" t="str">
            <v>A82833104</v>
          </cell>
          <cell r="E907" t="str">
            <v>PGNA</v>
          </cell>
          <cell r="F907" t="str">
            <v>Nacionales</v>
          </cell>
        </row>
        <row r="908">
          <cell r="A908">
            <v>5000906</v>
          </cell>
          <cell r="B908" t="str">
            <v>ESTEBARANZ LOPEZ JUAN ENRIQUE</v>
          </cell>
          <cell r="C908" t="str">
            <v/>
          </cell>
          <cell r="D908" t="str">
            <v>05269987C</v>
          </cell>
          <cell r="E908" t="str">
            <v>PCOL</v>
          </cell>
          <cell r="F908" t="str">
            <v>Colaboradores</v>
          </cell>
        </row>
        <row r="909">
          <cell r="A909">
            <v>5000907</v>
          </cell>
          <cell r="B909" t="str">
            <v>INICIATIVAS VIRTUALES,S.A.</v>
          </cell>
          <cell r="C909" t="str">
            <v/>
          </cell>
          <cell r="D909" t="str">
            <v>A62098140</v>
          </cell>
          <cell r="E909" t="str">
            <v>PGNA</v>
          </cell>
          <cell r="F909" t="str">
            <v>Nacionales</v>
          </cell>
        </row>
        <row r="910">
          <cell r="A910">
            <v>5000908</v>
          </cell>
          <cell r="B910" t="str">
            <v>ARES COMUNICACION CORPORATIVA S.A.</v>
          </cell>
          <cell r="C910" t="str">
            <v/>
          </cell>
          <cell r="D910" t="str">
            <v>A81868630</v>
          </cell>
          <cell r="E910" t="str">
            <v>PGNA</v>
          </cell>
          <cell r="F910" t="str">
            <v>Nacionales</v>
          </cell>
        </row>
        <row r="911">
          <cell r="A911">
            <v>5000909</v>
          </cell>
          <cell r="B911" t="str">
            <v>AVILA GARCIA JULIAN</v>
          </cell>
          <cell r="C911" t="str">
            <v/>
          </cell>
          <cell r="D911" t="str">
            <v>28939427E</v>
          </cell>
          <cell r="E911" t="str">
            <v>PCOL</v>
          </cell>
          <cell r="F911" t="str">
            <v>Colaboradores</v>
          </cell>
        </row>
        <row r="912">
          <cell r="A912">
            <v>5000910</v>
          </cell>
          <cell r="B912" t="str">
            <v>APLICACIONES Y PROYECTOS TIC  SL</v>
          </cell>
          <cell r="C912" t="str">
            <v/>
          </cell>
          <cell r="D912" t="str">
            <v>B83448530</v>
          </cell>
          <cell r="E912" t="str">
            <v>PGNA</v>
          </cell>
          <cell r="F912" t="str">
            <v>Nacionales</v>
          </cell>
        </row>
        <row r="913">
          <cell r="A913">
            <v>5000911</v>
          </cell>
          <cell r="B913" t="str">
            <v>SONY PICTURES HOME ENTERTAINMENT Y</v>
          </cell>
          <cell r="C913" t="str">
            <v/>
          </cell>
          <cell r="D913" t="str">
            <v>C28863686</v>
          </cell>
          <cell r="E913" t="str">
            <v>PGNA</v>
          </cell>
          <cell r="F913" t="str">
            <v>Nacionales</v>
          </cell>
        </row>
        <row r="914">
          <cell r="A914">
            <v>5000912</v>
          </cell>
          <cell r="B914" t="str">
            <v>VILLOSLADA BENITO, JAVIER</v>
          </cell>
          <cell r="C914" t="str">
            <v/>
          </cell>
          <cell r="D914" t="str">
            <v>01933903V</v>
          </cell>
          <cell r="E914" t="str">
            <v>PCOL</v>
          </cell>
          <cell r="F914" t="str">
            <v>Colaboradores</v>
          </cell>
        </row>
        <row r="915">
          <cell r="A915">
            <v>5000913</v>
          </cell>
          <cell r="B915" t="str">
            <v>MECALUX SERVIS S.A.</v>
          </cell>
          <cell r="C915" t="str">
            <v/>
          </cell>
          <cell r="D915" t="str">
            <v>A78423522</v>
          </cell>
          <cell r="E915" t="str">
            <v>PGNA</v>
          </cell>
          <cell r="F915" t="str">
            <v>Nacionales</v>
          </cell>
        </row>
        <row r="916">
          <cell r="A916">
            <v>5000914</v>
          </cell>
          <cell r="B916" t="str">
            <v>PLURAL ENTERTAINMENT ESPAÑA, S.L.</v>
          </cell>
          <cell r="C916" t="str">
            <v/>
          </cell>
          <cell r="D916" t="str">
            <v>B82911249</v>
          </cell>
          <cell r="E916" t="str">
            <v>PGNA</v>
          </cell>
          <cell r="F916" t="str">
            <v>Nacionales</v>
          </cell>
        </row>
        <row r="917">
          <cell r="A917">
            <v>5000915</v>
          </cell>
          <cell r="B917" t="str">
            <v>GUERRA BARTOLOME PAULINO</v>
          </cell>
          <cell r="C917" t="str">
            <v/>
          </cell>
          <cell r="D917" t="str">
            <v>11736101Y</v>
          </cell>
          <cell r="E917" t="str">
            <v>PCOL</v>
          </cell>
          <cell r="F917" t="str">
            <v>Colaboradores</v>
          </cell>
        </row>
        <row r="918">
          <cell r="A918">
            <v>5000916</v>
          </cell>
          <cell r="B918" t="str">
            <v>ICA INFORM. Y COMUNIC. AVANZADAS SL</v>
          </cell>
          <cell r="C918" t="str">
            <v/>
          </cell>
          <cell r="D918" t="str">
            <v>B28893139</v>
          </cell>
          <cell r="E918" t="str">
            <v>PGNA</v>
          </cell>
          <cell r="F918" t="str">
            <v>Nacionales</v>
          </cell>
        </row>
        <row r="919">
          <cell r="A919">
            <v>5000917</v>
          </cell>
          <cell r="B919" t="str">
            <v>CANAL BILBOVISION,S.L.</v>
          </cell>
          <cell r="C919" t="str">
            <v/>
          </cell>
          <cell r="D919" t="str">
            <v>B95058343</v>
          </cell>
          <cell r="E919" t="str">
            <v>PGNA</v>
          </cell>
          <cell r="F919" t="str">
            <v>Nacionales</v>
          </cell>
        </row>
        <row r="920">
          <cell r="A920">
            <v>5000918</v>
          </cell>
          <cell r="B920" t="str">
            <v>MANSILLA VIEDMA PEDRO</v>
          </cell>
          <cell r="C920" t="str">
            <v/>
          </cell>
          <cell r="D920" t="str">
            <v>26440196V</v>
          </cell>
          <cell r="E920" t="str">
            <v>PCOL</v>
          </cell>
          <cell r="F920" t="str">
            <v>Colaboradores</v>
          </cell>
        </row>
        <row r="921">
          <cell r="A921">
            <v>5000919</v>
          </cell>
          <cell r="B921" t="str">
            <v>BOLETIN OFICIAL DEL ESTADO</v>
          </cell>
          <cell r="C921" t="str">
            <v/>
          </cell>
          <cell r="D921" t="str">
            <v>Q2811001C</v>
          </cell>
          <cell r="E921" t="str">
            <v>PGNA</v>
          </cell>
          <cell r="F921" t="str">
            <v>Nacionales</v>
          </cell>
        </row>
        <row r="922">
          <cell r="A922">
            <v>5000920</v>
          </cell>
          <cell r="B922" t="str">
            <v>DIVA PRODUCCIONES, S.L.</v>
          </cell>
          <cell r="C922" t="str">
            <v/>
          </cell>
          <cell r="D922" t="str">
            <v>B95374781</v>
          </cell>
          <cell r="E922" t="str">
            <v>PGNA</v>
          </cell>
          <cell r="F922" t="str">
            <v>Nacionales</v>
          </cell>
        </row>
        <row r="923">
          <cell r="A923">
            <v>5000921</v>
          </cell>
          <cell r="B923" t="str">
            <v>GONZALEZ SALOMONE MONICA RINA</v>
          </cell>
          <cell r="C923" t="str">
            <v/>
          </cell>
          <cell r="D923" t="str">
            <v>45443337Y</v>
          </cell>
          <cell r="E923" t="str">
            <v>PCOL</v>
          </cell>
          <cell r="F923" t="str">
            <v>Colaboradores</v>
          </cell>
        </row>
        <row r="924">
          <cell r="A924">
            <v>5000922</v>
          </cell>
          <cell r="B924" t="str">
            <v>HERRANZ HERNANDO JESUS</v>
          </cell>
          <cell r="C924" t="str">
            <v/>
          </cell>
          <cell r="D924" t="str">
            <v>46843700Z</v>
          </cell>
          <cell r="E924" t="str">
            <v>PGNA</v>
          </cell>
          <cell r="F924" t="str">
            <v>Nacionales</v>
          </cell>
        </row>
        <row r="925">
          <cell r="A925">
            <v>5000923</v>
          </cell>
          <cell r="B925" t="str">
            <v>ZETA AUDIOVISUALES, S.A.</v>
          </cell>
          <cell r="C925" t="str">
            <v/>
          </cell>
          <cell r="D925" t="str">
            <v>A58477837</v>
          </cell>
          <cell r="E925" t="str">
            <v>PGNA</v>
          </cell>
          <cell r="F925" t="str">
            <v>Nacionales</v>
          </cell>
        </row>
        <row r="926">
          <cell r="A926">
            <v>5000924</v>
          </cell>
          <cell r="B926" t="str">
            <v>JIMENEZ PALOMERO ANTONIO JAVIER</v>
          </cell>
          <cell r="C926" t="str">
            <v/>
          </cell>
          <cell r="D926" t="str">
            <v>53039618P</v>
          </cell>
          <cell r="E926" t="str">
            <v>PCOL</v>
          </cell>
          <cell r="F926" t="str">
            <v>Colaboradores</v>
          </cell>
        </row>
        <row r="927">
          <cell r="A927">
            <v>5000925</v>
          </cell>
          <cell r="B927" t="str">
            <v>LEPAL, S.L.</v>
          </cell>
          <cell r="C927" t="str">
            <v/>
          </cell>
          <cell r="D927" t="str">
            <v>B78508074</v>
          </cell>
          <cell r="E927" t="str">
            <v>PGNA</v>
          </cell>
          <cell r="F927" t="str">
            <v>Nacionales</v>
          </cell>
        </row>
        <row r="928">
          <cell r="A928">
            <v>5000926</v>
          </cell>
          <cell r="B928" t="str">
            <v>ALLGOLF, S.A.</v>
          </cell>
          <cell r="C928" t="str">
            <v/>
          </cell>
          <cell r="D928" t="str">
            <v>A53018313</v>
          </cell>
          <cell r="E928" t="str">
            <v>PGNA</v>
          </cell>
          <cell r="F928" t="str">
            <v>Nacionales</v>
          </cell>
        </row>
        <row r="929">
          <cell r="A929">
            <v>5000927</v>
          </cell>
          <cell r="B929" t="str">
            <v>ARNUERO VAZQUEZ PEDRO</v>
          </cell>
          <cell r="C929" t="str">
            <v/>
          </cell>
          <cell r="D929" t="str">
            <v>02527675K</v>
          </cell>
          <cell r="E929" t="str">
            <v>PCOL</v>
          </cell>
          <cell r="F929" t="str">
            <v>Colaboradores</v>
          </cell>
        </row>
        <row r="930">
          <cell r="A930">
            <v>5000928</v>
          </cell>
          <cell r="B930" t="str">
            <v>TALLERES J.BENITO,S.L.</v>
          </cell>
          <cell r="C930" t="str">
            <v/>
          </cell>
          <cell r="D930" t="str">
            <v>B78000619</v>
          </cell>
          <cell r="E930" t="str">
            <v>PGNA</v>
          </cell>
          <cell r="F930" t="str">
            <v>Nacionales</v>
          </cell>
        </row>
        <row r="931">
          <cell r="A931">
            <v>5000929</v>
          </cell>
          <cell r="B931" t="str">
            <v>ENDESA ENERGIA,S.A.U,</v>
          </cell>
          <cell r="C931" t="str">
            <v/>
          </cell>
          <cell r="D931" t="str">
            <v>A81948077</v>
          </cell>
          <cell r="E931" t="str">
            <v>PGNA</v>
          </cell>
          <cell r="F931" t="str">
            <v>Nacionales</v>
          </cell>
        </row>
        <row r="932">
          <cell r="A932">
            <v>5000930</v>
          </cell>
          <cell r="B932" t="str">
            <v>ALVAREZ SANCHEZ, TRINIDAD</v>
          </cell>
          <cell r="C932" t="str">
            <v/>
          </cell>
          <cell r="D932" t="str">
            <v>11834500B</v>
          </cell>
          <cell r="E932" t="str">
            <v>PCOL</v>
          </cell>
          <cell r="F932" t="str">
            <v>Colaboradores</v>
          </cell>
        </row>
        <row r="933">
          <cell r="A933">
            <v>5000931</v>
          </cell>
          <cell r="B933" t="str">
            <v>JESUS VILLASANTE,S.L.</v>
          </cell>
          <cell r="C933" t="str">
            <v>VILLASANTE</v>
          </cell>
          <cell r="D933" t="str">
            <v>B80452733</v>
          </cell>
          <cell r="E933" t="str">
            <v>PGNA</v>
          </cell>
          <cell r="F933" t="str">
            <v>Nacionales</v>
          </cell>
        </row>
        <row r="934">
          <cell r="A934">
            <v>5000932</v>
          </cell>
          <cell r="B934" t="str">
            <v>SANTA MONICA MEDIA, S.L.</v>
          </cell>
          <cell r="C934" t="str">
            <v/>
          </cell>
          <cell r="D934" t="str">
            <v>B84279629</v>
          </cell>
          <cell r="E934" t="str">
            <v>PGNA</v>
          </cell>
          <cell r="F934" t="str">
            <v>Nacionales</v>
          </cell>
        </row>
        <row r="935">
          <cell r="A935">
            <v>5000933</v>
          </cell>
          <cell r="B935" t="str">
            <v>CLEMENTS DOMINGUEZ ALEJANDRA</v>
          </cell>
          <cell r="C935" t="str">
            <v/>
          </cell>
          <cell r="D935" t="str">
            <v>44295661F</v>
          </cell>
          <cell r="E935" t="str">
            <v>PCOL</v>
          </cell>
          <cell r="F935" t="str">
            <v>Colaboradores</v>
          </cell>
        </row>
        <row r="936">
          <cell r="A936">
            <v>5000934</v>
          </cell>
          <cell r="B936" t="str">
            <v>CEPSA COMERCIAL CENTRO SA</v>
          </cell>
          <cell r="C936" t="str">
            <v/>
          </cell>
          <cell r="D936" t="str">
            <v>A78504081</v>
          </cell>
          <cell r="E936" t="str">
            <v>PGNA</v>
          </cell>
          <cell r="F936" t="str">
            <v>Nacionales</v>
          </cell>
        </row>
        <row r="937">
          <cell r="A937">
            <v>5000935</v>
          </cell>
          <cell r="B937" t="str">
            <v>J.R.B.PRODUCCION DISTRIBUCION Y</v>
          </cell>
          <cell r="C937" t="str">
            <v/>
          </cell>
          <cell r="D937" t="str">
            <v>B82236571</v>
          </cell>
          <cell r="E937" t="str">
            <v>PGNA</v>
          </cell>
          <cell r="F937" t="str">
            <v>Nacionales</v>
          </cell>
        </row>
        <row r="938">
          <cell r="A938">
            <v>5000936</v>
          </cell>
          <cell r="B938" t="str">
            <v>COMA CANELLA MANUEL</v>
          </cell>
          <cell r="C938" t="str">
            <v/>
          </cell>
          <cell r="D938" t="str">
            <v>35925630K</v>
          </cell>
          <cell r="E938" t="str">
            <v>PCOL</v>
          </cell>
          <cell r="F938" t="str">
            <v>Colaboradores</v>
          </cell>
        </row>
        <row r="939">
          <cell r="A939">
            <v>5000937</v>
          </cell>
          <cell r="B939" t="str">
            <v>MEDITERRANEA DETALLES Y REGALOS SL</v>
          </cell>
          <cell r="C939" t="str">
            <v/>
          </cell>
          <cell r="D939" t="str">
            <v>B53126041</v>
          </cell>
          <cell r="E939" t="str">
            <v>PGNA</v>
          </cell>
          <cell r="F939" t="str">
            <v>Nacionales</v>
          </cell>
        </row>
        <row r="940">
          <cell r="A940">
            <v>5000938</v>
          </cell>
          <cell r="B940" t="str">
            <v>PRODUCCIONES MANDARINA SL</v>
          </cell>
          <cell r="C940" t="str">
            <v/>
          </cell>
          <cell r="D940" t="str">
            <v>B84570803</v>
          </cell>
          <cell r="E940" t="str">
            <v>PGNA</v>
          </cell>
          <cell r="F940" t="str">
            <v>Nacionales</v>
          </cell>
        </row>
        <row r="941">
          <cell r="A941">
            <v>5000939</v>
          </cell>
          <cell r="B941" t="str">
            <v>PROL ALVAREZ OSCAR</v>
          </cell>
          <cell r="C941" t="str">
            <v/>
          </cell>
          <cell r="D941" t="str">
            <v>53183257N</v>
          </cell>
          <cell r="E941" t="str">
            <v>PCOL</v>
          </cell>
          <cell r="F941" t="str">
            <v>Colaboradores</v>
          </cell>
        </row>
        <row r="942">
          <cell r="A942">
            <v>5000940</v>
          </cell>
          <cell r="B942" t="str">
            <v>PERIS HNOS. S.L.</v>
          </cell>
          <cell r="C942" t="str">
            <v/>
          </cell>
          <cell r="D942" t="str">
            <v>B28056950</v>
          </cell>
          <cell r="E942" t="str">
            <v>PGNA</v>
          </cell>
          <cell r="F942" t="str">
            <v>Nacionales</v>
          </cell>
        </row>
        <row r="943">
          <cell r="A943">
            <v>5000941</v>
          </cell>
          <cell r="B943" t="str">
            <v>TELEDIFUSION MADRID</v>
          </cell>
          <cell r="C943" t="str">
            <v/>
          </cell>
          <cell r="D943" t="str">
            <v>A84566777</v>
          </cell>
          <cell r="E943" t="str">
            <v>PGNA</v>
          </cell>
          <cell r="F943" t="str">
            <v>Nacionales</v>
          </cell>
        </row>
        <row r="944">
          <cell r="A944">
            <v>5000942</v>
          </cell>
          <cell r="B944" t="str">
            <v>SAEZ RUIZ MARGARITA</v>
          </cell>
          <cell r="C944" t="str">
            <v/>
          </cell>
          <cell r="D944" t="str">
            <v>50046726Z</v>
          </cell>
          <cell r="E944" t="str">
            <v>PCOL</v>
          </cell>
          <cell r="F944" t="str">
            <v>Colaboradores</v>
          </cell>
        </row>
        <row r="945">
          <cell r="A945">
            <v>5000943</v>
          </cell>
          <cell r="B945" t="str">
            <v>ANTENA 3 FILMS,S.L.U</v>
          </cell>
          <cell r="C945" t="str">
            <v/>
          </cell>
          <cell r="D945" t="str">
            <v>B82832841</v>
          </cell>
          <cell r="E945" t="str">
            <v>PGNA</v>
          </cell>
          <cell r="F945" t="str">
            <v>Nacionales</v>
          </cell>
        </row>
        <row r="946">
          <cell r="A946">
            <v>5000944</v>
          </cell>
          <cell r="B946" t="str">
            <v>FUNDACION DE LA ENERGIA DE LA COM.</v>
          </cell>
          <cell r="C946" t="str">
            <v/>
          </cell>
          <cell r="D946" t="str">
            <v>G84743202</v>
          </cell>
          <cell r="E946" t="str">
            <v>PGNA</v>
          </cell>
          <cell r="F946" t="str">
            <v>Nacionales</v>
          </cell>
        </row>
        <row r="947">
          <cell r="A947">
            <v>5000945</v>
          </cell>
          <cell r="B947" t="str">
            <v>OÑATE Y GOMEZ LANDERO ROSARIO</v>
          </cell>
          <cell r="C947" t="str">
            <v/>
          </cell>
          <cell r="D947" t="str">
            <v>00773911F</v>
          </cell>
          <cell r="E947" t="str">
            <v>PCOL</v>
          </cell>
          <cell r="F947" t="str">
            <v>Colaboradores</v>
          </cell>
        </row>
        <row r="948">
          <cell r="A948">
            <v>5000946</v>
          </cell>
          <cell r="B948" t="str">
            <v>PLAN B PRODUCCIONES Y MARK DE SERV</v>
          </cell>
          <cell r="C948" t="str">
            <v/>
          </cell>
          <cell r="D948" t="str">
            <v>B85021400</v>
          </cell>
          <cell r="E948" t="str">
            <v>PGNA</v>
          </cell>
          <cell r="F948" t="str">
            <v>Nacionales</v>
          </cell>
        </row>
        <row r="949">
          <cell r="A949">
            <v>5000947</v>
          </cell>
          <cell r="B949" t="str">
            <v>RADIO TAXI DE MADRID SCM</v>
          </cell>
          <cell r="C949" t="str">
            <v>RADIO TELEFONO TAXI DE MADRID</v>
          </cell>
          <cell r="D949" t="str">
            <v>F28383230</v>
          </cell>
          <cell r="E949" t="str">
            <v>PGNA</v>
          </cell>
          <cell r="F949" t="str">
            <v>Nacionales</v>
          </cell>
        </row>
        <row r="950">
          <cell r="A950">
            <v>5000948</v>
          </cell>
          <cell r="B950" t="str">
            <v>DE MORA-FIGUEROA Y WILLIAMS</v>
          </cell>
          <cell r="C950" t="str">
            <v>DE MORA-FIGUEROA Y WILLIAMS SANTIAGO</v>
          </cell>
          <cell r="D950" t="str">
            <v>00779006L</v>
          </cell>
          <cell r="E950" t="str">
            <v>PCOL</v>
          </cell>
          <cell r="F950" t="str">
            <v>Colaboradores</v>
          </cell>
        </row>
        <row r="951">
          <cell r="A951">
            <v>5000949</v>
          </cell>
          <cell r="B951" t="str">
            <v>VOLJE,S.A.</v>
          </cell>
          <cell r="C951" t="str">
            <v/>
          </cell>
          <cell r="D951" t="str">
            <v>A79167086</v>
          </cell>
          <cell r="E951" t="str">
            <v>PGNA</v>
          </cell>
          <cell r="F951" t="str">
            <v>Nacionales</v>
          </cell>
        </row>
        <row r="952">
          <cell r="A952">
            <v>5000950</v>
          </cell>
          <cell r="B952" t="str">
            <v>SDAD MERCANTIL ESTATAL  TV ESPAÑOLA</v>
          </cell>
          <cell r="C952" t="str">
            <v>TELEVISION ESPAÑOLA</v>
          </cell>
          <cell r="D952" t="str">
            <v>A84841857</v>
          </cell>
          <cell r="E952" t="str">
            <v>PGNA</v>
          </cell>
          <cell r="F952" t="str">
            <v>Nacionales</v>
          </cell>
        </row>
        <row r="953">
          <cell r="A953">
            <v>5000951</v>
          </cell>
          <cell r="B953" t="str">
            <v>BERNAL GAIPO BEATRIZ</v>
          </cell>
          <cell r="C953" t="str">
            <v/>
          </cell>
          <cell r="D953" t="str">
            <v>11833059L</v>
          </cell>
          <cell r="E953" t="str">
            <v>PCOL</v>
          </cell>
          <cell r="F953" t="str">
            <v>Colaboradores</v>
          </cell>
        </row>
        <row r="954">
          <cell r="A954">
            <v>5000952</v>
          </cell>
          <cell r="B954" t="str">
            <v>ZAMORA CLUB DE FUTBOL</v>
          </cell>
          <cell r="C954" t="str">
            <v/>
          </cell>
          <cell r="D954" t="str">
            <v>G49009707</v>
          </cell>
          <cell r="E954" t="str">
            <v>PGNA</v>
          </cell>
          <cell r="F954" t="str">
            <v>Nacionales</v>
          </cell>
        </row>
        <row r="955">
          <cell r="A955">
            <v>5000953</v>
          </cell>
          <cell r="B955" t="str">
            <v>VNEWS AGENCIA DE NOTICIAS,S.L.</v>
          </cell>
          <cell r="C955" t="str">
            <v/>
          </cell>
          <cell r="D955" t="str">
            <v>B18792572</v>
          </cell>
          <cell r="E955" t="str">
            <v>PGNA</v>
          </cell>
          <cell r="F955" t="str">
            <v>Nacionales</v>
          </cell>
        </row>
        <row r="956">
          <cell r="A956">
            <v>5000954</v>
          </cell>
          <cell r="B956" t="str">
            <v>GONZALEZ SANCHEZ JOSE LUIS</v>
          </cell>
          <cell r="C956" t="str">
            <v/>
          </cell>
          <cell r="D956" t="str">
            <v>03796768C</v>
          </cell>
          <cell r="E956" t="str">
            <v>PCOL</v>
          </cell>
          <cell r="F956" t="str">
            <v>Colaboradores</v>
          </cell>
        </row>
        <row r="957">
          <cell r="A957">
            <v>5000955</v>
          </cell>
          <cell r="B957" t="str">
            <v>HERRAN ORTIZ J.VICENTE</v>
          </cell>
          <cell r="C957" t="str">
            <v/>
          </cell>
          <cell r="D957" t="str">
            <v>50944275B</v>
          </cell>
          <cell r="E957" t="str">
            <v>PGNA</v>
          </cell>
          <cell r="F957" t="str">
            <v>Nacionales</v>
          </cell>
        </row>
        <row r="958">
          <cell r="A958">
            <v>5000956</v>
          </cell>
          <cell r="B958" t="str">
            <v>ALO ALO,S.L.</v>
          </cell>
          <cell r="C958" t="str">
            <v/>
          </cell>
          <cell r="D958" t="str">
            <v>B84598689</v>
          </cell>
          <cell r="E958" t="str">
            <v>PGNA</v>
          </cell>
          <cell r="F958" t="str">
            <v>Nacionales</v>
          </cell>
        </row>
        <row r="959">
          <cell r="A959">
            <v>5000957</v>
          </cell>
          <cell r="B959" t="str">
            <v>PRADOS DE LA PLAZA LUIS</v>
          </cell>
          <cell r="C959" t="str">
            <v/>
          </cell>
          <cell r="D959" t="str">
            <v>02431114Z</v>
          </cell>
          <cell r="E959" t="str">
            <v>PCOL</v>
          </cell>
          <cell r="F959" t="str">
            <v>Colaboradores</v>
          </cell>
        </row>
        <row r="960">
          <cell r="A960">
            <v>5000958</v>
          </cell>
          <cell r="B960" t="str">
            <v>MANSO HUECAS MANUEL</v>
          </cell>
          <cell r="C960" t="str">
            <v/>
          </cell>
          <cell r="D960" t="str">
            <v>01058047R</v>
          </cell>
          <cell r="E960" t="str">
            <v>PGNA</v>
          </cell>
          <cell r="F960" t="str">
            <v>Nacionales</v>
          </cell>
        </row>
        <row r="961">
          <cell r="A961">
            <v>5000959</v>
          </cell>
          <cell r="B961" t="str">
            <v>TAURODELTA,S.A.</v>
          </cell>
          <cell r="C961" t="str">
            <v/>
          </cell>
          <cell r="D961" t="str">
            <v>A20620456</v>
          </cell>
          <cell r="E961" t="str">
            <v>PGNA</v>
          </cell>
          <cell r="F961" t="str">
            <v>Nacionales</v>
          </cell>
        </row>
        <row r="962">
          <cell r="A962">
            <v>5000960</v>
          </cell>
          <cell r="B962" t="str">
            <v>ACEBO BERREIRO ESTHER</v>
          </cell>
          <cell r="C962" t="str">
            <v/>
          </cell>
          <cell r="D962" t="str">
            <v>50879414X</v>
          </cell>
          <cell r="E962" t="str">
            <v>PCOL</v>
          </cell>
          <cell r="F962" t="str">
            <v>Colaboradores</v>
          </cell>
        </row>
        <row r="963">
          <cell r="A963">
            <v>5000961</v>
          </cell>
          <cell r="B963" t="str">
            <v>SANCHEZ CEPEDANO JOSE JESUS</v>
          </cell>
          <cell r="C963" t="str">
            <v/>
          </cell>
          <cell r="D963" t="str">
            <v>22710969X</v>
          </cell>
          <cell r="E963" t="str">
            <v>PGNA</v>
          </cell>
          <cell r="F963" t="str">
            <v>Nacionales</v>
          </cell>
        </row>
        <row r="964">
          <cell r="A964">
            <v>5000962</v>
          </cell>
          <cell r="B964" t="str">
            <v>CHIP AUDIOVISUAL,S.A.</v>
          </cell>
          <cell r="C964" t="str">
            <v/>
          </cell>
          <cell r="D964" t="str">
            <v>A99060600</v>
          </cell>
          <cell r="E964" t="str">
            <v>PGNA</v>
          </cell>
          <cell r="F964" t="str">
            <v>Nacionales</v>
          </cell>
        </row>
        <row r="965">
          <cell r="A965">
            <v>5000963</v>
          </cell>
          <cell r="B965" t="str">
            <v>RICO GARCIA MANUEL ANTONIO</v>
          </cell>
          <cell r="C965" t="str">
            <v/>
          </cell>
          <cell r="D965" t="str">
            <v>10514321D</v>
          </cell>
          <cell r="E965" t="str">
            <v>PCOL</v>
          </cell>
          <cell r="F965" t="str">
            <v>Colaboradores</v>
          </cell>
        </row>
        <row r="966">
          <cell r="A966">
            <v>5000964</v>
          </cell>
          <cell r="B966" t="str">
            <v>FLORES TRILLO JESUS</v>
          </cell>
          <cell r="C966" t="str">
            <v/>
          </cell>
          <cell r="D966" t="str">
            <v>02634834T</v>
          </cell>
          <cell r="E966" t="str">
            <v>PGNA</v>
          </cell>
          <cell r="F966" t="str">
            <v>Nacionales</v>
          </cell>
        </row>
        <row r="967">
          <cell r="A967">
            <v>5000965</v>
          </cell>
          <cell r="B967" t="str">
            <v>MAPFRE AUTOMOVILES, S.A.</v>
          </cell>
          <cell r="C967" t="str">
            <v/>
          </cell>
          <cell r="D967" t="str">
            <v>A28170496</v>
          </cell>
          <cell r="E967" t="str">
            <v>PGNA</v>
          </cell>
          <cell r="F967" t="str">
            <v>Nacionales</v>
          </cell>
        </row>
        <row r="968">
          <cell r="A968">
            <v>5000966</v>
          </cell>
          <cell r="B968" t="str">
            <v>PEREZ CALERA CARMEN</v>
          </cell>
          <cell r="C968" t="str">
            <v/>
          </cell>
          <cell r="D968" t="str">
            <v>50300381W</v>
          </cell>
          <cell r="E968" t="str">
            <v>PCOL</v>
          </cell>
          <cell r="F968" t="str">
            <v>Colaboradores</v>
          </cell>
        </row>
        <row r="969">
          <cell r="A969">
            <v>5000967</v>
          </cell>
          <cell r="B969" t="str">
            <v>J. DEMESTRE, S.A.</v>
          </cell>
          <cell r="C969" t="str">
            <v/>
          </cell>
          <cell r="D969" t="str">
            <v>A08868713</v>
          </cell>
          <cell r="E969" t="str">
            <v>PGNA</v>
          </cell>
          <cell r="F969" t="str">
            <v>Nacionales</v>
          </cell>
        </row>
        <row r="970">
          <cell r="A970">
            <v>5000968</v>
          </cell>
          <cell r="B970" t="str">
            <v>MARKETING ADVERTISING CONCEPTUAL</v>
          </cell>
          <cell r="C970" t="str">
            <v/>
          </cell>
          <cell r="D970" t="str">
            <v>B84882349</v>
          </cell>
          <cell r="E970" t="str">
            <v>PGNA</v>
          </cell>
          <cell r="F970" t="str">
            <v>Nacionales</v>
          </cell>
        </row>
        <row r="971">
          <cell r="A971">
            <v>5000969</v>
          </cell>
          <cell r="B971" t="str">
            <v>POZA PEINADO CRISTINA</v>
          </cell>
          <cell r="C971" t="str">
            <v/>
          </cell>
          <cell r="D971" t="str">
            <v>07242390N</v>
          </cell>
          <cell r="E971" t="str">
            <v>PCOL</v>
          </cell>
          <cell r="F971" t="str">
            <v>Colaboradores</v>
          </cell>
        </row>
        <row r="972">
          <cell r="A972">
            <v>5000970</v>
          </cell>
          <cell r="B972" t="str">
            <v>IBELTE ELECTRONICA TEJEDOR S.L.</v>
          </cell>
          <cell r="C972" t="str">
            <v/>
          </cell>
          <cell r="D972" t="str">
            <v>B81679466</v>
          </cell>
          <cell r="E972" t="str">
            <v>PGNA</v>
          </cell>
          <cell r="F972" t="str">
            <v>Nacionales</v>
          </cell>
        </row>
        <row r="973">
          <cell r="A973">
            <v>5000971</v>
          </cell>
          <cell r="B973" t="str">
            <v>FACTORIA DE CANALES,S.L.</v>
          </cell>
          <cell r="C973" t="str">
            <v/>
          </cell>
          <cell r="D973" t="str">
            <v>B63736516</v>
          </cell>
          <cell r="E973" t="str">
            <v>PGNA</v>
          </cell>
          <cell r="F973" t="str">
            <v>Nacionales</v>
          </cell>
        </row>
        <row r="974">
          <cell r="A974">
            <v>5000972</v>
          </cell>
          <cell r="B974" t="str">
            <v>DE LA CAVADA HOYO EVA</v>
          </cell>
          <cell r="C974" t="str">
            <v/>
          </cell>
          <cell r="D974" t="str">
            <v>13715804F</v>
          </cell>
          <cell r="E974" t="str">
            <v>PCOL</v>
          </cell>
          <cell r="F974" t="str">
            <v>Colaboradores</v>
          </cell>
        </row>
        <row r="975">
          <cell r="A975">
            <v>5000973</v>
          </cell>
          <cell r="B975" t="str">
            <v>GESTORIA LORENZO S.L.</v>
          </cell>
          <cell r="C975" t="str">
            <v/>
          </cell>
          <cell r="D975" t="str">
            <v>B81901985</v>
          </cell>
          <cell r="E975" t="str">
            <v>PGNA</v>
          </cell>
          <cell r="F975" t="str">
            <v>Nacionales</v>
          </cell>
        </row>
        <row r="976">
          <cell r="A976">
            <v>5000974</v>
          </cell>
          <cell r="B976" t="str">
            <v>FUNDACION PRO DCHOS HUM.M.ANGEL</v>
          </cell>
          <cell r="C976" t="str">
            <v/>
          </cell>
          <cell r="D976" t="str">
            <v>G81909012</v>
          </cell>
          <cell r="E976" t="str">
            <v>PGNA</v>
          </cell>
          <cell r="F976" t="str">
            <v>Nacionales</v>
          </cell>
        </row>
        <row r="977">
          <cell r="A977">
            <v>5000975</v>
          </cell>
          <cell r="B977" t="str">
            <v>GARCIA-ABADILLO PRIETO CASIMIRO</v>
          </cell>
          <cell r="C977" t="str">
            <v/>
          </cell>
          <cell r="D977" t="str">
            <v>50029295V</v>
          </cell>
          <cell r="E977" t="str">
            <v>PCOL</v>
          </cell>
          <cell r="F977" t="str">
            <v>Colaboradores</v>
          </cell>
        </row>
        <row r="978">
          <cell r="A978">
            <v>5000976</v>
          </cell>
          <cell r="B978" t="str">
            <v>BOIX CASANOVAS EUGENIA</v>
          </cell>
          <cell r="C978" t="str">
            <v/>
          </cell>
          <cell r="D978" t="str">
            <v>37273016K</v>
          </cell>
          <cell r="E978" t="str">
            <v>PGNA</v>
          </cell>
          <cell r="F978" t="str">
            <v>Nacionales</v>
          </cell>
        </row>
        <row r="979">
          <cell r="A979">
            <v>5000977</v>
          </cell>
          <cell r="B979" t="str">
            <v>CRUZ DE LUNAS S.L.</v>
          </cell>
          <cell r="C979" t="str">
            <v/>
          </cell>
          <cell r="D979" t="str">
            <v>B83059717</v>
          </cell>
          <cell r="E979" t="str">
            <v>PGNA</v>
          </cell>
          <cell r="F979" t="str">
            <v>Nacionales</v>
          </cell>
        </row>
        <row r="980">
          <cell r="A980">
            <v>5000978</v>
          </cell>
          <cell r="B980" t="str">
            <v>LOPEZ DOMINGUEZ MARIA TERESA</v>
          </cell>
          <cell r="C980" t="str">
            <v/>
          </cell>
          <cell r="D980" t="str">
            <v>44429031T</v>
          </cell>
          <cell r="E980" t="str">
            <v>PCOL</v>
          </cell>
          <cell r="F980" t="str">
            <v>Colaboradores</v>
          </cell>
        </row>
        <row r="981">
          <cell r="A981">
            <v>5000979</v>
          </cell>
          <cell r="B981" t="str">
            <v>CUADRIFOLIO DISEÑO, S.L</v>
          </cell>
          <cell r="C981" t="str">
            <v>CUADRIFOLIO</v>
          </cell>
          <cell r="D981" t="str">
            <v>B82459652</v>
          </cell>
          <cell r="E981" t="str">
            <v>PGNA</v>
          </cell>
          <cell r="F981" t="str">
            <v>Nacionales</v>
          </cell>
        </row>
        <row r="982">
          <cell r="A982">
            <v>5000980</v>
          </cell>
          <cell r="B982" t="str">
            <v>CONSORCIO CASA DE AMERICA</v>
          </cell>
          <cell r="C982" t="str">
            <v/>
          </cell>
          <cell r="D982" t="str">
            <v>Q2801223E</v>
          </cell>
          <cell r="E982" t="str">
            <v>PGNA</v>
          </cell>
          <cell r="F982" t="str">
            <v>Nacionales</v>
          </cell>
        </row>
        <row r="983">
          <cell r="A983">
            <v>5000981</v>
          </cell>
          <cell r="B983" t="str">
            <v>MARTIN  GORRON PATRICIA</v>
          </cell>
          <cell r="C983" t="str">
            <v/>
          </cell>
          <cell r="D983" t="str">
            <v>28951759A</v>
          </cell>
          <cell r="E983" t="str">
            <v>PCOL</v>
          </cell>
          <cell r="F983" t="str">
            <v>Colaboradores</v>
          </cell>
        </row>
        <row r="984">
          <cell r="A984">
            <v>5000982</v>
          </cell>
          <cell r="B984" t="str">
            <v>EDIGRUP PRODUCCIONES TV SA</v>
          </cell>
          <cell r="C984" t="str">
            <v>CASTILLA Y LEON</v>
          </cell>
          <cell r="D984" t="str">
            <v>A47410840</v>
          </cell>
          <cell r="E984" t="str">
            <v>PGNA</v>
          </cell>
          <cell r="F984" t="str">
            <v>Nacionales</v>
          </cell>
        </row>
        <row r="985">
          <cell r="A985">
            <v>5000983</v>
          </cell>
          <cell r="B985" t="str">
            <v>LA SEXTA SA. GES INV AUDIOVISUALES</v>
          </cell>
          <cell r="C985" t="str">
            <v>LA SEXTA</v>
          </cell>
          <cell r="D985" t="str">
            <v>A84434935</v>
          </cell>
          <cell r="E985" t="str">
            <v>PGNA</v>
          </cell>
          <cell r="F985" t="str">
            <v>Nacionales</v>
          </cell>
        </row>
        <row r="986">
          <cell r="A986">
            <v>5000984</v>
          </cell>
          <cell r="B986" t="str">
            <v>GARCIA BLAZQUEZ MERCEDES</v>
          </cell>
          <cell r="C986" t="str">
            <v/>
          </cell>
          <cell r="D986" t="str">
            <v>50418521Z</v>
          </cell>
          <cell r="E986" t="str">
            <v>PGNA</v>
          </cell>
          <cell r="F986" t="str">
            <v>Nacionales</v>
          </cell>
        </row>
        <row r="987">
          <cell r="A987">
            <v>5000985</v>
          </cell>
          <cell r="B987" t="str">
            <v>EMICA BOMBAS</v>
          </cell>
          <cell r="C987" t="str">
            <v/>
          </cell>
          <cell r="D987" t="str">
            <v>A48747109</v>
          </cell>
          <cell r="E987" t="str">
            <v>PGNA</v>
          </cell>
          <cell r="F987" t="str">
            <v>Nacionales</v>
          </cell>
        </row>
        <row r="988">
          <cell r="A988">
            <v>5000986</v>
          </cell>
          <cell r="B988" t="str">
            <v>VEGA CARABAÑA S L</v>
          </cell>
          <cell r="C988" t="str">
            <v/>
          </cell>
          <cell r="D988" t="str">
            <v>B84951094</v>
          </cell>
          <cell r="E988" t="str">
            <v>PGNA</v>
          </cell>
          <cell r="F988" t="str">
            <v>Nacionales</v>
          </cell>
        </row>
        <row r="989">
          <cell r="A989">
            <v>5000987</v>
          </cell>
          <cell r="B989" t="str">
            <v>ROLDAN ROS JUAN</v>
          </cell>
          <cell r="C989" t="str">
            <v/>
          </cell>
          <cell r="D989" t="str">
            <v>25022596E</v>
          </cell>
          <cell r="E989" t="str">
            <v>PCOL</v>
          </cell>
          <cell r="F989" t="str">
            <v>Colaboradores</v>
          </cell>
        </row>
        <row r="990">
          <cell r="A990">
            <v>5000988</v>
          </cell>
          <cell r="B990" t="str">
            <v>MACOBEL S.A.</v>
          </cell>
          <cell r="C990" t="str">
            <v/>
          </cell>
          <cell r="D990" t="str">
            <v>A78033784</v>
          </cell>
          <cell r="E990" t="str">
            <v>PGNA</v>
          </cell>
          <cell r="F990" t="str">
            <v>Nacionales</v>
          </cell>
        </row>
        <row r="991">
          <cell r="A991">
            <v>5000989</v>
          </cell>
          <cell r="B991" t="str">
            <v>SERUNION, S.A.</v>
          </cell>
          <cell r="C991" t="str">
            <v>SERUNION</v>
          </cell>
          <cell r="D991" t="str">
            <v>A59376574</v>
          </cell>
          <cell r="E991" t="str">
            <v>PGNA</v>
          </cell>
          <cell r="F991" t="str">
            <v>Nacionales</v>
          </cell>
        </row>
        <row r="992">
          <cell r="A992">
            <v>5000990</v>
          </cell>
          <cell r="B992" t="str">
            <v>ALVAREZ GONZALEZ LARA</v>
          </cell>
          <cell r="C992" t="str">
            <v/>
          </cell>
          <cell r="D992" t="str">
            <v>53647427L</v>
          </cell>
          <cell r="E992" t="str">
            <v>PCOL</v>
          </cell>
          <cell r="F992" t="str">
            <v>Colaboradores</v>
          </cell>
        </row>
        <row r="993">
          <cell r="A993">
            <v>5000991</v>
          </cell>
          <cell r="B993" t="str">
            <v>MARIOFF HI-FOG,S.A.Unipers.</v>
          </cell>
          <cell r="C993" t="str">
            <v/>
          </cell>
          <cell r="D993" t="str">
            <v>A28672160</v>
          </cell>
          <cell r="E993" t="str">
            <v>PGNA</v>
          </cell>
          <cell r="F993" t="str">
            <v>Nacionales</v>
          </cell>
        </row>
        <row r="994">
          <cell r="A994">
            <v>5000992</v>
          </cell>
          <cell r="B994" t="str">
            <v>DISEÑO Y PREGON, S.L.</v>
          </cell>
          <cell r="C994" t="str">
            <v/>
          </cell>
          <cell r="D994" t="str">
            <v>B81720872</v>
          </cell>
          <cell r="E994" t="str">
            <v>PGNA</v>
          </cell>
          <cell r="F994" t="str">
            <v>Nacionales</v>
          </cell>
        </row>
        <row r="995">
          <cell r="A995">
            <v>5000993</v>
          </cell>
          <cell r="B995" t="str">
            <v>BERNAL RUIZ JOAQUIN</v>
          </cell>
          <cell r="C995" t="str">
            <v/>
          </cell>
          <cell r="D995" t="str">
            <v>52928119J</v>
          </cell>
          <cell r="E995" t="str">
            <v>PCOL</v>
          </cell>
          <cell r="F995" t="str">
            <v>Colaboradores</v>
          </cell>
        </row>
        <row r="996">
          <cell r="A996">
            <v>5000994</v>
          </cell>
          <cell r="B996" t="str">
            <v>PROFESSIONAL TRAINING,S.L.</v>
          </cell>
          <cell r="C996" t="str">
            <v/>
          </cell>
          <cell r="D996" t="str">
            <v>B80967979</v>
          </cell>
          <cell r="E996" t="str">
            <v>PGNA</v>
          </cell>
          <cell r="F996" t="str">
            <v>Nacionales</v>
          </cell>
        </row>
        <row r="997">
          <cell r="A997">
            <v>5000995</v>
          </cell>
          <cell r="B997" t="str">
            <v>CROS MACHIN, S.A.</v>
          </cell>
          <cell r="C997" t="str">
            <v/>
          </cell>
          <cell r="D997" t="str">
            <v>A78785177</v>
          </cell>
          <cell r="E997" t="str">
            <v>PGNA</v>
          </cell>
          <cell r="F997" t="str">
            <v>Nacionales</v>
          </cell>
        </row>
        <row r="998">
          <cell r="A998">
            <v>5000996</v>
          </cell>
          <cell r="B998" t="str">
            <v>LOPEZ AGUDIN FERNANDO</v>
          </cell>
          <cell r="C998" t="str">
            <v/>
          </cell>
          <cell r="D998" t="str">
            <v>45246032H</v>
          </cell>
          <cell r="E998" t="str">
            <v>PCOL</v>
          </cell>
          <cell r="F998" t="str">
            <v>Colaboradores</v>
          </cell>
        </row>
        <row r="999">
          <cell r="A999">
            <v>5000997</v>
          </cell>
          <cell r="B999" t="str">
            <v>ALASTEAM S.L.</v>
          </cell>
          <cell r="C999" t="str">
            <v/>
          </cell>
          <cell r="D999" t="str">
            <v>B83875385</v>
          </cell>
          <cell r="E999" t="str">
            <v>PGNA</v>
          </cell>
          <cell r="F999" t="str">
            <v>Nacionales</v>
          </cell>
        </row>
        <row r="1000">
          <cell r="A1000">
            <v>5000998</v>
          </cell>
          <cell r="B1000" t="str">
            <v>EXPRESSIVE MEDIA PROJECTS, S.L.</v>
          </cell>
          <cell r="C1000" t="str">
            <v/>
          </cell>
          <cell r="D1000" t="str">
            <v>B95486213</v>
          </cell>
          <cell r="E1000" t="str">
            <v>PGNA</v>
          </cell>
          <cell r="F1000" t="str">
            <v>Nacionales</v>
          </cell>
        </row>
        <row r="1001">
          <cell r="A1001">
            <v>5000999</v>
          </cell>
          <cell r="B1001" t="str">
            <v>LAZARO EZQUERRA EDUARDO EUGENIO</v>
          </cell>
          <cell r="C1001" t="str">
            <v/>
          </cell>
          <cell r="D1001" t="str">
            <v>16253039C</v>
          </cell>
          <cell r="E1001" t="str">
            <v>PCOL</v>
          </cell>
          <cell r="F1001" t="str">
            <v>Colaboradores</v>
          </cell>
        </row>
        <row r="1002">
          <cell r="A1002">
            <v>5001000</v>
          </cell>
          <cell r="B1002" t="str">
            <v>NEOTECNICA S.A.</v>
          </cell>
          <cell r="C1002" t="str">
            <v/>
          </cell>
          <cell r="D1002" t="str">
            <v>A28090314</v>
          </cell>
          <cell r="E1002" t="str">
            <v>PGNA</v>
          </cell>
          <cell r="F1002" t="str">
            <v>Nacionales</v>
          </cell>
        </row>
        <row r="1003">
          <cell r="A1003">
            <v>5001001</v>
          </cell>
          <cell r="B1003" t="str">
            <v>FUNDACION MADRID 16</v>
          </cell>
          <cell r="C1003" t="str">
            <v/>
          </cell>
          <cell r="D1003" t="str">
            <v>G84789080</v>
          </cell>
          <cell r="E1003" t="str">
            <v>PGNA</v>
          </cell>
          <cell r="F1003" t="str">
            <v>Nacionales</v>
          </cell>
        </row>
        <row r="1004">
          <cell r="A1004">
            <v>5001002</v>
          </cell>
          <cell r="B1004" t="str">
            <v>GATO ODERIZ JUAN IGNACIO</v>
          </cell>
          <cell r="C1004" t="str">
            <v/>
          </cell>
          <cell r="D1004" t="str">
            <v>50841209P</v>
          </cell>
          <cell r="E1004" t="str">
            <v>PCOL</v>
          </cell>
          <cell r="F1004" t="str">
            <v>Colaboradores</v>
          </cell>
        </row>
        <row r="1005">
          <cell r="A1005">
            <v>5001003</v>
          </cell>
          <cell r="B1005" t="str">
            <v>ROOTER ANALYSIS SL</v>
          </cell>
          <cell r="C1005" t="str">
            <v/>
          </cell>
          <cell r="D1005" t="str">
            <v>B83640912</v>
          </cell>
          <cell r="E1005" t="str">
            <v>PGNA</v>
          </cell>
          <cell r="F1005" t="str">
            <v>Nacionales</v>
          </cell>
        </row>
        <row r="1006">
          <cell r="A1006">
            <v>5001004</v>
          </cell>
          <cell r="B1006" t="str">
            <v>INFORMALIA ADVERTISING, S.L.</v>
          </cell>
          <cell r="C1006" t="str">
            <v/>
          </cell>
          <cell r="D1006" t="str">
            <v>B54283841</v>
          </cell>
          <cell r="E1006" t="str">
            <v>PGNA</v>
          </cell>
          <cell r="F1006" t="str">
            <v>Nacionales</v>
          </cell>
        </row>
        <row r="1007">
          <cell r="A1007">
            <v>5001005</v>
          </cell>
          <cell r="B1007" t="str">
            <v>AGUIRRE DE CARCER JOSE ALBERTO</v>
          </cell>
          <cell r="C1007" t="str">
            <v/>
          </cell>
          <cell r="D1007" t="str">
            <v>51359308D</v>
          </cell>
          <cell r="E1007" t="str">
            <v>PCOL</v>
          </cell>
          <cell r="F1007" t="str">
            <v>Colaboradores</v>
          </cell>
        </row>
        <row r="1008">
          <cell r="A1008">
            <v>5001006</v>
          </cell>
          <cell r="B1008" t="str">
            <v>CANAL DE COMUNICACIONES UNIDAS</v>
          </cell>
          <cell r="C1008" t="str">
            <v/>
          </cell>
          <cell r="D1008" t="str">
            <v>A80915705</v>
          </cell>
          <cell r="E1008" t="str">
            <v>PGNA</v>
          </cell>
          <cell r="F1008" t="str">
            <v>Nacionales</v>
          </cell>
        </row>
        <row r="1009">
          <cell r="A1009">
            <v>5001007</v>
          </cell>
          <cell r="B1009" t="str">
            <v>ERPIN 360 SL</v>
          </cell>
          <cell r="C1009" t="str">
            <v/>
          </cell>
          <cell r="D1009" t="str">
            <v>B85230423</v>
          </cell>
          <cell r="E1009" t="str">
            <v>PGNA</v>
          </cell>
          <cell r="F1009" t="str">
            <v>Nacionales</v>
          </cell>
        </row>
        <row r="1010">
          <cell r="A1010">
            <v>5001008</v>
          </cell>
          <cell r="B1010" t="str">
            <v>BERNARDO ALVAREZ ALFONSO</v>
          </cell>
          <cell r="C1010" t="str">
            <v/>
          </cell>
          <cell r="D1010" t="str">
            <v>02260780H</v>
          </cell>
          <cell r="E1010" t="str">
            <v>PCOL</v>
          </cell>
          <cell r="F1010" t="str">
            <v>Colaboradores</v>
          </cell>
        </row>
        <row r="1011">
          <cell r="A1011">
            <v>5001009</v>
          </cell>
          <cell r="B1011" t="str">
            <v>FCC MEDIO AMBIENTE,S.A.</v>
          </cell>
          <cell r="C1011" t="str">
            <v/>
          </cell>
          <cell r="D1011" t="str">
            <v>A28541639</v>
          </cell>
          <cell r="E1011" t="str">
            <v>PGNA</v>
          </cell>
          <cell r="F1011" t="str">
            <v>Nacionales</v>
          </cell>
        </row>
        <row r="1012">
          <cell r="A1012">
            <v>5001010</v>
          </cell>
          <cell r="B1012" t="str">
            <v>VIDEOREPORT CANARIAS, S.A.</v>
          </cell>
          <cell r="C1012" t="str">
            <v>CANARIAS VIDEOREPORT</v>
          </cell>
          <cell r="D1012" t="str">
            <v>A38269270</v>
          </cell>
          <cell r="E1012" t="str">
            <v>PGNA</v>
          </cell>
          <cell r="F1012" t="str">
            <v>Nacionales</v>
          </cell>
        </row>
        <row r="1013">
          <cell r="A1013">
            <v>5001011</v>
          </cell>
          <cell r="B1013" t="str">
            <v>GIMENEZ SANCHEZ JOSE JAVIER</v>
          </cell>
          <cell r="C1013" t="str">
            <v/>
          </cell>
          <cell r="D1013" t="str">
            <v>35102656X</v>
          </cell>
          <cell r="E1013" t="str">
            <v>PCOL</v>
          </cell>
          <cell r="F1013" t="str">
            <v>Colaboradores</v>
          </cell>
        </row>
        <row r="1014">
          <cell r="A1014">
            <v>5001012</v>
          </cell>
          <cell r="B1014" t="str">
            <v>ANTALIS OFFICE SUPPLIES,S.L.</v>
          </cell>
          <cell r="C1014" t="str">
            <v/>
          </cell>
          <cell r="D1014" t="str">
            <v>B82983826</v>
          </cell>
          <cell r="E1014" t="str">
            <v>PGNA</v>
          </cell>
          <cell r="F1014" t="str">
            <v>Nacionales</v>
          </cell>
        </row>
        <row r="1015">
          <cell r="A1015">
            <v>5001013</v>
          </cell>
          <cell r="B1015" t="str">
            <v>LUMAIR,S.L.</v>
          </cell>
          <cell r="C1015" t="str">
            <v/>
          </cell>
          <cell r="D1015" t="str">
            <v>B81886228</v>
          </cell>
          <cell r="E1015" t="str">
            <v>PGNA</v>
          </cell>
          <cell r="F1015" t="str">
            <v>Nacionales</v>
          </cell>
        </row>
        <row r="1016">
          <cell r="A1016">
            <v>5001014</v>
          </cell>
          <cell r="B1016" t="str">
            <v>RUBIANO CORONADO ANGEL</v>
          </cell>
          <cell r="C1016" t="str">
            <v/>
          </cell>
          <cell r="D1016" t="str">
            <v>50988021B</v>
          </cell>
          <cell r="E1016" t="str">
            <v>PCOL</v>
          </cell>
          <cell r="F1016" t="str">
            <v>Colaboradores</v>
          </cell>
        </row>
        <row r="1017">
          <cell r="A1017">
            <v>5001015</v>
          </cell>
          <cell r="B1017" t="str">
            <v>DANYSOFT INTERNACIONAL S.L.</v>
          </cell>
          <cell r="C1017" t="str">
            <v/>
          </cell>
          <cell r="D1017" t="str">
            <v>B80401029</v>
          </cell>
          <cell r="E1017" t="str">
            <v>PGNA</v>
          </cell>
          <cell r="F1017" t="str">
            <v>Nacionales</v>
          </cell>
        </row>
        <row r="1018">
          <cell r="A1018">
            <v>5001016</v>
          </cell>
          <cell r="B1018" t="str">
            <v>ANBER GLOBE,S.A.</v>
          </cell>
          <cell r="C1018" t="str">
            <v/>
          </cell>
          <cell r="D1018" t="str">
            <v>A78104726</v>
          </cell>
          <cell r="E1018" t="str">
            <v>PGNA</v>
          </cell>
          <cell r="F1018" t="str">
            <v>Nacionales</v>
          </cell>
        </row>
        <row r="1019">
          <cell r="A1019">
            <v>5001017</v>
          </cell>
          <cell r="B1019" t="str">
            <v>MARAÑA MARCOS JESUS</v>
          </cell>
          <cell r="C1019" t="str">
            <v/>
          </cell>
          <cell r="D1019" t="str">
            <v>71412512L</v>
          </cell>
          <cell r="E1019" t="str">
            <v>PCOL</v>
          </cell>
          <cell r="F1019" t="str">
            <v>Colaboradores</v>
          </cell>
        </row>
        <row r="1020">
          <cell r="A1020">
            <v>5001018</v>
          </cell>
          <cell r="B1020" t="str">
            <v>MAIRAL MITJANS IRIS</v>
          </cell>
          <cell r="C1020" t="str">
            <v/>
          </cell>
          <cell r="D1020" t="str">
            <v>76918901R</v>
          </cell>
          <cell r="E1020" t="str">
            <v>PGNA</v>
          </cell>
          <cell r="F1020" t="str">
            <v>Nacionales</v>
          </cell>
        </row>
        <row r="1021">
          <cell r="A1021">
            <v>5001019</v>
          </cell>
          <cell r="B1021" t="str">
            <v>INAMAD</v>
          </cell>
          <cell r="C1021" t="str">
            <v/>
          </cell>
          <cell r="D1021" t="str">
            <v>B37328887</v>
          </cell>
          <cell r="E1021" t="str">
            <v>PGNA</v>
          </cell>
          <cell r="F1021" t="str">
            <v>Nacionales</v>
          </cell>
        </row>
        <row r="1022">
          <cell r="A1022">
            <v>5001020</v>
          </cell>
          <cell r="B1022" t="str">
            <v>GENDLER SERGIO</v>
          </cell>
          <cell r="C1022" t="str">
            <v/>
          </cell>
          <cell r="D1022" t="str">
            <v>C20179708222</v>
          </cell>
          <cell r="E1022" t="str">
            <v>PCOL</v>
          </cell>
          <cell r="F1022" t="str">
            <v>Colaboradores</v>
          </cell>
        </row>
        <row r="1023">
          <cell r="A1023">
            <v>5001021</v>
          </cell>
          <cell r="B1023" t="str">
            <v>GI PAULINO ALONSO E HIJOS SA</v>
          </cell>
          <cell r="C1023" t="str">
            <v>PAULINO</v>
          </cell>
          <cell r="D1023" t="str">
            <v>A28991933</v>
          </cell>
          <cell r="E1023" t="str">
            <v>PGNA</v>
          </cell>
          <cell r="F1023" t="str">
            <v>Nacionales</v>
          </cell>
        </row>
        <row r="1024">
          <cell r="A1024">
            <v>5001022</v>
          </cell>
          <cell r="B1024" t="str">
            <v>EDITORIAL ARANZADI SA</v>
          </cell>
          <cell r="C1024" t="str">
            <v/>
          </cell>
          <cell r="D1024" t="str">
            <v>A81962201</v>
          </cell>
          <cell r="E1024" t="str">
            <v>PGNA</v>
          </cell>
          <cell r="F1024" t="str">
            <v>Nacionales</v>
          </cell>
        </row>
        <row r="1025">
          <cell r="A1025">
            <v>5001023</v>
          </cell>
          <cell r="B1025" t="str">
            <v>PEREZ-MAURA GARCIA RAMON</v>
          </cell>
          <cell r="C1025" t="str">
            <v/>
          </cell>
          <cell r="D1025" t="str">
            <v>13763612K</v>
          </cell>
          <cell r="E1025" t="str">
            <v>PCOL</v>
          </cell>
          <cell r="F1025" t="str">
            <v>Colaboradores</v>
          </cell>
        </row>
        <row r="1026">
          <cell r="A1026">
            <v>5001024</v>
          </cell>
          <cell r="B1026" t="str">
            <v>GRUPO DE COMUNICACION LASARRE,S.L.</v>
          </cell>
          <cell r="C1026" t="str">
            <v/>
          </cell>
          <cell r="D1026" t="str">
            <v>B50926401</v>
          </cell>
          <cell r="E1026" t="str">
            <v>PGNA</v>
          </cell>
          <cell r="F1026" t="str">
            <v>Nacionales</v>
          </cell>
        </row>
        <row r="1027">
          <cell r="A1027">
            <v>5001025</v>
          </cell>
          <cell r="B1027" t="str">
            <v>ELDU ELECTROAPLICACIONES SA</v>
          </cell>
          <cell r="C1027" t="str">
            <v/>
          </cell>
          <cell r="D1027" t="str">
            <v>A28923183</v>
          </cell>
          <cell r="E1027" t="str">
            <v>PGNA</v>
          </cell>
          <cell r="F1027" t="str">
            <v>Nacionales</v>
          </cell>
        </row>
        <row r="1028">
          <cell r="A1028">
            <v>5001026</v>
          </cell>
          <cell r="B1028" t="str">
            <v>HIDALGO POZO, PURIFICACION</v>
          </cell>
          <cell r="C1028" t="str">
            <v/>
          </cell>
          <cell r="D1028" t="str">
            <v>51063030V</v>
          </cell>
          <cell r="E1028" t="str">
            <v>PCOL</v>
          </cell>
          <cell r="F1028" t="str">
            <v>Colaboradores</v>
          </cell>
        </row>
        <row r="1029">
          <cell r="A1029">
            <v>5001027</v>
          </cell>
          <cell r="B1029" t="str">
            <v>JESATEL COMUNICACIONES,S.L.</v>
          </cell>
          <cell r="C1029" t="str">
            <v/>
          </cell>
          <cell r="D1029" t="str">
            <v>B83234617</v>
          </cell>
          <cell r="E1029" t="str">
            <v>PGNA</v>
          </cell>
          <cell r="F1029" t="str">
            <v>Nacionales</v>
          </cell>
        </row>
        <row r="1030">
          <cell r="A1030">
            <v>5001028</v>
          </cell>
          <cell r="B1030" t="str">
            <v>INSTITUTO DE EMPRESA,S.L.</v>
          </cell>
          <cell r="C1030" t="str">
            <v/>
          </cell>
          <cell r="D1030" t="str">
            <v>B82334319</v>
          </cell>
          <cell r="E1030" t="str">
            <v>PGNA</v>
          </cell>
          <cell r="F1030" t="str">
            <v>Nacionales</v>
          </cell>
        </row>
        <row r="1031">
          <cell r="A1031">
            <v>5001029</v>
          </cell>
          <cell r="B1031" t="str">
            <v>VOCES FERNANDEZ GUSTAVO</v>
          </cell>
          <cell r="C1031" t="str">
            <v/>
          </cell>
          <cell r="D1031" t="str">
            <v>52957447Q</v>
          </cell>
          <cell r="E1031" t="str">
            <v>PCOL</v>
          </cell>
          <cell r="F1031" t="str">
            <v>Colaboradores</v>
          </cell>
        </row>
        <row r="1032">
          <cell r="A1032">
            <v>5001030</v>
          </cell>
          <cell r="B1032" t="str">
            <v>BARCELONA INSTRUMENTS ELECTRONIC SL</v>
          </cell>
          <cell r="C1032" t="str">
            <v/>
          </cell>
          <cell r="D1032" t="str">
            <v>B60316296</v>
          </cell>
          <cell r="E1032" t="str">
            <v>PGNA</v>
          </cell>
          <cell r="F1032" t="str">
            <v>Nacionales</v>
          </cell>
        </row>
        <row r="1033">
          <cell r="A1033">
            <v>5001031</v>
          </cell>
          <cell r="B1033" t="str">
            <v>MOVICAN,S.L.</v>
          </cell>
          <cell r="C1033" t="str">
            <v>MOVICAN</v>
          </cell>
          <cell r="D1033" t="str">
            <v>B78412509</v>
          </cell>
          <cell r="E1033" t="str">
            <v>PGNA</v>
          </cell>
          <cell r="F1033" t="str">
            <v>Nacionales</v>
          </cell>
        </row>
        <row r="1034">
          <cell r="A1034">
            <v>5001032</v>
          </cell>
          <cell r="B1034" t="str">
            <v>LOPEZ FONSECA CARLOS</v>
          </cell>
          <cell r="C1034" t="str">
            <v/>
          </cell>
          <cell r="D1034" t="str">
            <v>01099324Q</v>
          </cell>
          <cell r="E1034" t="str">
            <v>PCOL</v>
          </cell>
          <cell r="F1034" t="str">
            <v>Colaboradores</v>
          </cell>
        </row>
        <row r="1035">
          <cell r="A1035">
            <v>5001033</v>
          </cell>
          <cell r="B1035" t="str">
            <v>TECNISON S.A.</v>
          </cell>
          <cell r="C1035" t="str">
            <v/>
          </cell>
          <cell r="D1035" t="str">
            <v>A28361103</v>
          </cell>
          <cell r="E1035" t="str">
            <v>PGNA</v>
          </cell>
          <cell r="F1035" t="str">
            <v>Nacionales</v>
          </cell>
        </row>
        <row r="1036">
          <cell r="A1036">
            <v>5001034</v>
          </cell>
          <cell r="B1036" t="str">
            <v>STUDIO QUATRO PRODUCCIONES,S.L.</v>
          </cell>
          <cell r="C1036" t="str">
            <v/>
          </cell>
          <cell r="D1036" t="str">
            <v>B31662240</v>
          </cell>
          <cell r="E1036" t="str">
            <v>PGNA</v>
          </cell>
          <cell r="F1036" t="str">
            <v>Nacionales</v>
          </cell>
        </row>
        <row r="1037">
          <cell r="A1037">
            <v>5001035</v>
          </cell>
          <cell r="B1037" t="str">
            <v>BAETA GIL FERNANDO</v>
          </cell>
          <cell r="C1037" t="str">
            <v/>
          </cell>
          <cell r="D1037" t="str">
            <v>17134701T</v>
          </cell>
          <cell r="E1037" t="str">
            <v>PCOL</v>
          </cell>
          <cell r="F1037" t="str">
            <v>Colaboradores</v>
          </cell>
        </row>
        <row r="1038">
          <cell r="A1038">
            <v>5001036</v>
          </cell>
          <cell r="B1038" t="str">
            <v>EQUIPOS PROFESION CINEMAT S.A.</v>
          </cell>
          <cell r="C1038" t="str">
            <v/>
          </cell>
          <cell r="D1038" t="str">
            <v>A78452034</v>
          </cell>
          <cell r="E1038" t="str">
            <v>PGNA</v>
          </cell>
          <cell r="F1038" t="str">
            <v>Nacionales</v>
          </cell>
        </row>
        <row r="1039">
          <cell r="A1039">
            <v>5001037</v>
          </cell>
          <cell r="B1039" t="str">
            <v>RAMOS SIERRA,S.A.</v>
          </cell>
          <cell r="C1039" t="str">
            <v/>
          </cell>
          <cell r="D1039" t="str">
            <v>A28422335</v>
          </cell>
          <cell r="E1039" t="str">
            <v>PGNA</v>
          </cell>
          <cell r="F1039" t="str">
            <v>Nacionales</v>
          </cell>
        </row>
        <row r="1040">
          <cell r="A1040">
            <v>5001038</v>
          </cell>
          <cell r="B1040" t="str">
            <v>URQUIZU SANCHO IGNACIO</v>
          </cell>
          <cell r="C1040" t="str">
            <v/>
          </cell>
          <cell r="D1040" t="str">
            <v>73260716N</v>
          </cell>
          <cell r="E1040" t="str">
            <v>PCOL</v>
          </cell>
          <cell r="F1040" t="str">
            <v>Colaboradores</v>
          </cell>
        </row>
        <row r="1041">
          <cell r="A1041">
            <v>5001039</v>
          </cell>
          <cell r="B1041" t="str">
            <v>HISADO RAMOS FRANCISCO</v>
          </cell>
          <cell r="C1041" t="str">
            <v/>
          </cell>
          <cell r="D1041" t="str">
            <v>50061738F</v>
          </cell>
          <cell r="E1041" t="str">
            <v>PGNA</v>
          </cell>
          <cell r="F1041" t="str">
            <v>Nacionales</v>
          </cell>
        </row>
        <row r="1042">
          <cell r="A1042">
            <v>5001040</v>
          </cell>
          <cell r="B1042" t="str">
            <v>ROBERTO VERINO</v>
          </cell>
          <cell r="C1042" t="str">
            <v/>
          </cell>
          <cell r="D1042" t="str">
            <v>A32005746</v>
          </cell>
          <cell r="E1042" t="str">
            <v>PGNA</v>
          </cell>
          <cell r="F1042" t="str">
            <v>Nacionales</v>
          </cell>
        </row>
        <row r="1043">
          <cell r="A1043">
            <v>5001041</v>
          </cell>
          <cell r="B1043" t="str">
            <v>GALLARDO TOME JUAN IGNACIO</v>
          </cell>
          <cell r="C1043" t="str">
            <v/>
          </cell>
          <cell r="D1043" t="str">
            <v>07003139F</v>
          </cell>
          <cell r="E1043" t="str">
            <v>PCOL</v>
          </cell>
          <cell r="F1043" t="str">
            <v>Colaboradores</v>
          </cell>
        </row>
        <row r="1044">
          <cell r="A1044">
            <v>5001042</v>
          </cell>
          <cell r="B1044" t="str">
            <v>FREAK LEVEL, S.L.</v>
          </cell>
          <cell r="C1044" t="str">
            <v/>
          </cell>
          <cell r="D1044" t="str">
            <v>B82771437</v>
          </cell>
          <cell r="E1044" t="str">
            <v>PGNA</v>
          </cell>
          <cell r="F1044" t="str">
            <v>Nacionales</v>
          </cell>
        </row>
        <row r="1045">
          <cell r="A1045">
            <v>5001043</v>
          </cell>
          <cell r="B1045" t="str">
            <v>FORMULARIOS EUROPEOS S.A.</v>
          </cell>
          <cell r="C1045" t="str">
            <v/>
          </cell>
          <cell r="D1045" t="str">
            <v>A78510963</v>
          </cell>
          <cell r="E1045" t="str">
            <v>PGNA</v>
          </cell>
          <cell r="F1045" t="str">
            <v>Nacionales</v>
          </cell>
        </row>
        <row r="1046">
          <cell r="A1046">
            <v>5001044</v>
          </cell>
          <cell r="B1046" t="str">
            <v>ESCOBAR ELVIRA FERNANDO</v>
          </cell>
          <cell r="C1046" t="str">
            <v/>
          </cell>
          <cell r="D1046" t="str">
            <v>01934392T</v>
          </cell>
          <cell r="E1046" t="str">
            <v>PCOL</v>
          </cell>
          <cell r="F1046" t="str">
            <v>Colaboradores</v>
          </cell>
        </row>
        <row r="1047">
          <cell r="A1047">
            <v>5001045</v>
          </cell>
          <cell r="B1047" t="str">
            <v>AGENCIA CHK FASHION SL</v>
          </cell>
          <cell r="C1047" t="str">
            <v/>
          </cell>
          <cell r="D1047" t="str">
            <v>B85202257</v>
          </cell>
          <cell r="E1047" t="str">
            <v>PGNA</v>
          </cell>
          <cell r="F1047" t="str">
            <v>Nacionales</v>
          </cell>
        </row>
        <row r="1048">
          <cell r="A1048">
            <v>5001046</v>
          </cell>
          <cell r="B1048" t="str">
            <v>A.T. LAS ROZAS, S.L.</v>
          </cell>
          <cell r="C1048" t="str">
            <v/>
          </cell>
          <cell r="D1048" t="str">
            <v>B81142697</v>
          </cell>
          <cell r="E1048" t="str">
            <v>PGNA</v>
          </cell>
          <cell r="F1048" t="str">
            <v>Nacionales</v>
          </cell>
        </row>
        <row r="1049">
          <cell r="A1049">
            <v>5001047</v>
          </cell>
          <cell r="B1049" t="str">
            <v>IBARRA LOPEZ SANDRA</v>
          </cell>
          <cell r="C1049" t="str">
            <v/>
          </cell>
          <cell r="D1049" t="str">
            <v>12334964H</v>
          </cell>
          <cell r="E1049" t="str">
            <v>PCOL</v>
          </cell>
          <cell r="F1049" t="str">
            <v>Colaboradores</v>
          </cell>
        </row>
        <row r="1050">
          <cell r="A1050">
            <v>5001048</v>
          </cell>
          <cell r="B1050" t="str">
            <v>PROLOGO ARTICULOS DE REGALO,S.L.</v>
          </cell>
          <cell r="C1050" t="str">
            <v/>
          </cell>
          <cell r="D1050" t="str">
            <v>B79157434</v>
          </cell>
          <cell r="E1050" t="str">
            <v>PGNA</v>
          </cell>
          <cell r="F1050" t="str">
            <v>Nacionales</v>
          </cell>
        </row>
        <row r="1051">
          <cell r="A1051">
            <v>5001049</v>
          </cell>
          <cell r="B1051" t="str">
            <v>TECHNOLOGY CHEMICAL,S.L.</v>
          </cell>
          <cell r="C1051" t="str">
            <v/>
          </cell>
          <cell r="D1051" t="str">
            <v>B11288479</v>
          </cell>
          <cell r="E1051" t="str">
            <v>PGNA</v>
          </cell>
          <cell r="F1051" t="str">
            <v>Nacionales</v>
          </cell>
        </row>
        <row r="1052">
          <cell r="A1052">
            <v>5001050</v>
          </cell>
          <cell r="B1052" t="str">
            <v>MOLINA CASADO CLAUDIA</v>
          </cell>
          <cell r="C1052" t="str">
            <v/>
          </cell>
          <cell r="D1052" t="str">
            <v>48443104K</v>
          </cell>
          <cell r="E1052" t="str">
            <v>PCOL</v>
          </cell>
          <cell r="F1052" t="str">
            <v>Colaboradores</v>
          </cell>
        </row>
        <row r="1053">
          <cell r="A1053">
            <v>5001051</v>
          </cell>
          <cell r="B1053" t="str">
            <v>IMPRENTA TOMAS HERMANOS,S.L.</v>
          </cell>
          <cell r="C1053" t="str">
            <v/>
          </cell>
          <cell r="D1053" t="str">
            <v>B84917707</v>
          </cell>
          <cell r="E1053" t="str">
            <v>PGNA</v>
          </cell>
          <cell r="F1053" t="str">
            <v>Nacionales</v>
          </cell>
        </row>
        <row r="1054">
          <cell r="A1054">
            <v>5001052</v>
          </cell>
          <cell r="B1054" t="str">
            <v>CO DE SERVICIOS S.A.</v>
          </cell>
          <cell r="C1054" t="str">
            <v/>
          </cell>
          <cell r="D1054" t="str">
            <v>A78504917</v>
          </cell>
          <cell r="E1054" t="str">
            <v>PGNA</v>
          </cell>
          <cell r="F1054" t="str">
            <v>Nacionales</v>
          </cell>
        </row>
        <row r="1055">
          <cell r="A1055">
            <v>5001053</v>
          </cell>
          <cell r="B1055" t="str">
            <v>VILLAR CIRUJANO ERNESTO</v>
          </cell>
          <cell r="C1055" t="str">
            <v/>
          </cell>
          <cell r="D1055" t="str">
            <v>51408042Y</v>
          </cell>
          <cell r="E1055" t="str">
            <v>PCOL</v>
          </cell>
          <cell r="F1055" t="str">
            <v>Colaboradores</v>
          </cell>
        </row>
        <row r="1056">
          <cell r="A1056">
            <v>5001054</v>
          </cell>
          <cell r="B1056" t="str">
            <v>FORMATO FINAL, S.L.</v>
          </cell>
          <cell r="C1056" t="str">
            <v/>
          </cell>
          <cell r="D1056" t="str">
            <v>B82518820</v>
          </cell>
          <cell r="E1056" t="str">
            <v>PGNA</v>
          </cell>
          <cell r="F1056" t="str">
            <v>Nacionales</v>
          </cell>
        </row>
        <row r="1057">
          <cell r="A1057">
            <v>5001055</v>
          </cell>
          <cell r="B1057" t="str">
            <v>HURI TV S.L.</v>
          </cell>
          <cell r="C1057" t="str">
            <v>HURI</v>
          </cell>
          <cell r="D1057" t="str">
            <v>B41794918</v>
          </cell>
          <cell r="E1057" t="str">
            <v>PGNA</v>
          </cell>
          <cell r="F1057" t="str">
            <v>Nacionales</v>
          </cell>
        </row>
        <row r="1058">
          <cell r="A1058">
            <v>5001056</v>
          </cell>
          <cell r="B1058" t="str">
            <v>TORREBLANCA PAYA  JOSE IGNACIO</v>
          </cell>
          <cell r="C1058" t="str">
            <v/>
          </cell>
          <cell r="D1058" t="str">
            <v>02619807S</v>
          </cell>
          <cell r="E1058" t="str">
            <v>PCOL</v>
          </cell>
          <cell r="F1058" t="str">
            <v>Colaboradores</v>
          </cell>
        </row>
        <row r="1059">
          <cell r="A1059">
            <v>5001057</v>
          </cell>
          <cell r="B1059" t="str">
            <v>DESAFIO GRAFICO,S.L.</v>
          </cell>
          <cell r="C1059" t="str">
            <v/>
          </cell>
          <cell r="D1059" t="str">
            <v>B84412238</v>
          </cell>
          <cell r="E1059" t="str">
            <v>PGNA</v>
          </cell>
          <cell r="F1059" t="str">
            <v>Nacionales</v>
          </cell>
        </row>
        <row r="1060">
          <cell r="A1060">
            <v>5001058</v>
          </cell>
          <cell r="B1060" t="str">
            <v>METALICAS AULE</v>
          </cell>
          <cell r="C1060" t="str">
            <v/>
          </cell>
          <cell r="D1060" t="str">
            <v>B82473513</v>
          </cell>
          <cell r="E1060" t="str">
            <v>PGNA</v>
          </cell>
          <cell r="F1060" t="str">
            <v>Nacionales</v>
          </cell>
        </row>
        <row r="1061">
          <cell r="A1061">
            <v>5001059</v>
          </cell>
          <cell r="B1061" t="str">
            <v>ROJO LOPEZ ALFONSO</v>
          </cell>
          <cell r="C1061" t="str">
            <v/>
          </cell>
          <cell r="D1061" t="str">
            <v>10025191C</v>
          </cell>
          <cell r="E1061" t="str">
            <v>PCOL</v>
          </cell>
          <cell r="F1061" t="str">
            <v>Colaboradores</v>
          </cell>
        </row>
        <row r="1062">
          <cell r="A1062">
            <v>5001060</v>
          </cell>
          <cell r="B1062" t="str">
            <v>AYTO DE CENICIENTOS</v>
          </cell>
          <cell r="C1062" t="str">
            <v/>
          </cell>
          <cell r="D1062" t="str">
            <v>P2803700J</v>
          </cell>
          <cell r="E1062" t="str">
            <v>PGNA</v>
          </cell>
          <cell r="F1062" t="str">
            <v>Nacionales</v>
          </cell>
        </row>
        <row r="1063">
          <cell r="A1063">
            <v>5001061</v>
          </cell>
          <cell r="B1063" t="str">
            <v>TECNOLEARNING S.L.</v>
          </cell>
          <cell r="C1063" t="str">
            <v/>
          </cell>
          <cell r="D1063" t="str">
            <v>B84080597</v>
          </cell>
          <cell r="E1063" t="str">
            <v>PGNA</v>
          </cell>
          <cell r="F1063" t="str">
            <v>Nacionales</v>
          </cell>
        </row>
        <row r="1064">
          <cell r="A1064">
            <v>5001062</v>
          </cell>
          <cell r="B1064" t="str">
            <v>HERNANDEZ SEDANO DAVID</v>
          </cell>
          <cell r="C1064" t="str">
            <v/>
          </cell>
          <cell r="D1064" t="str">
            <v>11421471Q</v>
          </cell>
          <cell r="E1064" t="str">
            <v>PCOL</v>
          </cell>
          <cell r="F1064" t="str">
            <v>Colaboradores</v>
          </cell>
        </row>
        <row r="1065">
          <cell r="A1065">
            <v>5001063</v>
          </cell>
          <cell r="B1065" t="str">
            <v>IMAGIC VISION,S.L.</v>
          </cell>
          <cell r="C1065" t="str">
            <v/>
          </cell>
          <cell r="D1065" t="str">
            <v>B84044205</v>
          </cell>
          <cell r="E1065" t="str">
            <v>PGNA</v>
          </cell>
          <cell r="F1065" t="str">
            <v>Nacionales</v>
          </cell>
        </row>
        <row r="1066">
          <cell r="A1066">
            <v>5001064</v>
          </cell>
          <cell r="B1066" t="str">
            <v>FLINS Y PINICULAS,S.L.</v>
          </cell>
          <cell r="C1066" t="str">
            <v/>
          </cell>
          <cell r="D1066" t="str">
            <v>B82681792</v>
          </cell>
          <cell r="E1066" t="str">
            <v>PGNA</v>
          </cell>
          <cell r="F1066" t="str">
            <v>Nacionales</v>
          </cell>
        </row>
        <row r="1067">
          <cell r="A1067">
            <v>5001065</v>
          </cell>
          <cell r="B1067" t="str">
            <v>MARTIN RODRIGUEZ RICARDO</v>
          </cell>
          <cell r="C1067" t="str">
            <v/>
          </cell>
          <cell r="D1067" t="str">
            <v>00376272S</v>
          </cell>
          <cell r="E1067" t="str">
            <v>PCOL</v>
          </cell>
          <cell r="F1067" t="str">
            <v>Colaboradores</v>
          </cell>
        </row>
        <row r="1068">
          <cell r="A1068">
            <v>5001066</v>
          </cell>
          <cell r="B1068" t="str">
            <v>CATALANA DE INFORMATICA 90 S. L.</v>
          </cell>
          <cell r="C1068" t="str">
            <v/>
          </cell>
          <cell r="D1068" t="str">
            <v>B59100826</v>
          </cell>
          <cell r="E1068" t="str">
            <v>PGNA</v>
          </cell>
          <cell r="F1068" t="str">
            <v>Nacionales</v>
          </cell>
        </row>
        <row r="1069">
          <cell r="A1069">
            <v>5001067</v>
          </cell>
          <cell r="B1069" t="str">
            <v>H.RAMIREZ FERNANDEZ</v>
          </cell>
          <cell r="C1069" t="str">
            <v/>
          </cell>
          <cell r="D1069" t="str">
            <v>00344148E</v>
          </cell>
          <cell r="E1069" t="str">
            <v>PGNA</v>
          </cell>
          <cell r="F1069" t="str">
            <v>Nacionales</v>
          </cell>
        </row>
        <row r="1070">
          <cell r="A1070">
            <v>5001068</v>
          </cell>
          <cell r="B1070" t="str">
            <v>ALBERDI ALONSO MARIA CRISTINA</v>
          </cell>
          <cell r="C1070" t="str">
            <v/>
          </cell>
          <cell r="D1070" t="str">
            <v>50266108E</v>
          </cell>
          <cell r="E1070" t="str">
            <v>PCOL</v>
          </cell>
          <cell r="F1070" t="str">
            <v>Colaboradores</v>
          </cell>
        </row>
        <row r="1071">
          <cell r="A1071">
            <v>5001069</v>
          </cell>
          <cell r="B1071" t="str">
            <v>SISTEMAS Y APLICACIONES INTEGRADAS</v>
          </cell>
          <cell r="C1071" t="str">
            <v/>
          </cell>
          <cell r="D1071" t="str">
            <v>B82336686</v>
          </cell>
          <cell r="E1071" t="str">
            <v>PGNA</v>
          </cell>
          <cell r="F1071" t="str">
            <v>Nacionales</v>
          </cell>
        </row>
        <row r="1072">
          <cell r="A1072">
            <v>5001070</v>
          </cell>
          <cell r="B1072" t="str">
            <v>IN OUT SERVICIOS TV S.C.P.</v>
          </cell>
          <cell r="C1072" t="str">
            <v/>
          </cell>
          <cell r="D1072" t="str">
            <v>G63295059</v>
          </cell>
          <cell r="E1072" t="str">
            <v>PGNA</v>
          </cell>
          <cell r="F1072" t="str">
            <v>Nacionales</v>
          </cell>
        </row>
        <row r="1073">
          <cell r="A1073">
            <v>5001071</v>
          </cell>
          <cell r="B1073" t="str">
            <v>LOPEZ GALLARDO, ELISA RAQUEL</v>
          </cell>
          <cell r="C1073" t="str">
            <v/>
          </cell>
          <cell r="D1073" t="str">
            <v>51402707F</v>
          </cell>
          <cell r="E1073" t="str">
            <v>PCOL</v>
          </cell>
          <cell r="F1073" t="str">
            <v>Colaboradores</v>
          </cell>
        </row>
        <row r="1074">
          <cell r="A1074">
            <v>5001072</v>
          </cell>
          <cell r="B1074" t="str">
            <v>LEIZE PRODUCCIONES,S.L.</v>
          </cell>
          <cell r="C1074" t="str">
            <v/>
          </cell>
          <cell r="D1074" t="str">
            <v>B48853063</v>
          </cell>
          <cell r="E1074" t="str">
            <v>PGNA</v>
          </cell>
          <cell r="F1074" t="str">
            <v>Nacionales</v>
          </cell>
        </row>
        <row r="1075">
          <cell r="A1075">
            <v>5001073</v>
          </cell>
          <cell r="B1075" t="str">
            <v>CARAMELO,S.A.</v>
          </cell>
          <cell r="C1075" t="str">
            <v/>
          </cell>
          <cell r="D1075" t="str">
            <v>A15033459</v>
          </cell>
          <cell r="E1075" t="str">
            <v>PGNA</v>
          </cell>
          <cell r="F1075" t="str">
            <v>Nacionales</v>
          </cell>
        </row>
        <row r="1076">
          <cell r="A1076">
            <v>5001074</v>
          </cell>
          <cell r="B1076" t="str">
            <v>PULIDO ZARAGOZA JULIO</v>
          </cell>
          <cell r="C1076" t="str">
            <v/>
          </cell>
          <cell r="D1076" t="str">
            <v>26012710D</v>
          </cell>
          <cell r="E1076" t="str">
            <v>PCOL</v>
          </cell>
          <cell r="F1076" t="str">
            <v>Colaboradores</v>
          </cell>
        </row>
        <row r="1077">
          <cell r="A1077">
            <v>5001075</v>
          </cell>
          <cell r="B1077" t="str">
            <v>CUENTIN TALENTINO,IMPULSANDO EL</v>
          </cell>
          <cell r="C1077" t="str">
            <v/>
          </cell>
          <cell r="D1077" t="str">
            <v>B83220475</v>
          </cell>
          <cell r="E1077" t="str">
            <v>PGNA</v>
          </cell>
          <cell r="F1077" t="str">
            <v>Nacionales</v>
          </cell>
        </row>
        <row r="1078">
          <cell r="A1078">
            <v>5001076</v>
          </cell>
          <cell r="B1078" t="str">
            <v>ALWAYS TRADUCCIONES,S.L.</v>
          </cell>
          <cell r="C1078" t="str">
            <v>ALWAYS</v>
          </cell>
          <cell r="D1078" t="str">
            <v>B81269862</v>
          </cell>
          <cell r="E1078" t="str">
            <v>PGNA</v>
          </cell>
          <cell r="F1078" t="str">
            <v>Nacionales</v>
          </cell>
        </row>
        <row r="1079">
          <cell r="A1079">
            <v>5001077</v>
          </cell>
          <cell r="B1079" t="str">
            <v>HERRERO CEREZO MARIA NIEVES</v>
          </cell>
          <cell r="C1079" t="str">
            <v/>
          </cell>
          <cell r="D1079" t="str">
            <v>05354009T</v>
          </cell>
          <cell r="E1079" t="str">
            <v>PCOL</v>
          </cell>
          <cell r="F1079" t="str">
            <v>Colaboradores</v>
          </cell>
        </row>
        <row r="1080">
          <cell r="A1080">
            <v>5001078</v>
          </cell>
          <cell r="B1080" t="str">
            <v>LIBRERIA JURIDIC.EDIT.BOSCH,S.L.</v>
          </cell>
          <cell r="C1080" t="str">
            <v/>
          </cell>
          <cell r="D1080" t="str">
            <v>B62473780</v>
          </cell>
          <cell r="E1080" t="str">
            <v>PGNA</v>
          </cell>
          <cell r="F1080" t="str">
            <v>Nacionales</v>
          </cell>
        </row>
        <row r="1081">
          <cell r="A1081">
            <v>5001079</v>
          </cell>
          <cell r="B1081" t="str">
            <v>ASOC.GREMIAL DE AUTO TAXI DE MADRID</v>
          </cell>
          <cell r="C1081" t="str">
            <v/>
          </cell>
          <cell r="D1081" t="str">
            <v>G28242014</v>
          </cell>
          <cell r="E1081" t="str">
            <v>PGNA</v>
          </cell>
          <cell r="F1081" t="str">
            <v>Nacionales</v>
          </cell>
        </row>
        <row r="1082">
          <cell r="A1082">
            <v>5001080</v>
          </cell>
          <cell r="B1082" t="str">
            <v>MARTIN DIAZ PEDRO</v>
          </cell>
          <cell r="C1082" t="str">
            <v/>
          </cell>
          <cell r="D1082" t="str">
            <v>00386902L</v>
          </cell>
          <cell r="E1082" t="str">
            <v>PCOL</v>
          </cell>
          <cell r="F1082" t="str">
            <v>Colaboradores</v>
          </cell>
        </row>
        <row r="1083">
          <cell r="A1083">
            <v>5001081</v>
          </cell>
          <cell r="B1083" t="str">
            <v>LAGUN MEDIA,S.L.</v>
          </cell>
          <cell r="C1083" t="str">
            <v/>
          </cell>
          <cell r="D1083" t="str">
            <v>B84206309</v>
          </cell>
          <cell r="E1083" t="str">
            <v>PGNA</v>
          </cell>
          <cell r="F1083" t="str">
            <v>Nacionales</v>
          </cell>
        </row>
        <row r="1084">
          <cell r="A1084">
            <v>5001082</v>
          </cell>
          <cell r="B1084" t="str">
            <v>INNOVACIONES PLASTICAS SA</v>
          </cell>
          <cell r="C1084" t="str">
            <v/>
          </cell>
          <cell r="D1084" t="str">
            <v>A78908159</v>
          </cell>
          <cell r="E1084" t="str">
            <v>PGNA</v>
          </cell>
          <cell r="F1084" t="str">
            <v>Nacionales</v>
          </cell>
        </row>
        <row r="1085">
          <cell r="A1085">
            <v>5001083</v>
          </cell>
          <cell r="B1085" t="str">
            <v>ESTRINGANA SANZ DOMINGO</v>
          </cell>
          <cell r="C1085" t="str">
            <v/>
          </cell>
          <cell r="D1085" t="str">
            <v>51175880Y</v>
          </cell>
          <cell r="E1085" t="str">
            <v>PCOL</v>
          </cell>
          <cell r="F1085" t="str">
            <v>Colaboradores</v>
          </cell>
        </row>
        <row r="1086">
          <cell r="A1086">
            <v>5001084</v>
          </cell>
          <cell r="B1086" t="str">
            <v>GONZALEZ DIEZ MARIA JESUS</v>
          </cell>
          <cell r="C1086" t="str">
            <v/>
          </cell>
          <cell r="D1086" t="str">
            <v>01620765R</v>
          </cell>
          <cell r="E1086" t="str">
            <v>PGNA</v>
          </cell>
          <cell r="F1086" t="str">
            <v>Nacionales</v>
          </cell>
        </row>
        <row r="1087">
          <cell r="A1087">
            <v>5001085</v>
          </cell>
          <cell r="B1087" t="str">
            <v>FUNDACION REALIZA</v>
          </cell>
          <cell r="C1087" t="str">
            <v/>
          </cell>
          <cell r="D1087" t="str">
            <v>G81597114</v>
          </cell>
          <cell r="E1087" t="str">
            <v>PGNA</v>
          </cell>
          <cell r="F1087" t="str">
            <v>Nacionales</v>
          </cell>
        </row>
        <row r="1088">
          <cell r="A1088">
            <v>5001086</v>
          </cell>
          <cell r="B1088" t="str">
            <v>JIMENEZ GONZALEZ-PECELLIN NOELIA</v>
          </cell>
          <cell r="C1088" t="str">
            <v/>
          </cell>
          <cell r="D1088" t="str">
            <v>02654519C</v>
          </cell>
          <cell r="E1088" t="str">
            <v>PCOL</v>
          </cell>
          <cell r="F1088" t="str">
            <v>Colaboradores</v>
          </cell>
        </row>
        <row r="1089">
          <cell r="A1089">
            <v>5001087</v>
          </cell>
          <cell r="B1089" t="str">
            <v>MADRID MENKES,S.A.</v>
          </cell>
          <cell r="C1089" t="str">
            <v/>
          </cell>
          <cell r="D1089" t="str">
            <v>A78827250</v>
          </cell>
          <cell r="E1089" t="str">
            <v>PGNA</v>
          </cell>
          <cell r="F1089" t="str">
            <v>Nacionales</v>
          </cell>
        </row>
        <row r="1090">
          <cell r="A1090">
            <v>5001088</v>
          </cell>
          <cell r="B1090" t="str">
            <v>MICROSISTEMAS LAGASCA S.A.</v>
          </cell>
          <cell r="C1090" t="str">
            <v>MSL</v>
          </cell>
          <cell r="D1090" t="str">
            <v>A78029683</v>
          </cell>
          <cell r="E1090" t="str">
            <v>PGNA</v>
          </cell>
          <cell r="F1090" t="str">
            <v>Nacionales</v>
          </cell>
        </row>
        <row r="1091">
          <cell r="A1091">
            <v>5001089</v>
          </cell>
          <cell r="B1091" t="str">
            <v>ORENGA FORCADA JUAN ANTONIO</v>
          </cell>
          <cell r="C1091" t="str">
            <v/>
          </cell>
          <cell r="D1091" t="str">
            <v>18956151B</v>
          </cell>
          <cell r="E1091" t="str">
            <v>PCOL</v>
          </cell>
          <cell r="F1091" t="str">
            <v>Colaboradores</v>
          </cell>
        </row>
        <row r="1092">
          <cell r="A1092">
            <v>5001090</v>
          </cell>
          <cell r="B1092" t="str">
            <v>VIDEO CINE IMPORT,S.A.</v>
          </cell>
          <cell r="C1092" t="str">
            <v/>
          </cell>
          <cell r="D1092" t="str">
            <v>A82319195</v>
          </cell>
          <cell r="E1092" t="str">
            <v>PGNA</v>
          </cell>
          <cell r="F1092" t="str">
            <v>Nacionales</v>
          </cell>
        </row>
        <row r="1093">
          <cell r="A1093">
            <v>5001091</v>
          </cell>
          <cell r="B1093" t="str">
            <v>TAUROCIEN, S.L.</v>
          </cell>
          <cell r="C1093" t="str">
            <v/>
          </cell>
          <cell r="D1093" t="str">
            <v>B84479344</v>
          </cell>
          <cell r="E1093" t="str">
            <v>PGNA</v>
          </cell>
          <cell r="F1093" t="str">
            <v>Nacionales</v>
          </cell>
        </row>
        <row r="1094">
          <cell r="A1094">
            <v>5001092</v>
          </cell>
          <cell r="B1094" t="str">
            <v>DE MENDIZABAL ALLENDE RAFAEL</v>
          </cell>
          <cell r="C1094" t="str">
            <v/>
          </cell>
          <cell r="D1094" t="str">
            <v>00858673Z</v>
          </cell>
          <cell r="E1094" t="str">
            <v>PCOL</v>
          </cell>
          <cell r="F1094" t="str">
            <v>Colaboradores</v>
          </cell>
        </row>
        <row r="1095">
          <cell r="A1095">
            <v>5001093</v>
          </cell>
          <cell r="B1095" t="str">
            <v>PUBLIC. PROFESIONALES S.A.</v>
          </cell>
          <cell r="C1095" t="str">
            <v/>
          </cell>
          <cell r="D1095" t="str">
            <v>A28634277</v>
          </cell>
          <cell r="E1095" t="str">
            <v>PGNA</v>
          </cell>
          <cell r="F1095" t="str">
            <v>Nacionales</v>
          </cell>
        </row>
        <row r="1096">
          <cell r="A1096">
            <v>5001094</v>
          </cell>
          <cell r="B1096" t="str">
            <v>NEOMEDIA AUDIOVISUAL SL</v>
          </cell>
          <cell r="C1096" t="str">
            <v/>
          </cell>
          <cell r="D1096" t="str">
            <v>B97731905</v>
          </cell>
          <cell r="E1096" t="str">
            <v>PGNA</v>
          </cell>
          <cell r="F1096" t="str">
            <v>Nacionales</v>
          </cell>
        </row>
        <row r="1097">
          <cell r="A1097">
            <v>5001095</v>
          </cell>
          <cell r="B1097" t="str">
            <v>LEGUINA HERRAN JOAQUIN</v>
          </cell>
          <cell r="C1097" t="str">
            <v/>
          </cell>
          <cell r="D1097" t="str">
            <v>13629241Q</v>
          </cell>
          <cell r="E1097" t="str">
            <v>PCOL</v>
          </cell>
          <cell r="F1097" t="str">
            <v>Colaboradores</v>
          </cell>
        </row>
        <row r="1098">
          <cell r="A1098">
            <v>5001096</v>
          </cell>
          <cell r="B1098" t="str">
            <v>WOLTERS KLUWER ESPAÑA,S.A.</v>
          </cell>
          <cell r="C1098" t="str">
            <v/>
          </cell>
          <cell r="D1098" t="str">
            <v>A58417346</v>
          </cell>
          <cell r="E1098" t="str">
            <v>PGNA</v>
          </cell>
          <cell r="F1098" t="str">
            <v>Nacionales</v>
          </cell>
        </row>
        <row r="1099">
          <cell r="A1099">
            <v>5001097</v>
          </cell>
          <cell r="B1099" t="str">
            <v>EL PROGRESO DE LUGO,S.L.</v>
          </cell>
          <cell r="C1099" t="str">
            <v/>
          </cell>
          <cell r="D1099" t="str">
            <v>B27000637</v>
          </cell>
          <cell r="E1099" t="str">
            <v>PGNA</v>
          </cell>
          <cell r="F1099" t="str">
            <v>Nacionales</v>
          </cell>
        </row>
        <row r="1100">
          <cell r="A1100">
            <v>5001098</v>
          </cell>
          <cell r="B1100" t="str">
            <v>GONZALEZ HERMOSILLA CAYETANO</v>
          </cell>
          <cell r="C1100" t="str">
            <v/>
          </cell>
          <cell r="D1100" t="str">
            <v>09703574N</v>
          </cell>
          <cell r="E1100" t="str">
            <v>PCOL</v>
          </cell>
          <cell r="F1100" t="str">
            <v>Colaboradores</v>
          </cell>
        </row>
        <row r="1101">
          <cell r="A1101">
            <v>5001099</v>
          </cell>
          <cell r="B1101" t="str">
            <v>ENERDATA SERV.Y PRODUCTOS,S.L.</v>
          </cell>
          <cell r="C1101" t="str">
            <v/>
          </cell>
          <cell r="D1101" t="str">
            <v>B83262329</v>
          </cell>
          <cell r="E1101" t="str">
            <v>PGNA</v>
          </cell>
          <cell r="F1101" t="str">
            <v>Nacionales</v>
          </cell>
        </row>
        <row r="1102">
          <cell r="A1102">
            <v>5001100</v>
          </cell>
          <cell r="B1102" t="str">
            <v>DEA PLANETA PROD CINEMAT S.L.</v>
          </cell>
          <cell r="C1102" t="str">
            <v/>
          </cell>
          <cell r="D1102" t="str">
            <v>B62028022</v>
          </cell>
          <cell r="E1102" t="str">
            <v>PGNA</v>
          </cell>
          <cell r="F1102" t="str">
            <v>Nacionales</v>
          </cell>
        </row>
        <row r="1103">
          <cell r="A1103">
            <v>5001101</v>
          </cell>
          <cell r="B1103" t="str">
            <v>ROSETY MENENDEZ PATRICIA</v>
          </cell>
          <cell r="C1103" t="str">
            <v/>
          </cell>
          <cell r="D1103" t="str">
            <v>10825090W</v>
          </cell>
          <cell r="E1103" t="str">
            <v>PCOL</v>
          </cell>
          <cell r="F1103" t="str">
            <v>Colaboradores</v>
          </cell>
        </row>
        <row r="1104">
          <cell r="A1104">
            <v>5001102</v>
          </cell>
          <cell r="B1104" t="str">
            <v>INITIAL TEXTILES E HIGIENE SL</v>
          </cell>
          <cell r="C1104" t="str">
            <v/>
          </cell>
          <cell r="D1104" t="str">
            <v>B85143154</v>
          </cell>
          <cell r="E1104" t="str">
            <v>PGNA</v>
          </cell>
          <cell r="F1104" t="str">
            <v>Nacionales</v>
          </cell>
        </row>
        <row r="1105">
          <cell r="A1105">
            <v>5001103</v>
          </cell>
          <cell r="B1105" t="str">
            <v>GRUPO ANTEA,S.L.</v>
          </cell>
          <cell r="C1105" t="str">
            <v/>
          </cell>
          <cell r="D1105" t="str">
            <v>B81657728</v>
          </cell>
          <cell r="E1105" t="str">
            <v>PGNA</v>
          </cell>
          <cell r="F1105" t="str">
            <v>Nacionales</v>
          </cell>
        </row>
        <row r="1106">
          <cell r="A1106">
            <v>5001104</v>
          </cell>
          <cell r="B1106" t="str">
            <v>TRANCHE HERNANDEZ YAIZA</v>
          </cell>
          <cell r="C1106" t="str">
            <v/>
          </cell>
          <cell r="D1106" t="str">
            <v>44711438J</v>
          </cell>
          <cell r="E1106" t="str">
            <v>PCOL</v>
          </cell>
          <cell r="F1106" t="str">
            <v>Colaboradores</v>
          </cell>
        </row>
        <row r="1107">
          <cell r="A1107">
            <v>5001105</v>
          </cell>
          <cell r="B1107" t="str">
            <v>ARMESTO,S.L.</v>
          </cell>
          <cell r="C1107" t="str">
            <v/>
          </cell>
          <cell r="D1107" t="str">
            <v>B28832152</v>
          </cell>
          <cell r="E1107" t="str">
            <v>PGNA</v>
          </cell>
          <cell r="F1107" t="str">
            <v>Nacionales</v>
          </cell>
        </row>
        <row r="1108">
          <cell r="A1108">
            <v>5001106</v>
          </cell>
          <cell r="B1108" t="str">
            <v>SERVIESCENIC S.L.</v>
          </cell>
          <cell r="C1108" t="str">
            <v/>
          </cell>
          <cell r="D1108" t="str">
            <v>B82469099</v>
          </cell>
          <cell r="E1108" t="str">
            <v>PGNA</v>
          </cell>
          <cell r="F1108" t="str">
            <v>Nacionales</v>
          </cell>
        </row>
        <row r="1109">
          <cell r="A1109">
            <v>5001107</v>
          </cell>
          <cell r="B1109" t="str">
            <v>PEREZ TORRES FRANCISCO MIGUEL</v>
          </cell>
          <cell r="C1109" t="str">
            <v/>
          </cell>
          <cell r="D1109" t="str">
            <v>00225087D</v>
          </cell>
          <cell r="E1109" t="str">
            <v>PCOL</v>
          </cell>
          <cell r="F1109" t="str">
            <v>Colaboradores</v>
          </cell>
        </row>
        <row r="1110">
          <cell r="A1110">
            <v>5001108</v>
          </cell>
          <cell r="B1110" t="str">
            <v>ANIMAGIC STUDIO,S.A.</v>
          </cell>
          <cell r="C1110" t="str">
            <v/>
          </cell>
          <cell r="D1110" t="str">
            <v>A82038928</v>
          </cell>
          <cell r="E1110" t="str">
            <v>PGNA</v>
          </cell>
          <cell r="F1110" t="str">
            <v>Nacionales</v>
          </cell>
        </row>
        <row r="1111">
          <cell r="A1111">
            <v>5001109</v>
          </cell>
          <cell r="B1111" t="str">
            <v>TIPOL APLICACIONES MODULARES,S.L.</v>
          </cell>
          <cell r="C1111" t="str">
            <v/>
          </cell>
          <cell r="D1111" t="str">
            <v>B81778706</v>
          </cell>
          <cell r="E1111" t="str">
            <v>PGNA</v>
          </cell>
          <cell r="F1111" t="str">
            <v>Nacionales</v>
          </cell>
        </row>
        <row r="1112">
          <cell r="A1112">
            <v>5001110</v>
          </cell>
          <cell r="B1112" t="str">
            <v>MENDO BAOS CARLOS</v>
          </cell>
          <cell r="C1112" t="str">
            <v/>
          </cell>
          <cell r="D1112" t="str">
            <v>50521698J</v>
          </cell>
          <cell r="E1112" t="str">
            <v>PCOL</v>
          </cell>
          <cell r="F1112" t="str">
            <v>Colaboradores</v>
          </cell>
        </row>
        <row r="1113">
          <cell r="A1113">
            <v>5001111</v>
          </cell>
          <cell r="B1113" t="str">
            <v>CAHER SERVICIOS AL MARKETING SA</v>
          </cell>
          <cell r="C1113" t="str">
            <v/>
          </cell>
          <cell r="D1113" t="str">
            <v>A59694117</v>
          </cell>
          <cell r="E1113" t="str">
            <v>PGNA</v>
          </cell>
          <cell r="F1113" t="str">
            <v>Nacionales</v>
          </cell>
        </row>
        <row r="1114">
          <cell r="A1114">
            <v>5001112</v>
          </cell>
          <cell r="B1114" t="str">
            <v>LA ALEGRE COMPAÑIA CONTRACT,S.L.</v>
          </cell>
          <cell r="C1114" t="str">
            <v/>
          </cell>
          <cell r="D1114" t="str">
            <v>B83184457</v>
          </cell>
          <cell r="E1114" t="str">
            <v>PGNA</v>
          </cell>
          <cell r="F1114" t="str">
            <v>Nacionales</v>
          </cell>
        </row>
        <row r="1115">
          <cell r="A1115">
            <v>5001113</v>
          </cell>
          <cell r="B1115" t="str">
            <v>GIRON LOPEZ ARTURO</v>
          </cell>
          <cell r="C1115" t="str">
            <v/>
          </cell>
          <cell r="D1115" t="str">
            <v>13909390W</v>
          </cell>
          <cell r="E1115" t="str">
            <v>PCOL</v>
          </cell>
          <cell r="F1115" t="str">
            <v>Colaboradores</v>
          </cell>
        </row>
        <row r="1116">
          <cell r="A1116">
            <v>5001114</v>
          </cell>
          <cell r="B1116" t="str">
            <v>TRIAKONTA,S.L.</v>
          </cell>
          <cell r="C1116" t="str">
            <v/>
          </cell>
          <cell r="D1116" t="str">
            <v>B45417755</v>
          </cell>
          <cell r="E1116" t="str">
            <v>PGNA</v>
          </cell>
          <cell r="F1116" t="str">
            <v>Nacionales</v>
          </cell>
        </row>
        <row r="1117">
          <cell r="A1117">
            <v>5001115</v>
          </cell>
          <cell r="B1117" t="str">
            <v>AURENSIS,S.L.</v>
          </cell>
          <cell r="C1117" t="str">
            <v/>
          </cell>
          <cell r="D1117" t="str">
            <v>B78317062</v>
          </cell>
          <cell r="E1117" t="str">
            <v>PGNA</v>
          </cell>
          <cell r="F1117" t="str">
            <v>Nacionales</v>
          </cell>
        </row>
        <row r="1118">
          <cell r="A1118">
            <v>5001116</v>
          </cell>
          <cell r="B1118" t="str">
            <v>DOMINGUEZ RIVERA JUAN CARLOS</v>
          </cell>
          <cell r="C1118" t="str">
            <v/>
          </cell>
          <cell r="D1118" t="str">
            <v>30657018L</v>
          </cell>
          <cell r="E1118" t="str">
            <v>PCOL</v>
          </cell>
          <cell r="F1118" t="str">
            <v>Colaboradores</v>
          </cell>
        </row>
        <row r="1119">
          <cell r="A1119">
            <v>5001117</v>
          </cell>
          <cell r="B1119" t="str">
            <v>GUADALMINA 226 SL</v>
          </cell>
          <cell r="C1119" t="str">
            <v/>
          </cell>
          <cell r="D1119" t="str">
            <v>B81970444</v>
          </cell>
          <cell r="E1119" t="str">
            <v>PGNA</v>
          </cell>
          <cell r="F1119" t="str">
            <v>Nacionales</v>
          </cell>
        </row>
        <row r="1120">
          <cell r="A1120">
            <v>5001118</v>
          </cell>
          <cell r="B1120" t="str">
            <v>JALEO FILMS,S.L.</v>
          </cell>
          <cell r="C1120" t="str">
            <v/>
          </cell>
          <cell r="D1120" t="str">
            <v>B91041178</v>
          </cell>
          <cell r="E1120" t="str">
            <v>PGNA</v>
          </cell>
          <cell r="F1120" t="str">
            <v>Nacionales</v>
          </cell>
        </row>
        <row r="1121">
          <cell r="A1121">
            <v>5001119</v>
          </cell>
          <cell r="B1121" t="str">
            <v>RODRIGUEZ AIZPEOLEA LUIS MARIA</v>
          </cell>
          <cell r="C1121" t="str">
            <v/>
          </cell>
          <cell r="D1121" t="str">
            <v>15866003M</v>
          </cell>
          <cell r="E1121" t="str">
            <v>PCOL</v>
          </cell>
          <cell r="F1121" t="str">
            <v>Colaboradores</v>
          </cell>
        </row>
        <row r="1122">
          <cell r="A1122">
            <v>5001120</v>
          </cell>
          <cell r="B1122" t="str">
            <v>INSTITUTO NAC.DE METEOROLOGIA</v>
          </cell>
          <cell r="C1122" t="str">
            <v/>
          </cell>
          <cell r="D1122" t="str">
            <v>Q2829005D</v>
          </cell>
          <cell r="E1122" t="str">
            <v>PGNA</v>
          </cell>
          <cell r="F1122" t="str">
            <v>Nacionales</v>
          </cell>
        </row>
        <row r="1123">
          <cell r="A1123">
            <v>5001121</v>
          </cell>
          <cell r="B1123" t="str">
            <v>PRODIGIUS AUDIOVISUAL,S.A.</v>
          </cell>
          <cell r="C1123" t="str">
            <v/>
          </cell>
          <cell r="D1123" t="str">
            <v>A62866488</v>
          </cell>
          <cell r="E1123" t="str">
            <v>PGNA</v>
          </cell>
          <cell r="F1123" t="str">
            <v>Nacionales</v>
          </cell>
        </row>
        <row r="1124">
          <cell r="A1124">
            <v>5001122</v>
          </cell>
          <cell r="B1124" t="str">
            <v>OLIVER GARCIA MIGUEL FRANCISCO</v>
          </cell>
          <cell r="C1124" t="str">
            <v/>
          </cell>
          <cell r="D1124" t="str">
            <v>43058450N</v>
          </cell>
          <cell r="E1124" t="str">
            <v>PCOL</v>
          </cell>
          <cell r="F1124" t="str">
            <v>Colaboradores</v>
          </cell>
        </row>
        <row r="1125">
          <cell r="A1125">
            <v>5001123</v>
          </cell>
          <cell r="B1125" t="str">
            <v>EDICIONES MUSICALES BMG ARIOLA</v>
          </cell>
          <cell r="C1125" t="str">
            <v/>
          </cell>
          <cell r="D1125" t="str">
            <v>A28097277</v>
          </cell>
          <cell r="E1125" t="str">
            <v>PGNA</v>
          </cell>
          <cell r="F1125" t="str">
            <v>Nacionales</v>
          </cell>
        </row>
        <row r="1126">
          <cell r="A1126">
            <v>5001124</v>
          </cell>
          <cell r="B1126" t="str">
            <v>A COTE PRODUCCIONES,S.L.</v>
          </cell>
          <cell r="C1126" t="str">
            <v/>
          </cell>
          <cell r="D1126" t="str">
            <v>B84938521</v>
          </cell>
          <cell r="E1126" t="str">
            <v>PGNA</v>
          </cell>
          <cell r="F1126" t="str">
            <v>Nacionales</v>
          </cell>
        </row>
        <row r="1127">
          <cell r="A1127">
            <v>5001125</v>
          </cell>
          <cell r="B1127" t="str">
            <v>PEIDRO ZARAGOZA, MIGUEL</v>
          </cell>
          <cell r="C1127" t="str">
            <v/>
          </cell>
          <cell r="D1127" t="str">
            <v>21644927H</v>
          </cell>
          <cell r="E1127" t="str">
            <v>PCOL</v>
          </cell>
          <cell r="F1127" t="str">
            <v>Colaboradores</v>
          </cell>
        </row>
        <row r="1128">
          <cell r="A1128">
            <v>5001126</v>
          </cell>
          <cell r="B1128" t="str">
            <v>RECOLETOS GRUPO DE COMUNICACION,SA</v>
          </cell>
          <cell r="C1128" t="str">
            <v/>
          </cell>
          <cell r="D1128" t="str">
            <v>A84154046</v>
          </cell>
          <cell r="E1128" t="str">
            <v>PGNA</v>
          </cell>
          <cell r="F1128" t="str">
            <v>Nacionales</v>
          </cell>
        </row>
        <row r="1129">
          <cell r="A1129">
            <v>5001127</v>
          </cell>
          <cell r="B1129" t="str">
            <v>ONE FILMS SL</v>
          </cell>
          <cell r="C1129" t="str">
            <v/>
          </cell>
          <cell r="D1129" t="str">
            <v>B83167528</v>
          </cell>
          <cell r="E1129" t="str">
            <v>PGNA</v>
          </cell>
          <cell r="F1129" t="str">
            <v>Nacionales</v>
          </cell>
        </row>
        <row r="1130">
          <cell r="A1130">
            <v>5001128</v>
          </cell>
          <cell r="B1130" t="str">
            <v>DE LAS HERAS MUELA JESUS</v>
          </cell>
          <cell r="C1130" t="str">
            <v/>
          </cell>
          <cell r="D1130" t="str">
            <v>70162780S</v>
          </cell>
          <cell r="E1130" t="str">
            <v>PCOL</v>
          </cell>
          <cell r="F1130" t="str">
            <v>Colaboradores</v>
          </cell>
        </row>
        <row r="1131">
          <cell r="A1131">
            <v>5001129</v>
          </cell>
          <cell r="B1131" t="str">
            <v>PUERTAS AUTOMATICAS PORTIS, S.L.</v>
          </cell>
          <cell r="C1131" t="str">
            <v/>
          </cell>
          <cell r="D1131" t="str">
            <v>B81724288</v>
          </cell>
          <cell r="E1131" t="str">
            <v>PGNA</v>
          </cell>
          <cell r="F1131" t="str">
            <v>Nacionales</v>
          </cell>
        </row>
        <row r="1132">
          <cell r="A1132">
            <v>5001130</v>
          </cell>
          <cell r="B1132" t="str">
            <v>CRISTALERIA,S.L.</v>
          </cell>
          <cell r="C1132" t="str">
            <v/>
          </cell>
          <cell r="D1132" t="str">
            <v>B81815607</v>
          </cell>
          <cell r="E1132" t="str">
            <v>PGNA</v>
          </cell>
          <cell r="F1132" t="str">
            <v>Nacionales</v>
          </cell>
        </row>
        <row r="1133">
          <cell r="A1133">
            <v>5001131</v>
          </cell>
          <cell r="B1133" t="str">
            <v>SINOVA GARRIDO JUSTINO</v>
          </cell>
          <cell r="C1133" t="str">
            <v/>
          </cell>
          <cell r="D1133" t="str">
            <v>12156741E</v>
          </cell>
          <cell r="E1133" t="str">
            <v>PCOL</v>
          </cell>
          <cell r="F1133" t="str">
            <v>Colaboradores</v>
          </cell>
        </row>
        <row r="1134">
          <cell r="A1134">
            <v>5001132</v>
          </cell>
          <cell r="B1134" t="str">
            <v>CAR Y CRANE SL</v>
          </cell>
          <cell r="C1134" t="str">
            <v/>
          </cell>
          <cell r="D1134" t="str">
            <v>B81919565</v>
          </cell>
          <cell r="E1134" t="str">
            <v>PGNA</v>
          </cell>
          <cell r="F1134" t="str">
            <v>Nacionales</v>
          </cell>
        </row>
        <row r="1135">
          <cell r="A1135">
            <v>5001133</v>
          </cell>
          <cell r="B1135" t="str">
            <v>JOYEROS Y TROFEOS DEPORTIVOS</v>
          </cell>
          <cell r="C1135" t="str">
            <v/>
          </cell>
          <cell r="D1135" t="str">
            <v>B80907793</v>
          </cell>
          <cell r="E1135" t="str">
            <v>PGNA</v>
          </cell>
          <cell r="F1135" t="str">
            <v>Nacionales</v>
          </cell>
        </row>
        <row r="1136">
          <cell r="A1136">
            <v>5001134</v>
          </cell>
          <cell r="B1136" t="str">
            <v>FREITAG PEREZ KARIN</v>
          </cell>
          <cell r="C1136" t="str">
            <v/>
          </cell>
          <cell r="D1136" t="str">
            <v>51391899D</v>
          </cell>
          <cell r="E1136" t="str">
            <v>PCOL</v>
          </cell>
          <cell r="F1136" t="str">
            <v>Colaboradores</v>
          </cell>
        </row>
        <row r="1137">
          <cell r="A1137">
            <v>5001135</v>
          </cell>
          <cell r="B1137" t="str">
            <v>SERVICIOS INTEGRALES DE LIMPIEZA SL</v>
          </cell>
          <cell r="C1137" t="str">
            <v/>
          </cell>
          <cell r="D1137" t="str">
            <v>B47036835</v>
          </cell>
          <cell r="E1137" t="str">
            <v>PGNA</v>
          </cell>
          <cell r="F1137" t="str">
            <v>Nacionales</v>
          </cell>
        </row>
        <row r="1138">
          <cell r="A1138">
            <v>5001136</v>
          </cell>
          <cell r="B1138" t="str">
            <v>BURODECOR,S.A.</v>
          </cell>
          <cell r="C1138" t="str">
            <v/>
          </cell>
          <cell r="D1138" t="str">
            <v>A28245231</v>
          </cell>
          <cell r="E1138" t="str">
            <v>PGNA</v>
          </cell>
          <cell r="F1138" t="str">
            <v>Nacionales</v>
          </cell>
        </row>
        <row r="1139">
          <cell r="A1139">
            <v>5001137</v>
          </cell>
          <cell r="B1139" t="str">
            <v>GUERRERO AYORA AMADOR</v>
          </cell>
          <cell r="C1139" t="str">
            <v/>
          </cell>
          <cell r="D1139" t="str">
            <v>04568191T</v>
          </cell>
          <cell r="E1139" t="str">
            <v>PCOL</v>
          </cell>
          <cell r="F1139" t="str">
            <v>Colaboradores</v>
          </cell>
        </row>
        <row r="1140">
          <cell r="A1140">
            <v>5001138</v>
          </cell>
          <cell r="B1140" t="str">
            <v>BEACON IBERIAN</v>
          </cell>
          <cell r="C1140" t="str">
            <v/>
          </cell>
          <cell r="D1140" t="str">
            <v>B45531183</v>
          </cell>
          <cell r="E1140" t="str">
            <v>PGNA</v>
          </cell>
          <cell r="F1140" t="str">
            <v>Nacionales</v>
          </cell>
        </row>
        <row r="1141">
          <cell r="A1141">
            <v>5001139</v>
          </cell>
          <cell r="B1141" t="str">
            <v>INSTIT.FOR INTERNAT.RES.ESPAÑA</v>
          </cell>
          <cell r="C1141" t="str">
            <v/>
          </cell>
          <cell r="D1141" t="str">
            <v>B78503752</v>
          </cell>
          <cell r="E1141" t="str">
            <v>PGNA</v>
          </cell>
          <cell r="F1141" t="str">
            <v>Nacionales</v>
          </cell>
        </row>
        <row r="1142">
          <cell r="A1142">
            <v>5001140</v>
          </cell>
          <cell r="B1142" t="str">
            <v>MENENDEZ ALVAREZ ALFREDO</v>
          </cell>
          <cell r="C1142" t="str">
            <v/>
          </cell>
          <cell r="D1142" t="str">
            <v>50725025C</v>
          </cell>
          <cell r="E1142" t="str">
            <v>PCOL</v>
          </cell>
          <cell r="F1142" t="str">
            <v>Colaboradores</v>
          </cell>
        </row>
        <row r="1143">
          <cell r="A1143">
            <v>5001141</v>
          </cell>
          <cell r="B1143" t="str">
            <v>INTERNET KIOSKOS,S.L.</v>
          </cell>
          <cell r="C1143" t="str">
            <v/>
          </cell>
          <cell r="D1143" t="str">
            <v>B82889320</v>
          </cell>
          <cell r="E1143" t="str">
            <v>PGNA</v>
          </cell>
          <cell r="F1143" t="str">
            <v>Nacionales</v>
          </cell>
        </row>
        <row r="1144">
          <cell r="A1144">
            <v>5001142</v>
          </cell>
          <cell r="B1144" t="str">
            <v>DISTRI. AUDIOVISUALES VISION EUROPA</v>
          </cell>
          <cell r="C1144" t="str">
            <v/>
          </cell>
          <cell r="D1144" t="str">
            <v>A80992993</v>
          </cell>
          <cell r="E1144" t="str">
            <v>PGNA</v>
          </cell>
          <cell r="F1144" t="str">
            <v>Nacionales</v>
          </cell>
        </row>
        <row r="1145">
          <cell r="A1145">
            <v>5001143</v>
          </cell>
          <cell r="B1145" t="str">
            <v>PILAR GALLEGO JAVIER</v>
          </cell>
          <cell r="C1145" t="str">
            <v/>
          </cell>
          <cell r="D1145" t="str">
            <v>02881554E</v>
          </cell>
          <cell r="E1145" t="str">
            <v>PCOL</v>
          </cell>
          <cell r="F1145" t="str">
            <v>Colaboradores</v>
          </cell>
        </row>
        <row r="1146">
          <cell r="A1146">
            <v>5001144</v>
          </cell>
          <cell r="B1146" t="str">
            <v>FOTOCASION S.L.</v>
          </cell>
          <cell r="C1146" t="str">
            <v/>
          </cell>
          <cell r="D1146" t="str">
            <v>B80589435</v>
          </cell>
          <cell r="E1146" t="str">
            <v>PGNA</v>
          </cell>
          <cell r="F1146" t="str">
            <v>Nacionales</v>
          </cell>
        </row>
        <row r="1147">
          <cell r="A1147">
            <v>5001145</v>
          </cell>
          <cell r="B1147" t="str">
            <v>CHIRICULL, SL Y ORIGEN SL UTE</v>
          </cell>
          <cell r="C1147" t="str">
            <v/>
          </cell>
          <cell r="D1147" t="str">
            <v>G84457647</v>
          </cell>
          <cell r="E1147" t="str">
            <v>PGNA</v>
          </cell>
          <cell r="F1147" t="str">
            <v>Nacionales</v>
          </cell>
        </row>
        <row r="1148">
          <cell r="A1148">
            <v>5001146</v>
          </cell>
          <cell r="B1148" t="str">
            <v>PAGOLA AIZPIRI, MANUEL</v>
          </cell>
          <cell r="C1148" t="str">
            <v/>
          </cell>
          <cell r="D1148" t="str">
            <v>15345032F</v>
          </cell>
          <cell r="E1148" t="str">
            <v>PCOL</v>
          </cell>
          <cell r="F1148" t="str">
            <v>Colaboradores</v>
          </cell>
        </row>
        <row r="1149">
          <cell r="A1149">
            <v>5001147</v>
          </cell>
          <cell r="B1149" t="str">
            <v>UNION FENOSA COMERCIAL,S.L.</v>
          </cell>
          <cell r="C1149" t="str">
            <v/>
          </cell>
          <cell r="D1149" t="str">
            <v>B82207275</v>
          </cell>
          <cell r="E1149" t="str">
            <v>PGNA</v>
          </cell>
          <cell r="F1149" t="str">
            <v>Nacionales</v>
          </cell>
        </row>
        <row r="1150">
          <cell r="A1150">
            <v>5001148</v>
          </cell>
          <cell r="B1150" t="str">
            <v>AGENCIA SUPER8 REPRESENTACIONES SL</v>
          </cell>
          <cell r="C1150" t="str">
            <v/>
          </cell>
          <cell r="D1150" t="str">
            <v>B85454916</v>
          </cell>
          <cell r="E1150" t="str">
            <v>PGNA</v>
          </cell>
          <cell r="F1150" t="str">
            <v>Nacionales</v>
          </cell>
        </row>
        <row r="1151">
          <cell r="A1151">
            <v>5001149</v>
          </cell>
          <cell r="B1151" t="str">
            <v>DURAN FERNANDEZ RAFAEL</v>
          </cell>
          <cell r="C1151" t="str">
            <v>GAR AUTO. GARAJE SUBD GRAL</v>
          </cell>
          <cell r="D1151" t="str">
            <v>52505837B</v>
          </cell>
          <cell r="E1151" t="str">
            <v>PCOL</v>
          </cell>
          <cell r="F1151" t="str">
            <v>Colaboradores</v>
          </cell>
        </row>
        <row r="1152">
          <cell r="A1152">
            <v>5001150</v>
          </cell>
          <cell r="B1152" t="str">
            <v>PLETTAC ELECTRONICS SEGURIDAD SA</v>
          </cell>
          <cell r="C1152" t="str">
            <v/>
          </cell>
          <cell r="D1152" t="str">
            <v>A81349888</v>
          </cell>
          <cell r="E1152" t="str">
            <v>PGNA</v>
          </cell>
          <cell r="F1152" t="str">
            <v>Nacionales</v>
          </cell>
        </row>
        <row r="1153">
          <cell r="A1153">
            <v>5001151</v>
          </cell>
          <cell r="B1153" t="str">
            <v>INST ELECTRONICA PROMAX S.A.</v>
          </cell>
          <cell r="C1153" t="str">
            <v/>
          </cell>
          <cell r="D1153" t="str">
            <v>A08935801</v>
          </cell>
          <cell r="E1153" t="str">
            <v>PGNA</v>
          </cell>
          <cell r="F1153" t="str">
            <v>Nacionales</v>
          </cell>
        </row>
        <row r="1154">
          <cell r="A1154">
            <v>5001152</v>
          </cell>
          <cell r="B1154" t="str">
            <v>HERNANDEZ LLORENTE ENRIC</v>
          </cell>
          <cell r="C1154" t="str">
            <v/>
          </cell>
          <cell r="D1154" t="str">
            <v>46623971G</v>
          </cell>
          <cell r="E1154" t="str">
            <v>PCOL</v>
          </cell>
          <cell r="F1154" t="str">
            <v>Colaboradores</v>
          </cell>
        </row>
        <row r="1155">
          <cell r="A1155">
            <v>5001153</v>
          </cell>
          <cell r="B1155" t="str">
            <v>FACTORIA DE INFORMACION,S.A.</v>
          </cell>
          <cell r="C1155" t="str">
            <v/>
          </cell>
          <cell r="D1155" t="str">
            <v>A84159623</v>
          </cell>
          <cell r="E1155" t="str">
            <v>PGNA</v>
          </cell>
          <cell r="F1155" t="str">
            <v>Nacionales</v>
          </cell>
        </row>
        <row r="1156">
          <cell r="A1156">
            <v>5001154</v>
          </cell>
          <cell r="B1156" t="str">
            <v>EDITORIAL ECOPRENSA S.A.</v>
          </cell>
          <cell r="C1156" t="str">
            <v/>
          </cell>
          <cell r="D1156" t="str">
            <v>A84289230</v>
          </cell>
          <cell r="E1156" t="str">
            <v>PGNA</v>
          </cell>
          <cell r="F1156" t="str">
            <v>Nacionales</v>
          </cell>
        </row>
        <row r="1157">
          <cell r="A1157">
            <v>5001155</v>
          </cell>
          <cell r="B1157" t="str">
            <v>ALVAREZ PEREZ DE VELASCO MANUEL</v>
          </cell>
          <cell r="C1157" t="str">
            <v/>
          </cell>
          <cell r="D1157" t="str">
            <v>00262520K</v>
          </cell>
          <cell r="E1157" t="str">
            <v>PCOL</v>
          </cell>
          <cell r="F1157" t="str">
            <v>Colaboradores</v>
          </cell>
        </row>
        <row r="1158">
          <cell r="A1158">
            <v>5001156</v>
          </cell>
          <cell r="B1158" t="str">
            <v>SERVICIOS DE PRODUCCION,E.B.TV,S.L.</v>
          </cell>
          <cell r="C1158" t="str">
            <v/>
          </cell>
          <cell r="D1158" t="str">
            <v>B91103358</v>
          </cell>
          <cell r="E1158" t="str">
            <v>PGNA</v>
          </cell>
          <cell r="F1158" t="str">
            <v>Nacionales</v>
          </cell>
        </row>
        <row r="1159">
          <cell r="A1159">
            <v>5001157</v>
          </cell>
          <cell r="B1159" t="str">
            <v>SALICRU ELECTRONICS</v>
          </cell>
          <cell r="C1159" t="str">
            <v/>
          </cell>
          <cell r="D1159" t="str">
            <v>A08435356</v>
          </cell>
          <cell r="E1159" t="str">
            <v>PGNA</v>
          </cell>
          <cell r="F1159" t="str">
            <v>Nacionales</v>
          </cell>
        </row>
        <row r="1160">
          <cell r="A1160">
            <v>5001158</v>
          </cell>
          <cell r="B1160" t="str">
            <v>RUIZ DIEZ MARIANO</v>
          </cell>
          <cell r="C1160" t="str">
            <v/>
          </cell>
          <cell r="D1160" t="str">
            <v>12759948P</v>
          </cell>
          <cell r="E1160" t="str">
            <v>PCOL</v>
          </cell>
          <cell r="F1160" t="str">
            <v>Colaboradores</v>
          </cell>
        </row>
        <row r="1161">
          <cell r="A1161">
            <v>5001159</v>
          </cell>
          <cell r="B1161" t="str">
            <v>NUEVA ERA COMUNICACION</v>
          </cell>
          <cell r="C1161" t="str">
            <v/>
          </cell>
          <cell r="D1161" t="str">
            <v>B78991452</v>
          </cell>
          <cell r="E1161" t="str">
            <v>PGNA</v>
          </cell>
          <cell r="F1161" t="str">
            <v>Nacionales</v>
          </cell>
        </row>
        <row r="1162">
          <cell r="A1162">
            <v>5001160</v>
          </cell>
          <cell r="B1162" t="str">
            <v>PACIENCIA PRODUCCIONES</v>
          </cell>
          <cell r="C1162" t="str">
            <v/>
          </cell>
          <cell r="D1162" t="str">
            <v>B84849553</v>
          </cell>
          <cell r="E1162" t="str">
            <v>PGNA</v>
          </cell>
          <cell r="F1162" t="str">
            <v>Nacionales</v>
          </cell>
        </row>
        <row r="1163">
          <cell r="A1163">
            <v>5001161</v>
          </cell>
          <cell r="B1163" t="str">
            <v>O´DONNELL Y DUQUE DE ESTRADA HUGO</v>
          </cell>
          <cell r="C1163" t="str">
            <v/>
          </cell>
          <cell r="D1163" t="str">
            <v>51586496A</v>
          </cell>
          <cell r="E1163" t="str">
            <v>PCOL</v>
          </cell>
          <cell r="F1163" t="str">
            <v>Colaboradores</v>
          </cell>
        </row>
        <row r="1164">
          <cell r="A1164">
            <v>5001162</v>
          </cell>
          <cell r="B1164" t="str">
            <v>MILAN ACUSTICA S.A.</v>
          </cell>
          <cell r="C1164" t="str">
            <v/>
          </cell>
          <cell r="D1164" t="str">
            <v>A28733897</v>
          </cell>
          <cell r="E1164" t="str">
            <v>PGNA</v>
          </cell>
          <cell r="F1164" t="str">
            <v>Nacionales</v>
          </cell>
        </row>
        <row r="1165">
          <cell r="A1165">
            <v>5001163</v>
          </cell>
          <cell r="B1165" t="str">
            <v>ROSE ELECTRONICS IBERICA S L</v>
          </cell>
          <cell r="C1165" t="str">
            <v/>
          </cell>
          <cell r="D1165" t="str">
            <v>B63146518</v>
          </cell>
          <cell r="E1165" t="str">
            <v>PGNA</v>
          </cell>
          <cell r="F1165" t="str">
            <v>Nacionales</v>
          </cell>
        </row>
        <row r="1166">
          <cell r="A1166">
            <v>5001164</v>
          </cell>
          <cell r="B1166" t="str">
            <v>D ALESSANDRO DI NINNO ROBERTO JORGE</v>
          </cell>
          <cell r="C1166" t="str">
            <v/>
          </cell>
          <cell r="D1166" t="str">
            <v>07836283E</v>
          </cell>
          <cell r="E1166" t="str">
            <v>PCOL</v>
          </cell>
          <cell r="F1166" t="str">
            <v>Colaboradores</v>
          </cell>
        </row>
        <row r="1167">
          <cell r="A1167">
            <v>5001165</v>
          </cell>
          <cell r="B1167" t="str">
            <v>YGC COMUNICACION,S.L.</v>
          </cell>
          <cell r="C1167" t="str">
            <v/>
          </cell>
          <cell r="D1167" t="str">
            <v>B81347528</v>
          </cell>
          <cell r="E1167" t="str">
            <v>PGNA</v>
          </cell>
          <cell r="F1167" t="str">
            <v>Nacionales</v>
          </cell>
        </row>
        <row r="1168">
          <cell r="A1168">
            <v>5001166</v>
          </cell>
          <cell r="B1168" t="str">
            <v>HERMANAS CLARISAS</v>
          </cell>
          <cell r="C1168" t="str">
            <v/>
          </cell>
          <cell r="D1168" t="str">
            <v>Q7800376A</v>
          </cell>
          <cell r="E1168" t="str">
            <v>PGNA</v>
          </cell>
          <cell r="F1168" t="str">
            <v>Nacionales</v>
          </cell>
        </row>
        <row r="1169">
          <cell r="A1169">
            <v>5001167</v>
          </cell>
          <cell r="B1169" t="str">
            <v>PIZARROSO LOPEZ RAQUEL</v>
          </cell>
          <cell r="C1169" t="str">
            <v/>
          </cell>
          <cell r="D1169" t="str">
            <v>09000695J</v>
          </cell>
          <cell r="E1169" t="str">
            <v>PCOL</v>
          </cell>
          <cell r="F1169" t="str">
            <v>Colaboradores</v>
          </cell>
        </row>
        <row r="1170">
          <cell r="A1170">
            <v>5001168</v>
          </cell>
          <cell r="B1170" t="str">
            <v>TVIST SL</v>
          </cell>
          <cell r="C1170" t="str">
            <v>TVIST</v>
          </cell>
          <cell r="D1170" t="str">
            <v>B81318479</v>
          </cell>
          <cell r="E1170" t="str">
            <v>PGNA</v>
          </cell>
          <cell r="F1170" t="str">
            <v>Nacionales</v>
          </cell>
        </row>
        <row r="1171">
          <cell r="A1171">
            <v>5001169</v>
          </cell>
          <cell r="B1171" t="str">
            <v>BROADCAST INFORMATION TECHNOLOGY SL</v>
          </cell>
          <cell r="C1171" t="str">
            <v/>
          </cell>
          <cell r="D1171" t="str">
            <v>B81676017</v>
          </cell>
          <cell r="E1171" t="str">
            <v>PGNA</v>
          </cell>
          <cell r="F1171" t="str">
            <v>Nacionales</v>
          </cell>
        </row>
        <row r="1172">
          <cell r="A1172">
            <v>5001170</v>
          </cell>
          <cell r="B1172" t="str">
            <v>FERNANDEZ HERNANDEZ MANUEL ESTEBAN</v>
          </cell>
          <cell r="C1172" t="str">
            <v/>
          </cell>
          <cell r="D1172" t="str">
            <v>05353347M</v>
          </cell>
          <cell r="E1172" t="str">
            <v>PCOL</v>
          </cell>
          <cell r="F1172" t="str">
            <v>Colaboradores</v>
          </cell>
        </row>
        <row r="1173">
          <cell r="A1173">
            <v>5001171</v>
          </cell>
          <cell r="B1173" t="str">
            <v>ROTULOS ARGONEON S.L.U.</v>
          </cell>
          <cell r="C1173" t="str">
            <v/>
          </cell>
          <cell r="D1173" t="str">
            <v>B85155208</v>
          </cell>
          <cell r="E1173" t="str">
            <v>PGNA</v>
          </cell>
          <cell r="F1173" t="str">
            <v>Nacionales</v>
          </cell>
        </row>
        <row r="1174">
          <cell r="A1174">
            <v>5001172</v>
          </cell>
          <cell r="B1174" t="str">
            <v>AUXIL.DE PUBLIC.Y DECORACION</v>
          </cell>
          <cell r="C1174" t="str">
            <v/>
          </cell>
          <cell r="D1174" t="str">
            <v>B80879257</v>
          </cell>
          <cell r="E1174" t="str">
            <v>PGNA</v>
          </cell>
          <cell r="F1174" t="str">
            <v>Nacionales</v>
          </cell>
        </row>
        <row r="1175">
          <cell r="A1175">
            <v>5001173</v>
          </cell>
          <cell r="B1175" t="str">
            <v>ESCOBAR MORENO JULIA</v>
          </cell>
          <cell r="C1175" t="str">
            <v/>
          </cell>
          <cell r="D1175" t="str">
            <v>01357295L</v>
          </cell>
          <cell r="E1175" t="str">
            <v>PCOL</v>
          </cell>
          <cell r="F1175" t="str">
            <v>Colaboradores</v>
          </cell>
        </row>
        <row r="1176">
          <cell r="A1176">
            <v>5001174</v>
          </cell>
          <cell r="B1176" t="str">
            <v>KPMG ABOGADOS SL</v>
          </cell>
          <cell r="C1176" t="str">
            <v/>
          </cell>
          <cell r="D1176" t="str">
            <v>B78503778</v>
          </cell>
          <cell r="E1176" t="str">
            <v>PGNA</v>
          </cell>
          <cell r="F1176" t="str">
            <v>Nacionales</v>
          </cell>
        </row>
        <row r="1177">
          <cell r="A1177">
            <v>5001175</v>
          </cell>
          <cell r="B1177" t="str">
            <v>HUDSON GLOBAL RESOURCES MADRID SLU</v>
          </cell>
          <cell r="C1177" t="str">
            <v/>
          </cell>
          <cell r="D1177" t="str">
            <v>B81360083</v>
          </cell>
          <cell r="E1177" t="str">
            <v>PGNA</v>
          </cell>
          <cell r="F1177" t="str">
            <v>Nacionales</v>
          </cell>
        </row>
        <row r="1178">
          <cell r="A1178">
            <v>5001176</v>
          </cell>
          <cell r="B1178" t="str">
            <v>VICENTE GOMEZ DANIEL</v>
          </cell>
          <cell r="C1178" t="str">
            <v/>
          </cell>
          <cell r="D1178" t="str">
            <v>52186392J</v>
          </cell>
          <cell r="E1178" t="str">
            <v>PCOL</v>
          </cell>
          <cell r="F1178" t="str">
            <v>Colaboradores</v>
          </cell>
        </row>
        <row r="1179">
          <cell r="A1179">
            <v>5001177</v>
          </cell>
          <cell r="B1179" t="str">
            <v>INTUITION FILMS,S.L.</v>
          </cell>
          <cell r="C1179" t="str">
            <v/>
          </cell>
          <cell r="D1179" t="str">
            <v>B83792929</v>
          </cell>
          <cell r="E1179" t="str">
            <v>PGNA</v>
          </cell>
          <cell r="F1179" t="str">
            <v>Nacionales</v>
          </cell>
        </row>
        <row r="1180">
          <cell r="A1180">
            <v>5001178</v>
          </cell>
          <cell r="B1180" t="str">
            <v>SOCIEDAD TEXTIL LONIA,S.A.</v>
          </cell>
          <cell r="C1180" t="str">
            <v/>
          </cell>
          <cell r="D1180" t="str">
            <v>A32226003</v>
          </cell>
          <cell r="E1180" t="str">
            <v>PGNA</v>
          </cell>
          <cell r="F1180" t="str">
            <v>Nacionales</v>
          </cell>
        </row>
        <row r="1181">
          <cell r="A1181">
            <v>5001179</v>
          </cell>
          <cell r="B1181" t="str">
            <v>GONZALEZ MIGUEL JUAN JOSE</v>
          </cell>
          <cell r="C1181" t="str">
            <v/>
          </cell>
          <cell r="D1181" t="str">
            <v>01813947Y</v>
          </cell>
          <cell r="E1181" t="str">
            <v>PCOL</v>
          </cell>
          <cell r="F1181" t="str">
            <v>Colaboradores</v>
          </cell>
        </row>
        <row r="1182">
          <cell r="A1182">
            <v>5001180</v>
          </cell>
          <cell r="B1182" t="str">
            <v>ANGEL SCHLESSER, S.L.</v>
          </cell>
          <cell r="C1182" t="str">
            <v/>
          </cell>
          <cell r="D1182" t="str">
            <v>B82555400</v>
          </cell>
          <cell r="E1182" t="str">
            <v>PGNA</v>
          </cell>
          <cell r="F1182" t="str">
            <v>Nacionales</v>
          </cell>
        </row>
        <row r="1183">
          <cell r="A1183">
            <v>5001181</v>
          </cell>
          <cell r="B1183" t="str">
            <v>INTERSYSTEMS IBERIA SL</v>
          </cell>
          <cell r="C1183" t="str">
            <v/>
          </cell>
          <cell r="D1183" t="str">
            <v>B85286755</v>
          </cell>
          <cell r="E1183" t="str">
            <v>PGNA</v>
          </cell>
          <cell r="F1183" t="str">
            <v>Nacionales</v>
          </cell>
        </row>
        <row r="1184">
          <cell r="A1184">
            <v>5001182</v>
          </cell>
          <cell r="B1184" t="str">
            <v>MATEOS MARTIN ALEJANDRO</v>
          </cell>
          <cell r="C1184" t="str">
            <v/>
          </cell>
          <cell r="D1184" t="str">
            <v>07232051T</v>
          </cell>
          <cell r="E1184" t="str">
            <v>PCOL</v>
          </cell>
          <cell r="F1184" t="str">
            <v>Colaboradores</v>
          </cell>
        </row>
        <row r="1185">
          <cell r="A1185">
            <v>5001183</v>
          </cell>
          <cell r="B1185" t="str">
            <v>VIDEO MEDIOS,S.A.</v>
          </cell>
          <cell r="C1185" t="str">
            <v/>
          </cell>
          <cell r="D1185" t="str">
            <v>A78122686</v>
          </cell>
          <cell r="E1185" t="str">
            <v>PGNA</v>
          </cell>
          <cell r="F1185" t="str">
            <v>Nacionales</v>
          </cell>
        </row>
        <row r="1186">
          <cell r="A1186">
            <v>5001184</v>
          </cell>
          <cell r="B1186" t="str">
            <v>LUXTRO S.L.</v>
          </cell>
          <cell r="C1186" t="str">
            <v/>
          </cell>
          <cell r="D1186" t="str">
            <v>B80026842</v>
          </cell>
          <cell r="E1186" t="str">
            <v>PGNA</v>
          </cell>
          <cell r="F1186" t="str">
            <v>Nacionales</v>
          </cell>
        </row>
        <row r="1187">
          <cell r="A1187">
            <v>5001185</v>
          </cell>
          <cell r="B1187" t="str">
            <v>ROMAN DE CASO PATRICIA</v>
          </cell>
          <cell r="C1187" t="str">
            <v/>
          </cell>
          <cell r="D1187" t="str">
            <v>07249314J</v>
          </cell>
          <cell r="E1187" t="str">
            <v>PCOL</v>
          </cell>
          <cell r="F1187" t="str">
            <v>Colaboradores</v>
          </cell>
        </row>
        <row r="1188">
          <cell r="A1188">
            <v>5001186</v>
          </cell>
          <cell r="B1188" t="str">
            <v>MONTAJES Y OBRAS,S.A.</v>
          </cell>
          <cell r="C1188" t="str">
            <v/>
          </cell>
          <cell r="D1188" t="str">
            <v>A28029122</v>
          </cell>
          <cell r="E1188" t="str">
            <v>PGNA</v>
          </cell>
          <cell r="F1188" t="str">
            <v>Nacionales</v>
          </cell>
        </row>
        <row r="1189">
          <cell r="A1189">
            <v>5001187</v>
          </cell>
          <cell r="B1189" t="str">
            <v>DAIWA IBERICA</v>
          </cell>
          <cell r="C1189" t="str">
            <v/>
          </cell>
          <cell r="D1189" t="str">
            <v>B97159636</v>
          </cell>
          <cell r="E1189" t="str">
            <v>PGNA</v>
          </cell>
          <cell r="F1189" t="str">
            <v>Nacionales</v>
          </cell>
        </row>
        <row r="1190">
          <cell r="A1190">
            <v>5001188</v>
          </cell>
          <cell r="B1190" t="str">
            <v>GARCIA MONTAGUT CRISTIAN</v>
          </cell>
          <cell r="C1190" t="str">
            <v/>
          </cell>
          <cell r="D1190" t="str">
            <v>36979874Z</v>
          </cell>
          <cell r="E1190" t="str">
            <v>PCOL</v>
          </cell>
          <cell r="F1190" t="str">
            <v>Colaboradores</v>
          </cell>
        </row>
        <row r="1191">
          <cell r="A1191">
            <v>5001189</v>
          </cell>
          <cell r="B1191" t="str">
            <v>HOTELERA EL CARMEN SL</v>
          </cell>
          <cell r="C1191" t="str">
            <v/>
          </cell>
          <cell r="D1191" t="str">
            <v>B28041036</v>
          </cell>
          <cell r="E1191" t="str">
            <v>PGNA</v>
          </cell>
          <cell r="F1191" t="str">
            <v>Nacionales</v>
          </cell>
        </row>
        <row r="1192">
          <cell r="A1192">
            <v>5001190</v>
          </cell>
          <cell r="B1192" t="str">
            <v>LA GARDENIA FLORISTAS S.L.</v>
          </cell>
          <cell r="C1192" t="str">
            <v/>
          </cell>
          <cell r="D1192" t="str">
            <v>B80732092</v>
          </cell>
          <cell r="E1192" t="str">
            <v>PGNA</v>
          </cell>
          <cell r="F1192" t="str">
            <v>Nacionales</v>
          </cell>
        </row>
        <row r="1193">
          <cell r="A1193">
            <v>5001191</v>
          </cell>
          <cell r="B1193" t="str">
            <v>CUENCA PRADO LUIS ALBERTO</v>
          </cell>
          <cell r="C1193" t="str">
            <v/>
          </cell>
          <cell r="D1193" t="str">
            <v>02180597J</v>
          </cell>
          <cell r="E1193" t="str">
            <v>PCOL</v>
          </cell>
          <cell r="F1193" t="str">
            <v>Colaboradores</v>
          </cell>
        </row>
        <row r="1194">
          <cell r="A1194">
            <v>5001192</v>
          </cell>
          <cell r="B1194" t="str">
            <v>TALLERES ELECTROMECANICOS  GORRIS</v>
          </cell>
          <cell r="C1194" t="str">
            <v/>
          </cell>
          <cell r="D1194" t="str">
            <v>A28810182</v>
          </cell>
          <cell r="E1194" t="str">
            <v>PGNA</v>
          </cell>
          <cell r="F1194" t="str">
            <v>Nacionales</v>
          </cell>
        </row>
        <row r="1195">
          <cell r="A1195">
            <v>5001193</v>
          </cell>
          <cell r="B1195" t="str">
            <v>LEFEBVRE EL DERECHO SA</v>
          </cell>
          <cell r="C1195" t="str">
            <v/>
          </cell>
          <cell r="D1195" t="str">
            <v>A79216651</v>
          </cell>
          <cell r="E1195" t="str">
            <v>PGNA</v>
          </cell>
          <cell r="F1195" t="str">
            <v>Nacionales</v>
          </cell>
        </row>
        <row r="1196">
          <cell r="A1196">
            <v>5001194</v>
          </cell>
          <cell r="B1196" t="str">
            <v>NUÑEZ MANRIQUE FRANCISCO</v>
          </cell>
          <cell r="C1196" t="str">
            <v/>
          </cell>
          <cell r="D1196" t="str">
            <v>70029191X</v>
          </cell>
          <cell r="E1196" t="str">
            <v>PCOL</v>
          </cell>
          <cell r="F1196" t="str">
            <v>Colaboradores</v>
          </cell>
        </row>
        <row r="1197">
          <cell r="A1197">
            <v>5001195</v>
          </cell>
          <cell r="B1197" t="str">
            <v>SCHNEIDER ELECTRIC ESPAÑA,S.A.</v>
          </cell>
          <cell r="C1197" t="str">
            <v/>
          </cell>
          <cell r="D1197" t="str">
            <v>A08008450</v>
          </cell>
          <cell r="E1197" t="str">
            <v>PGNA</v>
          </cell>
          <cell r="F1197" t="str">
            <v>Nacionales</v>
          </cell>
        </row>
        <row r="1198">
          <cell r="A1198">
            <v>5001196</v>
          </cell>
          <cell r="B1198" t="str">
            <v>COMUNYCARSE NETWORK CONS.S.L.</v>
          </cell>
          <cell r="C1198" t="str">
            <v/>
          </cell>
          <cell r="D1198" t="str">
            <v>B81402950</v>
          </cell>
          <cell r="E1198" t="str">
            <v>PGNA</v>
          </cell>
          <cell r="F1198" t="str">
            <v>Nacionales</v>
          </cell>
        </row>
        <row r="1199">
          <cell r="A1199">
            <v>5001197</v>
          </cell>
          <cell r="B1199" t="str">
            <v>GISTAU RETES DAVID</v>
          </cell>
          <cell r="C1199" t="str">
            <v/>
          </cell>
          <cell r="D1199" t="str">
            <v>07232681D</v>
          </cell>
          <cell r="E1199" t="str">
            <v>PCOL</v>
          </cell>
          <cell r="F1199" t="str">
            <v>Colaboradores</v>
          </cell>
        </row>
        <row r="1200">
          <cell r="A1200">
            <v>5001198</v>
          </cell>
          <cell r="B1200" t="str">
            <v>UNION FENOSA METRA SL</v>
          </cell>
          <cell r="C1200" t="str">
            <v/>
          </cell>
          <cell r="D1200" t="str">
            <v>B82549593</v>
          </cell>
          <cell r="E1200" t="str">
            <v>PGNA</v>
          </cell>
          <cell r="F1200" t="str">
            <v>Nacionales</v>
          </cell>
        </row>
        <row r="1201">
          <cell r="A1201">
            <v>5001199</v>
          </cell>
          <cell r="B1201" t="str">
            <v>INSTRUMENTOS TESTO,S.A.</v>
          </cell>
          <cell r="C1201" t="str">
            <v/>
          </cell>
          <cell r="D1201" t="str">
            <v>A59938506</v>
          </cell>
          <cell r="E1201" t="str">
            <v>PGNA</v>
          </cell>
          <cell r="F1201" t="str">
            <v>Nacionales</v>
          </cell>
        </row>
        <row r="1202">
          <cell r="A1202">
            <v>5001200</v>
          </cell>
          <cell r="B1202" t="str">
            <v>SANOU MOLET JOSE</v>
          </cell>
          <cell r="C1202" t="str">
            <v/>
          </cell>
          <cell r="D1202" t="str">
            <v>43406501G</v>
          </cell>
          <cell r="E1202" t="str">
            <v>PCOL</v>
          </cell>
          <cell r="F1202" t="str">
            <v>Colaboradores</v>
          </cell>
        </row>
        <row r="1203">
          <cell r="A1203">
            <v>5001201</v>
          </cell>
          <cell r="B1203" t="str">
            <v>IMA SAL</v>
          </cell>
          <cell r="C1203" t="str">
            <v/>
          </cell>
          <cell r="D1203" t="str">
            <v>A81352882</v>
          </cell>
          <cell r="E1203" t="str">
            <v>PGNA</v>
          </cell>
          <cell r="F1203" t="str">
            <v>Nacionales</v>
          </cell>
        </row>
        <row r="1204">
          <cell r="A1204">
            <v>5001202</v>
          </cell>
          <cell r="B1204" t="str">
            <v>CIPI CINEMATOGRAFICA,S.L.</v>
          </cell>
          <cell r="C1204" t="str">
            <v/>
          </cell>
          <cell r="D1204" t="str">
            <v>B28265536</v>
          </cell>
          <cell r="E1204" t="str">
            <v>PGNA</v>
          </cell>
          <cell r="F1204" t="str">
            <v>Nacionales</v>
          </cell>
        </row>
        <row r="1205">
          <cell r="A1205">
            <v>5001203</v>
          </cell>
          <cell r="B1205" t="str">
            <v>GIRAUTA VIDAL JUAN CARLOS</v>
          </cell>
          <cell r="C1205" t="str">
            <v/>
          </cell>
          <cell r="D1205" t="str">
            <v>37284909T</v>
          </cell>
          <cell r="E1205" t="str">
            <v>PCOL</v>
          </cell>
          <cell r="F1205" t="str">
            <v>Colaboradores</v>
          </cell>
        </row>
        <row r="1206">
          <cell r="A1206">
            <v>5001204</v>
          </cell>
          <cell r="B1206" t="str">
            <v>AICOX SOLUCIONES SA</v>
          </cell>
          <cell r="C1206" t="str">
            <v/>
          </cell>
          <cell r="D1206" t="str">
            <v>A79534384</v>
          </cell>
          <cell r="E1206" t="str">
            <v>PGNA</v>
          </cell>
          <cell r="F1206" t="str">
            <v>Nacionales</v>
          </cell>
        </row>
        <row r="1207">
          <cell r="A1207">
            <v>5001205</v>
          </cell>
          <cell r="B1207" t="str">
            <v>TRICK DISEÑO AUDIOVISUAL SL</v>
          </cell>
          <cell r="C1207" t="str">
            <v/>
          </cell>
          <cell r="D1207" t="str">
            <v>B83058057</v>
          </cell>
          <cell r="E1207" t="str">
            <v>PGNA</v>
          </cell>
          <cell r="F1207" t="str">
            <v>Nacionales</v>
          </cell>
        </row>
        <row r="1208">
          <cell r="A1208">
            <v>5001206</v>
          </cell>
          <cell r="B1208" t="str">
            <v>LOPEZ RODRIGUEZ JAIME</v>
          </cell>
          <cell r="C1208" t="str">
            <v/>
          </cell>
          <cell r="D1208" t="str">
            <v>00654826Q</v>
          </cell>
          <cell r="E1208" t="str">
            <v>PCOL</v>
          </cell>
          <cell r="F1208" t="str">
            <v>Colaboradores</v>
          </cell>
        </row>
        <row r="1209">
          <cell r="A1209">
            <v>5001207</v>
          </cell>
          <cell r="B1209" t="str">
            <v>MGE UPS SYSTEMS ESPAÑA,S.A.</v>
          </cell>
          <cell r="C1209" t="str">
            <v/>
          </cell>
          <cell r="D1209" t="str">
            <v>A60768512</v>
          </cell>
          <cell r="E1209" t="str">
            <v>PGNA</v>
          </cell>
          <cell r="F1209" t="str">
            <v>Nacionales</v>
          </cell>
        </row>
        <row r="1210">
          <cell r="A1210">
            <v>5001208</v>
          </cell>
          <cell r="B1210" t="str">
            <v>FROMM EMBALAJES,S.A.</v>
          </cell>
          <cell r="C1210" t="str">
            <v/>
          </cell>
          <cell r="D1210" t="str">
            <v>A58943812</v>
          </cell>
          <cell r="E1210" t="str">
            <v>PGNA</v>
          </cell>
          <cell r="F1210" t="str">
            <v>Nacionales</v>
          </cell>
        </row>
        <row r="1211">
          <cell r="A1211">
            <v>5001209</v>
          </cell>
          <cell r="B1211" t="str">
            <v>ZARZALEJOS NIETO JOSE ANTONIO</v>
          </cell>
          <cell r="C1211" t="str">
            <v/>
          </cell>
          <cell r="D1211" t="str">
            <v>14896473V</v>
          </cell>
          <cell r="E1211" t="str">
            <v>PCOL</v>
          </cell>
          <cell r="F1211" t="str">
            <v>Colaboradores</v>
          </cell>
        </row>
        <row r="1212">
          <cell r="A1212">
            <v>5001210</v>
          </cell>
          <cell r="B1212" t="str">
            <v>ATRES ADVERTISING, S.L.U</v>
          </cell>
          <cell r="C1212" t="str">
            <v/>
          </cell>
          <cell r="D1212" t="str">
            <v>B84171453</v>
          </cell>
          <cell r="E1212" t="str">
            <v>PGNA</v>
          </cell>
          <cell r="F1212" t="str">
            <v>Nacionales</v>
          </cell>
        </row>
        <row r="1213">
          <cell r="A1213">
            <v>5001211</v>
          </cell>
          <cell r="B1213" t="str">
            <v>UNIVERSAL MUSIC PUBLISHING, S.L.</v>
          </cell>
          <cell r="C1213" t="str">
            <v/>
          </cell>
          <cell r="D1213" t="str">
            <v>B28235083</v>
          </cell>
          <cell r="E1213" t="str">
            <v>PGNA</v>
          </cell>
          <cell r="F1213" t="str">
            <v>Nacionales</v>
          </cell>
        </row>
        <row r="1214">
          <cell r="A1214">
            <v>5001212</v>
          </cell>
          <cell r="B1214" t="str">
            <v>ALONSO PASCUAL ROGELIO</v>
          </cell>
          <cell r="C1214" t="str">
            <v/>
          </cell>
          <cell r="D1214" t="str">
            <v>17725261N</v>
          </cell>
          <cell r="E1214" t="str">
            <v>PCOL</v>
          </cell>
          <cell r="F1214" t="str">
            <v>Colaboradores</v>
          </cell>
        </row>
        <row r="1215">
          <cell r="A1215">
            <v>5001213</v>
          </cell>
          <cell r="B1215" t="str">
            <v>SHARE EVOLUTION S.A.</v>
          </cell>
          <cell r="C1215" t="str">
            <v/>
          </cell>
          <cell r="D1215" t="str">
            <v>A79252961</v>
          </cell>
          <cell r="E1215" t="str">
            <v>PGNA</v>
          </cell>
          <cell r="F1215" t="str">
            <v>Nacionales</v>
          </cell>
        </row>
        <row r="1216">
          <cell r="A1216">
            <v>5001214</v>
          </cell>
          <cell r="B1216" t="str">
            <v>EUROPEAN SECURITY,S.L.</v>
          </cell>
          <cell r="C1216" t="str">
            <v/>
          </cell>
          <cell r="D1216" t="str">
            <v>B83651752</v>
          </cell>
          <cell r="E1216" t="str">
            <v>PGNA</v>
          </cell>
          <cell r="F1216" t="str">
            <v>Nacionales</v>
          </cell>
        </row>
        <row r="1217">
          <cell r="A1217">
            <v>5001215</v>
          </cell>
          <cell r="B1217" t="str">
            <v>DE LA PEÑA PALOP ALBERTO</v>
          </cell>
          <cell r="C1217" t="str">
            <v/>
          </cell>
          <cell r="D1217" t="str">
            <v>53386763Z</v>
          </cell>
          <cell r="E1217" t="str">
            <v>PCOL</v>
          </cell>
          <cell r="F1217" t="str">
            <v>Colaboradores</v>
          </cell>
        </row>
        <row r="1218">
          <cell r="A1218">
            <v>5001216</v>
          </cell>
          <cell r="B1218" t="str">
            <v>AON GIL Y CARVAJAL,S.A.</v>
          </cell>
          <cell r="C1218" t="str">
            <v/>
          </cell>
          <cell r="D1218" t="str">
            <v>A28109247</v>
          </cell>
          <cell r="E1218" t="str">
            <v>PGNA</v>
          </cell>
          <cell r="F1218" t="str">
            <v>Nacionales</v>
          </cell>
        </row>
        <row r="1219">
          <cell r="A1219">
            <v>5001217</v>
          </cell>
          <cell r="B1219" t="str">
            <v>HELIPISTAS S.L.</v>
          </cell>
          <cell r="C1219" t="str">
            <v/>
          </cell>
          <cell r="D1219" t="str">
            <v>B17530684</v>
          </cell>
          <cell r="E1219" t="str">
            <v>PGNA</v>
          </cell>
          <cell r="F1219" t="str">
            <v>Nacionales</v>
          </cell>
        </row>
        <row r="1220">
          <cell r="A1220">
            <v>5001218</v>
          </cell>
          <cell r="B1220" t="str">
            <v>BLANCO MONTERO JULIO SANTOS</v>
          </cell>
          <cell r="C1220" t="str">
            <v/>
          </cell>
          <cell r="D1220" t="str">
            <v>51895322P</v>
          </cell>
          <cell r="E1220" t="str">
            <v>PCOL</v>
          </cell>
          <cell r="F1220" t="str">
            <v>Colaboradores</v>
          </cell>
        </row>
        <row r="1221">
          <cell r="A1221">
            <v>5001219</v>
          </cell>
          <cell r="B1221" t="str">
            <v>INFORMATICA EL CORTE INGLES</v>
          </cell>
          <cell r="C1221" t="str">
            <v/>
          </cell>
          <cell r="D1221" t="str">
            <v>A28855260</v>
          </cell>
          <cell r="E1221" t="str">
            <v>PGNA</v>
          </cell>
          <cell r="F1221" t="str">
            <v>Nacionales</v>
          </cell>
        </row>
        <row r="1222">
          <cell r="A1222">
            <v>5001220</v>
          </cell>
          <cell r="B1222" t="str">
            <v>INTIMUS INTERNATIONAL SPAIN SL</v>
          </cell>
          <cell r="C1222" t="str">
            <v/>
          </cell>
          <cell r="D1222" t="str">
            <v>B60399847</v>
          </cell>
          <cell r="E1222" t="str">
            <v>PGNA</v>
          </cell>
          <cell r="F1222" t="str">
            <v>Nacionales</v>
          </cell>
        </row>
        <row r="1223">
          <cell r="A1223">
            <v>5001221</v>
          </cell>
          <cell r="B1223" t="str">
            <v>DELGADO GOMEZ ANTONIO CARLOS</v>
          </cell>
          <cell r="C1223" t="str">
            <v/>
          </cell>
          <cell r="D1223" t="str">
            <v>42939271L</v>
          </cell>
          <cell r="E1223" t="str">
            <v>PCOL</v>
          </cell>
          <cell r="F1223" t="str">
            <v>Colaboradores</v>
          </cell>
        </row>
        <row r="1224">
          <cell r="A1224">
            <v>5001222</v>
          </cell>
          <cell r="B1224" t="str">
            <v>RENTOKIL INITIAL ESPAÑA,S.A.</v>
          </cell>
          <cell r="C1224" t="str">
            <v/>
          </cell>
          <cell r="D1224" t="str">
            <v>A28767671</v>
          </cell>
          <cell r="E1224" t="str">
            <v>PGNA</v>
          </cell>
          <cell r="F1224" t="str">
            <v>Nacionales</v>
          </cell>
        </row>
        <row r="1225">
          <cell r="A1225">
            <v>5001223</v>
          </cell>
          <cell r="B1225" t="str">
            <v>KAT MAMPARAS SL</v>
          </cell>
          <cell r="C1225" t="str">
            <v/>
          </cell>
          <cell r="D1225" t="str">
            <v>B82721010</v>
          </cell>
          <cell r="E1225" t="str">
            <v>PGNA</v>
          </cell>
          <cell r="F1225" t="str">
            <v>Nacionales</v>
          </cell>
        </row>
        <row r="1226">
          <cell r="A1226">
            <v>5001224</v>
          </cell>
          <cell r="B1226" t="str">
            <v>JUAREZ RODRIGUEZ MARIO MIGUEL</v>
          </cell>
          <cell r="C1226" t="str">
            <v/>
          </cell>
          <cell r="D1226" t="str">
            <v>53449294P</v>
          </cell>
          <cell r="E1226" t="str">
            <v>PCOL</v>
          </cell>
          <cell r="F1226" t="str">
            <v>Colaboradores</v>
          </cell>
        </row>
        <row r="1227">
          <cell r="A1227">
            <v>5001225</v>
          </cell>
          <cell r="B1227" t="str">
            <v>TELEVISION DIGITAL  MADRID SL</v>
          </cell>
          <cell r="C1227" t="str">
            <v/>
          </cell>
          <cell r="D1227" t="str">
            <v>B84189430</v>
          </cell>
          <cell r="E1227" t="str">
            <v>PGNA</v>
          </cell>
          <cell r="F1227" t="str">
            <v>Nacionales</v>
          </cell>
        </row>
        <row r="1228">
          <cell r="A1228">
            <v>5001226</v>
          </cell>
          <cell r="B1228" t="str">
            <v>LA LUPA PRODUCCIONES , S.L.</v>
          </cell>
          <cell r="C1228" t="str">
            <v/>
          </cell>
          <cell r="D1228" t="str">
            <v>B63891576</v>
          </cell>
          <cell r="E1228" t="str">
            <v>PGNA</v>
          </cell>
          <cell r="F1228" t="str">
            <v>Nacionales</v>
          </cell>
        </row>
        <row r="1229">
          <cell r="A1229">
            <v>5001227</v>
          </cell>
          <cell r="B1229" t="str">
            <v>PALACIOS MERINO JOSE ANGEL</v>
          </cell>
          <cell r="C1229" t="str">
            <v/>
          </cell>
          <cell r="D1229" t="str">
            <v>03251155J</v>
          </cell>
          <cell r="E1229" t="str">
            <v>PCOL</v>
          </cell>
          <cell r="F1229" t="str">
            <v>Colaboradores</v>
          </cell>
        </row>
        <row r="1230">
          <cell r="A1230">
            <v>5001228</v>
          </cell>
          <cell r="B1230" t="str">
            <v>INITIAL GAVIOTA,S.A.</v>
          </cell>
          <cell r="C1230" t="str">
            <v/>
          </cell>
          <cell r="D1230" t="str">
            <v>A08277949</v>
          </cell>
          <cell r="E1230" t="str">
            <v>PGNA</v>
          </cell>
          <cell r="F1230" t="str">
            <v>Nacionales</v>
          </cell>
        </row>
        <row r="1231">
          <cell r="A1231">
            <v>5001229</v>
          </cell>
          <cell r="B1231" t="str">
            <v>RIVERA ALONSO JUAN JOSE</v>
          </cell>
          <cell r="C1231" t="str">
            <v/>
          </cell>
          <cell r="D1231" t="str">
            <v>09382433C</v>
          </cell>
          <cell r="E1231" t="str">
            <v>PGNA</v>
          </cell>
          <cell r="F1231" t="str">
            <v>Nacionales</v>
          </cell>
        </row>
        <row r="1232">
          <cell r="A1232">
            <v>5001230</v>
          </cell>
          <cell r="B1232" t="str">
            <v>RUIZ BERNABE TERESA</v>
          </cell>
          <cell r="C1232" t="str">
            <v/>
          </cell>
          <cell r="D1232" t="str">
            <v>50874052F</v>
          </cell>
          <cell r="E1232" t="str">
            <v>PCOL</v>
          </cell>
          <cell r="F1232" t="str">
            <v>Colaboradores</v>
          </cell>
        </row>
        <row r="1233">
          <cell r="A1233">
            <v>5001231</v>
          </cell>
          <cell r="B1233" t="str">
            <v>WORKCENTER SERV.GLOBALES DE DOCUM</v>
          </cell>
          <cell r="C1233" t="str">
            <v/>
          </cell>
          <cell r="D1233" t="str">
            <v>A81331951</v>
          </cell>
          <cell r="E1233" t="str">
            <v>PGNA</v>
          </cell>
          <cell r="F1233" t="str">
            <v>Nacionales</v>
          </cell>
        </row>
        <row r="1234">
          <cell r="A1234">
            <v>5001232</v>
          </cell>
          <cell r="B1234" t="str">
            <v>IBERLEMO,S.A.</v>
          </cell>
          <cell r="C1234" t="str">
            <v/>
          </cell>
          <cell r="D1234" t="str">
            <v>A60818861</v>
          </cell>
          <cell r="E1234" t="str">
            <v>PGNA</v>
          </cell>
          <cell r="F1234" t="str">
            <v>Nacionales</v>
          </cell>
        </row>
        <row r="1235">
          <cell r="A1235">
            <v>5001233</v>
          </cell>
          <cell r="B1235" t="str">
            <v>RUIZ GARCIA MIGUEL ANGEL JACINTO</v>
          </cell>
          <cell r="C1235" t="str">
            <v/>
          </cell>
          <cell r="D1235" t="str">
            <v>03788572N</v>
          </cell>
          <cell r="E1235" t="str">
            <v>PCOL</v>
          </cell>
          <cell r="F1235" t="str">
            <v>Colaboradores</v>
          </cell>
        </row>
        <row r="1236">
          <cell r="A1236">
            <v>5001234</v>
          </cell>
          <cell r="B1236" t="str">
            <v>VESTUARIO IZQUIERDO,S.L.</v>
          </cell>
          <cell r="C1236" t="str">
            <v/>
          </cell>
          <cell r="D1236" t="str">
            <v>B82815796</v>
          </cell>
          <cell r="E1236" t="str">
            <v>PGNA</v>
          </cell>
          <cell r="F1236" t="str">
            <v>Nacionales</v>
          </cell>
        </row>
        <row r="1237">
          <cell r="A1237">
            <v>5001235</v>
          </cell>
          <cell r="B1237" t="str">
            <v>CNR TV S.A.</v>
          </cell>
          <cell r="C1237" t="str">
            <v/>
          </cell>
          <cell r="D1237" t="str">
            <v>A60317328</v>
          </cell>
          <cell r="E1237" t="str">
            <v>PGNA</v>
          </cell>
          <cell r="F1237" t="str">
            <v>Nacionales</v>
          </cell>
        </row>
        <row r="1238">
          <cell r="A1238">
            <v>5001236</v>
          </cell>
          <cell r="B1238" t="str">
            <v>ALCALDE LAGRANJA JORGE</v>
          </cell>
          <cell r="C1238" t="str">
            <v/>
          </cell>
          <cell r="D1238" t="str">
            <v>50835702K</v>
          </cell>
          <cell r="E1238" t="str">
            <v>PCOL</v>
          </cell>
          <cell r="F1238" t="str">
            <v>Colaboradores</v>
          </cell>
        </row>
        <row r="1239">
          <cell r="A1239">
            <v>5001237</v>
          </cell>
          <cell r="B1239" t="str">
            <v>CLEMENTE ATIENZA,S.A.</v>
          </cell>
          <cell r="C1239" t="str">
            <v/>
          </cell>
          <cell r="D1239" t="str">
            <v>A78928017</v>
          </cell>
          <cell r="E1239" t="str">
            <v>PGNA</v>
          </cell>
          <cell r="F1239" t="str">
            <v>Nacionales</v>
          </cell>
        </row>
        <row r="1240">
          <cell r="A1240">
            <v>5001238</v>
          </cell>
          <cell r="B1240" t="str">
            <v>FUNDACION UNICEF COMITE ESPAÑOL</v>
          </cell>
          <cell r="C1240" t="str">
            <v/>
          </cell>
          <cell r="D1240" t="str">
            <v>G84451087</v>
          </cell>
          <cell r="E1240" t="str">
            <v>PGNA</v>
          </cell>
          <cell r="F1240" t="str">
            <v>Nacionales</v>
          </cell>
        </row>
        <row r="1241">
          <cell r="A1241">
            <v>5001239</v>
          </cell>
          <cell r="B1241" t="str">
            <v>DIAZ-TOLEDO GONZALEZ AURELIO</v>
          </cell>
          <cell r="C1241" t="str">
            <v/>
          </cell>
          <cell r="D1241" t="str">
            <v>03771107G</v>
          </cell>
          <cell r="E1241" t="str">
            <v>PCOL</v>
          </cell>
          <cell r="F1241" t="str">
            <v>Colaboradores</v>
          </cell>
        </row>
        <row r="1242">
          <cell r="A1242">
            <v>5001240</v>
          </cell>
          <cell r="B1242" t="str">
            <v>NOMINALIA INTERNET,  S.L.</v>
          </cell>
          <cell r="C1242" t="str">
            <v/>
          </cell>
          <cell r="D1242" t="str">
            <v>B61553327</v>
          </cell>
          <cell r="E1242" t="str">
            <v>PGNA</v>
          </cell>
          <cell r="F1242" t="str">
            <v>Nacionales</v>
          </cell>
        </row>
        <row r="1243">
          <cell r="A1243">
            <v>5001241</v>
          </cell>
          <cell r="B1243" t="str">
            <v>VIDEAC, S.A.</v>
          </cell>
          <cell r="C1243" t="str">
            <v/>
          </cell>
          <cell r="D1243" t="str">
            <v>A80145139</v>
          </cell>
          <cell r="E1243" t="str">
            <v>PGNA</v>
          </cell>
          <cell r="F1243" t="str">
            <v>Nacionales</v>
          </cell>
        </row>
        <row r="1244">
          <cell r="A1244">
            <v>5001242</v>
          </cell>
          <cell r="B1244" t="str">
            <v>GASTESI CALLEJO JOSE ANTONIO</v>
          </cell>
          <cell r="C1244" t="str">
            <v/>
          </cell>
          <cell r="D1244" t="str">
            <v>44161066P</v>
          </cell>
          <cell r="E1244" t="str">
            <v>PCOL</v>
          </cell>
          <cell r="F1244" t="str">
            <v>Colaboradores</v>
          </cell>
        </row>
        <row r="1245">
          <cell r="A1245">
            <v>5001243</v>
          </cell>
          <cell r="B1245" t="str">
            <v>ACADEMIA CIENCIAS Y ARTES DE TV</v>
          </cell>
          <cell r="C1245" t="str">
            <v/>
          </cell>
          <cell r="D1245" t="str">
            <v>G81639429</v>
          </cell>
          <cell r="E1245" t="str">
            <v>PGNA</v>
          </cell>
          <cell r="F1245" t="str">
            <v>Nacionales</v>
          </cell>
        </row>
        <row r="1246">
          <cell r="A1246">
            <v>5001244</v>
          </cell>
          <cell r="B1246" t="str">
            <v>EUROPA PRESS NOTICIAS,S.A.</v>
          </cell>
          <cell r="C1246" t="str">
            <v>EUROPA PRESS</v>
          </cell>
          <cell r="D1246" t="str">
            <v>A28078343</v>
          </cell>
          <cell r="E1246" t="str">
            <v>PGNA</v>
          </cell>
          <cell r="F1246" t="str">
            <v>Nacionales</v>
          </cell>
        </row>
        <row r="1247">
          <cell r="A1247">
            <v>5001245</v>
          </cell>
          <cell r="B1247" t="str">
            <v>PEDRAZA GOMEZ JUAN CARLOS</v>
          </cell>
          <cell r="C1247" t="str">
            <v/>
          </cell>
          <cell r="D1247" t="str">
            <v>08955064Z</v>
          </cell>
          <cell r="E1247" t="str">
            <v>PCOL</v>
          </cell>
          <cell r="F1247" t="str">
            <v>Colaboradores</v>
          </cell>
        </row>
        <row r="1248">
          <cell r="A1248">
            <v>5001246</v>
          </cell>
          <cell r="B1248" t="str">
            <v>KPMG ASESORES S.L.</v>
          </cell>
          <cell r="C1248" t="str">
            <v/>
          </cell>
          <cell r="D1248" t="str">
            <v>B82498650</v>
          </cell>
          <cell r="E1248" t="str">
            <v>PGNA</v>
          </cell>
          <cell r="F1248" t="str">
            <v>Nacionales</v>
          </cell>
        </row>
        <row r="1249">
          <cell r="A1249">
            <v>5001247</v>
          </cell>
          <cell r="B1249" t="str">
            <v>EUROPA PRESS DELEGACIONES,S.A.</v>
          </cell>
          <cell r="C1249" t="str">
            <v/>
          </cell>
          <cell r="D1249" t="str">
            <v>A41606534</v>
          </cell>
          <cell r="E1249" t="str">
            <v>PGNA</v>
          </cell>
          <cell r="F1249" t="str">
            <v>Nacionales</v>
          </cell>
        </row>
        <row r="1250">
          <cell r="A1250">
            <v>5001248</v>
          </cell>
          <cell r="B1250" t="str">
            <v>FORNER TORO MARIA DOLORES</v>
          </cell>
          <cell r="C1250" t="str">
            <v/>
          </cell>
          <cell r="D1250" t="str">
            <v>21446433Z</v>
          </cell>
          <cell r="E1250" t="str">
            <v>PCOL</v>
          </cell>
          <cell r="F1250" t="str">
            <v>Colaboradores</v>
          </cell>
        </row>
        <row r="1251">
          <cell r="A1251">
            <v>5001249</v>
          </cell>
          <cell r="B1251" t="str">
            <v>TOMAS MADRID FUENTES,S.L.</v>
          </cell>
          <cell r="C1251" t="str">
            <v/>
          </cell>
          <cell r="D1251" t="str">
            <v>B28689370</v>
          </cell>
          <cell r="E1251" t="str">
            <v>PGNA</v>
          </cell>
          <cell r="F1251" t="str">
            <v>Nacionales</v>
          </cell>
        </row>
        <row r="1252">
          <cell r="A1252">
            <v>5001250</v>
          </cell>
          <cell r="B1252" t="str">
            <v>A.I.E.PROFESIONAL TELE-TAXI DE</v>
          </cell>
          <cell r="C1252" t="str">
            <v>TELETAXI</v>
          </cell>
          <cell r="D1252" t="str">
            <v>G84616119</v>
          </cell>
          <cell r="E1252" t="str">
            <v>PGNA</v>
          </cell>
          <cell r="F1252" t="str">
            <v>Nacionales</v>
          </cell>
        </row>
        <row r="1253">
          <cell r="A1253">
            <v>5001251</v>
          </cell>
          <cell r="B1253" t="str">
            <v>VALENCIA PARDO ANGEL</v>
          </cell>
          <cell r="C1253" t="str">
            <v/>
          </cell>
          <cell r="D1253" t="str">
            <v>50665686K</v>
          </cell>
          <cell r="E1253" t="str">
            <v>PCOL</v>
          </cell>
          <cell r="F1253" t="str">
            <v>Colaboradores</v>
          </cell>
        </row>
        <row r="1254">
          <cell r="A1254">
            <v>5001252</v>
          </cell>
          <cell r="B1254" t="str">
            <v>HILTI ESPAÑOLA, S.A.</v>
          </cell>
          <cell r="C1254" t="str">
            <v/>
          </cell>
          <cell r="D1254" t="str">
            <v>A28226090</v>
          </cell>
          <cell r="E1254" t="str">
            <v>PGNA</v>
          </cell>
          <cell r="F1254" t="str">
            <v>Nacionales</v>
          </cell>
        </row>
        <row r="1255">
          <cell r="A1255">
            <v>5001253</v>
          </cell>
          <cell r="B1255" t="str">
            <v>ELENBRA S.L.</v>
          </cell>
          <cell r="C1255" t="str">
            <v/>
          </cell>
          <cell r="D1255" t="str">
            <v>B83827881</v>
          </cell>
          <cell r="E1255" t="str">
            <v>PGNA</v>
          </cell>
          <cell r="F1255" t="str">
            <v>Nacionales</v>
          </cell>
        </row>
        <row r="1256">
          <cell r="A1256">
            <v>5001254</v>
          </cell>
          <cell r="B1256" t="str">
            <v>SANCHEZ-CID GARCIA-TENORIO ANT</v>
          </cell>
          <cell r="C1256" t="str">
            <v/>
          </cell>
          <cell r="D1256" t="str">
            <v>03785928J</v>
          </cell>
          <cell r="E1256" t="str">
            <v>PCOL</v>
          </cell>
          <cell r="F1256" t="str">
            <v>Colaboradores</v>
          </cell>
        </row>
        <row r="1257">
          <cell r="A1257">
            <v>5001255</v>
          </cell>
          <cell r="B1257" t="str">
            <v>ROZAS SANCHEZ,S.L.</v>
          </cell>
          <cell r="C1257" t="str">
            <v/>
          </cell>
          <cell r="D1257" t="str">
            <v>B78544707</v>
          </cell>
          <cell r="E1257" t="str">
            <v>PGNA</v>
          </cell>
          <cell r="F1257" t="str">
            <v>Nacionales</v>
          </cell>
        </row>
        <row r="1258">
          <cell r="A1258">
            <v>5001256</v>
          </cell>
          <cell r="B1258" t="str">
            <v>JFBA ASESORIA DE COMPETENCIA,S.L.U</v>
          </cell>
          <cell r="C1258" t="str">
            <v/>
          </cell>
          <cell r="D1258" t="str">
            <v>B83468363</v>
          </cell>
          <cell r="E1258" t="str">
            <v>PGNA</v>
          </cell>
          <cell r="F1258" t="str">
            <v>Nacionales</v>
          </cell>
        </row>
        <row r="1259">
          <cell r="A1259">
            <v>5001257</v>
          </cell>
          <cell r="B1259" t="str">
            <v>MUÑOZ LOPEZ PABLO</v>
          </cell>
          <cell r="C1259" t="str">
            <v/>
          </cell>
          <cell r="D1259" t="str">
            <v>70042796E</v>
          </cell>
          <cell r="E1259" t="str">
            <v>PCOL</v>
          </cell>
          <cell r="F1259" t="str">
            <v>Colaboradores</v>
          </cell>
        </row>
        <row r="1260">
          <cell r="A1260">
            <v>5001258</v>
          </cell>
          <cell r="B1260" t="str">
            <v>KRAPE,S.A.</v>
          </cell>
          <cell r="C1260" t="str">
            <v/>
          </cell>
          <cell r="D1260" t="str">
            <v>A28329704</v>
          </cell>
          <cell r="E1260" t="str">
            <v>PGNA</v>
          </cell>
          <cell r="F1260" t="str">
            <v>Nacionales</v>
          </cell>
        </row>
        <row r="1261">
          <cell r="A1261">
            <v>5001259</v>
          </cell>
          <cell r="B1261" t="str">
            <v>OBERON CINEMATOGRAFICA,S.A.</v>
          </cell>
          <cell r="C1261" t="str">
            <v/>
          </cell>
          <cell r="D1261" t="str">
            <v>A59436808</v>
          </cell>
          <cell r="E1261" t="str">
            <v>PGNA</v>
          </cell>
          <cell r="F1261" t="str">
            <v>Nacionales</v>
          </cell>
        </row>
        <row r="1262">
          <cell r="A1262">
            <v>5001260</v>
          </cell>
          <cell r="B1262" t="str">
            <v>SASTRE CANELAS ANGEL MANUEL</v>
          </cell>
          <cell r="C1262" t="str">
            <v/>
          </cell>
          <cell r="D1262" t="str">
            <v>07979503K</v>
          </cell>
          <cell r="E1262" t="str">
            <v>PCOL</v>
          </cell>
          <cell r="F1262" t="str">
            <v>Colaboradores</v>
          </cell>
        </row>
        <row r="1263">
          <cell r="A1263">
            <v>5001261</v>
          </cell>
          <cell r="B1263" t="str">
            <v>WURTH ESPAÑA,S.A.</v>
          </cell>
          <cell r="C1263" t="str">
            <v/>
          </cell>
          <cell r="D1263" t="str">
            <v>A08472276</v>
          </cell>
          <cell r="E1263" t="str">
            <v>PGNA</v>
          </cell>
          <cell r="F1263" t="str">
            <v>Nacionales</v>
          </cell>
        </row>
        <row r="1264">
          <cell r="A1264">
            <v>5001262</v>
          </cell>
          <cell r="B1264" t="str">
            <v>ASOC MEDIOS PUBLIC DE ESPAÑA</v>
          </cell>
          <cell r="C1264" t="str">
            <v/>
          </cell>
          <cell r="D1264" t="str">
            <v>G78148392</v>
          </cell>
          <cell r="E1264" t="str">
            <v>PGNA</v>
          </cell>
          <cell r="F1264" t="str">
            <v>Nacionales</v>
          </cell>
        </row>
        <row r="1265">
          <cell r="A1265">
            <v>5001263</v>
          </cell>
          <cell r="B1265" t="str">
            <v>MADEJON APARICIO CARLOS</v>
          </cell>
          <cell r="C1265" t="str">
            <v/>
          </cell>
          <cell r="D1265" t="str">
            <v>11846047N</v>
          </cell>
          <cell r="E1265" t="str">
            <v>PCOL</v>
          </cell>
          <cell r="F1265" t="str">
            <v>Colaboradores</v>
          </cell>
        </row>
        <row r="1266">
          <cell r="A1266">
            <v>5001264</v>
          </cell>
          <cell r="B1266" t="str">
            <v>EUSEBIO SANCHEZ PEÑA,S.A.</v>
          </cell>
          <cell r="C1266" t="str">
            <v/>
          </cell>
          <cell r="D1266" t="str">
            <v>A28549996</v>
          </cell>
          <cell r="E1266" t="str">
            <v>PGNA</v>
          </cell>
          <cell r="F1266" t="str">
            <v>Nacionales</v>
          </cell>
        </row>
        <row r="1267">
          <cell r="A1267">
            <v>5001265</v>
          </cell>
          <cell r="B1267" t="str">
            <v>FONSECA REPARACION S.L.</v>
          </cell>
          <cell r="C1267" t="str">
            <v/>
          </cell>
          <cell r="D1267" t="str">
            <v>B82500158</v>
          </cell>
          <cell r="E1267" t="str">
            <v>PGNA</v>
          </cell>
          <cell r="F1267" t="str">
            <v>Nacionales</v>
          </cell>
        </row>
        <row r="1268">
          <cell r="A1268">
            <v>5001266</v>
          </cell>
          <cell r="B1268" t="str">
            <v>PEREZ ABELLAN FRANCISCO DE ASIS</v>
          </cell>
          <cell r="C1268" t="str">
            <v/>
          </cell>
          <cell r="D1268" t="str">
            <v>22428901Z</v>
          </cell>
          <cell r="E1268" t="str">
            <v>PCOL</v>
          </cell>
          <cell r="F1268" t="str">
            <v>Colaboradores</v>
          </cell>
        </row>
        <row r="1269">
          <cell r="A1269">
            <v>5001267</v>
          </cell>
          <cell r="B1269" t="str">
            <v>THYSSENKRUPP ELEVADORES,S.L.</v>
          </cell>
          <cell r="C1269" t="str">
            <v/>
          </cell>
          <cell r="D1269" t="str">
            <v>B46001897</v>
          </cell>
          <cell r="E1269" t="str">
            <v>PGNA</v>
          </cell>
          <cell r="F1269" t="str">
            <v>Nacionales</v>
          </cell>
        </row>
        <row r="1270">
          <cell r="A1270">
            <v>5001268</v>
          </cell>
          <cell r="B1270" t="str">
            <v>PERIS STC,S.L.</v>
          </cell>
          <cell r="C1270" t="str">
            <v/>
          </cell>
          <cell r="D1270" t="str">
            <v>B84959857</v>
          </cell>
          <cell r="E1270" t="str">
            <v>PGNA</v>
          </cell>
          <cell r="F1270" t="str">
            <v>Nacionales</v>
          </cell>
        </row>
        <row r="1271">
          <cell r="A1271">
            <v>5001269</v>
          </cell>
          <cell r="B1271" t="str">
            <v>NAVARRO LOPEZ PATRICIA</v>
          </cell>
          <cell r="C1271" t="str">
            <v/>
          </cell>
          <cell r="D1271" t="str">
            <v>02655401M</v>
          </cell>
          <cell r="E1271" t="str">
            <v>PCOL</v>
          </cell>
          <cell r="F1271" t="str">
            <v>Colaboradores</v>
          </cell>
        </row>
        <row r="1272">
          <cell r="A1272">
            <v>5001270</v>
          </cell>
          <cell r="B1272" t="str">
            <v>FANAIR AIRE ACONDICIONADO SL</v>
          </cell>
          <cell r="C1272" t="str">
            <v/>
          </cell>
          <cell r="D1272" t="str">
            <v>B85226900</v>
          </cell>
          <cell r="E1272" t="str">
            <v>PGNA</v>
          </cell>
          <cell r="F1272" t="str">
            <v>Nacionales</v>
          </cell>
        </row>
        <row r="1273">
          <cell r="A1273">
            <v>5001271</v>
          </cell>
          <cell r="B1273" t="str">
            <v>AKAMAI TECHNOLOGIES SPAIN,S.L.</v>
          </cell>
          <cell r="C1273" t="str">
            <v/>
          </cell>
          <cell r="D1273" t="str">
            <v>B84595628</v>
          </cell>
          <cell r="E1273" t="str">
            <v>PGNA</v>
          </cell>
          <cell r="F1273" t="str">
            <v>Nacionales</v>
          </cell>
        </row>
        <row r="1274">
          <cell r="A1274">
            <v>5001272</v>
          </cell>
          <cell r="B1274" t="str">
            <v>RODRIGUEZ NIETO MARIA</v>
          </cell>
          <cell r="C1274" t="str">
            <v/>
          </cell>
          <cell r="D1274" t="str">
            <v>13152175Q</v>
          </cell>
          <cell r="E1274" t="str">
            <v>PCOL</v>
          </cell>
          <cell r="F1274" t="str">
            <v>Colaboradores</v>
          </cell>
        </row>
        <row r="1275">
          <cell r="A1275">
            <v>5001273</v>
          </cell>
          <cell r="B1275" t="str">
            <v>SERVICAI, S.L.</v>
          </cell>
          <cell r="C1275" t="str">
            <v/>
          </cell>
          <cell r="D1275" t="str">
            <v>B81780629</v>
          </cell>
          <cell r="E1275" t="str">
            <v>PGNA</v>
          </cell>
          <cell r="F1275" t="str">
            <v>Nacionales</v>
          </cell>
        </row>
        <row r="1276">
          <cell r="A1276">
            <v>5001274</v>
          </cell>
          <cell r="B1276" t="str">
            <v>TAFAMUS,S.L.</v>
          </cell>
          <cell r="C1276" t="str">
            <v>RUBAIYAT</v>
          </cell>
          <cell r="D1276" t="str">
            <v>B84092626</v>
          </cell>
          <cell r="E1276" t="str">
            <v>PGNA</v>
          </cell>
          <cell r="F1276" t="str">
            <v>Nacionales</v>
          </cell>
        </row>
        <row r="1277">
          <cell r="A1277">
            <v>5001275</v>
          </cell>
          <cell r="B1277" t="str">
            <v>EGEA CORCHUELO, ALFONSO HELIODORO</v>
          </cell>
          <cell r="C1277" t="str">
            <v/>
          </cell>
          <cell r="D1277" t="str">
            <v>34808365G</v>
          </cell>
          <cell r="E1277" t="str">
            <v>PCOL</v>
          </cell>
          <cell r="F1277" t="str">
            <v>Colaboradores</v>
          </cell>
        </row>
        <row r="1278">
          <cell r="A1278">
            <v>5001276</v>
          </cell>
          <cell r="B1278" t="str">
            <v>CERRAJERIA BLANCO,S.L.</v>
          </cell>
          <cell r="C1278" t="str">
            <v/>
          </cell>
          <cell r="D1278" t="str">
            <v>B41801606</v>
          </cell>
          <cell r="E1278" t="str">
            <v>PGNA</v>
          </cell>
          <cell r="F1278" t="str">
            <v>Nacionales</v>
          </cell>
        </row>
        <row r="1279">
          <cell r="A1279">
            <v>5001277</v>
          </cell>
          <cell r="B1279" t="str">
            <v>ESTETICA DIRECTO,S.L.</v>
          </cell>
          <cell r="C1279" t="str">
            <v/>
          </cell>
          <cell r="D1279" t="str">
            <v>B36924629</v>
          </cell>
          <cell r="E1279" t="str">
            <v>PGNA</v>
          </cell>
          <cell r="F1279" t="str">
            <v>Nacionales</v>
          </cell>
        </row>
        <row r="1280">
          <cell r="A1280">
            <v>5001278</v>
          </cell>
          <cell r="B1280" t="str">
            <v>DE PRADA REDONDO CARLOS</v>
          </cell>
          <cell r="C1280" t="str">
            <v/>
          </cell>
          <cell r="D1280" t="str">
            <v>50069606D</v>
          </cell>
          <cell r="E1280" t="str">
            <v>PCOL</v>
          </cell>
          <cell r="F1280" t="str">
            <v>Colaboradores</v>
          </cell>
        </row>
        <row r="1281">
          <cell r="A1281">
            <v>5001279</v>
          </cell>
          <cell r="B1281" t="str">
            <v>ALFIL TELECINE,S.L.</v>
          </cell>
          <cell r="C1281" t="str">
            <v/>
          </cell>
          <cell r="D1281" t="str">
            <v>B84427970</v>
          </cell>
          <cell r="E1281" t="str">
            <v>PGNA</v>
          </cell>
          <cell r="F1281" t="str">
            <v>Nacionales</v>
          </cell>
        </row>
        <row r="1282">
          <cell r="A1282">
            <v>5001280</v>
          </cell>
          <cell r="B1282" t="str">
            <v>VIDEO MERCURY FILMS SA</v>
          </cell>
          <cell r="C1282" t="str">
            <v/>
          </cell>
          <cell r="D1282" t="str">
            <v>A78428018</v>
          </cell>
          <cell r="E1282" t="str">
            <v>PGNA</v>
          </cell>
          <cell r="F1282" t="str">
            <v>Nacionales</v>
          </cell>
        </row>
        <row r="1283">
          <cell r="A1283">
            <v>5001281</v>
          </cell>
          <cell r="B1283" t="str">
            <v>BRUNET MORALES JOSE MARIA</v>
          </cell>
          <cell r="C1283" t="str">
            <v/>
          </cell>
          <cell r="D1283" t="str">
            <v>37675972V</v>
          </cell>
          <cell r="E1283" t="str">
            <v>PCOL</v>
          </cell>
          <cell r="F1283" t="str">
            <v>Colaboradores</v>
          </cell>
        </row>
        <row r="1284">
          <cell r="A1284">
            <v>5001282</v>
          </cell>
          <cell r="B1284" t="str">
            <v>CANDIA PEREZ,S.L.</v>
          </cell>
          <cell r="C1284" t="str">
            <v/>
          </cell>
          <cell r="D1284" t="str">
            <v>B82704677</v>
          </cell>
          <cell r="E1284" t="str">
            <v>PGNA</v>
          </cell>
          <cell r="F1284" t="str">
            <v>Nacionales</v>
          </cell>
        </row>
        <row r="1285">
          <cell r="A1285">
            <v>5001283</v>
          </cell>
          <cell r="B1285" t="str">
            <v>PANORAMA TECHNOLOGIES,S.L.</v>
          </cell>
          <cell r="C1285" t="str">
            <v/>
          </cell>
          <cell r="D1285" t="str">
            <v>B83063800</v>
          </cell>
          <cell r="E1285" t="str">
            <v>PGNA</v>
          </cell>
          <cell r="F1285" t="str">
            <v>Nacionales</v>
          </cell>
        </row>
        <row r="1286">
          <cell r="A1286">
            <v>5001284</v>
          </cell>
          <cell r="B1286" t="str">
            <v>IRANZO MARTIN JUAN EMILIO</v>
          </cell>
          <cell r="C1286" t="str">
            <v/>
          </cell>
          <cell r="D1286" t="str">
            <v>02505473Z</v>
          </cell>
          <cell r="E1286" t="str">
            <v>PCOL</v>
          </cell>
          <cell r="F1286" t="str">
            <v>Colaboradores</v>
          </cell>
        </row>
        <row r="1287">
          <cell r="A1287">
            <v>5001285</v>
          </cell>
          <cell r="B1287" t="str">
            <v>IMAGEN Y EDICION AUDIOVISUAL S.L.</v>
          </cell>
          <cell r="C1287" t="str">
            <v/>
          </cell>
          <cell r="D1287" t="str">
            <v>B73281255</v>
          </cell>
          <cell r="E1287" t="str">
            <v>PGNA</v>
          </cell>
          <cell r="F1287" t="str">
            <v>Nacionales</v>
          </cell>
        </row>
        <row r="1288">
          <cell r="A1288">
            <v>5001286</v>
          </cell>
          <cell r="B1288" t="str">
            <v>VALLINA HERMANOS,S.A.</v>
          </cell>
          <cell r="C1288" t="str">
            <v/>
          </cell>
          <cell r="D1288" t="str">
            <v>A20171229</v>
          </cell>
          <cell r="E1288" t="str">
            <v>PGNA</v>
          </cell>
          <cell r="F1288" t="str">
            <v>Nacionales</v>
          </cell>
        </row>
        <row r="1289">
          <cell r="A1289">
            <v>5001287</v>
          </cell>
          <cell r="B1289" t="str">
            <v>RIVASES CABARRUS JESUS</v>
          </cell>
          <cell r="C1289" t="str">
            <v/>
          </cell>
          <cell r="D1289" t="str">
            <v>17194954Q</v>
          </cell>
          <cell r="E1289" t="str">
            <v>PCOL</v>
          </cell>
          <cell r="F1289" t="str">
            <v>Colaboradores</v>
          </cell>
        </row>
        <row r="1290">
          <cell r="A1290">
            <v>5001288</v>
          </cell>
          <cell r="B1290" t="str">
            <v>CONTINENTAL PRODUCCIONES,S.L.</v>
          </cell>
          <cell r="C1290" t="str">
            <v/>
          </cell>
          <cell r="D1290" t="str">
            <v>B15248628</v>
          </cell>
          <cell r="E1290" t="str">
            <v>PGNA</v>
          </cell>
          <cell r="F1290" t="str">
            <v>Nacionales</v>
          </cell>
        </row>
        <row r="1291">
          <cell r="A1291">
            <v>5001289</v>
          </cell>
          <cell r="B1291" t="str">
            <v>CANAL DE EDITORIALES S.A.</v>
          </cell>
          <cell r="C1291" t="str">
            <v/>
          </cell>
          <cell r="D1291" t="str">
            <v>A28212769</v>
          </cell>
          <cell r="E1291" t="str">
            <v>PGNA</v>
          </cell>
          <cell r="F1291" t="str">
            <v>Nacionales</v>
          </cell>
        </row>
        <row r="1292">
          <cell r="A1292">
            <v>5001290</v>
          </cell>
          <cell r="B1292" t="str">
            <v>PASTOR DE PABLO CONCEPCION</v>
          </cell>
          <cell r="C1292" t="str">
            <v/>
          </cell>
          <cell r="D1292" t="str">
            <v>08925934W</v>
          </cell>
          <cell r="E1292" t="str">
            <v>PCOL</v>
          </cell>
          <cell r="F1292" t="str">
            <v>Colaboradores</v>
          </cell>
        </row>
        <row r="1293">
          <cell r="A1293">
            <v>5001291</v>
          </cell>
          <cell r="B1293" t="str">
            <v>LABRADOR ESPAÑA S.L.</v>
          </cell>
          <cell r="C1293" t="str">
            <v/>
          </cell>
          <cell r="D1293" t="str">
            <v>B84352939</v>
          </cell>
          <cell r="E1293" t="str">
            <v>PGNA</v>
          </cell>
          <cell r="F1293" t="str">
            <v>Nacionales</v>
          </cell>
        </row>
        <row r="1294">
          <cell r="A1294">
            <v>5001292</v>
          </cell>
          <cell r="B1294" t="str">
            <v>PRODUCCIONES VIDEOGRAFICAS VASCAS</v>
          </cell>
          <cell r="C1294" t="str">
            <v/>
          </cell>
          <cell r="D1294" t="str">
            <v>B95214490</v>
          </cell>
          <cell r="E1294" t="str">
            <v>PGNA</v>
          </cell>
          <cell r="F1294" t="str">
            <v>Nacionales</v>
          </cell>
        </row>
        <row r="1295">
          <cell r="A1295">
            <v>5001293</v>
          </cell>
          <cell r="B1295" t="str">
            <v>PERIS GARCIA, JORGE FRANCISCO</v>
          </cell>
          <cell r="C1295" t="str">
            <v/>
          </cell>
          <cell r="D1295" t="str">
            <v>44307714P</v>
          </cell>
          <cell r="E1295" t="str">
            <v>PCOL</v>
          </cell>
          <cell r="F1295" t="str">
            <v>Colaboradores</v>
          </cell>
        </row>
        <row r="1296">
          <cell r="A1296">
            <v>5001294</v>
          </cell>
          <cell r="B1296" t="str">
            <v>ORIGEN PRODUCCIONES</v>
          </cell>
          <cell r="C1296" t="str">
            <v/>
          </cell>
          <cell r="D1296" t="str">
            <v>A78410578</v>
          </cell>
          <cell r="E1296" t="str">
            <v>PGNA</v>
          </cell>
          <cell r="F1296" t="str">
            <v>Nacionales</v>
          </cell>
        </row>
        <row r="1297">
          <cell r="A1297">
            <v>5001295</v>
          </cell>
          <cell r="B1297" t="str">
            <v>SOCOMEC IBERICA SAU</v>
          </cell>
          <cell r="C1297" t="str">
            <v/>
          </cell>
          <cell r="D1297" t="str">
            <v>A60107521</v>
          </cell>
          <cell r="E1297" t="str">
            <v>PGNA</v>
          </cell>
          <cell r="F1297" t="str">
            <v>Nacionales</v>
          </cell>
        </row>
        <row r="1298">
          <cell r="A1298">
            <v>5001296</v>
          </cell>
          <cell r="B1298" t="str">
            <v>HIDALGO PEREZ ANA MARIA</v>
          </cell>
          <cell r="C1298" t="str">
            <v/>
          </cell>
          <cell r="D1298" t="str">
            <v>00789768V</v>
          </cell>
          <cell r="E1298" t="str">
            <v>PCOL</v>
          </cell>
          <cell r="F1298" t="str">
            <v>Colaboradores</v>
          </cell>
        </row>
        <row r="1299">
          <cell r="A1299">
            <v>5001297</v>
          </cell>
          <cell r="B1299" t="str">
            <v>TRAVELLING ESCENOGRAFIA, S.A.</v>
          </cell>
          <cell r="C1299" t="str">
            <v>TRAVELLING</v>
          </cell>
          <cell r="D1299" t="str">
            <v>A82637158</v>
          </cell>
          <cell r="E1299" t="str">
            <v>PGNA</v>
          </cell>
          <cell r="F1299" t="str">
            <v>Nacionales</v>
          </cell>
        </row>
        <row r="1300">
          <cell r="A1300">
            <v>5001298</v>
          </cell>
          <cell r="B1300" t="str">
            <v>PLETTAC ELECTRONICS SISTEMAS SA</v>
          </cell>
          <cell r="C1300" t="str">
            <v/>
          </cell>
          <cell r="D1300" t="str">
            <v>A28606119</v>
          </cell>
          <cell r="E1300" t="str">
            <v>PGNA</v>
          </cell>
          <cell r="F1300" t="str">
            <v>Nacionales</v>
          </cell>
        </row>
        <row r="1301">
          <cell r="A1301">
            <v>5001299</v>
          </cell>
          <cell r="B1301" t="str">
            <v>COLMENAREJO PEREZ JUAN PABLO</v>
          </cell>
          <cell r="C1301" t="str">
            <v/>
          </cell>
          <cell r="D1301" t="str">
            <v>05402838T</v>
          </cell>
          <cell r="E1301" t="str">
            <v>PCOL</v>
          </cell>
          <cell r="F1301" t="str">
            <v>Colaboradores</v>
          </cell>
        </row>
        <row r="1302">
          <cell r="A1302">
            <v>5001300</v>
          </cell>
          <cell r="B1302" t="str">
            <v>HERNANDEZ PEREZ RAUL</v>
          </cell>
          <cell r="C1302" t="str">
            <v/>
          </cell>
          <cell r="D1302" t="str">
            <v>42148150Y</v>
          </cell>
          <cell r="E1302" t="str">
            <v>PGNA</v>
          </cell>
          <cell r="F1302" t="str">
            <v>Nacionales</v>
          </cell>
        </row>
        <row r="1303">
          <cell r="A1303">
            <v>5001301</v>
          </cell>
          <cell r="B1303" t="str">
            <v>CINELUX S.A.</v>
          </cell>
          <cell r="C1303" t="str">
            <v/>
          </cell>
          <cell r="D1303" t="str">
            <v>A78904356</v>
          </cell>
          <cell r="E1303" t="str">
            <v>PGNA</v>
          </cell>
          <cell r="F1303" t="str">
            <v>Nacionales</v>
          </cell>
        </row>
        <row r="1304">
          <cell r="A1304">
            <v>5001302</v>
          </cell>
          <cell r="B1304" t="str">
            <v>MORE SASTRE PABLO</v>
          </cell>
          <cell r="C1304" t="str">
            <v/>
          </cell>
          <cell r="D1304" t="str">
            <v>50739197R</v>
          </cell>
          <cell r="E1304" t="str">
            <v>PCOL</v>
          </cell>
          <cell r="F1304" t="str">
            <v>Colaboradores</v>
          </cell>
        </row>
        <row r="1305">
          <cell r="A1305">
            <v>5001303</v>
          </cell>
          <cell r="B1305" t="str">
            <v>FRANCISCO VILCHEZ, S.L.</v>
          </cell>
          <cell r="C1305" t="str">
            <v/>
          </cell>
          <cell r="D1305" t="str">
            <v>B23337256</v>
          </cell>
          <cell r="E1305" t="str">
            <v>PGNA</v>
          </cell>
          <cell r="F1305" t="str">
            <v>Nacionales</v>
          </cell>
        </row>
        <row r="1306">
          <cell r="A1306">
            <v>5001304</v>
          </cell>
          <cell r="B1306" t="str">
            <v>TAPIZADOS DOS JOTAS, C.B</v>
          </cell>
          <cell r="C1306" t="str">
            <v/>
          </cell>
          <cell r="D1306" t="str">
            <v>E85096477</v>
          </cell>
          <cell r="E1306" t="str">
            <v>PGNA</v>
          </cell>
          <cell r="F1306" t="str">
            <v>Nacionales</v>
          </cell>
        </row>
        <row r="1307">
          <cell r="A1307">
            <v>5001305</v>
          </cell>
          <cell r="B1307" t="str">
            <v>GARCIA VILA JAVIER</v>
          </cell>
          <cell r="C1307" t="str">
            <v/>
          </cell>
          <cell r="D1307" t="str">
            <v>00805001R</v>
          </cell>
          <cell r="E1307" t="str">
            <v>PCOL</v>
          </cell>
          <cell r="F1307" t="str">
            <v>Colaboradores</v>
          </cell>
        </row>
        <row r="1308">
          <cell r="A1308">
            <v>5001306</v>
          </cell>
          <cell r="B1308" t="str">
            <v>PDM,S.A.</v>
          </cell>
          <cell r="C1308" t="str">
            <v/>
          </cell>
          <cell r="D1308" t="str">
            <v>A28421550</v>
          </cell>
          <cell r="E1308" t="str">
            <v>PGNA</v>
          </cell>
          <cell r="F1308" t="str">
            <v>Nacionales</v>
          </cell>
        </row>
        <row r="1309">
          <cell r="A1309">
            <v>5001307</v>
          </cell>
          <cell r="B1309" t="str">
            <v>INTERSYSTEMS B.V.</v>
          </cell>
          <cell r="C1309" t="str">
            <v/>
          </cell>
          <cell r="D1309" t="str">
            <v>N0032014C</v>
          </cell>
          <cell r="E1309" t="str">
            <v>PGNA</v>
          </cell>
          <cell r="F1309" t="str">
            <v>Nacionales</v>
          </cell>
        </row>
        <row r="1310">
          <cell r="A1310">
            <v>5001308</v>
          </cell>
          <cell r="B1310" t="str">
            <v>DE ARTEAGA DEL ALCAZAR ALMUDENA</v>
          </cell>
          <cell r="C1310" t="str">
            <v/>
          </cell>
          <cell r="D1310" t="str">
            <v>05404865A</v>
          </cell>
          <cell r="E1310" t="str">
            <v>PCOL</v>
          </cell>
          <cell r="F1310" t="str">
            <v>Colaboradores</v>
          </cell>
        </row>
        <row r="1311">
          <cell r="A1311">
            <v>5001309</v>
          </cell>
          <cell r="B1311" t="str">
            <v>ARAIZU,S.A.</v>
          </cell>
          <cell r="C1311" t="str">
            <v/>
          </cell>
          <cell r="D1311" t="str">
            <v>A82555954</v>
          </cell>
          <cell r="E1311" t="str">
            <v>PGNA</v>
          </cell>
          <cell r="F1311" t="str">
            <v>Nacionales</v>
          </cell>
        </row>
        <row r="1312">
          <cell r="A1312">
            <v>5001310</v>
          </cell>
          <cell r="B1312" t="str">
            <v>VIZRT SPAIN Y PORTUGAL SL</v>
          </cell>
          <cell r="C1312" t="str">
            <v/>
          </cell>
          <cell r="D1312" t="str">
            <v>B85148385</v>
          </cell>
          <cell r="E1312" t="str">
            <v>PGNA</v>
          </cell>
          <cell r="F1312" t="str">
            <v>Nacionales</v>
          </cell>
        </row>
        <row r="1313">
          <cell r="A1313">
            <v>5001311</v>
          </cell>
          <cell r="B1313" t="str">
            <v>RIAZA CARCAMO MARIA EUGENIA</v>
          </cell>
          <cell r="C1313" t="str">
            <v/>
          </cell>
          <cell r="D1313" t="str">
            <v>00797767N</v>
          </cell>
          <cell r="E1313" t="str">
            <v>PCOL</v>
          </cell>
          <cell r="F1313" t="str">
            <v>Colaboradores</v>
          </cell>
        </row>
        <row r="1314">
          <cell r="A1314">
            <v>5001312</v>
          </cell>
          <cell r="B1314" t="str">
            <v>COMERCIAL DE INDUSTRIA Y</v>
          </cell>
          <cell r="C1314" t="str">
            <v/>
          </cell>
          <cell r="D1314" t="str">
            <v>A28112555</v>
          </cell>
          <cell r="E1314" t="str">
            <v>PGNA</v>
          </cell>
          <cell r="F1314" t="str">
            <v>Nacionales</v>
          </cell>
        </row>
        <row r="1315">
          <cell r="A1315">
            <v>5001313</v>
          </cell>
          <cell r="B1315" t="str">
            <v>DROGUERIA IND MANUEL DURAN SL</v>
          </cell>
          <cell r="C1315" t="str">
            <v/>
          </cell>
          <cell r="D1315" t="str">
            <v>B78621117</v>
          </cell>
          <cell r="E1315" t="str">
            <v>PGNA</v>
          </cell>
          <cell r="F1315" t="str">
            <v>Nacionales</v>
          </cell>
        </row>
        <row r="1316">
          <cell r="A1316">
            <v>5001314</v>
          </cell>
          <cell r="B1316" t="str">
            <v>SANTOS SANDI VANESA</v>
          </cell>
          <cell r="C1316" t="str">
            <v/>
          </cell>
          <cell r="D1316" t="str">
            <v>50199046M</v>
          </cell>
          <cell r="E1316" t="str">
            <v>PCOL</v>
          </cell>
          <cell r="F1316" t="str">
            <v>Colaboradores</v>
          </cell>
        </row>
        <row r="1317">
          <cell r="A1317">
            <v>5001315</v>
          </cell>
          <cell r="B1317" t="str">
            <v>TALENTUM SERVICIOS PROMOCIONALES</v>
          </cell>
          <cell r="C1317" t="str">
            <v/>
          </cell>
          <cell r="D1317" t="str">
            <v>B83229039</v>
          </cell>
          <cell r="E1317" t="str">
            <v>PGNA</v>
          </cell>
          <cell r="F1317" t="str">
            <v>Nacionales</v>
          </cell>
        </row>
        <row r="1318">
          <cell r="A1318">
            <v>5001316</v>
          </cell>
          <cell r="B1318" t="str">
            <v>IRUSOIN,S.A.</v>
          </cell>
          <cell r="C1318" t="str">
            <v/>
          </cell>
          <cell r="D1318" t="str">
            <v>A20146536</v>
          </cell>
          <cell r="E1318" t="str">
            <v>PGNA</v>
          </cell>
          <cell r="F1318" t="str">
            <v>Nacionales</v>
          </cell>
        </row>
        <row r="1319">
          <cell r="A1319">
            <v>5001317</v>
          </cell>
          <cell r="B1319" t="str">
            <v>SEMPRUN GUILLEN JOSE LUIS</v>
          </cell>
          <cell r="C1319" t="str">
            <v/>
          </cell>
          <cell r="D1319" t="str">
            <v>05356986X</v>
          </cell>
          <cell r="E1319" t="str">
            <v>PCOL</v>
          </cell>
          <cell r="F1319" t="str">
            <v>Colaboradores</v>
          </cell>
        </row>
        <row r="1320">
          <cell r="A1320">
            <v>5001318</v>
          </cell>
          <cell r="B1320" t="str">
            <v>AF STEELCASE SA</v>
          </cell>
          <cell r="C1320" t="str">
            <v/>
          </cell>
          <cell r="D1320" t="str">
            <v>A78939576</v>
          </cell>
          <cell r="E1320" t="str">
            <v>PGNA</v>
          </cell>
          <cell r="F1320" t="str">
            <v>Nacionales</v>
          </cell>
        </row>
        <row r="1321">
          <cell r="A1321">
            <v>5001319</v>
          </cell>
          <cell r="B1321" t="str">
            <v>CARTONAJES JUBANY S.L.</v>
          </cell>
          <cell r="C1321" t="str">
            <v/>
          </cell>
          <cell r="D1321" t="str">
            <v>B28379394</v>
          </cell>
          <cell r="E1321" t="str">
            <v>PGNA</v>
          </cell>
          <cell r="F1321" t="str">
            <v>Nacionales</v>
          </cell>
        </row>
        <row r="1322">
          <cell r="A1322">
            <v>5001320</v>
          </cell>
          <cell r="B1322" t="str">
            <v>PARDO BUSTILLO JOSE RAMON</v>
          </cell>
          <cell r="C1322" t="str">
            <v/>
          </cell>
          <cell r="D1322" t="str">
            <v>02475661X</v>
          </cell>
          <cell r="E1322" t="str">
            <v>PCOL</v>
          </cell>
          <cell r="F1322" t="str">
            <v>Colaboradores</v>
          </cell>
        </row>
        <row r="1323">
          <cell r="A1323">
            <v>5001321</v>
          </cell>
          <cell r="B1323" t="str">
            <v>COMUNICACION DEPORTE Y PRODUCCIONES</v>
          </cell>
          <cell r="C1323" t="str">
            <v/>
          </cell>
          <cell r="D1323" t="str">
            <v>B81144313</v>
          </cell>
          <cell r="E1323" t="str">
            <v>PGNA</v>
          </cell>
          <cell r="F1323" t="str">
            <v>Nacionales</v>
          </cell>
        </row>
        <row r="1324">
          <cell r="A1324">
            <v>5001322</v>
          </cell>
          <cell r="B1324" t="str">
            <v>CUATRECASAS GONÇALVES PEREIRA</v>
          </cell>
          <cell r="C1324" t="str">
            <v/>
          </cell>
          <cell r="D1324" t="str">
            <v>B59942110</v>
          </cell>
          <cell r="E1324" t="str">
            <v>PGNA</v>
          </cell>
          <cell r="F1324" t="str">
            <v>Nacionales</v>
          </cell>
        </row>
        <row r="1325">
          <cell r="A1325">
            <v>5001323</v>
          </cell>
          <cell r="B1325" t="str">
            <v>PEREDO POMBO JOSE MARIA</v>
          </cell>
          <cell r="C1325" t="str">
            <v/>
          </cell>
          <cell r="D1325" t="str">
            <v>13767685T</v>
          </cell>
          <cell r="E1325" t="str">
            <v>PCOL</v>
          </cell>
          <cell r="F1325" t="str">
            <v>Colaboradores</v>
          </cell>
        </row>
        <row r="1326">
          <cell r="A1326">
            <v>5001324</v>
          </cell>
          <cell r="B1326" t="str">
            <v>KPMG Auditores,S.L.</v>
          </cell>
          <cell r="C1326" t="str">
            <v/>
          </cell>
          <cell r="D1326" t="str">
            <v>B78510153</v>
          </cell>
          <cell r="E1326" t="str">
            <v>PGNA</v>
          </cell>
          <cell r="F1326" t="str">
            <v>Nacionales</v>
          </cell>
        </row>
        <row r="1327">
          <cell r="A1327">
            <v>5001325</v>
          </cell>
          <cell r="B1327" t="str">
            <v>QUIBAC,S.A.</v>
          </cell>
          <cell r="C1327" t="str">
            <v/>
          </cell>
          <cell r="D1327" t="str">
            <v>A08325482</v>
          </cell>
          <cell r="E1327" t="str">
            <v>PGNA</v>
          </cell>
          <cell r="F1327" t="str">
            <v>Nacionales</v>
          </cell>
        </row>
        <row r="1328">
          <cell r="A1328">
            <v>5001326</v>
          </cell>
          <cell r="B1328" t="str">
            <v>RIVAS GARCIA MARIA DE LOS MILAGROS</v>
          </cell>
          <cell r="C1328" t="str">
            <v/>
          </cell>
          <cell r="D1328" t="str">
            <v>53003458G</v>
          </cell>
          <cell r="E1328" t="str">
            <v>PCOL</v>
          </cell>
          <cell r="F1328" t="str">
            <v>Colaboradores</v>
          </cell>
        </row>
        <row r="1329">
          <cell r="A1329">
            <v>5001327</v>
          </cell>
          <cell r="B1329" t="str">
            <v>FERRETERIA ANSERJO,S.A.</v>
          </cell>
          <cell r="C1329" t="str">
            <v/>
          </cell>
          <cell r="D1329" t="str">
            <v>A79198396</v>
          </cell>
          <cell r="E1329" t="str">
            <v>PGNA</v>
          </cell>
          <cell r="F1329" t="str">
            <v>Nacionales</v>
          </cell>
        </row>
        <row r="1330">
          <cell r="A1330">
            <v>5001328</v>
          </cell>
          <cell r="B1330" t="str">
            <v>ROJO 4,S.A.</v>
          </cell>
          <cell r="C1330" t="str">
            <v/>
          </cell>
          <cell r="D1330" t="str">
            <v>A78964327</v>
          </cell>
          <cell r="E1330" t="str">
            <v>PGNA</v>
          </cell>
          <cell r="F1330" t="str">
            <v>Nacionales</v>
          </cell>
        </row>
        <row r="1331">
          <cell r="A1331">
            <v>5001329</v>
          </cell>
          <cell r="B1331" t="str">
            <v>MARTIN BARRIGA LUIS</v>
          </cell>
          <cell r="C1331" t="str">
            <v/>
          </cell>
          <cell r="D1331" t="str">
            <v>51872586L</v>
          </cell>
          <cell r="E1331" t="str">
            <v>PCOL</v>
          </cell>
          <cell r="F1331" t="str">
            <v>Colaboradores</v>
          </cell>
        </row>
        <row r="1332">
          <cell r="A1332">
            <v>5001330</v>
          </cell>
          <cell r="B1332" t="str">
            <v>SAINT-GOBAIN WANNER,S.A</v>
          </cell>
          <cell r="C1332" t="str">
            <v/>
          </cell>
          <cell r="D1332" t="str">
            <v>A08049421</v>
          </cell>
          <cell r="E1332" t="str">
            <v>PGNA</v>
          </cell>
          <cell r="F1332" t="str">
            <v>Nacionales</v>
          </cell>
        </row>
        <row r="1333">
          <cell r="A1333">
            <v>5001331</v>
          </cell>
          <cell r="B1333" t="str">
            <v>ROTULOS NORTE,S.L.</v>
          </cell>
          <cell r="C1333" t="str">
            <v/>
          </cell>
          <cell r="D1333" t="str">
            <v>B78262912</v>
          </cell>
          <cell r="E1333" t="str">
            <v>PGNA</v>
          </cell>
          <cell r="F1333" t="str">
            <v>Nacionales</v>
          </cell>
        </row>
        <row r="1334">
          <cell r="A1334">
            <v>5001332</v>
          </cell>
          <cell r="B1334" t="str">
            <v>CENDOYA MARTINEZ ROMAN MARIA</v>
          </cell>
          <cell r="C1334" t="str">
            <v/>
          </cell>
          <cell r="D1334" t="str">
            <v>15977117Y</v>
          </cell>
          <cell r="E1334" t="str">
            <v>PCOL</v>
          </cell>
          <cell r="F1334" t="str">
            <v>Colaboradores</v>
          </cell>
        </row>
        <row r="1335">
          <cell r="A1335">
            <v>5001333</v>
          </cell>
          <cell r="B1335" t="str">
            <v>EDIPO S.A.</v>
          </cell>
          <cell r="C1335" t="str">
            <v/>
          </cell>
          <cell r="D1335" t="str">
            <v>A28814903</v>
          </cell>
          <cell r="E1335" t="str">
            <v>PGNA</v>
          </cell>
          <cell r="F1335" t="str">
            <v>Nacionales</v>
          </cell>
        </row>
        <row r="1336">
          <cell r="A1336">
            <v>5001334</v>
          </cell>
          <cell r="B1336" t="str">
            <v>AIG EUROPE</v>
          </cell>
          <cell r="C1336" t="str">
            <v/>
          </cell>
          <cell r="D1336" t="str">
            <v>A0011559B</v>
          </cell>
          <cell r="E1336" t="str">
            <v>PGNA</v>
          </cell>
          <cell r="F1336" t="str">
            <v>Nacionales</v>
          </cell>
        </row>
        <row r="1337">
          <cell r="A1337">
            <v>5001335</v>
          </cell>
          <cell r="B1337" t="str">
            <v>MENENDEZ HEVIA TANIA</v>
          </cell>
          <cell r="C1337" t="str">
            <v/>
          </cell>
          <cell r="D1337" t="str">
            <v>71765195C</v>
          </cell>
          <cell r="E1337" t="str">
            <v>PCOL</v>
          </cell>
          <cell r="F1337" t="str">
            <v>Colaboradores</v>
          </cell>
        </row>
        <row r="1338">
          <cell r="A1338">
            <v>5001336</v>
          </cell>
          <cell r="B1338" t="str">
            <v>SADILSA</v>
          </cell>
          <cell r="C1338" t="str">
            <v/>
          </cell>
          <cell r="D1338" t="str">
            <v>A79826319</v>
          </cell>
          <cell r="E1338" t="str">
            <v>PGNA</v>
          </cell>
          <cell r="F1338" t="str">
            <v>Nacionales</v>
          </cell>
        </row>
        <row r="1339">
          <cell r="A1339">
            <v>5001337</v>
          </cell>
          <cell r="B1339" t="str">
            <v>COMUNICACION Y EDICION MOSTOLEÑA</v>
          </cell>
          <cell r="C1339" t="str">
            <v>ZAMORANO VICTORIA DAVID</v>
          </cell>
          <cell r="D1339" t="str">
            <v>B85324382</v>
          </cell>
          <cell r="E1339" t="str">
            <v>PGNA</v>
          </cell>
          <cell r="F1339" t="str">
            <v>Nacionales</v>
          </cell>
        </row>
        <row r="1340">
          <cell r="A1340">
            <v>5001338</v>
          </cell>
          <cell r="B1340" t="str">
            <v>GARRO PIÑERO OSCAR</v>
          </cell>
          <cell r="C1340" t="str">
            <v/>
          </cell>
          <cell r="D1340" t="str">
            <v>08933798T</v>
          </cell>
          <cell r="E1340" t="str">
            <v>PCOL</v>
          </cell>
          <cell r="F1340" t="str">
            <v>Colaboradores</v>
          </cell>
        </row>
        <row r="1341">
          <cell r="A1341">
            <v>5001339</v>
          </cell>
          <cell r="B1341" t="str">
            <v>ARGUSA,S.A.</v>
          </cell>
          <cell r="C1341" t="str">
            <v/>
          </cell>
          <cell r="D1341" t="str">
            <v>A78816220</v>
          </cell>
          <cell r="E1341" t="str">
            <v>PGNA</v>
          </cell>
          <cell r="F1341" t="str">
            <v>Nacionales</v>
          </cell>
        </row>
        <row r="1342">
          <cell r="A1342">
            <v>5001340</v>
          </cell>
          <cell r="B1342" t="str">
            <v>DOMETIC,S.L.</v>
          </cell>
          <cell r="C1342" t="str">
            <v/>
          </cell>
          <cell r="D1342" t="str">
            <v>B82837071</v>
          </cell>
          <cell r="E1342" t="str">
            <v>PGNA</v>
          </cell>
          <cell r="F1342" t="str">
            <v>Nacionales</v>
          </cell>
        </row>
        <row r="1343">
          <cell r="A1343">
            <v>5001341</v>
          </cell>
          <cell r="B1343" t="str">
            <v>SANTOS MOVELLAN PEDRO</v>
          </cell>
          <cell r="C1343" t="str">
            <v/>
          </cell>
          <cell r="D1343" t="str">
            <v>51651901L</v>
          </cell>
          <cell r="E1343" t="str">
            <v>PCOL</v>
          </cell>
          <cell r="F1343" t="str">
            <v>Colaboradores</v>
          </cell>
        </row>
        <row r="1344">
          <cell r="A1344">
            <v>5001342</v>
          </cell>
          <cell r="B1344" t="str">
            <v>ADOLFO DOMINGUEZ,S.A.</v>
          </cell>
          <cell r="C1344" t="str">
            <v/>
          </cell>
          <cell r="D1344" t="str">
            <v>A32104226</v>
          </cell>
          <cell r="E1344" t="str">
            <v>PGNA</v>
          </cell>
          <cell r="F1344" t="str">
            <v>Nacionales</v>
          </cell>
        </row>
        <row r="1345">
          <cell r="A1345">
            <v>5001343</v>
          </cell>
          <cell r="B1345" t="str">
            <v>PLASTIPOL S.A.</v>
          </cell>
          <cell r="C1345" t="str">
            <v/>
          </cell>
          <cell r="D1345" t="str">
            <v>A08156218</v>
          </cell>
          <cell r="E1345" t="str">
            <v>PGNA</v>
          </cell>
          <cell r="F1345" t="str">
            <v>Nacionales</v>
          </cell>
        </row>
        <row r="1346">
          <cell r="A1346">
            <v>5001344</v>
          </cell>
          <cell r="B1346" t="str">
            <v>LOPEZ VIGIL MIGUEL ANGEL FRANCISCO</v>
          </cell>
          <cell r="C1346" t="str">
            <v/>
          </cell>
          <cell r="D1346" t="str">
            <v>51445744B</v>
          </cell>
          <cell r="E1346" t="str">
            <v>PCOL</v>
          </cell>
          <cell r="F1346" t="str">
            <v>Colaboradores</v>
          </cell>
        </row>
        <row r="1347">
          <cell r="A1347">
            <v>5001345</v>
          </cell>
          <cell r="B1347" t="str">
            <v>DIMASA AUDIOVISUAL WORLD,SL.</v>
          </cell>
          <cell r="C1347" t="str">
            <v/>
          </cell>
          <cell r="D1347" t="str">
            <v>A08347916</v>
          </cell>
          <cell r="E1347" t="str">
            <v>PGNA</v>
          </cell>
          <cell r="F1347" t="str">
            <v>Nacionales</v>
          </cell>
        </row>
        <row r="1348">
          <cell r="A1348">
            <v>5001346</v>
          </cell>
          <cell r="B1348" t="str">
            <v>ITRISA MARMOLES,S.L.</v>
          </cell>
          <cell r="C1348" t="str">
            <v/>
          </cell>
          <cell r="D1348" t="str">
            <v>B81455727</v>
          </cell>
          <cell r="E1348" t="str">
            <v>PGNA</v>
          </cell>
          <cell r="F1348" t="str">
            <v>Nacionales</v>
          </cell>
        </row>
        <row r="1349">
          <cell r="A1349">
            <v>5001347</v>
          </cell>
          <cell r="B1349" t="str">
            <v>LOPEZ HERRERO PABLO</v>
          </cell>
          <cell r="C1349" t="str">
            <v/>
          </cell>
          <cell r="D1349" t="str">
            <v>71143900R</v>
          </cell>
          <cell r="E1349" t="str">
            <v>PCOL</v>
          </cell>
          <cell r="F1349" t="str">
            <v>Colaboradores</v>
          </cell>
        </row>
        <row r="1350">
          <cell r="A1350">
            <v>5001348</v>
          </cell>
          <cell r="B1350" t="str">
            <v>ARABEL CONVERSIONES,S.L.</v>
          </cell>
          <cell r="C1350" t="str">
            <v/>
          </cell>
          <cell r="D1350" t="str">
            <v>B80253602</v>
          </cell>
          <cell r="E1350" t="str">
            <v>PGNA</v>
          </cell>
          <cell r="F1350" t="str">
            <v>Nacionales</v>
          </cell>
        </row>
        <row r="1351">
          <cell r="A1351">
            <v>5001349</v>
          </cell>
          <cell r="B1351" t="str">
            <v>TECNOCOM,S.A.</v>
          </cell>
          <cell r="C1351" t="str">
            <v/>
          </cell>
          <cell r="D1351" t="str">
            <v>A28191179</v>
          </cell>
          <cell r="E1351" t="str">
            <v>PGNA</v>
          </cell>
          <cell r="F1351" t="str">
            <v>Nacionales</v>
          </cell>
        </row>
        <row r="1352">
          <cell r="A1352">
            <v>5001350</v>
          </cell>
          <cell r="B1352" t="str">
            <v>MALAMUD RIKLES CARLOS</v>
          </cell>
          <cell r="C1352" t="str">
            <v/>
          </cell>
          <cell r="D1352" t="str">
            <v>50822376N</v>
          </cell>
          <cell r="E1352" t="str">
            <v>PCOL</v>
          </cell>
          <cell r="F1352" t="str">
            <v>Colaboradores</v>
          </cell>
        </row>
        <row r="1353">
          <cell r="A1353">
            <v>5001351</v>
          </cell>
          <cell r="B1353" t="str">
            <v>PEPS EDITORIAL SL</v>
          </cell>
          <cell r="C1353" t="str">
            <v/>
          </cell>
          <cell r="D1353" t="str">
            <v>B82238346</v>
          </cell>
          <cell r="E1353" t="str">
            <v>PGNA</v>
          </cell>
          <cell r="F1353" t="str">
            <v>Nacionales</v>
          </cell>
        </row>
        <row r="1354">
          <cell r="A1354">
            <v>5001352</v>
          </cell>
          <cell r="B1354" t="str">
            <v>REDONDO SANCHO CARLOS</v>
          </cell>
          <cell r="C1354" t="str">
            <v/>
          </cell>
          <cell r="D1354" t="str">
            <v>31252685D</v>
          </cell>
          <cell r="E1354" t="str">
            <v>PGNA</v>
          </cell>
          <cell r="F1354" t="str">
            <v>Nacionales</v>
          </cell>
        </row>
        <row r="1355">
          <cell r="A1355">
            <v>5001353</v>
          </cell>
          <cell r="B1355" t="str">
            <v>ESTEBAN HERREROS ESTHER</v>
          </cell>
          <cell r="C1355" t="str">
            <v/>
          </cell>
          <cell r="D1355" t="str">
            <v>03791008X</v>
          </cell>
          <cell r="E1355" t="str">
            <v>PCOL</v>
          </cell>
          <cell r="F1355" t="str">
            <v>Colaboradores</v>
          </cell>
        </row>
        <row r="1356">
          <cell r="A1356">
            <v>5001354</v>
          </cell>
          <cell r="B1356" t="str">
            <v>AXA ART VERSICHERUNG</v>
          </cell>
          <cell r="C1356" t="str">
            <v/>
          </cell>
          <cell r="D1356" t="str">
            <v>W0042565B</v>
          </cell>
          <cell r="E1356" t="str">
            <v>PGNA</v>
          </cell>
          <cell r="F1356" t="str">
            <v>Nacionales</v>
          </cell>
        </row>
        <row r="1357">
          <cell r="A1357">
            <v>5001355</v>
          </cell>
          <cell r="B1357" t="str">
            <v>CURRITO S.A.</v>
          </cell>
          <cell r="C1357" t="str">
            <v/>
          </cell>
          <cell r="D1357" t="str">
            <v>A28756567</v>
          </cell>
          <cell r="E1357" t="str">
            <v>PGNA</v>
          </cell>
          <cell r="F1357" t="str">
            <v>Nacionales</v>
          </cell>
        </row>
        <row r="1358">
          <cell r="A1358">
            <v>5001356</v>
          </cell>
          <cell r="B1358" t="str">
            <v>FRESNO BALLESTEROS JAIME</v>
          </cell>
          <cell r="C1358" t="str">
            <v/>
          </cell>
          <cell r="D1358" t="str">
            <v>01924508Y</v>
          </cell>
          <cell r="E1358" t="str">
            <v>PCOL</v>
          </cell>
          <cell r="F1358" t="str">
            <v>Colaboradores</v>
          </cell>
        </row>
        <row r="1359">
          <cell r="A1359">
            <v>5001357</v>
          </cell>
          <cell r="B1359" t="str">
            <v>YELL PUBLICIDAD S L</v>
          </cell>
          <cell r="C1359" t="str">
            <v/>
          </cell>
          <cell r="D1359" t="str">
            <v>B84619485</v>
          </cell>
          <cell r="E1359" t="str">
            <v>PGNA</v>
          </cell>
          <cell r="F1359" t="str">
            <v>Nacionales</v>
          </cell>
        </row>
        <row r="1360">
          <cell r="A1360">
            <v>5001358</v>
          </cell>
          <cell r="B1360" t="str">
            <v>VIDEO ZETRA SERVICIOS AUDIOVISUALES</v>
          </cell>
          <cell r="C1360" t="str">
            <v/>
          </cell>
          <cell r="D1360" t="str">
            <v>B15398340</v>
          </cell>
          <cell r="E1360" t="str">
            <v>PGNA</v>
          </cell>
          <cell r="F1360" t="str">
            <v>Nacionales</v>
          </cell>
        </row>
        <row r="1361">
          <cell r="A1361">
            <v>5001359</v>
          </cell>
          <cell r="B1361" t="str">
            <v>AGUADO ARNAEZ MIGUEL</v>
          </cell>
          <cell r="C1361" t="str">
            <v/>
          </cell>
          <cell r="D1361" t="str">
            <v>50062040X</v>
          </cell>
          <cell r="E1361" t="str">
            <v>PCOL</v>
          </cell>
          <cell r="F1361" t="str">
            <v>Colaboradores</v>
          </cell>
        </row>
        <row r="1362">
          <cell r="A1362">
            <v>5001360</v>
          </cell>
          <cell r="B1362" t="str">
            <v>GIRALT CALLEJA LUCIA</v>
          </cell>
          <cell r="C1362" t="str">
            <v/>
          </cell>
          <cell r="D1362" t="str">
            <v>51081078X</v>
          </cell>
          <cell r="E1362" t="str">
            <v>PGNA</v>
          </cell>
          <cell r="F1362" t="str">
            <v>Nacionales</v>
          </cell>
        </row>
        <row r="1363">
          <cell r="A1363">
            <v>5001361</v>
          </cell>
          <cell r="B1363" t="str">
            <v>DIBULITOON STUDIO,S.L.</v>
          </cell>
          <cell r="C1363" t="str">
            <v/>
          </cell>
          <cell r="D1363" t="str">
            <v>B20519385</v>
          </cell>
          <cell r="E1363" t="str">
            <v>PGNA</v>
          </cell>
          <cell r="F1363" t="str">
            <v>Nacionales</v>
          </cell>
        </row>
        <row r="1364">
          <cell r="A1364">
            <v>5001362</v>
          </cell>
          <cell r="B1364" t="str">
            <v>GOYANES MUÑOZ CONCEPCION</v>
          </cell>
          <cell r="C1364" t="str">
            <v/>
          </cell>
          <cell r="D1364" t="str">
            <v>01069701V</v>
          </cell>
          <cell r="E1364" t="str">
            <v>PCOL</v>
          </cell>
          <cell r="F1364" t="str">
            <v>Colaboradores</v>
          </cell>
        </row>
        <row r="1365">
          <cell r="A1365">
            <v>5001363</v>
          </cell>
          <cell r="B1365" t="str">
            <v>ASESORIA BERNABE,S.L.U</v>
          </cell>
          <cell r="C1365" t="str">
            <v>BERNABE</v>
          </cell>
          <cell r="D1365" t="str">
            <v>B09339490</v>
          </cell>
          <cell r="E1365" t="str">
            <v>PGNA</v>
          </cell>
          <cell r="F1365" t="str">
            <v>Nacionales</v>
          </cell>
        </row>
        <row r="1366">
          <cell r="A1366">
            <v>5001364</v>
          </cell>
          <cell r="B1366" t="str">
            <v>FARNELL COMPONENTS,S.L.</v>
          </cell>
          <cell r="C1366" t="str">
            <v/>
          </cell>
          <cell r="D1366" t="str">
            <v>B82229907</v>
          </cell>
          <cell r="E1366" t="str">
            <v>PGNA</v>
          </cell>
          <cell r="F1366" t="str">
            <v>Nacionales</v>
          </cell>
        </row>
        <row r="1367">
          <cell r="A1367">
            <v>5001365</v>
          </cell>
          <cell r="B1367" t="str">
            <v>MONTALVO FERNANDEZ ISIDRO</v>
          </cell>
          <cell r="C1367" t="str">
            <v/>
          </cell>
          <cell r="D1367" t="str">
            <v>51915812M</v>
          </cell>
          <cell r="E1367" t="str">
            <v>PCOL</v>
          </cell>
          <cell r="F1367" t="str">
            <v>Colaboradores</v>
          </cell>
        </row>
        <row r="1368">
          <cell r="A1368">
            <v>5001366</v>
          </cell>
          <cell r="B1368" t="str">
            <v>RADIO TELEVISION DE CASTILLA Y LEON</v>
          </cell>
          <cell r="C1368" t="str">
            <v/>
          </cell>
          <cell r="D1368" t="str">
            <v>A47637160</v>
          </cell>
          <cell r="E1368" t="str">
            <v>PGNA</v>
          </cell>
          <cell r="F1368" t="str">
            <v>Nacionales</v>
          </cell>
        </row>
        <row r="1369">
          <cell r="A1369">
            <v>5001367</v>
          </cell>
          <cell r="B1369" t="str">
            <v>THOMSON REUTERS (ver 5001022)</v>
          </cell>
          <cell r="C1369" t="str">
            <v>REUTERS</v>
          </cell>
          <cell r="D1369" t="str">
            <v>B81878878</v>
          </cell>
          <cell r="E1369" t="str">
            <v>PGNA</v>
          </cell>
          <cell r="F1369" t="str">
            <v>Nacionales</v>
          </cell>
        </row>
        <row r="1370">
          <cell r="A1370">
            <v>5001368</v>
          </cell>
          <cell r="B1370" t="str">
            <v>BLASCO SOLANA PEDRO LUIS</v>
          </cell>
          <cell r="C1370" t="str">
            <v/>
          </cell>
          <cell r="D1370" t="str">
            <v>17140156G</v>
          </cell>
          <cell r="E1370" t="str">
            <v>PCOL</v>
          </cell>
          <cell r="F1370" t="str">
            <v>Colaboradores</v>
          </cell>
        </row>
        <row r="1371">
          <cell r="A1371">
            <v>5001369</v>
          </cell>
          <cell r="B1371" t="str">
            <v>ALVAREZ TORIBIO FERNANDO</v>
          </cell>
          <cell r="C1371" t="str">
            <v/>
          </cell>
          <cell r="D1371" t="str">
            <v>51397627X</v>
          </cell>
          <cell r="E1371" t="str">
            <v>PGNA</v>
          </cell>
          <cell r="F1371" t="str">
            <v>Nacionales</v>
          </cell>
        </row>
        <row r="1372">
          <cell r="A1372">
            <v>5001370</v>
          </cell>
          <cell r="B1372" t="str">
            <v>BESA SANCHEZ A.GABRIEL</v>
          </cell>
          <cell r="C1372" t="str">
            <v/>
          </cell>
          <cell r="D1372" t="str">
            <v>16260895X</v>
          </cell>
          <cell r="E1372" t="str">
            <v>PGNA</v>
          </cell>
          <cell r="F1372" t="str">
            <v>Nacionales</v>
          </cell>
        </row>
        <row r="1373">
          <cell r="A1373">
            <v>5001371</v>
          </cell>
          <cell r="B1373" t="str">
            <v>MONTES SANTAMARIA PALOMA</v>
          </cell>
          <cell r="C1373" t="str">
            <v/>
          </cell>
          <cell r="D1373" t="str">
            <v>02669507N</v>
          </cell>
          <cell r="E1373" t="str">
            <v>PCOL</v>
          </cell>
          <cell r="F1373" t="str">
            <v>Colaboradores</v>
          </cell>
        </row>
        <row r="1374">
          <cell r="A1374">
            <v>5001372</v>
          </cell>
          <cell r="B1374" t="str">
            <v>PUBLICIS COMUNICACION ESPAÑA,S.A.</v>
          </cell>
          <cell r="C1374" t="str">
            <v/>
          </cell>
          <cell r="D1374" t="str">
            <v>A28084168</v>
          </cell>
          <cell r="E1374" t="str">
            <v>PGNA</v>
          </cell>
          <cell r="F1374" t="str">
            <v>Nacionales</v>
          </cell>
        </row>
        <row r="1375">
          <cell r="A1375">
            <v>5001373</v>
          </cell>
          <cell r="B1375" t="str">
            <v>ARANZADI ORNAECHEA UNAI</v>
          </cell>
          <cell r="C1375" t="str">
            <v/>
          </cell>
          <cell r="D1375" t="str">
            <v>16063263V</v>
          </cell>
          <cell r="E1375" t="str">
            <v>PGNA</v>
          </cell>
          <cell r="F1375" t="str">
            <v>Nacionales</v>
          </cell>
        </row>
        <row r="1376">
          <cell r="A1376">
            <v>5001374</v>
          </cell>
          <cell r="B1376" t="str">
            <v>CALLEJO CABO JESUS</v>
          </cell>
          <cell r="C1376" t="str">
            <v/>
          </cell>
          <cell r="D1376" t="str">
            <v>71412199M</v>
          </cell>
          <cell r="E1376" t="str">
            <v>PCOL</v>
          </cell>
          <cell r="F1376" t="str">
            <v>Colaboradores</v>
          </cell>
        </row>
        <row r="1377">
          <cell r="A1377">
            <v>5001375</v>
          </cell>
          <cell r="B1377" t="str">
            <v>AISGE-ARTIS INTER ENT GES DRHOS PRO</v>
          </cell>
          <cell r="C1377" t="str">
            <v/>
          </cell>
          <cell r="D1377" t="str">
            <v>G79923470</v>
          </cell>
          <cell r="E1377" t="str">
            <v>EGDA</v>
          </cell>
          <cell r="F1377" t="str">
            <v>Dchos.Autor</v>
          </cell>
        </row>
        <row r="1378">
          <cell r="A1378">
            <v>5001376</v>
          </cell>
          <cell r="B1378" t="str">
            <v>CANAL 4 CASTILLA Y LEON,S.L.</v>
          </cell>
          <cell r="C1378" t="str">
            <v/>
          </cell>
          <cell r="D1378" t="str">
            <v>B09275165</v>
          </cell>
          <cell r="E1378" t="str">
            <v>PGNA</v>
          </cell>
          <cell r="F1378" t="str">
            <v>Nacionales</v>
          </cell>
        </row>
        <row r="1379">
          <cell r="A1379">
            <v>5001377</v>
          </cell>
          <cell r="B1379" t="str">
            <v>CANTALAPIEDRA NIETO BASILIO</v>
          </cell>
          <cell r="C1379" t="str">
            <v/>
          </cell>
          <cell r="D1379" t="str">
            <v>13134867G</v>
          </cell>
          <cell r="E1379" t="str">
            <v>PCOL</v>
          </cell>
          <cell r="F1379" t="str">
            <v>Colaboradores</v>
          </cell>
        </row>
        <row r="1380">
          <cell r="A1380">
            <v>5001378</v>
          </cell>
          <cell r="B1380" t="str">
            <v>SILVER SANZ,S.A.</v>
          </cell>
          <cell r="C1380" t="str">
            <v/>
          </cell>
          <cell r="D1380" t="str">
            <v>A08697740</v>
          </cell>
          <cell r="E1380" t="str">
            <v>PGNA</v>
          </cell>
          <cell r="F1380" t="str">
            <v>Nacionales</v>
          </cell>
        </row>
        <row r="1381">
          <cell r="A1381">
            <v>5001379</v>
          </cell>
          <cell r="B1381" t="str">
            <v>GUDE MARTINEZ REBECA SARAY</v>
          </cell>
          <cell r="C1381" t="str">
            <v/>
          </cell>
          <cell r="D1381" t="str">
            <v>52938513B</v>
          </cell>
          <cell r="E1381" t="str">
            <v>PGNA</v>
          </cell>
          <cell r="F1381" t="str">
            <v>Nacionales</v>
          </cell>
        </row>
        <row r="1382">
          <cell r="A1382">
            <v>5001380</v>
          </cell>
          <cell r="B1382" t="str">
            <v>LUQUE ARANDA JOSE JUAN</v>
          </cell>
          <cell r="C1382" t="str">
            <v/>
          </cell>
          <cell r="D1382" t="str">
            <v>44371068C</v>
          </cell>
          <cell r="E1382" t="str">
            <v>PCOL</v>
          </cell>
          <cell r="F1382" t="str">
            <v>Colaboradores</v>
          </cell>
        </row>
        <row r="1383">
          <cell r="A1383">
            <v>5001381</v>
          </cell>
          <cell r="B1383" t="str">
            <v>CAMARA DE COMERCIO E INDUSTRIA DE</v>
          </cell>
          <cell r="C1383" t="str">
            <v/>
          </cell>
          <cell r="D1383" t="str">
            <v>Q2873001H</v>
          </cell>
          <cell r="E1383" t="str">
            <v>PGNA</v>
          </cell>
          <cell r="F1383" t="str">
            <v>Nacionales</v>
          </cell>
        </row>
        <row r="1384">
          <cell r="A1384">
            <v>5001382</v>
          </cell>
          <cell r="B1384" t="str">
            <v>CAMPOS BUSTAMANTE ANTONIO</v>
          </cell>
          <cell r="C1384" t="str">
            <v/>
          </cell>
          <cell r="D1384" t="str">
            <v>02835739T</v>
          </cell>
          <cell r="E1384" t="str">
            <v>PGNA</v>
          </cell>
          <cell r="F1384" t="str">
            <v>Nacionales</v>
          </cell>
        </row>
        <row r="1385">
          <cell r="A1385">
            <v>5001383</v>
          </cell>
          <cell r="B1385" t="str">
            <v>MARIN MARTIN JOSE</v>
          </cell>
          <cell r="C1385" t="str">
            <v/>
          </cell>
          <cell r="D1385" t="str">
            <v>51368774E</v>
          </cell>
          <cell r="E1385" t="str">
            <v>PCOL</v>
          </cell>
          <cell r="F1385" t="str">
            <v>Colaboradores</v>
          </cell>
        </row>
        <row r="1386">
          <cell r="A1386">
            <v>5001384</v>
          </cell>
          <cell r="B1386" t="str">
            <v>DAMA Derechos de Autor de Medios</v>
          </cell>
          <cell r="C1386" t="str">
            <v/>
          </cell>
          <cell r="D1386" t="str">
            <v>G82319757</v>
          </cell>
          <cell r="E1386" t="str">
            <v>EGDA</v>
          </cell>
          <cell r="F1386" t="str">
            <v>Dchos.Autor</v>
          </cell>
        </row>
        <row r="1387">
          <cell r="A1387">
            <v>5001385</v>
          </cell>
          <cell r="B1387" t="str">
            <v>ALDA MERAS CRISTINA</v>
          </cell>
          <cell r="C1387" t="str">
            <v/>
          </cell>
          <cell r="D1387" t="str">
            <v>33517097W</v>
          </cell>
          <cell r="E1387" t="str">
            <v>PGNA</v>
          </cell>
          <cell r="F1387" t="str">
            <v>Nacionales</v>
          </cell>
        </row>
        <row r="1388">
          <cell r="A1388">
            <v>5001386</v>
          </cell>
          <cell r="B1388" t="str">
            <v>GARCIA AGUSTIN LAURA</v>
          </cell>
          <cell r="C1388" t="str">
            <v/>
          </cell>
          <cell r="D1388" t="str">
            <v>08035594S</v>
          </cell>
          <cell r="E1388" t="str">
            <v>PCOL</v>
          </cell>
          <cell r="F1388" t="str">
            <v>Colaboradores</v>
          </cell>
        </row>
        <row r="1389">
          <cell r="A1389">
            <v>5001387</v>
          </cell>
          <cell r="B1389" t="str">
            <v>MANSO MEDIA SL</v>
          </cell>
          <cell r="C1389" t="str">
            <v>TELE LEGANES</v>
          </cell>
          <cell r="D1389" t="str">
            <v>B82291626</v>
          </cell>
          <cell r="E1389" t="str">
            <v>PGNA</v>
          </cell>
          <cell r="F1389" t="str">
            <v>Nacionales</v>
          </cell>
        </row>
        <row r="1390">
          <cell r="A1390">
            <v>5001388</v>
          </cell>
          <cell r="B1390" t="str">
            <v>GIL RODRIGUEZ FRANCISCO MATEO</v>
          </cell>
          <cell r="C1390" t="str">
            <v/>
          </cell>
          <cell r="D1390" t="str">
            <v>52830772W</v>
          </cell>
          <cell r="E1390" t="str">
            <v>PGNA</v>
          </cell>
          <cell r="F1390" t="str">
            <v>Nacionales</v>
          </cell>
        </row>
        <row r="1391">
          <cell r="A1391">
            <v>5001389</v>
          </cell>
          <cell r="B1391" t="str">
            <v>FERNANDEZ LIESA CARLOS</v>
          </cell>
          <cell r="C1391" t="str">
            <v/>
          </cell>
          <cell r="D1391" t="str">
            <v>25140306H</v>
          </cell>
          <cell r="E1391" t="str">
            <v>PCOL</v>
          </cell>
          <cell r="F1391" t="str">
            <v>Colaboradores</v>
          </cell>
        </row>
        <row r="1392">
          <cell r="A1392">
            <v>5001390</v>
          </cell>
          <cell r="B1392" t="str">
            <v>AUDIOIMAGEN ART Y CO SL</v>
          </cell>
          <cell r="C1392" t="str">
            <v/>
          </cell>
          <cell r="D1392" t="str">
            <v>B81083867</v>
          </cell>
          <cell r="E1392" t="str">
            <v>PGNA</v>
          </cell>
          <cell r="F1392" t="str">
            <v>Nacionales</v>
          </cell>
        </row>
        <row r="1393">
          <cell r="A1393">
            <v>5001391</v>
          </cell>
          <cell r="B1393" t="str">
            <v>SALA CAMARENA XAVI</v>
          </cell>
          <cell r="C1393" t="str">
            <v/>
          </cell>
          <cell r="D1393" t="str">
            <v>21493328N</v>
          </cell>
          <cell r="E1393" t="str">
            <v>PGNA</v>
          </cell>
          <cell r="F1393" t="str">
            <v>Nacionales</v>
          </cell>
        </row>
        <row r="1394">
          <cell r="A1394">
            <v>5001392</v>
          </cell>
          <cell r="B1394" t="str">
            <v>RICO CARRIZOSA JAVIER</v>
          </cell>
          <cell r="C1394" t="str">
            <v/>
          </cell>
          <cell r="D1394" t="str">
            <v>07471694Y</v>
          </cell>
          <cell r="E1394" t="str">
            <v>PCOL</v>
          </cell>
          <cell r="F1394" t="str">
            <v>Colaboradores</v>
          </cell>
        </row>
        <row r="1395">
          <cell r="A1395">
            <v>5001393</v>
          </cell>
          <cell r="B1395" t="str">
            <v>GRUPO NEGOCIOS DE EDICIONES Y</v>
          </cell>
          <cell r="C1395" t="str">
            <v/>
          </cell>
          <cell r="D1395" t="str">
            <v>B79567889</v>
          </cell>
          <cell r="E1395" t="str">
            <v>PGNA</v>
          </cell>
          <cell r="F1395" t="str">
            <v>Nacionales</v>
          </cell>
        </row>
        <row r="1396">
          <cell r="A1396">
            <v>5001394</v>
          </cell>
          <cell r="B1396" t="str">
            <v>AUTOCARES PASCUAL E HIJOS,S.L.</v>
          </cell>
          <cell r="C1396" t="str">
            <v/>
          </cell>
          <cell r="D1396" t="str">
            <v>B47416441</v>
          </cell>
          <cell r="E1396" t="str">
            <v>PGNA</v>
          </cell>
          <cell r="F1396" t="str">
            <v>Nacionales</v>
          </cell>
        </row>
        <row r="1397">
          <cell r="A1397">
            <v>5001395</v>
          </cell>
          <cell r="B1397" t="str">
            <v>ESCARPA MUÑOZ CARMEN</v>
          </cell>
          <cell r="C1397" t="str">
            <v/>
          </cell>
          <cell r="D1397" t="str">
            <v>51645431N</v>
          </cell>
          <cell r="E1397" t="str">
            <v>PCOL</v>
          </cell>
          <cell r="F1397" t="str">
            <v>Colaboradores</v>
          </cell>
        </row>
        <row r="1398">
          <cell r="A1398">
            <v>5001396</v>
          </cell>
          <cell r="B1398" t="str">
            <v>COMERCIAL MULTIMEDIA VOCENTO SAU</v>
          </cell>
          <cell r="C1398" t="str">
            <v/>
          </cell>
          <cell r="D1398" t="str">
            <v>A81839219</v>
          </cell>
          <cell r="E1398" t="str">
            <v>PGNA</v>
          </cell>
          <cell r="F1398" t="str">
            <v>Nacionales</v>
          </cell>
        </row>
        <row r="1399">
          <cell r="A1399">
            <v>5001397</v>
          </cell>
          <cell r="B1399" t="str">
            <v>BROAD SERVICE TECHNICAL SUPPORT,SL</v>
          </cell>
          <cell r="C1399" t="str">
            <v/>
          </cell>
          <cell r="D1399" t="str">
            <v>B82302357</v>
          </cell>
          <cell r="E1399" t="str">
            <v>PGNA</v>
          </cell>
          <cell r="F1399" t="str">
            <v>Nacionales</v>
          </cell>
        </row>
        <row r="1400">
          <cell r="A1400">
            <v>5001398</v>
          </cell>
          <cell r="B1400" t="str">
            <v>MOLPECERES ALFONSO LAURA</v>
          </cell>
          <cell r="C1400" t="str">
            <v/>
          </cell>
          <cell r="D1400" t="str">
            <v>72685597P</v>
          </cell>
          <cell r="E1400" t="str">
            <v>PCOL</v>
          </cell>
          <cell r="F1400" t="str">
            <v>Colaboradores</v>
          </cell>
        </row>
        <row r="1401">
          <cell r="A1401">
            <v>5001399</v>
          </cell>
          <cell r="B1401" t="str">
            <v>ALFASOM AUDIOVISUALES, S.L.</v>
          </cell>
          <cell r="C1401" t="str">
            <v/>
          </cell>
          <cell r="D1401" t="str">
            <v>B78154267</v>
          </cell>
          <cell r="E1401" t="str">
            <v>PGNA</v>
          </cell>
          <cell r="F1401" t="str">
            <v>Nacionales</v>
          </cell>
        </row>
        <row r="1402">
          <cell r="A1402">
            <v>5001400</v>
          </cell>
          <cell r="B1402" t="str">
            <v>BT ESPAÑA CIA DE SERV.GLOB.</v>
          </cell>
          <cell r="C1402" t="str">
            <v/>
          </cell>
          <cell r="D1402" t="str">
            <v>A80448194</v>
          </cell>
          <cell r="E1402" t="str">
            <v>PGNA</v>
          </cell>
          <cell r="F1402" t="str">
            <v>Nacionales</v>
          </cell>
        </row>
        <row r="1403">
          <cell r="A1403">
            <v>5001401</v>
          </cell>
          <cell r="B1403" t="str">
            <v>RIBOT SUAREZ OSCAR</v>
          </cell>
          <cell r="C1403" t="str">
            <v/>
          </cell>
          <cell r="D1403" t="str">
            <v>02655218Y</v>
          </cell>
          <cell r="E1403" t="str">
            <v>PCOL</v>
          </cell>
          <cell r="F1403" t="str">
            <v>Colaboradores</v>
          </cell>
        </row>
        <row r="1404">
          <cell r="A1404">
            <v>5001402</v>
          </cell>
          <cell r="B1404" t="str">
            <v>NETRATINGS SPAIN SL</v>
          </cell>
          <cell r="C1404" t="str">
            <v>THE NIELSEN COMPANY</v>
          </cell>
          <cell r="D1404" t="str">
            <v>B83841445</v>
          </cell>
          <cell r="E1404" t="str">
            <v>PGNA</v>
          </cell>
          <cell r="F1404" t="str">
            <v>Nacionales</v>
          </cell>
        </row>
        <row r="1405">
          <cell r="A1405">
            <v>5001403</v>
          </cell>
          <cell r="B1405" t="str">
            <v>TELEXTORAGE IBERICA,S.L.</v>
          </cell>
          <cell r="C1405" t="str">
            <v/>
          </cell>
          <cell r="D1405" t="str">
            <v>B83574699</v>
          </cell>
          <cell r="E1405" t="str">
            <v>PGNA</v>
          </cell>
          <cell r="F1405" t="str">
            <v>Nacionales</v>
          </cell>
        </row>
        <row r="1406">
          <cell r="A1406">
            <v>5001404</v>
          </cell>
          <cell r="B1406" t="str">
            <v>MONTES CORCOBA SAUL</v>
          </cell>
          <cell r="C1406" t="str">
            <v/>
          </cell>
          <cell r="D1406" t="str">
            <v>SN341739D</v>
          </cell>
          <cell r="E1406" t="str">
            <v>PGCO</v>
          </cell>
          <cell r="F1406" t="str">
            <v>Comunitarios</v>
          </cell>
        </row>
        <row r="1407">
          <cell r="A1407">
            <v>5001405</v>
          </cell>
          <cell r="B1407" t="str">
            <v>EUROREGALOS EUROLOTES,S.A.</v>
          </cell>
          <cell r="C1407" t="str">
            <v/>
          </cell>
          <cell r="D1407" t="str">
            <v>A08661837</v>
          </cell>
          <cell r="E1407" t="str">
            <v>PGNA</v>
          </cell>
          <cell r="F1407" t="str">
            <v>Nacionales</v>
          </cell>
        </row>
        <row r="1408">
          <cell r="A1408">
            <v>5001406</v>
          </cell>
          <cell r="B1408" t="str">
            <v>DESK Y PROJECT SA</v>
          </cell>
          <cell r="C1408" t="str">
            <v/>
          </cell>
          <cell r="D1408" t="str">
            <v>A83515338</v>
          </cell>
          <cell r="E1408" t="str">
            <v>PGNA</v>
          </cell>
          <cell r="F1408" t="str">
            <v>Nacionales</v>
          </cell>
        </row>
        <row r="1409">
          <cell r="A1409">
            <v>5001407</v>
          </cell>
          <cell r="B1409" t="str">
            <v>SOMOLINOS ARROYO ALICIA</v>
          </cell>
          <cell r="C1409" t="str">
            <v/>
          </cell>
          <cell r="D1409" t="str">
            <v>02608440X</v>
          </cell>
          <cell r="E1409" t="str">
            <v>PCOL</v>
          </cell>
          <cell r="F1409" t="str">
            <v>Colaboradores</v>
          </cell>
        </row>
        <row r="1410">
          <cell r="A1410">
            <v>5001408</v>
          </cell>
          <cell r="B1410" t="str">
            <v>SOC ESTATAL CORREOS Y TELEGRAFOS SA</v>
          </cell>
          <cell r="C1410" t="str">
            <v/>
          </cell>
          <cell r="D1410" t="str">
            <v>A83052407</v>
          </cell>
          <cell r="E1410" t="str">
            <v>PGNA</v>
          </cell>
          <cell r="F1410" t="str">
            <v>Nacionales</v>
          </cell>
        </row>
        <row r="1411">
          <cell r="A1411">
            <v>5001409</v>
          </cell>
          <cell r="B1411" t="str">
            <v>EDITORA DE PUBLICACIONES</v>
          </cell>
          <cell r="C1411" t="str">
            <v/>
          </cell>
          <cell r="D1411" t="str">
            <v>B82250580</v>
          </cell>
          <cell r="E1411" t="str">
            <v>PGNA</v>
          </cell>
          <cell r="F1411" t="str">
            <v>Nacionales</v>
          </cell>
        </row>
        <row r="1412">
          <cell r="A1412">
            <v>5001410</v>
          </cell>
          <cell r="B1412" t="str">
            <v>NUÑEZ MANRIQUE JOSE</v>
          </cell>
          <cell r="C1412" t="str">
            <v/>
          </cell>
          <cell r="D1412" t="str">
            <v>70029192B</v>
          </cell>
          <cell r="E1412" t="str">
            <v>PCOL</v>
          </cell>
          <cell r="F1412" t="str">
            <v>Colaboradores</v>
          </cell>
        </row>
        <row r="1413">
          <cell r="A1413">
            <v>5001411</v>
          </cell>
          <cell r="B1413" t="str">
            <v>IBM GLOBAL SERVICES ESPAÑA,S.A.</v>
          </cell>
          <cell r="C1413" t="str">
            <v/>
          </cell>
          <cell r="D1413" t="str">
            <v>A80599459</v>
          </cell>
          <cell r="E1413" t="str">
            <v>PGNA</v>
          </cell>
          <cell r="F1413" t="str">
            <v>Nacionales</v>
          </cell>
        </row>
        <row r="1414">
          <cell r="A1414">
            <v>5001412</v>
          </cell>
          <cell r="B1414" t="str">
            <v>DR FLEISCHMAN SLU</v>
          </cell>
          <cell r="C1414" t="str">
            <v/>
          </cell>
          <cell r="D1414" t="str">
            <v>B85529659</v>
          </cell>
          <cell r="E1414" t="str">
            <v>PCOL</v>
          </cell>
          <cell r="F1414" t="str">
            <v>Colaboradores</v>
          </cell>
        </row>
        <row r="1415">
          <cell r="A1415">
            <v>5001413</v>
          </cell>
          <cell r="B1415" t="str">
            <v>DEL RIO LOPEZ ANGEL</v>
          </cell>
          <cell r="C1415" t="str">
            <v/>
          </cell>
          <cell r="D1415" t="str">
            <v>51960511S</v>
          </cell>
          <cell r="E1415" t="str">
            <v>PCOL</v>
          </cell>
          <cell r="F1415" t="str">
            <v>Colaboradores</v>
          </cell>
        </row>
        <row r="1416">
          <cell r="A1416">
            <v>5001414</v>
          </cell>
          <cell r="B1416" t="str">
            <v>PROSECAN SAU</v>
          </cell>
          <cell r="C1416" t="str">
            <v/>
          </cell>
          <cell r="D1416" t="str">
            <v>A81501702</v>
          </cell>
          <cell r="E1416" t="str">
            <v>PGNA</v>
          </cell>
          <cell r="F1416" t="str">
            <v>Nacionales</v>
          </cell>
        </row>
        <row r="1417">
          <cell r="A1417">
            <v>5001415</v>
          </cell>
          <cell r="B1417" t="str">
            <v>D.S.G.CONSTRUCCION Y JARDINERIA</v>
          </cell>
          <cell r="C1417" t="str">
            <v/>
          </cell>
          <cell r="D1417" t="str">
            <v>A79353132</v>
          </cell>
          <cell r="E1417" t="str">
            <v>PGNA</v>
          </cell>
          <cell r="F1417" t="str">
            <v>Nacionales</v>
          </cell>
        </row>
        <row r="1418">
          <cell r="A1418">
            <v>5001416</v>
          </cell>
          <cell r="B1418" t="str">
            <v>GUNTHER NEUDECKER MICHAEL</v>
          </cell>
          <cell r="C1418" t="str">
            <v/>
          </cell>
          <cell r="D1418" t="str">
            <v>X0713656N</v>
          </cell>
          <cell r="E1418" t="str">
            <v>PCOL</v>
          </cell>
          <cell r="F1418" t="str">
            <v>Colaboradores</v>
          </cell>
        </row>
        <row r="1419">
          <cell r="A1419">
            <v>5001417</v>
          </cell>
          <cell r="B1419" t="str">
            <v>MISCO IBERIA COMPU.SUPPLIES SA</v>
          </cell>
          <cell r="C1419" t="str">
            <v/>
          </cell>
          <cell r="D1419" t="str">
            <v>B78915832</v>
          </cell>
          <cell r="E1419" t="str">
            <v>PGNA</v>
          </cell>
          <cell r="F1419" t="str">
            <v>Nacionales</v>
          </cell>
        </row>
        <row r="1420">
          <cell r="A1420">
            <v>5001418</v>
          </cell>
          <cell r="B1420" t="str">
            <v>FUNDACION SEOM</v>
          </cell>
          <cell r="C1420" t="str">
            <v/>
          </cell>
          <cell r="D1420" t="str">
            <v>G07324239</v>
          </cell>
          <cell r="E1420" t="str">
            <v>PGNA</v>
          </cell>
          <cell r="F1420" t="str">
            <v>Nacionales</v>
          </cell>
        </row>
        <row r="1421">
          <cell r="A1421">
            <v>5001419</v>
          </cell>
          <cell r="B1421" t="str">
            <v>BARTOLOME GARCIA OLGA</v>
          </cell>
          <cell r="C1421" t="str">
            <v/>
          </cell>
          <cell r="D1421" t="str">
            <v>50874108V</v>
          </cell>
          <cell r="E1421" t="str">
            <v>PCOL</v>
          </cell>
          <cell r="F1421" t="str">
            <v>Colaboradores</v>
          </cell>
        </row>
        <row r="1422">
          <cell r="A1422">
            <v>5001420</v>
          </cell>
          <cell r="B1422" t="str">
            <v>NORU REPRESENTACIONES,S.L.</v>
          </cell>
          <cell r="C1422" t="str">
            <v/>
          </cell>
          <cell r="D1422" t="str">
            <v>B41528555</v>
          </cell>
          <cell r="E1422" t="str">
            <v>PGNA</v>
          </cell>
          <cell r="F1422" t="str">
            <v>Nacionales</v>
          </cell>
        </row>
        <row r="1423">
          <cell r="A1423">
            <v>5001421</v>
          </cell>
          <cell r="B1423" t="str">
            <v>NEW WORLD FILMS INTERNATIONAL, S.A.</v>
          </cell>
          <cell r="C1423" t="str">
            <v/>
          </cell>
          <cell r="D1423" t="str">
            <v>A82207085</v>
          </cell>
          <cell r="E1423" t="str">
            <v>PGNA</v>
          </cell>
          <cell r="F1423" t="str">
            <v>Nacionales</v>
          </cell>
        </row>
        <row r="1424">
          <cell r="A1424">
            <v>5001422</v>
          </cell>
          <cell r="B1424" t="str">
            <v>PARA FERNANDEZ DE ALARCON ENRIQUE</v>
          </cell>
          <cell r="C1424" t="str">
            <v/>
          </cell>
          <cell r="D1424" t="str">
            <v>50037966V</v>
          </cell>
          <cell r="E1424" t="str">
            <v>PCOL</v>
          </cell>
          <cell r="F1424" t="str">
            <v>Colaboradores</v>
          </cell>
        </row>
        <row r="1425">
          <cell r="A1425">
            <v>5001423</v>
          </cell>
          <cell r="B1425" t="str">
            <v>ODEC CENTRO DE CALCULO Y APLIC</v>
          </cell>
          <cell r="C1425" t="str">
            <v/>
          </cell>
          <cell r="D1425" t="str">
            <v>A46063418</v>
          </cell>
          <cell r="E1425" t="str">
            <v>PGNA</v>
          </cell>
          <cell r="F1425" t="str">
            <v>Nacionales</v>
          </cell>
        </row>
        <row r="1426">
          <cell r="A1426">
            <v>5001424</v>
          </cell>
          <cell r="B1426" t="str">
            <v>CANTABRANA S.A.</v>
          </cell>
          <cell r="C1426" t="str">
            <v/>
          </cell>
          <cell r="D1426" t="str">
            <v>A79202446</v>
          </cell>
          <cell r="E1426" t="str">
            <v>PGNA</v>
          </cell>
          <cell r="F1426" t="str">
            <v>Nacionales</v>
          </cell>
        </row>
        <row r="1427">
          <cell r="A1427">
            <v>5001425</v>
          </cell>
          <cell r="B1427" t="str">
            <v>VILLARINO PEREZ ANGEL</v>
          </cell>
          <cell r="C1427" t="str">
            <v/>
          </cell>
          <cell r="D1427" t="str">
            <v>03122244V</v>
          </cell>
          <cell r="E1427" t="str">
            <v>PCOL</v>
          </cell>
          <cell r="F1427" t="str">
            <v>Colaboradores</v>
          </cell>
        </row>
        <row r="1428">
          <cell r="A1428">
            <v>5001426</v>
          </cell>
          <cell r="B1428" t="str">
            <v>SERVIMEDIA, S.A.</v>
          </cell>
          <cell r="C1428" t="str">
            <v>SERVIMEDIA</v>
          </cell>
          <cell r="D1428" t="str">
            <v>A78955713</v>
          </cell>
          <cell r="E1428" t="str">
            <v>PGNA</v>
          </cell>
          <cell r="F1428" t="str">
            <v>Nacionales</v>
          </cell>
        </row>
        <row r="1429">
          <cell r="A1429">
            <v>5001427</v>
          </cell>
          <cell r="B1429" t="str">
            <v>HOTEL VINCI CAPITOL</v>
          </cell>
          <cell r="C1429" t="str">
            <v/>
          </cell>
          <cell r="D1429" t="str">
            <v>A82919945</v>
          </cell>
          <cell r="E1429" t="str">
            <v>PGNA</v>
          </cell>
          <cell r="F1429" t="str">
            <v>Nacionales</v>
          </cell>
        </row>
        <row r="1430">
          <cell r="A1430">
            <v>5001428</v>
          </cell>
          <cell r="B1430" t="str">
            <v>CUELLAR CAMPOY JOSE MANUEL</v>
          </cell>
          <cell r="C1430" t="str">
            <v/>
          </cell>
          <cell r="D1430" t="str">
            <v>02083276M</v>
          </cell>
          <cell r="E1430" t="str">
            <v>PCOL</v>
          </cell>
          <cell r="F1430" t="str">
            <v>Colaboradores</v>
          </cell>
        </row>
        <row r="1431">
          <cell r="A1431">
            <v>5001429</v>
          </cell>
          <cell r="B1431" t="str">
            <v>FUNDOSA TBS S.L.</v>
          </cell>
          <cell r="C1431" t="str">
            <v/>
          </cell>
          <cell r="D1431" t="str">
            <v>B82087222</v>
          </cell>
          <cell r="E1431" t="str">
            <v>PGNA</v>
          </cell>
          <cell r="F1431" t="str">
            <v>Nacionales</v>
          </cell>
        </row>
        <row r="1432">
          <cell r="A1432">
            <v>5001430</v>
          </cell>
          <cell r="B1432" t="str">
            <v>SALVIA SEGURIDAD S.L.</v>
          </cell>
          <cell r="C1432" t="str">
            <v/>
          </cell>
          <cell r="D1432" t="str">
            <v>B83437186</v>
          </cell>
          <cell r="E1432" t="str">
            <v>PGNA</v>
          </cell>
          <cell r="F1432" t="str">
            <v>Nacionales</v>
          </cell>
        </row>
        <row r="1433">
          <cell r="A1433">
            <v>5001431</v>
          </cell>
          <cell r="B1433" t="str">
            <v>HERNANDEZ TRAPOTE BEATRIZ</v>
          </cell>
          <cell r="C1433" t="str">
            <v/>
          </cell>
          <cell r="D1433" t="str">
            <v>50209549C</v>
          </cell>
          <cell r="E1433" t="str">
            <v>PCOL</v>
          </cell>
          <cell r="F1433" t="str">
            <v>Colaboradores</v>
          </cell>
        </row>
        <row r="1434">
          <cell r="A1434">
            <v>5001432</v>
          </cell>
          <cell r="B1434" t="str">
            <v>MEDIO AMBIENTE DALMAU,S.A.</v>
          </cell>
          <cell r="C1434" t="str">
            <v/>
          </cell>
          <cell r="D1434" t="str">
            <v>A46609541</v>
          </cell>
          <cell r="E1434" t="str">
            <v>PGNA</v>
          </cell>
          <cell r="F1434" t="str">
            <v>Nacionales</v>
          </cell>
        </row>
        <row r="1435">
          <cell r="A1435">
            <v>5001433</v>
          </cell>
          <cell r="B1435" t="str">
            <v>SMIZ AND PIXEL  SL</v>
          </cell>
          <cell r="C1435" t="str">
            <v/>
          </cell>
          <cell r="D1435" t="str">
            <v>B84602663</v>
          </cell>
          <cell r="E1435" t="str">
            <v>PGNA</v>
          </cell>
          <cell r="F1435" t="str">
            <v>Nacionales</v>
          </cell>
        </row>
        <row r="1436">
          <cell r="A1436">
            <v>5001434</v>
          </cell>
          <cell r="B1436" t="str">
            <v>MORALES MORA ANGELES</v>
          </cell>
          <cell r="C1436" t="str">
            <v/>
          </cell>
          <cell r="D1436" t="str">
            <v>00794009A</v>
          </cell>
          <cell r="E1436" t="str">
            <v>PCOL</v>
          </cell>
          <cell r="F1436" t="str">
            <v>Colaboradores</v>
          </cell>
        </row>
        <row r="1437">
          <cell r="A1437">
            <v>5001435</v>
          </cell>
          <cell r="B1437" t="str">
            <v>TECSESA FABRICACION AUX.DE</v>
          </cell>
          <cell r="C1437" t="str">
            <v/>
          </cell>
          <cell r="D1437" t="str">
            <v>A78912656</v>
          </cell>
          <cell r="E1437" t="str">
            <v>PGNA</v>
          </cell>
          <cell r="F1437" t="str">
            <v>Nacionales</v>
          </cell>
        </row>
        <row r="1438">
          <cell r="A1438">
            <v>5001436</v>
          </cell>
          <cell r="B1438" t="str">
            <v>SONORIZACION E ILUMINACION DODINUF</v>
          </cell>
          <cell r="C1438" t="str">
            <v/>
          </cell>
          <cell r="D1438" t="str">
            <v>B46341244</v>
          </cell>
          <cell r="E1438" t="str">
            <v>PGNA</v>
          </cell>
          <cell r="F1438" t="str">
            <v>Nacionales</v>
          </cell>
        </row>
        <row r="1439">
          <cell r="A1439">
            <v>5001437</v>
          </cell>
          <cell r="B1439" t="str">
            <v>VILLA GONZALEZ IRENE</v>
          </cell>
          <cell r="C1439" t="str">
            <v/>
          </cell>
          <cell r="D1439" t="str">
            <v>50099324B</v>
          </cell>
          <cell r="E1439" t="str">
            <v>PCOL</v>
          </cell>
          <cell r="F1439" t="str">
            <v>Colaboradores</v>
          </cell>
        </row>
        <row r="1440">
          <cell r="A1440">
            <v>5001438</v>
          </cell>
          <cell r="B1440" t="str">
            <v>MEHGA MODELS,S.L.</v>
          </cell>
          <cell r="C1440" t="str">
            <v/>
          </cell>
          <cell r="D1440" t="str">
            <v>B80965098</v>
          </cell>
          <cell r="E1440" t="str">
            <v>PGNA</v>
          </cell>
          <cell r="F1440" t="str">
            <v>Nacionales</v>
          </cell>
        </row>
        <row r="1441">
          <cell r="A1441">
            <v>5001439</v>
          </cell>
          <cell r="B1441" t="str">
            <v>MEDIAPLANET PRODUCCIONES SL</v>
          </cell>
          <cell r="C1441" t="str">
            <v/>
          </cell>
          <cell r="D1441" t="str">
            <v>B24537888</v>
          </cell>
          <cell r="E1441" t="str">
            <v>PGNA</v>
          </cell>
          <cell r="F1441" t="str">
            <v>Nacionales</v>
          </cell>
        </row>
        <row r="1442">
          <cell r="A1442">
            <v>5001440</v>
          </cell>
          <cell r="B1442" t="str">
            <v>RAMON CARRION JOSE LUIS</v>
          </cell>
          <cell r="C1442" t="str">
            <v/>
          </cell>
          <cell r="D1442" t="str">
            <v>01917107B</v>
          </cell>
          <cell r="E1442" t="str">
            <v>PCOL</v>
          </cell>
          <cell r="F1442" t="str">
            <v>Colaboradores</v>
          </cell>
        </row>
        <row r="1443">
          <cell r="A1443">
            <v>5001441</v>
          </cell>
          <cell r="B1443" t="str">
            <v>GRUPO HOTELES PLAYA S.A.</v>
          </cell>
          <cell r="C1443" t="str">
            <v/>
          </cell>
          <cell r="D1443" t="str">
            <v>A04108973</v>
          </cell>
          <cell r="E1443" t="str">
            <v>PGNA</v>
          </cell>
          <cell r="F1443" t="str">
            <v>Nacionales</v>
          </cell>
        </row>
        <row r="1444">
          <cell r="A1444">
            <v>5001442</v>
          </cell>
          <cell r="B1444" t="str">
            <v>DACSA PRODUCCIONES, SL</v>
          </cell>
          <cell r="C1444" t="str">
            <v/>
          </cell>
          <cell r="D1444" t="str">
            <v>B53458212</v>
          </cell>
          <cell r="E1444" t="str">
            <v>PGNA</v>
          </cell>
          <cell r="F1444" t="str">
            <v>Nacionales</v>
          </cell>
        </row>
        <row r="1445">
          <cell r="A1445">
            <v>5001443</v>
          </cell>
          <cell r="B1445" t="str">
            <v>GONZALEZ PALOMINO MIGUEL ANGEL</v>
          </cell>
          <cell r="C1445" t="str">
            <v/>
          </cell>
          <cell r="D1445" t="str">
            <v>50720337R</v>
          </cell>
          <cell r="E1445" t="str">
            <v>PCOL</v>
          </cell>
          <cell r="F1445" t="str">
            <v>Colaboradores</v>
          </cell>
        </row>
        <row r="1446">
          <cell r="A1446">
            <v>5001444</v>
          </cell>
          <cell r="B1446" t="str">
            <v>ACCENTURE SL</v>
          </cell>
          <cell r="C1446" t="str">
            <v/>
          </cell>
          <cell r="D1446" t="str">
            <v>B79217790</v>
          </cell>
          <cell r="E1446" t="str">
            <v>PGNA</v>
          </cell>
          <cell r="F1446" t="str">
            <v>Nacionales</v>
          </cell>
        </row>
        <row r="1447">
          <cell r="A1447">
            <v>5001445</v>
          </cell>
          <cell r="B1447" t="str">
            <v>LATERAL MARKETING Y COMUNICACIÓN</v>
          </cell>
          <cell r="C1447" t="str">
            <v/>
          </cell>
          <cell r="D1447" t="str">
            <v>B83911388</v>
          </cell>
          <cell r="E1447" t="str">
            <v>PGNA</v>
          </cell>
          <cell r="F1447" t="str">
            <v>Nacionales</v>
          </cell>
        </row>
        <row r="1448">
          <cell r="A1448">
            <v>5001446</v>
          </cell>
          <cell r="B1448" t="str">
            <v>QUINTANILLA RUIZ ANTONIA</v>
          </cell>
          <cell r="C1448" t="str">
            <v/>
          </cell>
          <cell r="D1448" t="str">
            <v>51933974C</v>
          </cell>
          <cell r="E1448" t="str">
            <v>PCOL</v>
          </cell>
          <cell r="F1448" t="str">
            <v>Colaboradores</v>
          </cell>
        </row>
        <row r="1449">
          <cell r="A1449">
            <v>5001447</v>
          </cell>
          <cell r="B1449" t="str">
            <v>MICROSTRATEGY IBERICA,S.L.U.</v>
          </cell>
          <cell r="C1449" t="str">
            <v/>
          </cell>
          <cell r="D1449" t="str">
            <v>B60536646</v>
          </cell>
          <cell r="E1449" t="str">
            <v>PGNA</v>
          </cell>
          <cell r="F1449" t="str">
            <v>Nacionales</v>
          </cell>
        </row>
        <row r="1450">
          <cell r="A1450">
            <v>5001448</v>
          </cell>
          <cell r="B1450" t="str">
            <v>SPECIAL'S ACTION'S ESPEC.CINE TV</v>
          </cell>
          <cell r="C1450" t="str">
            <v/>
          </cell>
          <cell r="D1450" t="str">
            <v>B63480099</v>
          </cell>
          <cell r="E1450" t="str">
            <v>PGNA</v>
          </cell>
          <cell r="F1450" t="str">
            <v>Nacionales</v>
          </cell>
        </row>
        <row r="1451">
          <cell r="A1451">
            <v>5001449</v>
          </cell>
          <cell r="B1451" t="str">
            <v>FERNANDEZ-CAVADA VAZQUEZ JOSE MARIA</v>
          </cell>
          <cell r="C1451" t="str">
            <v/>
          </cell>
          <cell r="D1451" t="str">
            <v>51083986C</v>
          </cell>
          <cell r="E1451" t="str">
            <v>PCOL</v>
          </cell>
          <cell r="F1451" t="str">
            <v>Colaboradores</v>
          </cell>
        </row>
        <row r="1452">
          <cell r="A1452">
            <v>5001450</v>
          </cell>
          <cell r="B1452" t="str">
            <v>CASTELLANA CATERING,S.A.</v>
          </cell>
          <cell r="C1452" t="str">
            <v/>
          </cell>
          <cell r="D1452" t="str">
            <v>A79299855</v>
          </cell>
          <cell r="E1452" t="str">
            <v>PGNA</v>
          </cell>
          <cell r="F1452" t="str">
            <v>Nacionales</v>
          </cell>
        </row>
        <row r="1453">
          <cell r="A1453">
            <v>5001451</v>
          </cell>
          <cell r="B1453" t="str">
            <v>PAPEL HELIOGRAFICO MALAGUEÑO,S.L.</v>
          </cell>
          <cell r="C1453" t="str">
            <v/>
          </cell>
          <cell r="D1453" t="str">
            <v>B29450590</v>
          </cell>
          <cell r="E1453" t="str">
            <v>PGNA</v>
          </cell>
          <cell r="F1453" t="str">
            <v>Nacionales</v>
          </cell>
        </row>
        <row r="1454">
          <cell r="A1454">
            <v>5001452</v>
          </cell>
          <cell r="B1454" t="str">
            <v>CABRERA FREITAG KARIN</v>
          </cell>
          <cell r="C1454" t="str">
            <v/>
          </cell>
          <cell r="D1454" t="str">
            <v>71890135R</v>
          </cell>
          <cell r="E1454" t="str">
            <v>PCOL</v>
          </cell>
          <cell r="F1454" t="str">
            <v>Colaboradores</v>
          </cell>
        </row>
        <row r="1455">
          <cell r="A1455">
            <v>5001453</v>
          </cell>
          <cell r="B1455" t="str">
            <v>ACCA MEDIA ENTERPRISE,S.L.</v>
          </cell>
          <cell r="C1455" t="str">
            <v/>
          </cell>
          <cell r="D1455" t="str">
            <v>B83750059</v>
          </cell>
          <cell r="E1455" t="str">
            <v>PGNA</v>
          </cell>
          <cell r="F1455" t="str">
            <v>Nacionales</v>
          </cell>
        </row>
        <row r="1456">
          <cell r="A1456">
            <v>5001454</v>
          </cell>
          <cell r="B1456" t="str">
            <v>TRIACOM AUDIOVISUAL,S.L.</v>
          </cell>
          <cell r="C1456" t="str">
            <v/>
          </cell>
          <cell r="D1456" t="str">
            <v>B62543814</v>
          </cell>
          <cell r="E1456" t="str">
            <v>PGNA</v>
          </cell>
          <cell r="F1456" t="str">
            <v>Nacionales</v>
          </cell>
        </row>
        <row r="1457">
          <cell r="A1457">
            <v>5001455</v>
          </cell>
          <cell r="B1457" t="str">
            <v>MEDIALDEA VEIGA SARA</v>
          </cell>
          <cell r="C1457" t="str">
            <v/>
          </cell>
          <cell r="D1457" t="str">
            <v>07219341D</v>
          </cell>
          <cell r="E1457" t="str">
            <v>PCOL</v>
          </cell>
          <cell r="F1457" t="str">
            <v>Colaboradores</v>
          </cell>
        </row>
        <row r="1458">
          <cell r="A1458">
            <v>5001456</v>
          </cell>
          <cell r="B1458" t="str">
            <v>ART MOOD ENTERTAINMENT</v>
          </cell>
          <cell r="C1458" t="str">
            <v/>
          </cell>
          <cell r="D1458" t="str">
            <v>B62701016</v>
          </cell>
          <cell r="E1458" t="str">
            <v>PGNA</v>
          </cell>
          <cell r="F1458" t="str">
            <v>Nacionales</v>
          </cell>
        </row>
        <row r="1459">
          <cell r="A1459">
            <v>5001457</v>
          </cell>
          <cell r="B1459" t="str">
            <v>SERVICIOS DE CARROCERIA,S.L.</v>
          </cell>
          <cell r="C1459" t="str">
            <v/>
          </cell>
          <cell r="D1459" t="str">
            <v>B50061076</v>
          </cell>
          <cell r="E1459" t="str">
            <v>PGNA</v>
          </cell>
          <cell r="F1459" t="str">
            <v>Nacionales</v>
          </cell>
        </row>
        <row r="1460">
          <cell r="A1460">
            <v>5001458</v>
          </cell>
          <cell r="B1460" t="str">
            <v>MUNTEAN VICTOR</v>
          </cell>
          <cell r="C1460" t="str">
            <v/>
          </cell>
          <cell r="D1460" t="str">
            <v>X5519014A</v>
          </cell>
          <cell r="E1460" t="str">
            <v>PCOL</v>
          </cell>
          <cell r="F1460" t="str">
            <v>Colaboradores</v>
          </cell>
        </row>
        <row r="1461">
          <cell r="A1461">
            <v>5001459</v>
          </cell>
          <cell r="B1461" t="str">
            <v>SOLBE,S.L.</v>
          </cell>
          <cell r="C1461" t="str">
            <v/>
          </cell>
          <cell r="D1461" t="str">
            <v>B03166030</v>
          </cell>
          <cell r="E1461" t="str">
            <v>PGNA</v>
          </cell>
          <cell r="F1461" t="str">
            <v>Nacionales</v>
          </cell>
        </row>
        <row r="1462">
          <cell r="A1462">
            <v>5001460</v>
          </cell>
          <cell r="B1462" t="str">
            <v>CANARIAS TE VE,S.L.</v>
          </cell>
          <cell r="C1462" t="str">
            <v/>
          </cell>
          <cell r="D1462" t="str">
            <v>B38641858</v>
          </cell>
          <cell r="E1462" t="str">
            <v>PGNA</v>
          </cell>
          <cell r="F1462" t="str">
            <v>Nacionales</v>
          </cell>
        </row>
        <row r="1463">
          <cell r="A1463">
            <v>5001461</v>
          </cell>
          <cell r="B1463" t="str">
            <v>RODRIGUEZ RODRIGUEZ JOSE LUIS</v>
          </cell>
          <cell r="C1463" t="str">
            <v/>
          </cell>
          <cell r="D1463" t="str">
            <v>50126493V</v>
          </cell>
          <cell r="E1463" t="str">
            <v>PCOL</v>
          </cell>
          <cell r="F1463" t="str">
            <v>Colaboradores</v>
          </cell>
        </row>
        <row r="1464">
          <cell r="A1464">
            <v>5001462</v>
          </cell>
          <cell r="B1464" t="str">
            <v>ERFA S.L.L.</v>
          </cell>
          <cell r="C1464" t="str">
            <v/>
          </cell>
          <cell r="D1464" t="str">
            <v>B82322793</v>
          </cell>
          <cell r="E1464" t="str">
            <v>PGNA</v>
          </cell>
          <cell r="F1464" t="str">
            <v>Nacionales</v>
          </cell>
        </row>
        <row r="1465">
          <cell r="A1465">
            <v>5001463</v>
          </cell>
          <cell r="B1465" t="str">
            <v>MOTOR POINT NETWORKS SA</v>
          </cell>
          <cell r="C1465" t="str">
            <v/>
          </cell>
          <cell r="D1465" t="str">
            <v>A82613878</v>
          </cell>
          <cell r="E1465" t="str">
            <v>PGNA</v>
          </cell>
          <cell r="F1465" t="str">
            <v>Nacionales</v>
          </cell>
        </row>
        <row r="1466">
          <cell r="A1466">
            <v>5001464</v>
          </cell>
          <cell r="B1466" t="str">
            <v>VELASCO SANGÜESA CARLOS PABLO</v>
          </cell>
          <cell r="C1466" t="str">
            <v/>
          </cell>
          <cell r="D1466" t="str">
            <v>51363743M</v>
          </cell>
          <cell r="E1466" t="str">
            <v>PCOL</v>
          </cell>
          <cell r="F1466" t="str">
            <v>Colaboradores</v>
          </cell>
        </row>
        <row r="1467">
          <cell r="A1467">
            <v>5001465</v>
          </cell>
          <cell r="B1467" t="str">
            <v>SAPIC VALENCIA FREELANCES CCOP.V</v>
          </cell>
          <cell r="C1467" t="str">
            <v/>
          </cell>
          <cell r="D1467" t="str">
            <v>F97798680</v>
          </cell>
          <cell r="E1467" t="str">
            <v>PCOL</v>
          </cell>
          <cell r="F1467" t="str">
            <v>Colaboradores</v>
          </cell>
        </row>
        <row r="1468">
          <cell r="A1468">
            <v>5001466</v>
          </cell>
          <cell r="B1468" t="str">
            <v>ELECTRONICA BUCLE S L</v>
          </cell>
          <cell r="C1468" t="str">
            <v/>
          </cell>
          <cell r="D1468" t="str">
            <v>B84279082</v>
          </cell>
          <cell r="E1468" t="str">
            <v>PGNA</v>
          </cell>
          <cell r="F1468" t="str">
            <v>Nacionales</v>
          </cell>
        </row>
        <row r="1469">
          <cell r="A1469">
            <v>5001467</v>
          </cell>
          <cell r="B1469" t="str">
            <v>SEPULVEDA PALOMO ANGELA</v>
          </cell>
          <cell r="C1469" t="str">
            <v/>
          </cell>
          <cell r="D1469" t="str">
            <v>47223152N</v>
          </cell>
          <cell r="E1469" t="str">
            <v>PCOL</v>
          </cell>
          <cell r="F1469" t="str">
            <v>Colaboradores</v>
          </cell>
        </row>
        <row r="1470">
          <cell r="A1470">
            <v>5001468</v>
          </cell>
          <cell r="B1470" t="str">
            <v>CALA VISION, S.L.</v>
          </cell>
          <cell r="C1470" t="str">
            <v/>
          </cell>
          <cell r="D1470" t="str">
            <v>B82910514</v>
          </cell>
          <cell r="E1470" t="str">
            <v>PGNA</v>
          </cell>
          <cell r="F1470" t="str">
            <v>Nacionales</v>
          </cell>
        </row>
        <row r="1471">
          <cell r="A1471">
            <v>5001469</v>
          </cell>
          <cell r="B1471" t="str">
            <v>MUSIC Y ARTIST PLANET SL</v>
          </cell>
          <cell r="C1471" t="str">
            <v/>
          </cell>
          <cell r="D1471" t="str">
            <v>B84304476</v>
          </cell>
          <cell r="E1471" t="str">
            <v>PGNA</v>
          </cell>
          <cell r="F1471" t="str">
            <v>Nacionales</v>
          </cell>
        </row>
        <row r="1472">
          <cell r="A1472">
            <v>5001470</v>
          </cell>
          <cell r="B1472" t="str">
            <v>GOMEZ VILLAVERDE PILAR</v>
          </cell>
          <cell r="C1472" t="str">
            <v/>
          </cell>
          <cell r="D1472" t="str">
            <v>51426321T</v>
          </cell>
          <cell r="E1472" t="str">
            <v>PCOL</v>
          </cell>
          <cell r="F1472" t="str">
            <v>Colaboradores</v>
          </cell>
        </row>
        <row r="1473">
          <cell r="A1473">
            <v>5001471</v>
          </cell>
          <cell r="B1473" t="str">
            <v>JIMENEZ JIMENEZ JESUS</v>
          </cell>
          <cell r="C1473" t="str">
            <v/>
          </cell>
          <cell r="D1473" t="str">
            <v>06523451F</v>
          </cell>
          <cell r="E1473" t="str">
            <v>PGNA</v>
          </cell>
          <cell r="F1473" t="str">
            <v>Nacionales</v>
          </cell>
        </row>
        <row r="1474">
          <cell r="A1474">
            <v>5001472</v>
          </cell>
          <cell r="B1474" t="str">
            <v>KAISER Y KRAFT S.A.</v>
          </cell>
          <cell r="C1474" t="str">
            <v/>
          </cell>
          <cell r="D1474" t="str">
            <v>A58649351</v>
          </cell>
          <cell r="E1474" t="str">
            <v>PGNA</v>
          </cell>
          <cell r="F1474" t="str">
            <v>Nacionales</v>
          </cell>
        </row>
        <row r="1475">
          <cell r="A1475">
            <v>5001473</v>
          </cell>
          <cell r="B1475" t="str">
            <v>LUCA DE TENA SMITH, AFRICA</v>
          </cell>
          <cell r="C1475" t="str">
            <v/>
          </cell>
          <cell r="D1475" t="str">
            <v>53408322E</v>
          </cell>
          <cell r="E1475" t="str">
            <v>PCOL</v>
          </cell>
          <cell r="F1475" t="str">
            <v>Colaboradores</v>
          </cell>
        </row>
        <row r="1476">
          <cell r="A1476">
            <v>5001474</v>
          </cell>
          <cell r="B1476" t="str">
            <v>CORPORACION MULTIMEDIA, S.A.</v>
          </cell>
          <cell r="C1476" t="str">
            <v/>
          </cell>
          <cell r="D1476" t="str">
            <v>A79890224</v>
          </cell>
          <cell r="E1476" t="str">
            <v>PGNA</v>
          </cell>
          <cell r="F1476" t="str">
            <v>Nacionales</v>
          </cell>
        </row>
        <row r="1477">
          <cell r="A1477">
            <v>5001475</v>
          </cell>
          <cell r="B1477" t="str">
            <v>SODEXO SOL DE MOTIVACION ESP SAU</v>
          </cell>
          <cell r="C1477" t="str">
            <v/>
          </cell>
          <cell r="D1477" t="str">
            <v>A78604113</v>
          </cell>
          <cell r="E1477" t="str">
            <v>PGNA</v>
          </cell>
          <cell r="F1477" t="str">
            <v>Nacionales</v>
          </cell>
        </row>
        <row r="1478">
          <cell r="A1478">
            <v>5001476</v>
          </cell>
          <cell r="B1478" t="str">
            <v>GIL PARRA RUBEN</v>
          </cell>
          <cell r="C1478" t="str">
            <v/>
          </cell>
          <cell r="D1478" t="str">
            <v>52373923W</v>
          </cell>
          <cell r="E1478" t="str">
            <v>PCOL</v>
          </cell>
          <cell r="F1478" t="str">
            <v>Colaboradores</v>
          </cell>
        </row>
        <row r="1479">
          <cell r="A1479">
            <v>5001477</v>
          </cell>
          <cell r="B1479" t="str">
            <v>PRINTER ROTULACION,S.L.</v>
          </cell>
          <cell r="C1479" t="str">
            <v/>
          </cell>
          <cell r="D1479" t="str">
            <v>B80714546</v>
          </cell>
          <cell r="E1479" t="str">
            <v>PGNA</v>
          </cell>
          <cell r="F1479" t="str">
            <v>Nacionales</v>
          </cell>
        </row>
        <row r="1480">
          <cell r="A1480">
            <v>5001478</v>
          </cell>
          <cell r="B1480" t="str">
            <v>SEELIGER Y CONDE SL</v>
          </cell>
          <cell r="C1480" t="str">
            <v/>
          </cell>
          <cell r="D1480" t="str">
            <v>B59060558</v>
          </cell>
          <cell r="E1480" t="str">
            <v>PGNA</v>
          </cell>
          <cell r="F1480" t="str">
            <v>Nacionales</v>
          </cell>
        </row>
        <row r="1481">
          <cell r="A1481">
            <v>5001479</v>
          </cell>
          <cell r="B1481" t="str">
            <v>POZUELO TALAVERA JUAN BARTOLOME</v>
          </cell>
          <cell r="C1481" t="str">
            <v/>
          </cell>
          <cell r="D1481" t="str">
            <v>51919870S</v>
          </cell>
          <cell r="E1481" t="str">
            <v>PCOL</v>
          </cell>
          <cell r="F1481" t="str">
            <v>Colaboradores</v>
          </cell>
        </row>
        <row r="1482">
          <cell r="A1482">
            <v>5001480</v>
          </cell>
          <cell r="B1482" t="str">
            <v>JARDINERIA PRADOS SL</v>
          </cell>
          <cell r="C1482" t="str">
            <v/>
          </cell>
          <cell r="D1482" t="str">
            <v>B81460537</v>
          </cell>
          <cell r="E1482" t="str">
            <v>PGNA</v>
          </cell>
          <cell r="F1482" t="str">
            <v>Nacionales</v>
          </cell>
        </row>
        <row r="1483">
          <cell r="A1483">
            <v>5001481</v>
          </cell>
          <cell r="B1483" t="str">
            <v>RS AMIDATA S.A.</v>
          </cell>
          <cell r="C1483" t="str">
            <v/>
          </cell>
          <cell r="D1483" t="str">
            <v>A78913993</v>
          </cell>
          <cell r="E1483" t="str">
            <v>PGNA</v>
          </cell>
          <cell r="F1483" t="str">
            <v>Nacionales</v>
          </cell>
        </row>
        <row r="1484">
          <cell r="A1484">
            <v>5001482</v>
          </cell>
          <cell r="B1484" t="str">
            <v>RUIZ ALVAREZ FERNANDO</v>
          </cell>
          <cell r="C1484" t="str">
            <v/>
          </cell>
          <cell r="D1484" t="str">
            <v>07228197X</v>
          </cell>
          <cell r="E1484" t="str">
            <v>PCOL</v>
          </cell>
          <cell r="F1484" t="str">
            <v>Colaboradores</v>
          </cell>
        </row>
        <row r="1485">
          <cell r="A1485">
            <v>5001483</v>
          </cell>
          <cell r="B1485" t="str">
            <v>KANTAR MEDIA SA</v>
          </cell>
          <cell r="C1485" t="str">
            <v/>
          </cell>
          <cell r="D1485" t="str">
            <v>A78040235</v>
          </cell>
          <cell r="E1485" t="str">
            <v>PGNA</v>
          </cell>
          <cell r="F1485" t="str">
            <v>Nacionales</v>
          </cell>
        </row>
        <row r="1486">
          <cell r="A1486">
            <v>5001484</v>
          </cell>
          <cell r="B1486" t="str">
            <v>UNITRONICS COMUNICACIONES S.A.</v>
          </cell>
          <cell r="C1486" t="str">
            <v/>
          </cell>
          <cell r="D1486" t="str">
            <v>A81356313</v>
          </cell>
          <cell r="E1486" t="str">
            <v>PGNA</v>
          </cell>
          <cell r="F1486" t="str">
            <v>Nacionales</v>
          </cell>
        </row>
        <row r="1487">
          <cell r="A1487">
            <v>5001485</v>
          </cell>
          <cell r="B1487" t="str">
            <v>AGRAZ GOMEZ MARIA ANTONIA</v>
          </cell>
          <cell r="C1487" t="str">
            <v/>
          </cell>
          <cell r="D1487" t="str">
            <v>02205850N</v>
          </cell>
          <cell r="E1487" t="str">
            <v>PCOL</v>
          </cell>
          <cell r="F1487" t="str">
            <v>Colaboradores</v>
          </cell>
        </row>
        <row r="1488">
          <cell r="A1488">
            <v>5001486</v>
          </cell>
          <cell r="B1488" t="str">
            <v>CANAL MUNDO FICCIÓN, S.L.</v>
          </cell>
          <cell r="C1488" t="str">
            <v/>
          </cell>
          <cell r="D1488" t="str">
            <v>B83245878</v>
          </cell>
          <cell r="E1488" t="str">
            <v>PGNA</v>
          </cell>
          <cell r="F1488" t="str">
            <v>Nacionales</v>
          </cell>
        </row>
        <row r="1489">
          <cell r="A1489">
            <v>5001487</v>
          </cell>
          <cell r="B1489" t="str">
            <v>DHL EXPRESS SPAIN,S.L.</v>
          </cell>
          <cell r="C1489" t="str">
            <v/>
          </cell>
          <cell r="D1489" t="str">
            <v>B20861282</v>
          </cell>
          <cell r="E1489" t="str">
            <v>PGNA</v>
          </cell>
          <cell r="F1489" t="str">
            <v>Nacionales</v>
          </cell>
        </row>
        <row r="1490">
          <cell r="A1490">
            <v>5001488</v>
          </cell>
          <cell r="B1490" t="str">
            <v>SANCHEZ JIMENEZ AZAHARA</v>
          </cell>
          <cell r="C1490" t="str">
            <v/>
          </cell>
          <cell r="D1490" t="str">
            <v>50125427D</v>
          </cell>
          <cell r="E1490" t="str">
            <v>PCOL</v>
          </cell>
          <cell r="F1490" t="str">
            <v>Colaboradores</v>
          </cell>
        </row>
        <row r="1491">
          <cell r="A1491">
            <v>5001489</v>
          </cell>
          <cell r="B1491" t="str">
            <v>BUSINESS INTEGRATION SL</v>
          </cell>
          <cell r="C1491" t="str">
            <v/>
          </cell>
          <cell r="D1491" t="str">
            <v>B84439603</v>
          </cell>
          <cell r="E1491" t="str">
            <v>PGNA</v>
          </cell>
          <cell r="F1491" t="str">
            <v>Nacionales</v>
          </cell>
        </row>
        <row r="1492">
          <cell r="A1492">
            <v>5001490</v>
          </cell>
          <cell r="B1492" t="str">
            <v>CONTENIDOS AUDIOVISUALES EXTRATV</v>
          </cell>
          <cell r="C1492" t="str">
            <v/>
          </cell>
          <cell r="D1492" t="str">
            <v>B97521108</v>
          </cell>
          <cell r="E1492" t="str">
            <v>PGNA</v>
          </cell>
          <cell r="F1492" t="str">
            <v>Nacionales</v>
          </cell>
        </row>
        <row r="1493">
          <cell r="A1493">
            <v>5001491</v>
          </cell>
          <cell r="B1493" t="str">
            <v>QUERO CASTRO RAFAEL</v>
          </cell>
          <cell r="C1493" t="str">
            <v/>
          </cell>
          <cell r="D1493" t="str">
            <v>53039536H</v>
          </cell>
          <cell r="E1493" t="str">
            <v>PCOL</v>
          </cell>
          <cell r="F1493" t="str">
            <v>Colaboradores</v>
          </cell>
        </row>
        <row r="1494">
          <cell r="A1494">
            <v>5001492</v>
          </cell>
          <cell r="B1494" t="str">
            <v>CIECSAGAS,S.A</v>
          </cell>
          <cell r="C1494" t="str">
            <v/>
          </cell>
          <cell r="D1494" t="str">
            <v>A79781779</v>
          </cell>
          <cell r="E1494" t="str">
            <v>PGNA</v>
          </cell>
          <cell r="F1494" t="str">
            <v>Nacionales</v>
          </cell>
        </row>
        <row r="1495">
          <cell r="A1495">
            <v>5001493</v>
          </cell>
          <cell r="B1495" t="str">
            <v>UNIFY COMMUNICATIONS SA</v>
          </cell>
          <cell r="C1495" t="str">
            <v/>
          </cell>
          <cell r="D1495" t="str">
            <v>A84809953</v>
          </cell>
          <cell r="E1495" t="str">
            <v>PGNA</v>
          </cell>
          <cell r="F1495" t="str">
            <v>Nacionales</v>
          </cell>
        </row>
        <row r="1496">
          <cell r="A1496">
            <v>5001494</v>
          </cell>
          <cell r="B1496" t="str">
            <v>DE SANTIAGO MAROTO JOSE</v>
          </cell>
          <cell r="C1496" t="str">
            <v/>
          </cell>
          <cell r="D1496" t="str">
            <v>50678505Y</v>
          </cell>
          <cell r="E1496" t="str">
            <v>PCOL</v>
          </cell>
          <cell r="F1496" t="str">
            <v>Colaboradores</v>
          </cell>
        </row>
        <row r="1497">
          <cell r="A1497">
            <v>5001495</v>
          </cell>
          <cell r="B1497" t="str">
            <v>PRISA BRAND SOLUTION SL</v>
          </cell>
          <cell r="C1497" t="str">
            <v/>
          </cell>
          <cell r="D1497" t="str">
            <v>B41831678</v>
          </cell>
          <cell r="E1497" t="str">
            <v>PGNA</v>
          </cell>
          <cell r="F1497" t="str">
            <v>Nacionales</v>
          </cell>
        </row>
        <row r="1498">
          <cell r="A1498">
            <v>5001496</v>
          </cell>
          <cell r="B1498" t="str">
            <v>CASTELAO PROD (absorb. por 5004371)</v>
          </cell>
          <cell r="C1498" t="str">
            <v/>
          </cell>
          <cell r="D1498" t="str">
            <v>A61026647</v>
          </cell>
          <cell r="E1498" t="str">
            <v>PGNA</v>
          </cell>
          <cell r="F1498" t="str">
            <v>Nacionales</v>
          </cell>
        </row>
        <row r="1499">
          <cell r="A1499">
            <v>5001497</v>
          </cell>
          <cell r="B1499" t="str">
            <v>ESTEBAN BLANCO MAYRA</v>
          </cell>
          <cell r="C1499" t="str">
            <v/>
          </cell>
          <cell r="D1499" t="str">
            <v>47016105B</v>
          </cell>
          <cell r="E1499" t="str">
            <v>PCOL</v>
          </cell>
          <cell r="F1499" t="str">
            <v>Colaboradores</v>
          </cell>
        </row>
        <row r="1500">
          <cell r="A1500">
            <v>5001498</v>
          </cell>
          <cell r="B1500" t="str">
            <v>DIARIO EL PAIS,S.L.</v>
          </cell>
          <cell r="C1500" t="str">
            <v/>
          </cell>
          <cell r="D1500" t="str">
            <v>B78426046</v>
          </cell>
          <cell r="E1500" t="str">
            <v>PGNA</v>
          </cell>
          <cell r="F1500" t="str">
            <v>Nacionales</v>
          </cell>
        </row>
        <row r="1501">
          <cell r="A1501">
            <v>5001499</v>
          </cell>
          <cell r="B1501" t="str">
            <v>RODRIGUEZ MOLINA MANUELA</v>
          </cell>
          <cell r="C1501" t="str">
            <v/>
          </cell>
          <cell r="D1501" t="str">
            <v>52863861V</v>
          </cell>
          <cell r="E1501" t="str">
            <v>PCOL</v>
          </cell>
          <cell r="F1501" t="str">
            <v>Colaboradores</v>
          </cell>
        </row>
        <row r="1502">
          <cell r="A1502">
            <v>5001500</v>
          </cell>
          <cell r="B1502" t="str">
            <v>STILL SAU</v>
          </cell>
          <cell r="C1502" t="str">
            <v/>
          </cell>
          <cell r="D1502" t="str">
            <v>A08137481</v>
          </cell>
          <cell r="E1502" t="str">
            <v>PGNA</v>
          </cell>
          <cell r="F1502" t="str">
            <v>Nacionales</v>
          </cell>
        </row>
        <row r="1503">
          <cell r="A1503">
            <v>5001501</v>
          </cell>
          <cell r="B1503" t="str">
            <v>SANCHEZ GARCIA CARLOS</v>
          </cell>
          <cell r="C1503" t="str">
            <v/>
          </cell>
          <cell r="D1503" t="str">
            <v>07221490L</v>
          </cell>
          <cell r="E1503" t="str">
            <v>PGNA</v>
          </cell>
          <cell r="F1503" t="str">
            <v>Nacionales</v>
          </cell>
        </row>
        <row r="1504">
          <cell r="A1504">
            <v>5001502</v>
          </cell>
          <cell r="B1504" t="str">
            <v>MERINO JIMENEZ, FRANCISCO</v>
          </cell>
          <cell r="C1504" t="str">
            <v/>
          </cell>
          <cell r="D1504" t="str">
            <v>50078029Z</v>
          </cell>
          <cell r="E1504" t="str">
            <v>PGNA</v>
          </cell>
          <cell r="F1504" t="str">
            <v>Nacionales</v>
          </cell>
        </row>
        <row r="1505">
          <cell r="A1505">
            <v>5001503</v>
          </cell>
          <cell r="B1505" t="str">
            <v>LAS ARENAS CANAL 9 CANARIAS,S.L.</v>
          </cell>
          <cell r="C1505" t="str">
            <v/>
          </cell>
          <cell r="D1505" t="str">
            <v>B35570928</v>
          </cell>
          <cell r="E1505" t="str">
            <v>PGNA</v>
          </cell>
          <cell r="F1505" t="str">
            <v>Nacionales</v>
          </cell>
        </row>
        <row r="1506">
          <cell r="A1506">
            <v>5001504</v>
          </cell>
          <cell r="B1506" t="str">
            <v>ITESA PRODUCCIONES,S.A.L.</v>
          </cell>
          <cell r="C1506" t="str">
            <v/>
          </cell>
          <cell r="D1506" t="str">
            <v>B95058244</v>
          </cell>
          <cell r="E1506" t="str">
            <v>PGNA</v>
          </cell>
          <cell r="F1506" t="str">
            <v>Nacionales</v>
          </cell>
        </row>
        <row r="1507">
          <cell r="A1507">
            <v>5001505</v>
          </cell>
          <cell r="B1507" t="str">
            <v>ALVARO MENDOZA PRODUCTION,S.L.</v>
          </cell>
          <cell r="C1507" t="str">
            <v/>
          </cell>
          <cell r="D1507" t="str">
            <v>B82842576</v>
          </cell>
          <cell r="E1507" t="str">
            <v>PGNA</v>
          </cell>
          <cell r="F1507" t="str">
            <v>Nacionales</v>
          </cell>
        </row>
        <row r="1508">
          <cell r="A1508">
            <v>5001506</v>
          </cell>
          <cell r="B1508" t="str">
            <v>ATOMIS MEDIA,S.A.</v>
          </cell>
          <cell r="C1508" t="str">
            <v/>
          </cell>
          <cell r="D1508" t="str">
            <v>A83697862</v>
          </cell>
          <cell r="E1508" t="str">
            <v>PGNA</v>
          </cell>
          <cell r="F1508" t="str">
            <v>Nacionales</v>
          </cell>
        </row>
        <row r="1509">
          <cell r="A1509">
            <v>5001507</v>
          </cell>
          <cell r="B1509" t="str">
            <v>TELEFONICA BROADCAST SERVICES SLU</v>
          </cell>
          <cell r="C1509" t="str">
            <v>GLOWAY</v>
          </cell>
          <cell r="D1509" t="str">
            <v>B18683557</v>
          </cell>
          <cell r="E1509" t="str">
            <v>PGNA</v>
          </cell>
          <cell r="F1509" t="str">
            <v>Nacionales</v>
          </cell>
        </row>
        <row r="1510">
          <cell r="A1510">
            <v>5001508</v>
          </cell>
          <cell r="B1510" t="str">
            <v>CADEMADRID,S.L.</v>
          </cell>
          <cell r="C1510" t="str">
            <v/>
          </cell>
          <cell r="D1510" t="str">
            <v>B82223231</v>
          </cell>
          <cell r="E1510" t="str">
            <v>PGNA</v>
          </cell>
          <cell r="F1510" t="str">
            <v>Nacionales</v>
          </cell>
        </row>
        <row r="1511">
          <cell r="A1511">
            <v>5001509</v>
          </cell>
          <cell r="B1511" t="str">
            <v>HOSPRESS,S.L.</v>
          </cell>
          <cell r="C1511" t="str">
            <v/>
          </cell>
          <cell r="D1511" t="str">
            <v>B81126278</v>
          </cell>
          <cell r="E1511" t="str">
            <v>PGNA</v>
          </cell>
          <cell r="F1511" t="str">
            <v>Nacionales</v>
          </cell>
        </row>
        <row r="1512">
          <cell r="A1512">
            <v>5001510</v>
          </cell>
          <cell r="B1512" t="str">
            <v>FINANZAUTO,S.A.</v>
          </cell>
          <cell r="C1512" t="str">
            <v/>
          </cell>
          <cell r="D1512" t="str">
            <v>A28006922</v>
          </cell>
          <cell r="E1512" t="str">
            <v>PGNA</v>
          </cell>
          <cell r="F1512" t="str">
            <v>Nacionales</v>
          </cell>
        </row>
        <row r="1513">
          <cell r="A1513">
            <v>5001511</v>
          </cell>
          <cell r="B1513" t="str">
            <v>YAMAHA HAZEN</v>
          </cell>
          <cell r="C1513" t="str">
            <v/>
          </cell>
          <cell r="D1513" t="str">
            <v>A78310588</v>
          </cell>
          <cell r="E1513" t="str">
            <v>PGNA</v>
          </cell>
          <cell r="F1513" t="str">
            <v>Nacionales</v>
          </cell>
        </row>
        <row r="1514">
          <cell r="A1514">
            <v>5001512</v>
          </cell>
          <cell r="B1514" t="str">
            <v>GENTE EN MADRID SL</v>
          </cell>
          <cell r="C1514" t="str">
            <v/>
          </cell>
          <cell r="D1514" t="str">
            <v>B84803378</v>
          </cell>
          <cell r="E1514" t="str">
            <v>PGNA</v>
          </cell>
          <cell r="F1514" t="str">
            <v>Nacionales</v>
          </cell>
        </row>
        <row r="1515">
          <cell r="A1515">
            <v>5001513</v>
          </cell>
          <cell r="B1515" t="str">
            <v>SERVICIO TECNICO GOMEZ SEGURIDAD</v>
          </cell>
          <cell r="C1515" t="str">
            <v/>
          </cell>
          <cell r="D1515" t="str">
            <v>E83036947</v>
          </cell>
          <cell r="E1515" t="str">
            <v>PGNA</v>
          </cell>
          <cell r="F1515" t="str">
            <v>Nacionales</v>
          </cell>
        </row>
        <row r="1516">
          <cell r="A1516">
            <v>5001514</v>
          </cell>
          <cell r="B1516" t="str">
            <v>LOBERA SERVICIOS DE IMAGEN,S.L.</v>
          </cell>
          <cell r="C1516" t="str">
            <v/>
          </cell>
          <cell r="D1516" t="str">
            <v>B39408232</v>
          </cell>
          <cell r="E1516" t="str">
            <v>PGNA</v>
          </cell>
          <cell r="F1516" t="str">
            <v>Nacionales</v>
          </cell>
        </row>
        <row r="1517">
          <cell r="A1517">
            <v>5001515</v>
          </cell>
          <cell r="B1517" t="str">
            <v>CIMAT FOTO, S.A.</v>
          </cell>
          <cell r="C1517" t="str">
            <v/>
          </cell>
          <cell r="D1517" t="str">
            <v>A28175883</v>
          </cell>
          <cell r="E1517" t="str">
            <v>PGNA</v>
          </cell>
          <cell r="F1517" t="str">
            <v>Nacionales</v>
          </cell>
        </row>
        <row r="1518">
          <cell r="A1518">
            <v>5001516</v>
          </cell>
          <cell r="B1518" t="str">
            <v>RESOPAL S.A.</v>
          </cell>
          <cell r="C1518" t="str">
            <v/>
          </cell>
          <cell r="D1518" t="str">
            <v>A28010957</v>
          </cell>
          <cell r="E1518" t="str">
            <v>PGNA</v>
          </cell>
          <cell r="F1518" t="str">
            <v>Nacionales</v>
          </cell>
        </row>
        <row r="1519">
          <cell r="A1519">
            <v>5001517</v>
          </cell>
          <cell r="B1519" t="str">
            <v>ESPACIO,S.A.</v>
          </cell>
          <cell r="C1519" t="str">
            <v/>
          </cell>
          <cell r="D1519" t="str">
            <v>A28681492</v>
          </cell>
          <cell r="E1519" t="str">
            <v>PGNA</v>
          </cell>
          <cell r="F1519" t="str">
            <v>Nacionales</v>
          </cell>
        </row>
        <row r="1520">
          <cell r="A1520">
            <v>5001518</v>
          </cell>
          <cell r="B1520" t="str">
            <v>A. QUERALTO ROSAL E HIJOS SA</v>
          </cell>
          <cell r="C1520" t="str">
            <v/>
          </cell>
          <cell r="D1520" t="str">
            <v>A28735827</v>
          </cell>
          <cell r="E1520" t="str">
            <v>PGNA</v>
          </cell>
          <cell r="F1520" t="str">
            <v>Nacionales</v>
          </cell>
        </row>
        <row r="1521">
          <cell r="A1521">
            <v>5001519</v>
          </cell>
          <cell r="B1521" t="str">
            <v>EDICIONES EL PAIS SL</v>
          </cell>
          <cell r="C1521" t="str">
            <v/>
          </cell>
          <cell r="D1521" t="str">
            <v>B85635910</v>
          </cell>
          <cell r="E1521" t="str">
            <v>PGNA</v>
          </cell>
          <cell r="F1521" t="str">
            <v>Nacionales</v>
          </cell>
        </row>
        <row r="1522">
          <cell r="A1522">
            <v>5001520</v>
          </cell>
          <cell r="B1522" t="str">
            <v>JD EQUIPAMENTOS SL</v>
          </cell>
          <cell r="C1522" t="str">
            <v/>
          </cell>
          <cell r="D1522" t="str">
            <v>B81417305</v>
          </cell>
          <cell r="E1522" t="str">
            <v>PGNA</v>
          </cell>
          <cell r="F1522" t="str">
            <v>Nacionales</v>
          </cell>
        </row>
        <row r="1523">
          <cell r="A1523">
            <v>5001521</v>
          </cell>
          <cell r="B1523" t="str">
            <v>ENTERTAINMENT EQUIPMENT SUPPLIES</v>
          </cell>
          <cell r="C1523" t="str">
            <v/>
          </cell>
          <cell r="D1523" t="str">
            <v>B20852158</v>
          </cell>
          <cell r="E1523" t="str">
            <v>PGNA</v>
          </cell>
          <cell r="F1523" t="str">
            <v>Nacionales</v>
          </cell>
        </row>
        <row r="1524">
          <cell r="A1524">
            <v>5001522</v>
          </cell>
          <cell r="B1524" t="str">
            <v>EURITMIA PRODUC.ESCENOGRAFICAS,S.L.</v>
          </cell>
          <cell r="C1524" t="str">
            <v/>
          </cell>
          <cell r="D1524" t="str">
            <v>B84607399</v>
          </cell>
          <cell r="E1524" t="str">
            <v>PGNA</v>
          </cell>
          <cell r="F1524" t="str">
            <v>Nacionales</v>
          </cell>
        </row>
        <row r="1525">
          <cell r="A1525">
            <v>5001523</v>
          </cell>
          <cell r="B1525" t="str">
            <v>SOGEDASA</v>
          </cell>
          <cell r="C1525" t="str">
            <v/>
          </cell>
          <cell r="D1525" t="str">
            <v>A59887885</v>
          </cell>
          <cell r="E1525" t="str">
            <v>PGNA</v>
          </cell>
          <cell r="F1525" t="str">
            <v>Nacionales</v>
          </cell>
        </row>
        <row r="1526">
          <cell r="A1526">
            <v>5001524</v>
          </cell>
          <cell r="B1526" t="str">
            <v>PEREZ SOBRINO FERNANDO</v>
          </cell>
          <cell r="C1526" t="str">
            <v/>
          </cell>
          <cell r="D1526" t="str">
            <v>02065072V</v>
          </cell>
          <cell r="E1526" t="str">
            <v>PGNA</v>
          </cell>
          <cell r="F1526" t="str">
            <v>Nacionales</v>
          </cell>
        </row>
        <row r="1527">
          <cell r="A1527">
            <v>5001525</v>
          </cell>
          <cell r="B1527" t="str">
            <v>AUREA DOCUMENTARY S.L.</v>
          </cell>
          <cell r="C1527" t="str">
            <v/>
          </cell>
          <cell r="D1527" t="str">
            <v>B62198312</v>
          </cell>
          <cell r="E1527" t="str">
            <v>PGNA</v>
          </cell>
          <cell r="F1527" t="str">
            <v>Nacionales</v>
          </cell>
        </row>
        <row r="1528">
          <cell r="A1528">
            <v>5001526</v>
          </cell>
          <cell r="B1528" t="str">
            <v>INSTITUTO DE ERGONOMIA MAPFRE SA</v>
          </cell>
          <cell r="C1528" t="str">
            <v/>
          </cell>
          <cell r="D1528" t="str">
            <v>A50380872</v>
          </cell>
          <cell r="E1528" t="str">
            <v>PGNA</v>
          </cell>
          <cell r="F1528" t="str">
            <v>Nacionales</v>
          </cell>
        </row>
        <row r="1529">
          <cell r="A1529">
            <v>5001527</v>
          </cell>
          <cell r="B1529" t="str">
            <v>VALLES SIERRA, RAQUEL</v>
          </cell>
          <cell r="C1529" t="str">
            <v/>
          </cell>
          <cell r="D1529" t="str">
            <v>44353775T</v>
          </cell>
          <cell r="E1529" t="str">
            <v>PGPR</v>
          </cell>
          <cell r="F1529" t="str">
            <v>Premios</v>
          </cell>
        </row>
        <row r="1530">
          <cell r="A1530">
            <v>5001528</v>
          </cell>
          <cell r="B1530" t="str">
            <v>DISTRIBUIDORA DE MATERIALES DE</v>
          </cell>
          <cell r="C1530" t="str">
            <v/>
          </cell>
          <cell r="D1530" t="str">
            <v>A78557808</v>
          </cell>
          <cell r="E1530" t="str">
            <v>PGNA</v>
          </cell>
          <cell r="F1530" t="str">
            <v>Nacionales</v>
          </cell>
        </row>
        <row r="1531">
          <cell r="A1531">
            <v>5001529</v>
          </cell>
          <cell r="B1531" t="str">
            <v>DEL CASTILLO HIDALGO, ROMAN</v>
          </cell>
          <cell r="C1531" t="str">
            <v/>
          </cell>
          <cell r="D1531" t="str">
            <v>01233363B</v>
          </cell>
          <cell r="E1531" t="str">
            <v>PGPR</v>
          </cell>
          <cell r="F1531" t="str">
            <v>Premios</v>
          </cell>
        </row>
        <row r="1532">
          <cell r="A1532">
            <v>5001530</v>
          </cell>
          <cell r="B1532" t="str">
            <v>INDECAR CARROCERIAS, S.L.</v>
          </cell>
          <cell r="C1532" t="str">
            <v/>
          </cell>
          <cell r="D1532" t="str">
            <v>B83846931</v>
          </cell>
          <cell r="E1532" t="str">
            <v>PGNA</v>
          </cell>
          <cell r="F1532" t="str">
            <v>Nacionales</v>
          </cell>
        </row>
        <row r="1533">
          <cell r="A1533">
            <v>5001531</v>
          </cell>
          <cell r="B1533" t="str">
            <v>GONZALEZ ORTEGA, MAGDALENA</v>
          </cell>
          <cell r="C1533" t="str">
            <v/>
          </cell>
          <cell r="D1533" t="str">
            <v>00715760T</v>
          </cell>
          <cell r="E1533" t="str">
            <v>PGPR</v>
          </cell>
          <cell r="F1533" t="str">
            <v>Premios</v>
          </cell>
        </row>
        <row r="1534">
          <cell r="A1534">
            <v>5001532</v>
          </cell>
          <cell r="B1534" t="str">
            <v>DRIVE TELEVISION SL</v>
          </cell>
          <cell r="C1534" t="str">
            <v/>
          </cell>
          <cell r="D1534" t="str">
            <v>B84082015</v>
          </cell>
          <cell r="E1534" t="str">
            <v>PGNA</v>
          </cell>
          <cell r="F1534" t="str">
            <v>Nacionales</v>
          </cell>
        </row>
        <row r="1535">
          <cell r="A1535">
            <v>5001533</v>
          </cell>
          <cell r="B1535" t="str">
            <v>DIAZ FIGUERAS, ROSA</v>
          </cell>
          <cell r="C1535" t="str">
            <v/>
          </cell>
          <cell r="D1535" t="str">
            <v>03397582E</v>
          </cell>
          <cell r="E1535" t="str">
            <v>PGPR</v>
          </cell>
          <cell r="F1535" t="str">
            <v>Premios</v>
          </cell>
        </row>
        <row r="1536">
          <cell r="A1536">
            <v>5001534</v>
          </cell>
          <cell r="B1536" t="str">
            <v>REGISTRO PRESTACIONES INFORMATICAS</v>
          </cell>
          <cell r="C1536" t="str">
            <v/>
          </cell>
          <cell r="D1536" t="str">
            <v>A28878098</v>
          </cell>
          <cell r="E1536" t="str">
            <v>PGNA</v>
          </cell>
          <cell r="F1536" t="str">
            <v>Nacionales</v>
          </cell>
        </row>
        <row r="1537">
          <cell r="A1537">
            <v>5001535</v>
          </cell>
          <cell r="B1537" t="str">
            <v>MORALEDA CHAÑEZ, PILAR</v>
          </cell>
          <cell r="C1537" t="str">
            <v/>
          </cell>
          <cell r="D1537" t="str">
            <v>07247991R</v>
          </cell>
          <cell r="E1537" t="str">
            <v>PGPR</v>
          </cell>
          <cell r="F1537" t="str">
            <v>Premios</v>
          </cell>
        </row>
        <row r="1538">
          <cell r="A1538">
            <v>5001536</v>
          </cell>
          <cell r="B1538" t="str">
            <v>COCENTRO S.A.</v>
          </cell>
          <cell r="C1538" t="str">
            <v/>
          </cell>
          <cell r="D1538" t="str">
            <v>A78498193</v>
          </cell>
          <cell r="E1538" t="str">
            <v>PGNA</v>
          </cell>
          <cell r="F1538" t="str">
            <v>Nacionales</v>
          </cell>
        </row>
        <row r="1539">
          <cell r="A1539">
            <v>5001537</v>
          </cell>
          <cell r="B1539" t="str">
            <v>AVILA GARCIA, PILAR</v>
          </cell>
          <cell r="C1539" t="str">
            <v/>
          </cell>
          <cell r="D1539" t="str">
            <v>70402873B</v>
          </cell>
          <cell r="E1539" t="str">
            <v>PGPR</v>
          </cell>
          <cell r="F1539" t="str">
            <v>Premios</v>
          </cell>
        </row>
        <row r="1540">
          <cell r="A1540">
            <v>5001538</v>
          </cell>
          <cell r="B1540" t="str">
            <v>SOSADIAS,S.A.</v>
          </cell>
          <cell r="C1540" t="str">
            <v/>
          </cell>
          <cell r="D1540" t="str">
            <v>A78654076</v>
          </cell>
          <cell r="E1540" t="str">
            <v>PGNA</v>
          </cell>
          <cell r="F1540" t="str">
            <v>Nacionales</v>
          </cell>
        </row>
        <row r="1541">
          <cell r="A1541">
            <v>5001539</v>
          </cell>
          <cell r="B1541" t="str">
            <v>GOMEZ ORTEGA, LORENA</v>
          </cell>
          <cell r="C1541" t="str">
            <v/>
          </cell>
          <cell r="D1541" t="str">
            <v>04129782V</v>
          </cell>
          <cell r="E1541" t="str">
            <v>PGPR</v>
          </cell>
          <cell r="F1541" t="str">
            <v>Premios</v>
          </cell>
        </row>
        <row r="1542">
          <cell r="A1542">
            <v>5001540</v>
          </cell>
          <cell r="B1542" t="str">
            <v>SERVICIOS DE RADIO WAVENET,S.L.</v>
          </cell>
          <cell r="C1542" t="str">
            <v/>
          </cell>
          <cell r="D1542" t="str">
            <v>B81507949</v>
          </cell>
          <cell r="E1542" t="str">
            <v>PGNA</v>
          </cell>
          <cell r="F1542" t="str">
            <v>Nacionales</v>
          </cell>
        </row>
        <row r="1543">
          <cell r="A1543">
            <v>5001541</v>
          </cell>
          <cell r="B1543" t="str">
            <v>DEL MONTE ABRIL, CARMEN</v>
          </cell>
          <cell r="C1543" t="str">
            <v/>
          </cell>
          <cell r="D1543" t="str">
            <v>00656548J</v>
          </cell>
          <cell r="E1543" t="str">
            <v>PGPR</v>
          </cell>
          <cell r="F1543" t="str">
            <v>Premios</v>
          </cell>
        </row>
        <row r="1544">
          <cell r="A1544">
            <v>5001542</v>
          </cell>
          <cell r="B1544" t="str">
            <v>BELLO LARREA FRANCISCO.RTE EL POLEO</v>
          </cell>
          <cell r="C1544" t="str">
            <v/>
          </cell>
          <cell r="D1544" t="str">
            <v>30057120F</v>
          </cell>
          <cell r="E1544" t="str">
            <v>PGNA</v>
          </cell>
          <cell r="F1544" t="str">
            <v>Nacionales</v>
          </cell>
        </row>
        <row r="1545">
          <cell r="A1545">
            <v>5001543</v>
          </cell>
          <cell r="B1545" t="str">
            <v>BILBAO MARTINEZ, PILAR</v>
          </cell>
          <cell r="C1545" t="str">
            <v/>
          </cell>
          <cell r="D1545" t="str">
            <v>16038548G</v>
          </cell>
          <cell r="E1545" t="str">
            <v>PGPR</v>
          </cell>
          <cell r="F1545" t="str">
            <v>Premios</v>
          </cell>
        </row>
        <row r="1546">
          <cell r="A1546">
            <v>5001544</v>
          </cell>
          <cell r="B1546" t="str">
            <v>GRUPO TECNIGRAF, S.L.</v>
          </cell>
          <cell r="C1546" t="str">
            <v/>
          </cell>
          <cell r="D1546" t="str">
            <v>B79142402</v>
          </cell>
          <cell r="E1546" t="str">
            <v>PGNA</v>
          </cell>
          <cell r="F1546" t="str">
            <v>Nacionales</v>
          </cell>
        </row>
        <row r="1547">
          <cell r="A1547">
            <v>5001545</v>
          </cell>
          <cell r="B1547" t="str">
            <v>VILLADA DIAZ, RAFAEL</v>
          </cell>
          <cell r="C1547" t="str">
            <v/>
          </cell>
          <cell r="D1547" t="str">
            <v>00880507K</v>
          </cell>
          <cell r="E1547" t="str">
            <v>PGPR</v>
          </cell>
          <cell r="F1547" t="str">
            <v>Premios</v>
          </cell>
        </row>
        <row r="1548">
          <cell r="A1548">
            <v>5001546</v>
          </cell>
          <cell r="B1548" t="str">
            <v>STOCK PLUS,S.L.</v>
          </cell>
          <cell r="C1548" t="str">
            <v/>
          </cell>
          <cell r="D1548" t="str">
            <v>B43226935</v>
          </cell>
          <cell r="E1548" t="str">
            <v>PGNA</v>
          </cell>
          <cell r="F1548" t="str">
            <v>Nacionales</v>
          </cell>
        </row>
        <row r="1549">
          <cell r="A1549">
            <v>5001547</v>
          </cell>
          <cell r="B1549" t="str">
            <v>CAJA AVILA, SILVIA</v>
          </cell>
          <cell r="C1549" t="str">
            <v/>
          </cell>
          <cell r="D1549" t="str">
            <v>51429877Z</v>
          </cell>
          <cell r="E1549" t="str">
            <v>PGPR</v>
          </cell>
          <cell r="F1549" t="str">
            <v>Premios</v>
          </cell>
        </row>
        <row r="1550">
          <cell r="A1550">
            <v>5001548</v>
          </cell>
          <cell r="B1550" t="str">
            <v>A Y G AZAFATAS Y GESTION</v>
          </cell>
          <cell r="C1550" t="str">
            <v/>
          </cell>
          <cell r="D1550" t="str">
            <v>B82570854</v>
          </cell>
          <cell r="E1550" t="str">
            <v>PGNA</v>
          </cell>
          <cell r="F1550" t="str">
            <v>Nacionales</v>
          </cell>
        </row>
        <row r="1551">
          <cell r="A1551">
            <v>5001549</v>
          </cell>
          <cell r="B1551" t="str">
            <v>REBOLLEDO VILA, JOSE ANTONIO</v>
          </cell>
          <cell r="C1551" t="str">
            <v/>
          </cell>
          <cell r="D1551" t="str">
            <v>76258010S</v>
          </cell>
          <cell r="E1551" t="str">
            <v>PGPR</v>
          </cell>
          <cell r="F1551" t="str">
            <v>Premios</v>
          </cell>
        </row>
        <row r="1552">
          <cell r="A1552">
            <v>5001550</v>
          </cell>
          <cell r="B1552" t="str">
            <v>INDECHAPA,S.A.</v>
          </cell>
          <cell r="C1552" t="str">
            <v/>
          </cell>
          <cell r="D1552" t="str">
            <v>A81410615</v>
          </cell>
          <cell r="E1552" t="str">
            <v>PGNA</v>
          </cell>
          <cell r="F1552" t="str">
            <v>Nacionales</v>
          </cell>
        </row>
        <row r="1553">
          <cell r="A1553">
            <v>5001551</v>
          </cell>
          <cell r="B1553" t="str">
            <v>GOMEZ BOLAÑOS, DAVID</v>
          </cell>
          <cell r="C1553" t="str">
            <v/>
          </cell>
          <cell r="D1553" t="str">
            <v>04183288W</v>
          </cell>
          <cell r="E1553" t="str">
            <v>PGPR</v>
          </cell>
          <cell r="F1553" t="str">
            <v>Premios</v>
          </cell>
        </row>
        <row r="1554">
          <cell r="A1554">
            <v>5001552</v>
          </cell>
          <cell r="B1554" t="str">
            <v>ROMERO HERMANOS AIRES SL</v>
          </cell>
          <cell r="C1554" t="str">
            <v/>
          </cell>
          <cell r="D1554" t="str">
            <v>B84025774</v>
          </cell>
          <cell r="E1554" t="str">
            <v>PGNA</v>
          </cell>
          <cell r="F1554" t="str">
            <v>Nacionales</v>
          </cell>
        </row>
        <row r="1555">
          <cell r="A1555">
            <v>5001553</v>
          </cell>
          <cell r="B1555" t="str">
            <v>CORTES MATEO, ANA RUTH</v>
          </cell>
          <cell r="C1555" t="str">
            <v/>
          </cell>
          <cell r="D1555" t="str">
            <v>70879437S</v>
          </cell>
          <cell r="E1555" t="str">
            <v>PGPR</v>
          </cell>
          <cell r="F1555" t="str">
            <v>Premios</v>
          </cell>
        </row>
        <row r="1556">
          <cell r="A1556">
            <v>5001554</v>
          </cell>
          <cell r="B1556" t="str">
            <v>SUMINISTROS CLINICO SANITARIOS S.L.</v>
          </cell>
          <cell r="C1556" t="str">
            <v/>
          </cell>
          <cell r="D1556" t="str">
            <v>B80857915</v>
          </cell>
          <cell r="E1556" t="str">
            <v>PGNA</v>
          </cell>
          <cell r="F1556" t="str">
            <v>Nacionales</v>
          </cell>
        </row>
        <row r="1557">
          <cell r="A1557">
            <v>5001555</v>
          </cell>
          <cell r="B1557" t="str">
            <v>ANGULO VAESKEN, SONIA</v>
          </cell>
          <cell r="C1557" t="str">
            <v/>
          </cell>
          <cell r="D1557" t="str">
            <v>02878731M</v>
          </cell>
          <cell r="E1557" t="str">
            <v>PGPR</v>
          </cell>
          <cell r="F1557" t="str">
            <v>Premios</v>
          </cell>
        </row>
        <row r="1558">
          <cell r="A1558">
            <v>5001556</v>
          </cell>
          <cell r="B1558" t="str">
            <v>FLAT CINEMA SL</v>
          </cell>
          <cell r="C1558" t="str">
            <v/>
          </cell>
          <cell r="D1558" t="str">
            <v>B84795749</v>
          </cell>
          <cell r="E1558" t="str">
            <v>PGNA</v>
          </cell>
          <cell r="F1558" t="str">
            <v>Nacionales</v>
          </cell>
        </row>
        <row r="1559">
          <cell r="A1559">
            <v>5001557</v>
          </cell>
          <cell r="B1559" t="str">
            <v>MARTIN ROJO, JOSE MANUEL</v>
          </cell>
          <cell r="C1559" t="str">
            <v/>
          </cell>
          <cell r="D1559" t="str">
            <v>50734801K</v>
          </cell>
          <cell r="E1559" t="str">
            <v>PGPR</v>
          </cell>
          <cell r="F1559" t="str">
            <v>Premios</v>
          </cell>
        </row>
        <row r="1560">
          <cell r="A1560">
            <v>5001558</v>
          </cell>
          <cell r="B1560" t="str">
            <v>TECNICA MECANICA NORMALIZ,S.L.</v>
          </cell>
          <cell r="C1560" t="str">
            <v/>
          </cell>
          <cell r="D1560" t="str">
            <v>B79375523</v>
          </cell>
          <cell r="E1560" t="str">
            <v>PGNA</v>
          </cell>
          <cell r="F1560" t="str">
            <v>Nacionales</v>
          </cell>
        </row>
        <row r="1561">
          <cell r="A1561">
            <v>5001559</v>
          </cell>
          <cell r="B1561" t="str">
            <v>DE ISIDRO ALVARO, ANTONIO</v>
          </cell>
          <cell r="C1561" t="str">
            <v/>
          </cell>
          <cell r="D1561" t="str">
            <v>50106006T</v>
          </cell>
          <cell r="E1561" t="str">
            <v>PGPR</v>
          </cell>
          <cell r="F1561" t="str">
            <v>Premios</v>
          </cell>
        </row>
        <row r="1562">
          <cell r="A1562">
            <v>5001560</v>
          </cell>
          <cell r="B1562" t="str">
            <v>AUTOS GOLDEN S.L.</v>
          </cell>
          <cell r="C1562" t="str">
            <v/>
          </cell>
          <cell r="D1562" t="str">
            <v>B46640926</v>
          </cell>
          <cell r="E1562" t="str">
            <v>PGNA</v>
          </cell>
          <cell r="F1562" t="str">
            <v>Nacionales</v>
          </cell>
        </row>
        <row r="1563">
          <cell r="A1563">
            <v>5001561</v>
          </cell>
          <cell r="B1563" t="str">
            <v>HERNANDEZ GALLARDO, ANGEL</v>
          </cell>
          <cell r="C1563" t="str">
            <v/>
          </cell>
          <cell r="D1563" t="str">
            <v>01080677E</v>
          </cell>
          <cell r="E1563" t="str">
            <v>PGPR</v>
          </cell>
          <cell r="F1563" t="str">
            <v>Premios</v>
          </cell>
        </row>
        <row r="1564">
          <cell r="A1564">
            <v>5001562</v>
          </cell>
          <cell r="B1564" t="str">
            <v>SIGA, S.L.</v>
          </cell>
          <cell r="C1564" t="str">
            <v/>
          </cell>
          <cell r="D1564" t="str">
            <v>B28810737</v>
          </cell>
          <cell r="E1564" t="str">
            <v>PGNA</v>
          </cell>
          <cell r="F1564" t="str">
            <v>Nacionales</v>
          </cell>
        </row>
        <row r="1565">
          <cell r="A1565">
            <v>5001563</v>
          </cell>
          <cell r="B1565" t="str">
            <v>REY ZUFIA, MARGARITA</v>
          </cell>
          <cell r="C1565" t="str">
            <v/>
          </cell>
          <cell r="D1565" t="str">
            <v>02892760G</v>
          </cell>
          <cell r="E1565" t="str">
            <v>PGPR</v>
          </cell>
          <cell r="F1565" t="str">
            <v>Premios</v>
          </cell>
        </row>
        <row r="1566">
          <cell r="A1566">
            <v>5001564</v>
          </cell>
          <cell r="B1566" t="str">
            <v>DECORACIONES Y PROYECTOS MOLINA</v>
          </cell>
          <cell r="C1566" t="str">
            <v/>
          </cell>
          <cell r="D1566" t="str">
            <v>G84595511</v>
          </cell>
          <cell r="E1566" t="str">
            <v>PGNA</v>
          </cell>
          <cell r="F1566" t="str">
            <v>Nacionales</v>
          </cell>
        </row>
        <row r="1567">
          <cell r="A1567">
            <v>5001565</v>
          </cell>
          <cell r="B1567" t="str">
            <v>MARTINEZ GARCIA, JUAN JOSE</v>
          </cell>
          <cell r="C1567" t="str">
            <v/>
          </cell>
          <cell r="D1567" t="str">
            <v>02891422T</v>
          </cell>
          <cell r="E1567" t="str">
            <v>PGPR</v>
          </cell>
          <cell r="F1567" t="str">
            <v>Premios</v>
          </cell>
        </row>
        <row r="1568">
          <cell r="A1568">
            <v>5001566</v>
          </cell>
          <cell r="B1568" t="str">
            <v>PROSOL INGENIERIA, S.L.</v>
          </cell>
          <cell r="C1568" t="str">
            <v/>
          </cell>
          <cell r="D1568" t="str">
            <v>B81347791</v>
          </cell>
          <cell r="E1568" t="str">
            <v>PGNA</v>
          </cell>
          <cell r="F1568" t="str">
            <v>Nacionales</v>
          </cell>
        </row>
        <row r="1569">
          <cell r="A1569">
            <v>5001567</v>
          </cell>
          <cell r="B1569" t="str">
            <v>GARCIA LOBIT, VICTOR</v>
          </cell>
          <cell r="C1569" t="str">
            <v/>
          </cell>
          <cell r="D1569" t="str">
            <v>53620556N</v>
          </cell>
          <cell r="E1569" t="str">
            <v>PGPR</v>
          </cell>
          <cell r="F1569" t="str">
            <v>Premios</v>
          </cell>
        </row>
        <row r="1570">
          <cell r="A1570">
            <v>5001568</v>
          </cell>
          <cell r="B1570" t="str">
            <v>SOTOCATERING,S.L.</v>
          </cell>
          <cell r="C1570" t="str">
            <v/>
          </cell>
          <cell r="D1570" t="str">
            <v>B84366368</v>
          </cell>
          <cell r="E1570" t="str">
            <v>PGNA</v>
          </cell>
          <cell r="F1570" t="str">
            <v>Nacionales</v>
          </cell>
        </row>
        <row r="1571">
          <cell r="A1571">
            <v>5001569</v>
          </cell>
          <cell r="B1571" t="str">
            <v>SIERRA MESEGUER, EUGENIO</v>
          </cell>
          <cell r="C1571" t="str">
            <v/>
          </cell>
          <cell r="D1571" t="str">
            <v>53105081J</v>
          </cell>
          <cell r="E1571" t="str">
            <v>PGPR</v>
          </cell>
          <cell r="F1571" t="str">
            <v>Premios</v>
          </cell>
        </row>
        <row r="1572">
          <cell r="A1572">
            <v>5001570</v>
          </cell>
          <cell r="B1572" t="str">
            <v>COUR POZUELO SL</v>
          </cell>
          <cell r="C1572" t="str">
            <v/>
          </cell>
          <cell r="D1572" t="str">
            <v>B80877772</v>
          </cell>
          <cell r="E1572" t="str">
            <v>PGNA</v>
          </cell>
          <cell r="F1572" t="str">
            <v>Nacionales</v>
          </cell>
        </row>
        <row r="1573">
          <cell r="A1573">
            <v>5001571</v>
          </cell>
          <cell r="B1573" t="str">
            <v>MARTY MARTINEZ, FRANCISCO JAVIER</v>
          </cell>
          <cell r="C1573" t="str">
            <v/>
          </cell>
          <cell r="D1573" t="str">
            <v>00129224X</v>
          </cell>
          <cell r="E1573" t="str">
            <v>PGPR</v>
          </cell>
          <cell r="F1573" t="str">
            <v>Premios</v>
          </cell>
        </row>
        <row r="1574">
          <cell r="A1574">
            <v>5001572</v>
          </cell>
          <cell r="B1574" t="str">
            <v>HERPRYMBER SL</v>
          </cell>
          <cell r="C1574" t="str">
            <v/>
          </cell>
          <cell r="D1574" t="str">
            <v>B80127798</v>
          </cell>
          <cell r="E1574" t="str">
            <v>PGNA</v>
          </cell>
          <cell r="F1574" t="str">
            <v>Nacionales</v>
          </cell>
        </row>
        <row r="1575">
          <cell r="A1575">
            <v>5001573</v>
          </cell>
          <cell r="B1575" t="str">
            <v>DE LAS HERAS RAMOS, EDGAR</v>
          </cell>
          <cell r="C1575" t="str">
            <v/>
          </cell>
          <cell r="D1575" t="str">
            <v>52478227R</v>
          </cell>
          <cell r="E1575" t="str">
            <v>PGPR</v>
          </cell>
          <cell r="F1575" t="str">
            <v>Premios</v>
          </cell>
        </row>
        <row r="1576">
          <cell r="A1576">
            <v>5001574</v>
          </cell>
          <cell r="B1576" t="str">
            <v>ALBALA INGENIEROS,S.A.</v>
          </cell>
          <cell r="C1576" t="str">
            <v/>
          </cell>
          <cell r="D1576" t="str">
            <v>A81324139</v>
          </cell>
          <cell r="E1576" t="str">
            <v>PGNA</v>
          </cell>
          <cell r="F1576" t="str">
            <v>Nacionales</v>
          </cell>
        </row>
        <row r="1577">
          <cell r="A1577">
            <v>5001575</v>
          </cell>
          <cell r="B1577" t="str">
            <v>TORRES ACOSTA, MANUEL</v>
          </cell>
          <cell r="C1577" t="str">
            <v/>
          </cell>
          <cell r="D1577" t="str">
            <v>09021028Z</v>
          </cell>
          <cell r="E1577" t="str">
            <v>PGPR</v>
          </cell>
          <cell r="F1577" t="str">
            <v>Premios</v>
          </cell>
        </row>
        <row r="1578">
          <cell r="A1578">
            <v>5001576</v>
          </cell>
          <cell r="B1578" t="str">
            <v>TABLEMADE,S.L.</v>
          </cell>
          <cell r="C1578" t="str">
            <v/>
          </cell>
          <cell r="D1578" t="str">
            <v>B81624272</v>
          </cell>
          <cell r="E1578" t="str">
            <v>PGNA</v>
          </cell>
          <cell r="F1578" t="str">
            <v>Nacionales</v>
          </cell>
        </row>
        <row r="1579">
          <cell r="A1579">
            <v>5001577</v>
          </cell>
          <cell r="B1579" t="str">
            <v>SASTRE BELLAS, LUIS</v>
          </cell>
          <cell r="C1579" t="str">
            <v/>
          </cell>
          <cell r="D1579" t="str">
            <v>32618476Z</v>
          </cell>
          <cell r="E1579" t="str">
            <v>PGPR</v>
          </cell>
          <cell r="F1579" t="str">
            <v>Premios</v>
          </cell>
        </row>
        <row r="1580">
          <cell r="A1580">
            <v>5001578</v>
          </cell>
          <cell r="B1580" t="str">
            <v>MEDICINA TELEVISION,S.A.</v>
          </cell>
          <cell r="C1580" t="str">
            <v/>
          </cell>
          <cell r="D1580" t="str">
            <v>A82203456</v>
          </cell>
          <cell r="E1580" t="str">
            <v>PGNA</v>
          </cell>
          <cell r="F1580" t="str">
            <v>Nacionales</v>
          </cell>
        </row>
        <row r="1581">
          <cell r="A1581">
            <v>5001579</v>
          </cell>
          <cell r="B1581" t="str">
            <v>CAMACHO BARO, CARMEN</v>
          </cell>
          <cell r="C1581" t="str">
            <v/>
          </cell>
          <cell r="D1581" t="str">
            <v>02064252W</v>
          </cell>
          <cell r="E1581" t="str">
            <v>PGPR</v>
          </cell>
          <cell r="F1581" t="str">
            <v>Premios</v>
          </cell>
        </row>
        <row r="1582">
          <cell r="A1582">
            <v>5001580</v>
          </cell>
          <cell r="B1582" t="str">
            <v>RADIO ALFA,S.L.</v>
          </cell>
          <cell r="C1582" t="str">
            <v/>
          </cell>
          <cell r="D1582" t="str">
            <v>B79517785</v>
          </cell>
          <cell r="E1582" t="str">
            <v>PGNA</v>
          </cell>
          <cell r="F1582" t="str">
            <v>Nacionales</v>
          </cell>
        </row>
        <row r="1583">
          <cell r="A1583">
            <v>5001581</v>
          </cell>
          <cell r="B1583" t="str">
            <v>ORTES IBARES, JESUS</v>
          </cell>
          <cell r="C1583" t="str">
            <v/>
          </cell>
          <cell r="D1583" t="str">
            <v>50823599Q</v>
          </cell>
          <cell r="E1583" t="str">
            <v>PGPR</v>
          </cell>
          <cell r="F1583" t="str">
            <v>Premios</v>
          </cell>
        </row>
        <row r="1584">
          <cell r="A1584">
            <v>5001582</v>
          </cell>
          <cell r="B1584" t="str">
            <v>FUNDACION ABRACADABRA</v>
          </cell>
          <cell r="C1584" t="str">
            <v/>
          </cell>
          <cell r="D1584" t="str">
            <v>G84367168</v>
          </cell>
          <cell r="E1584" t="str">
            <v>PGNA</v>
          </cell>
          <cell r="F1584" t="str">
            <v>Nacionales</v>
          </cell>
        </row>
        <row r="1585">
          <cell r="A1585">
            <v>5001583</v>
          </cell>
          <cell r="B1585" t="str">
            <v>LAZARO HUERTA, PABLO</v>
          </cell>
          <cell r="C1585" t="str">
            <v/>
          </cell>
          <cell r="D1585" t="str">
            <v>72986862L</v>
          </cell>
          <cell r="E1585" t="str">
            <v>PGPR</v>
          </cell>
          <cell r="F1585" t="str">
            <v>Premios</v>
          </cell>
        </row>
        <row r="1586">
          <cell r="A1586">
            <v>5001584</v>
          </cell>
          <cell r="B1586" t="str">
            <v>VEGAP-VISUAL ENT. GESTION ARTISTAS</v>
          </cell>
          <cell r="C1586" t="str">
            <v/>
          </cell>
          <cell r="D1586" t="str">
            <v>G79467353</v>
          </cell>
          <cell r="E1586" t="str">
            <v>PGNA</v>
          </cell>
          <cell r="F1586" t="str">
            <v>Nacionales</v>
          </cell>
        </row>
        <row r="1587">
          <cell r="A1587">
            <v>5001585</v>
          </cell>
          <cell r="B1587" t="str">
            <v>MUÑOZ SANCHEZ-MIGUEL,MARCOS ONESIMO</v>
          </cell>
          <cell r="C1587" t="str">
            <v/>
          </cell>
          <cell r="D1587" t="str">
            <v>04212667X</v>
          </cell>
          <cell r="E1587" t="str">
            <v>PGPR</v>
          </cell>
          <cell r="F1587" t="str">
            <v>Premios</v>
          </cell>
        </row>
        <row r="1588">
          <cell r="A1588">
            <v>5001586</v>
          </cell>
          <cell r="B1588" t="str">
            <v>ORTEGA VIDAL JUAN RAMON</v>
          </cell>
          <cell r="C1588" t="str">
            <v/>
          </cell>
          <cell r="D1588" t="str">
            <v>50400337T</v>
          </cell>
          <cell r="E1588" t="str">
            <v>PCOL</v>
          </cell>
          <cell r="F1588" t="str">
            <v>Colaboradores</v>
          </cell>
        </row>
        <row r="1589">
          <cell r="A1589">
            <v>5001587</v>
          </cell>
          <cell r="B1589" t="str">
            <v>SAINZ MARTIN, FERNANDO</v>
          </cell>
          <cell r="C1589" t="str">
            <v/>
          </cell>
          <cell r="D1589" t="str">
            <v>50804579V</v>
          </cell>
          <cell r="E1589" t="str">
            <v>PGPR</v>
          </cell>
          <cell r="F1589" t="str">
            <v>Premios</v>
          </cell>
        </row>
        <row r="1590">
          <cell r="A1590">
            <v>5001588</v>
          </cell>
          <cell r="B1590" t="str">
            <v>CUESTA CAMBRA UBALDO</v>
          </cell>
          <cell r="C1590" t="str">
            <v/>
          </cell>
          <cell r="D1590" t="str">
            <v>10182640B</v>
          </cell>
          <cell r="E1590" t="str">
            <v>PGNA</v>
          </cell>
          <cell r="F1590" t="str">
            <v>Nacionales</v>
          </cell>
        </row>
        <row r="1591">
          <cell r="A1591">
            <v>5001589</v>
          </cell>
          <cell r="B1591" t="str">
            <v>GARCIA LUJAN, ALEJANDRO</v>
          </cell>
          <cell r="C1591" t="str">
            <v/>
          </cell>
          <cell r="D1591" t="str">
            <v>05304901C</v>
          </cell>
          <cell r="E1591" t="str">
            <v>PGPR</v>
          </cell>
          <cell r="F1591" t="str">
            <v>Premios</v>
          </cell>
        </row>
        <row r="1592">
          <cell r="A1592">
            <v>5001590</v>
          </cell>
          <cell r="B1592" t="str">
            <v>EL PERIODICO DE LA PUBLICIDAD,S.L.</v>
          </cell>
          <cell r="C1592" t="str">
            <v/>
          </cell>
          <cell r="D1592" t="str">
            <v>B83279455</v>
          </cell>
          <cell r="E1592" t="str">
            <v>PGNA</v>
          </cell>
          <cell r="F1592" t="str">
            <v>Nacionales</v>
          </cell>
        </row>
        <row r="1593">
          <cell r="A1593">
            <v>5001591</v>
          </cell>
          <cell r="B1593" t="str">
            <v>RUBIO TERES, PEDRO LUIS</v>
          </cell>
          <cell r="C1593" t="str">
            <v/>
          </cell>
          <cell r="D1593" t="str">
            <v>53619124Y</v>
          </cell>
          <cell r="E1593" t="str">
            <v>PGPR</v>
          </cell>
          <cell r="F1593" t="str">
            <v>Premios</v>
          </cell>
        </row>
        <row r="1594">
          <cell r="A1594">
            <v>5001592</v>
          </cell>
          <cell r="B1594" t="str">
            <v>LOUNGE MUSIC S L</v>
          </cell>
          <cell r="C1594" t="str">
            <v/>
          </cell>
          <cell r="D1594" t="str">
            <v>B84062835</v>
          </cell>
          <cell r="E1594" t="str">
            <v>PGNA</v>
          </cell>
          <cell r="F1594" t="str">
            <v>Nacionales</v>
          </cell>
        </row>
        <row r="1595">
          <cell r="A1595">
            <v>5001593</v>
          </cell>
          <cell r="B1595" t="str">
            <v>SANCHEZ GOMEZ, PEDRO</v>
          </cell>
          <cell r="C1595" t="str">
            <v/>
          </cell>
          <cell r="D1595" t="str">
            <v>07521284P</v>
          </cell>
          <cell r="E1595" t="str">
            <v>PGPR</v>
          </cell>
          <cell r="F1595" t="str">
            <v>Premios</v>
          </cell>
        </row>
        <row r="1596">
          <cell r="A1596">
            <v>5001594</v>
          </cell>
          <cell r="B1596" t="str">
            <v>JIMENEZ DE LEON ANGEL</v>
          </cell>
          <cell r="C1596" t="str">
            <v/>
          </cell>
          <cell r="D1596" t="str">
            <v>51916781P</v>
          </cell>
          <cell r="E1596" t="str">
            <v>PCOL</v>
          </cell>
          <cell r="F1596" t="str">
            <v>Colaboradores</v>
          </cell>
        </row>
        <row r="1597">
          <cell r="A1597">
            <v>5001595</v>
          </cell>
          <cell r="B1597" t="str">
            <v>PARDO PIZARRO, GUILLERMO</v>
          </cell>
          <cell r="C1597" t="str">
            <v/>
          </cell>
          <cell r="D1597" t="str">
            <v>51112814Y</v>
          </cell>
          <cell r="E1597" t="str">
            <v>PGPR</v>
          </cell>
          <cell r="F1597" t="str">
            <v>Premios</v>
          </cell>
        </row>
        <row r="1598">
          <cell r="A1598">
            <v>5001596</v>
          </cell>
          <cell r="B1598" t="str">
            <v>COMUNIDAD PROPIET.PUERTA DEL SOL,11</v>
          </cell>
          <cell r="C1598" t="str">
            <v/>
          </cell>
          <cell r="D1598" t="str">
            <v>E28576973</v>
          </cell>
          <cell r="E1598" t="str">
            <v>PGNA</v>
          </cell>
          <cell r="F1598" t="str">
            <v>Nacionales</v>
          </cell>
        </row>
        <row r="1599">
          <cell r="A1599">
            <v>5001597</v>
          </cell>
          <cell r="B1599" t="str">
            <v>ALVAREZ SEGURA, ADRIAN</v>
          </cell>
          <cell r="C1599" t="str">
            <v/>
          </cell>
          <cell r="D1599" t="str">
            <v>50895851W</v>
          </cell>
          <cell r="E1599" t="str">
            <v>PGPR</v>
          </cell>
          <cell r="F1599" t="str">
            <v>Premios</v>
          </cell>
        </row>
        <row r="1600">
          <cell r="A1600">
            <v>5001598</v>
          </cell>
          <cell r="B1600" t="str">
            <v>ADLER INSTRUMENTOS,S.L.</v>
          </cell>
          <cell r="C1600" t="str">
            <v/>
          </cell>
          <cell r="D1600" t="str">
            <v>B81152217</v>
          </cell>
          <cell r="E1600" t="str">
            <v>PGNA</v>
          </cell>
          <cell r="F1600" t="str">
            <v>Nacionales</v>
          </cell>
        </row>
        <row r="1601">
          <cell r="A1601">
            <v>5001599</v>
          </cell>
          <cell r="B1601" t="str">
            <v>SANTA CRUZ GOMEZ, CARLOS</v>
          </cell>
          <cell r="C1601" t="str">
            <v/>
          </cell>
          <cell r="D1601" t="str">
            <v>14302197S</v>
          </cell>
          <cell r="E1601" t="str">
            <v>PGPR</v>
          </cell>
          <cell r="F1601" t="str">
            <v>Premios</v>
          </cell>
        </row>
        <row r="1602">
          <cell r="A1602">
            <v>5001600</v>
          </cell>
          <cell r="B1602" t="str">
            <v>CLIMATIZACION DE AMBIENTES TECNICOS</v>
          </cell>
          <cell r="C1602" t="str">
            <v/>
          </cell>
          <cell r="D1602" t="str">
            <v>B84557297</v>
          </cell>
          <cell r="E1602" t="str">
            <v>PGNA</v>
          </cell>
          <cell r="F1602" t="str">
            <v>Nacionales</v>
          </cell>
        </row>
        <row r="1603">
          <cell r="A1603">
            <v>5001601</v>
          </cell>
          <cell r="B1603" t="str">
            <v>CARRETERO MARTIN, JAVIER</v>
          </cell>
          <cell r="C1603" t="str">
            <v/>
          </cell>
          <cell r="D1603" t="str">
            <v>50545138Q</v>
          </cell>
          <cell r="E1603" t="str">
            <v>PGPR</v>
          </cell>
          <cell r="F1603" t="str">
            <v>Premios</v>
          </cell>
        </row>
        <row r="1604">
          <cell r="A1604">
            <v>5001602</v>
          </cell>
          <cell r="B1604" t="str">
            <v>MEDYCSA-MEDICINA DIAGNOSTICO Y</v>
          </cell>
          <cell r="C1604" t="str">
            <v/>
          </cell>
          <cell r="D1604" t="str">
            <v>A78339769</v>
          </cell>
          <cell r="E1604" t="str">
            <v>PGNA</v>
          </cell>
          <cell r="F1604" t="str">
            <v>Nacionales</v>
          </cell>
        </row>
        <row r="1605">
          <cell r="A1605">
            <v>5001603</v>
          </cell>
          <cell r="B1605" t="str">
            <v>TARJUELO ROMERO, EVA MARIA</v>
          </cell>
          <cell r="C1605" t="str">
            <v/>
          </cell>
          <cell r="D1605" t="str">
            <v>70352386D</v>
          </cell>
          <cell r="E1605" t="str">
            <v>PGPR</v>
          </cell>
          <cell r="F1605" t="str">
            <v>Premios</v>
          </cell>
        </row>
        <row r="1606">
          <cell r="A1606">
            <v>5001604</v>
          </cell>
          <cell r="B1606" t="str">
            <v>EQUITER-EQ. E INST (5003302 NUEVO)</v>
          </cell>
          <cell r="C1606" t="str">
            <v/>
          </cell>
          <cell r="D1606" t="str">
            <v>B79454104</v>
          </cell>
          <cell r="E1606" t="str">
            <v>PGNA</v>
          </cell>
          <cell r="F1606" t="str">
            <v>Nacionales</v>
          </cell>
        </row>
        <row r="1607">
          <cell r="A1607">
            <v>5001605</v>
          </cell>
          <cell r="B1607" t="str">
            <v>VILLAR LAMA, ANTONIO</v>
          </cell>
          <cell r="C1607" t="str">
            <v/>
          </cell>
          <cell r="D1607" t="str">
            <v>50949961Q</v>
          </cell>
          <cell r="E1607" t="str">
            <v>PGPR</v>
          </cell>
          <cell r="F1607" t="str">
            <v>Premios</v>
          </cell>
        </row>
        <row r="1608">
          <cell r="A1608">
            <v>5001606</v>
          </cell>
          <cell r="B1608" t="str">
            <v>ANDETEL,S.L.</v>
          </cell>
          <cell r="C1608" t="str">
            <v/>
          </cell>
          <cell r="D1608" t="str">
            <v>B79861274</v>
          </cell>
          <cell r="E1608" t="str">
            <v>PGNA</v>
          </cell>
          <cell r="F1608" t="str">
            <v>Nacionales</v>
          </cell>
        </row>
        <row r="1609">
          <cell r="A1609">
            <v>5001607</v>
          </cell>
          <cell r="B1609" t="str">
            <v>CORRALAS AMADOR, ANTONIO</v>
          </cell>
          <cell r="C1609" t="str">
            <v/>
          </cell>
          <cell r="D1609" t="str">
            <v>33533594P</v>
          </cell>
          <cell r="E1609" t="str">
            <v>PGPR</v>
          </cell>
          <cell r="F1609" t="str">
            <v>Premios</v>
          </cell>
        </row>
        <row r="1610">
          <cell r="A1610">
            <v>5001608</v>
          </cell>
          <cell r="B1610" t="str">
            <v>NOVIEMBRE COOL AGENCY S.L.</v>
          </cell>
          <cell r="C1610" t="str">
            <v/>
          </cell>
          <cell r="D1610" t="str">
            <v>B83819052</v>
          </cell>
          <cell r="E1610" t="str">
            <v>PGNA</v>
          </cell>
          <cell r="F1610" t="str">
            <v>Nacionales</v>
          </cell>
        </row>
        <row r="1611">
          <cell r="A1611">
            <v>5001609</v>
          </cell>
          <cell r="B1611" t="str">
            <v>CONDE PORTILLA, JOSE ANGEL</v>
          </cell>
          <cell r="C1611" t="str">
            <v/>
          </cell>
          <cell r="D1611" t="str">
            <v>51174937Y</v>
          </cell>
          <cell r="E1611" t="str">
            <v>PGPR</v>
          </cell>
          <cell r="F1611" t="str">
            <v>Premios</v>
          </cell>
        </row>
        <row r="1612">
          <cell r="A1612">
            <v>5001610</v>
          </cell>
          <cell r="B1612" t="str">
            <v>TALLERES SIMION, S.L.</v>
          </cell>
          <cell r="C1612" t="str">
            <v/>
          </cell>
          <cell r="D1612" t="str">
            <v>B83964114</v>
          </cell>
          <cell r="E1612" t="str">
            <v>PGNA</v>
          </cell>
          <cell r="F1612" t="str">
            <v>Nacionales</v>
          </cell>
        </row>
        <row r="1613">
          <cell r="A1613">
            <v>5001611</v>
          </cell>
          <cell r="B1613" t="str">
            <v>BITAN GEORGET, FEDERICO JUAN</v>
          </cell>
          <cell r="C1613" t="str">
            <v/>
          </cell>
          <cell r="D1613" t="str">
            <v>50844829V</v>
          </cell>
          <cell r="E1613" t="str">
            <v>PGPR</v>
          </cell>
          <cell r="F1613" t="str">
            <v>Premios</v>
          </cell>
        </row>
        <row r="1614">
          <cell r="A1614">
            <v>5001612</v>
          </cell>
          <cell r="B1614" t="str">
            <v>PANTALLA PARTIDA,S.L.</v>
          </cell>
          <cell r="C1614" t="str">
            <v/>
          </cell>
          <cell r="D1614" t="str">
            <v>B84358837</v>
          </cell>
          <cell r="E1614" t="str">
            <v>PGNA</v>
          </cell>
          <cell r="F1614" t="str">
            <v>Nacionales</v>
          </cell>
        </row>
        <row r="1615">
          <cell r="A1615">
            <v>5001613</v>
          </cell>
          <cell r="B1615" t="str">
            <v>PEREZ-PUCHAL SUAREZ, ANTONIO</v>
          </cell>
          <cell r="C1615" t="str">
            <v/>
          </cell>
          <cell r="D1615" t="str">
            <v>09372116F</v>
          </cell>
          <cell r="E1615" t="str">
            <v>PGPR</v>
          </cell>
          <cell r="F1615" t="str">
            <v>Premios</v>
          </cell>
        </row>
        <row r="1616">
          <cell r="A1616">
            <v>5001614</v>
          </cell>
          <cell r="B1616" t="str">
            <v>PUBLYCOM S.L.</v>
          </cell>
          <cell r="C1616" t="str">
            <v/>
          </cell>
          <cell r="D1616" t="str">
            <v>B79503165</v>
          </cell>
          <cell r="E1616" t="str">
            <v>PGNA</v>
          </cell>
          <cell r="F1616" t="str">
            <v>Nacionales</v>
          </cell>
        </row>
        <row r="1617">
          <cell r="A1617">
            <v>5001615</v>
          </cell>
          <cell r="B1617" t="str">
            <v>HERRAIZ ALVAREZ, EDUARDO</v>
          </cell>
          <cell r="C1617" t="str">
            <v/>
          </cell>
          <cell r="D1617" t="str">
            <v>52880374Q</v>
          </cell>
          <cell r="E1617" t="str">
            <v>PGPR</v>
          </cell>
          <cell r="F1617" t="str">
            <v>Premios</v>
          </cell>
        </row>
        <row r="1618">
          <cell r="A1618">
            <v>5001616</v>
          </cell>
          <cell r="B1618" t="str">
            <v>GESTION DE RODAJES VIASUALES, S.L.</v>
          </cell>
          <cell r="C1618" t="str">
            <v/>
          </cell>
          <cell r="D1618" t="str">
            <v>B84449065</v>
          </cell>
          <cell r="E1618" t="str">
            <v>PGNA</v>
          </cell>
          <cell r="F1618" t="str">
            <v>Nacionales</v>
          </cell>
        </row>
        <row r="1619">
          <cell r="A1619">
            <v>5001617</v>
          </cell>
          <cell r="B1619" t="str">
            <v>RUIZ FONDEVILA, FERNANDO</v>
          </cell>
          <cell r="C1619" t="str">
            <v/>
          </cell>
          <cell r="D1619" t="str">
            <v>76934330C</v>
          </cell>
          <cell r="E1619" t="str">
            <v>PGPR</v>
          </cell>
          <cell r="F1619" t="str">
            <v>Premios</v>
          </cell>
        </row>
        <row r="1620">
          <cell r="A1620">
            <v>5001618</v>
          </cell>
          <cell r="B1620" t="str">
            <v>MARTIN GALAN FERNANDO</v>
          </cell>
          <cell r="C1620" t="str">
            <v/>
          </cell>
          <cell r="D1620" t="str">
            <v>05395295R</v>
          </cell>
          <cell r="E1620" t="str">
            <v>PGNA</v>
          </cell>
          <cell r="F1620" t="str">
            <v>Nacionales</v>
          </cell>
        </row>
        <row r="1621">
          <cell r="A1621">
            <v>5001619</v>
          </cell>
          <cell r="B1621" t="str">
            <v>GIL GARCIA, ALFONSO</v>
          </cell>
          <cell r="C1621" t="str">
            <v/>
          </cell>
          <cell r="D1621" t="str">
            <v>51384036N</v>
          </cell>
          <cell r="E1621" t="str">
            <v>PGPR</v>
          </cell>
          <cell r="F1621" t="str">
            <v>Premios</v>
          </cell>
        </row>
        <row r="1622">
          <cell r="A1622">
            <v>5001620</v>
          </cell>
          <cell r="B1622" t="str">
            <v>SORAMA,S.L.</v>
          </cell>
          <cell r="C1622" t="str">
            <v/>
          </cell>
          <cell r="D1622" t="str">
            <v>B79003968</v>
          </cell>
          <cell r="E1622" t="str">
            <v>PGNA</v>
          </cell>
          <cell r="F1622" t="str">
            <v>Nacionales</v>
          </cell>
        </row>
        <row r="1623">
          <cell r="A1623">
            <v>5001621</v>
          </cell>
          <cell r="B1623" t="str">
            <v>ALEJANDRE SANCHEZ, JORGE</v>
          </cell>
          <cell r="C1623" t="str">
            <v/>
          </cell>
          <cell r="D1623" t="str">
            <v>47459881W</v>
          </cell>
          <cell r="E1623" t="str">
            <v>PGPR</v>
          </cell>
          <cell r="F1623" t="str">
            <v>Premios</v>
          </cell>
        </row>
        <row r="1624">
          <cell r="A1624">
            <v>5001622</v>
          </cell>
          <cell r="B1624" t="str">
            <v>ALMACENES ELECTRICOS MADRILEÑOS,SA</v>
          </cell>
          <cell r="C1624" t="str">
            <v/>
          </cell>
          <cell r="D1624" t="str">
            <v>A80013170</v>
          </cell>
          <cell r="E1624" t="str">
            <v>PGNA</v>
          </cell>
          <cell r="F1624" t="str">
            <v>Nacionales</v>
          </cell>
        </row>
        <row r="1625">
          <cell r="A1625">
            <v>5001623</v>
          </cell>
          <cell r="B1625" t="str">
            <v>MUÑOZ ORTEGA, JAVIER</v>
          </cell>
          <cell r="C1625" t="str">
            <v/>
          </cell>
          <cell r="D1625" t="str">
            <v>05302762C</v>
          </cell>
          <cell r="E1625" t="str">
            <v>PGPR</v>
          </cell>
          <cell r="F1625" t="str">
            <v>Premios</v>
          </cell>
        </row>
        <row r="1626">
          <cell r="A1626">
            <v>5001624</v>
          </cell>
          <cell r="B1626" t="str">
            <v>COMMON FILMS,S.L.</v>
          </cell>
          <cell r="C1626" t="str">
            <v/>
          </cell>
          <cell r="D1626" t="str">
            <v>B83235382</v>
          </cell>
          <cell r="E1626" t="str">
            <v>PGNA</v>
          </cell>
          <cell r="F1626" t="str">
            <v>Nacionales</v>
          </cell>
        </row>
        <row r="1627">
          <cell r="A1627">
            <v>5001625</v>
          </cell>
          <cell r="B1627" t="str">
            <v>GORRON CAVA, SERGIO</v>
          </cell>
          <cell r="C1627" t="str">
            <v/>
          </cell>
          <cell r="D1627" t="str">
            <v>51944720W</v>
          </cell>
          <cell r="E1627" t="str">
            <v>PGPR</v>
          </cell>
          <cell r="F1627" t="str">
            <v>Premios</v>
          </cell>
        </row>
        <row r="1628">
          <cell r="A1628">
            <v>5001626</v>
          </cell>
          <cell r="B1628" t="str">
            <v>EURODELHARPAS, S.L.</v>
          </cell>
          <cell r="C1628" t="str">
            <v/>
          </cell>
          <cell r="D1628" t="str">
            <v>B79033700</v>
          </cell>
          <cell r="E1628" t="str">
            <v>PGNA</v>
          </cell>
          <cell r="F1628" t="str">
            <v>Nacionales</v>
          </cell>
        </row>
        <row r="1629">
          <cell r="A1629">
            <v>5001627</v>
          </cell>
          <cell r="B1629" t="str">
            <v>RODRIGUEZ FERNANDEZ-DIEZ, IGNACIO</v>
          </cell>
          <cell r="C1629" t="str">
            <v/>
          </cell>
          <cell r="D1629" t="str">
            <v>52993849D</v>
          </cell>
          <cell r="E1629" t="str">
            <v>PGPR</v>
          </cell>
          <cell r="F1629" t="str">
            <v>Premios</v>
          </cell>
        </row>
        <row r="1630">
          <cell r="A1630">
            <v>5001628</v>
          </cell>
          <cell r="B1630" t="str">
            <v>ALBIE,S.A.</v>
          </cell>
          <cell r="C1630" t="str">
            <v/>
          </cell>
          <cell r="D1630" t="str">
            <v>A28861326</v>
          </cell>
          <cell r="E1630" t="str">
            <v>PGNA</v>
          </cell>
          <cell r="F1630" t="str">
            <v>Nacionales</v>
          </cell>
        </row>
        <row r="1631">
          <cell r="A1631">
            <v>5001629</v>
          </cell>
          <cell r="B1631" t="str">
            <v>MARTIN ANGULO, MARTA ISABEL</v>
          </cell>
          <cell r="C1631" t="str">
            <v/>
          </cell>
          <cell r="D1631" t="str">
            <v>13120596Q</v>
          </cell>
          <cell r="E1631" t="str">
            <v>PGPR</v>
          </cell>
          <cell r="F1631" t="str">
            <v>Premios</v>
          </cell>
        </row>
        <row r="1632">
          <cell r="A1632">
            <v>5001630</v>
          </cell>
          <cell r="B1632" t="str">
            <v>INDRA SISTEMAS SA</v>
          </cell>
          <cell r="C1632" t="str">
            <v>MINSAIT Y TECNOCOM</v>
          </cell>
          <cell r="D1632" t="str">
            <v>A28599033</v>
          </cell>
          <cell r="E1632" t="str">
            <v>PGNA</v>
          </cell>
          <cell r="F1632" t="str">
            <v>Nacionales</v>
          </cell>
        </row>
        <row r="1633">
          <cell r="A1633">
            <v>5001631</v>
          </cell>
          <cell r="B1633" t="str">
            <v>LAVILLA ARDIT, VICENTE</v>
          </cell>
          <cell r="C1633" t="str">
            <v/>
          </cell>
          <cell r="D1633" t="str">
            <v>50115802K</v>
          </cell>
          <cell r="E1633" t="str">
            <v>PGPR</v>
          </cell>
          <cell r="F1633" t="str">
            <v>Premios</v>
          </cell>
        </row>
        <row r="1634">
          <cell r="A1634">
            <v>5001632</v>
          </cell>
          <cell r="B1634" t="str">
            <v>TECNIVEL,S.A.</v>
          </cell>
          <cell r="C1634" t="str">
            <v/>
          </cell>
          <cell r="D1634" t="str">
            <v>A28253912</v>
          </cell>
          <cell r="E1634" t="str">
            <v>PGNA</v>
          </cell>
          <cell r="F1634" t="str">
            <v>Nacionales</v>
          </cell>
        </row>
        <row r="1635">
          <cell r="A1635">
            <v>5001633</v>
          </cell>
          <cell r="B1635" t="str">
            <v>TORTAJADA DE LA FUENTE, IGNACIO DE</v>
          </cell>
          <cell r="C1635" t="str">
            <v/>
          </cell>
          <cell r="D1635" t="str">
            <v>05432343L</v>
          </cell>
          <cell r="E1635" t="str">
            <v>PGPR</v>
          </cell>
          <cell r="F1635" t="str">
            <v>Premios</v>
          </cell>
        </row>
        <row r="1636">
          <cell r="A1636">
            <v>5001634</v>
          </cell>
          <cell r="B1636" t="str">
            <v>AXESOR CONOCER PARA DECIDIR SA</v>
          </cell>
          <cell r="C1636" t="str">
            <v>AXESOR</v>
          </cell>
          <cell r="D1636" t="str">
            <v>A18413302</v>
          </cell>
          <cell r="E1636" t="str">
            <v>PGNA</v>
          </cell>
          <cell r="F1636" t="str">
            <v>Nacionales</v>
          </cell>
        </row>
        <row r="1637">
          <cell r="A1637">
            <v>5001635</v>
          </cell>
          <cell r="B1637" t="str">
            <v>BENEDI RUIZ, MANUEL</v>
          </cell>
          <cell r="C1637" t="str">
            <v/>
          </cell>
          <cell r="D1637" t="str">
            <v>17442418T</v>
          </cell>
          <cell r="E1637" t="str">
            <v>PGPR</v>
          </cell>
          <cell r="F1637" t="str">
            <v>Premios</v>
          </cell>
        </row>
        <row r="1638">
          <cell r="A1638">
            <v>5001636</v>
          </cell>
          <cell r="B1638" t="str">
            <v>PRICEWATERHOUSECOOPERS ASESORES</v>
          </cell>
          <cell r="C1638" t="str">
            <v/>
          </cell>
          <cell r="D1638" t="str">
            <v>B78016375</v>
          </cell>
          <cell r="E1638" t="str">
            <v>PGNA</v>
          </cell>
          <cell r="F1638" t="str">
            <v>Nacionales</v>
          </cell>
        </row>
        <row r="1639">
          <cell r="A1639">
            <v>5001637</v>
          </cell>
          <cell r="B1639" t="str">
            <v>SANCHEZ PICO, JUAN MANUEL</v>
          </cell>
          <cell r="C1639" t="str">
            <v/>
          </cell>
          <cell r="D1639" t="str">
            <v>22696362P</v>
          </cell>
          <cell r="E1639" t="str">
            <v>PGPR</v>
          </cell>
          <cell r="F1639" t="str">
            <v>Premios</v>
          </cell>
        </row>
        <row r="1640">
          <cell r="A1640">
            <v>5001638</v>
          </cell>
          <cell r="B1640" t="str">
            <v>BIENVENIDO GIL,S.L.</v>
          </cell>
          <cell r="C1640" t="str">
            <v/>
          </cell>
          <cell r="D1640" t="str">
            <v>B50001874</v>
          </cell>
          <cell r="E1640" t="str">
            <v>PGNA</v>
          </cell>
          <cell r="F1640" t="str">
            <v>Nacionales</v>
          </cell>
        </row>
        <row r="1641">
          <cell r="A1641">
            <v>5001639</v>
          </cell>
          <cell r="B1641" t="str">
            <v>BENITEZ SANCHEZ, JOSE</v>
          </cell>
          <cell r="C1641" t="str">
            <v/>
          </cell>
          <cell r="D1641" t="str">
            <v>25458765L</v>
          </cell>
          <cell r="E1641" t="str">
            <v>PGPR</v>
          </cell>
          <cell r="F1641" t="str">
            <v>Premios</v>
          </cell>
        </row>
        <row r="1642">
          <cell r="A1642">
            <v>5001640</v>
          </cell>
          <cell r="B1642" t="str">
            <v>AMBIENT MEDIA Y COMUNICACION SLU</v>
          </cell>
          <cell r="C1642" t="str">
            <v/>
          </cell>
          <cell r="D1642" t="str">
            <v>B83140053</v>
          </cell>
          <cell r="E1642" t="str">
            <v>PGNA</v>
          </cell>
          <cell r="F1642" t="str">
            <v>Nacionales</v>
          </cell>
        </row>
        <row r="1643">
          <cell r="A1643">
            <v>5001641</v>
          </cell>
          <cell r="B1643" t="str">
            <v>GOMEZ CARRERA, LUIS OSCAR</v>
          </cell>
          <cell r="C1643" t="str">
            <v/>
          </cell>
          <cell r="D1643" t="str">
            <v>08993923A</v>
          </cell>
          <cell r="E1643" t="str">
            <v>PGPR</v>
          </cell>
          <cell r="F1643" t="str">
            <v>Premios</v>
          </cell>
        </row>
        <row r="1644">
          <cell r="A1644">
            <v>5001642</v>
          </cell>
          <cell r="B1644" t="str">
            <v>CASTELLANA DE GANADEROS S.C.</v>
          </cell>
          <cell r="C1644" t="str">
            <v/>
          </cell>
          <cell r="D1644" t="str">
            <v>F28157907</v>
          </cell>
          <cell r="E1644" t="str">
            <v>PGNA</v>
          </cell>
          <cell r="F1644" t="str">
            <v>Nacionales</v>
          </cell>
        </row>
        <row r="1645">
          <cell r="A1645">
            <v>5001643</v>
          </cell>
          <cell r="B1645" t="str">
            <v>ARIAS DE ANDRES, CRISTINA</v>
          </cell>
          <cell r="C1645" t="str">
            <v/>
          </cell>
          <cell r="D1645" t="str">
            <v>50212569G</v>
          </cell>
          <cell r="E1645" t="str">
            <v>PGPR</v>
          </cell>
          <cell r="F1645" t="str">
            <v>Premios</v>
          </cell>
        </row>
        <row r="1646">
          <cell r="A1646">
            <v>5001644</v>
          </cell>
          <cell r="B1646" t="str">
            <v>CALIQUA,S.A.</v>
          </cell>
          <cell r="C1646" t="str">
            <v/>
          </cell>
          <cell r="D1646" t="str">
            <v>A28060747</v>
          </cell>
          <cell r="E1646" t="str">
            <v>PGNA</v>
          </cell>
          <cell r="F1646" t="str">
            <v>Nacionales</v>
          </cell>
        </row>
        <row r="1647">
          <cell r="A1647">
            <v>5001645</v>
          </cell>
          <cell r="B1647" t="str">
            <v>MERCADO ROZALEN, EUGENIO</v>
          </cell>
          <cell r="C1647" t="str">
            <v/>
          </cell>
          <cell r="D1647" t="str">
            <v>47058894C</v>
          </cell>
          <cell r="E1647" t="str">
            <v>PGPR</v>
          </cell>
          <cell r="F1647" t="str">
            <v>Premios</v>
          </cell>
        </row>
        <row r="1648">
          <cell r="A1648">
            <v>5001646</v>
          </cell>
          <cell r="B1648" t="str">
            <v>ELECTRICIDAD MOVIL S.A.</v>
          </cell>
          <cell r="C1648" t="str">
            <v>EMSA</v>
          </cell>
          <cell r="D1648" t="str">
            <v>A78658325</v>
          </cell>
          <cell r="E1648" t="str">
            <v>PGNA</v>
          </cell>
          <cell r="F1648" t="str">
            <v>Nacionales</v>
          </cell>
        </row>
        <row r="1649">
          <cell r="A1649">
            <v>5001647</v>
          </cell>
          <cell r="B1649" t="str">
            <v>ORTEGA CARBONELL, ALBERTO</v>
          </cell>
          <cell r="C1649" t="str">
            <v/>
          </cell>
          <cell r="D1649" t="str">
            <v>53657818Z</v>
          </cell>
          <cell r="E1649" t="str">
            <v>PGPR</v>
          </cell>
          <cell r="F1649" t="str">
            <v>Premios</v>
          </cell>
        </row>
        <row r="1650">
          <cell r="A1650">
            <v>5001648</v>
          </cell>
          <cell r="B1650" t="str">
            <v>CORBATERIA ESPAÑOLA,S.L.</v>
          </cell>
          <cell r="C1650" t="str">
            <v/>
          </cell>
          <cell r="D1650" t="str">
            <v>B80833460</v>
          </cell>
          <cell r="E1650" t="str">
            <v>PGNA</v>
          </cell>
          <cell r="F1650" t="str">
            <v>Nacionales</v>
          </cell>
        </row>
        <row r="1651">
          <cell r="A1651">
            <v>5001649</v>
          </cell>
          <cell r="B1651" t="str">
            <v>GONZALEZ PALACIOS, DANIEL</v>
          </cell>
          <cell r="C1651" t="str">
            <v/>
          </cell>
          <cell r="D1651" t="str">
            <v>11845885B</v>
          </cell>
          <cell r="E1651" t="str">
            <v>PGPR</v>
          </cell>
          <cell r="F1651" t="str">
            <v>Premios</v>
          </cell>
        </row>
        <row r="1652">
          <cell r="A1652">
            <v>5001950</v>
          </cell>
          <cell r="B1652" t="str">
            <v>MERIDA ARIAS ANTONIO LUIS</v>
          </cell>
          <cell r="C1652" t="str">
            <v/>
          </cell>
          <cell r="D1652" t="str">
            <v>00676368F</v>
          </cell>
          <cell r="E1652" t="str">
            <v>PGNA</v>
          </cell>
          <cell r="F1652" t="str">
            <v>Nacionales</v>
          </cell>
        </row>
        <row r="1653">
          <cell r="A1653">
            <v>5001951</v>
          </cell>
          <cell r="B1653" t="str">
            <v>REVENGA Y ASOCIADOS TASADORES DE</v>
          </cell>
          <cell r="C1653" t="str">
            <v/>
          </cell>
          <cell r="D1653" t="str">
            <v>A78537552</v>
          </cell>
          <cell r="E1653" t="str">
            <v>PGPD</v>
          </cell>
          <cell r="F1653" t="str">
            <v>Productoras</v>
          </cell>
        </row>
        <row r="1654">
          <cell r="A1654">
            <v>5001952</v>
          </cell>
          <cell r="B1654" t="str">
            <v>OPTIMUS,S.A.</v>
          </cell>
          <cell r="C1654" t="str">
            <v/>
          </cell>
          <cell r="D1654" t="str">
            <v>A17004417</v>
          </cell>
          <cell r="E1654" t="str">
            <v>PGNA</v>
          </cell>
          <cell r="F1654" t="str">
            <v>Nacionales</v>
          </cell>
        </row>
        <row r="1655">
          <cell r="A1655">
            <v>5001953</v>
          </cell>
          <cell r="B1655" t="str">
            <v>PRIME TIME COMMUNICATION.S.A.</v>
          </cell>
          <cell r="C1655" t="str">
            <v/>
          </cell>
          <cell r="D1655" t="str">
            <v>A81082893</v>
          </cell>
          <cell r="E1655" t="str">
            <v>PGPD</v>
          </cell>
          <cell r="F1655" t="str">
            <v>Productoras</v>
          </cell>
        </row>
        <row r="1656">
          <cell r="A1656">
            <v>5001954</v>
          </cell>
          <cell r="B1656" t="str">
            <v>MENKES,S.A.</v>
          </cell>
          <cell r="C1656" t="str">
            <v/>
          </cell>
          <cell r="D1656" t="str">
            <v>A28833648</v>
          </cell>
          <cell r="E1656" t="str">
            <v>PGNA</v>
          </cell>
          <cell r="F1656" t="str">
            <v>Nacionales</v>
          </cell>
        </row>
        <row r="1657">
          <cell r="A1657">
            <v>5001955</v>
          </cell>
          <cell r="B1657" t="str">
            <v>SARMATA ASOCIADOS,S.L.</v>
          </cell>
          <cell r="C1657" t="str">
            <v/>
          </cell>
          <cell r="D1657" t="str">
            <v>B83583849</v>
          </cell>
          <cell r="E1657" t="str">
            <v>PGPD</v>
          </cell>
          <cell r="F1657" t="str">
            <v>Productoras</v>
          </cell>
        </row>
        <row r="1658">
          <cell r="A1658">
            <v>5001956</v>
          </cell>
          <cell r="B1658" t="str">
            <v>GALAN REBOLLO MARIA SOLEDAD</v>
          </cell>
          <cell r="C1658" t="str">
            <v/>
          </cell>
          <cell r="D1658" t="str">
            <v>06999582S</v>
          </cell>
          <cell r="E1658" t="str">
            <v>PGNA</v>
          </cell>
          <cell r="F1658" t="str">
            <v>Nacionales</v>
          </cell>
        </row>
        <row r="1659">
          <cell r="A1659">
            <v>5001957</v>
          </cell>
          <cell r="B1659" t="str">
            <v>UHURA FILMS S.L.</v>
          </cell>
          <cell r="C1659" t="str">
            <v/>
          </cell>
          <cell r="D1659" t="str">
            <v>B83440917</v>
          </cell>
          <cell r="E1659" t="str">
            <v>PGPD</v>
          </cell>
          <cell r="F1659" t="str">
            <v>Productoras</v>
          </cell>
        </row>
        <row r="1660">
          <cell r="A1660">
            <v>5001958</v>
          </cell>
          <cell r="B1660" t="str">
            <v>CANDIL DEL OLMO ANTONIO A.</v>
          </cell>
          <cell r="C1660" t="str">
            <v/>
          </cell>
          <cell r="D1660" t="str">
            <v>28357602M</v>
          </cell>
          <cell r="E1660" t="str">
            <v>PGNA</v>
          </cell>
          <cell r="F1660" t="str">
            <v>Nacionales</v>
          </cell>
        </row>
        <row r="1661">
          <cell r="A1661">
            <v>5001959</v>
          </cell>
          <cell r="B1661" t="str">
            <v>MEDICINA DIGITAL,S.L.</v>
          </cell>
          <cell r="C1661" t="str">
            <v/>
          </cell>
          <cell r="D1661" t="str">
            <v>B82199092</v>
          </cell>
          <cell r="E1661" t="str">
            <v>PGPD</v>
          </cell>
          <cell r="F1661" t="str">
            <v>Productoras</v>
          </cell>
        </row>
        <row r="1662">
          <cell r="A1662">
            <v>5001960</v>
          </cell>
          <cell r="B1662" t="str">
            <v>JOVENTA ESPAÑA,S.L.</v>
          </cell>
          <cell r="C1662" t="str">
            <v/>
          </cell>
          <cell r="D1662" t="str">
            <v>B80899263</v>
          </cell>
          <cell r="E1662" t="str">
            <v>PGNA</v>
          </cell>
          <cell r="F1662" t="str">
            <v>Nacionales</v>
          </cell>
        </row>
        <row r="1663">
          <cell r="A1663">
            <v>5001961</v>
          </cell>
          <cell r="B1663" t="str">
            <v>DRIVE CINE, S.L.</v>
          </cell>
          <cell r="C1663" t="str">
            <v/>
          </cell>
          <cell r="D1663" t="str">
            <v>B84082049</v>
          </cell>
          <cell r="E1663" t="str">
            <v>PGPD</v>
          </cell>
          <cell r="F1663" t="str">
            <v>Productoras</v>
          </cell>
        </row>
        <row r="1664">
          <cell r="A1664">
            <v>5001962</v>
          </cell>
          <cell r="B1664" t="str">
            <v>MEZA HERRERO ANAHI</v>
          </cell>
          <cell r="C1664" t="str">
            <v/>
          </cell>
          <cell r="D1664" t="str">
            <v>50840012F</v>
          </cell>
          <cell r="E1664" t="str">
            <v>PGNA</v>
          </cell>
          <cell r="F1664" t="str">
            <v>Nacionales</v>
          </cell>
        </row>
        <row r="1665">
          <cell r="A1665">
            <v>5001963</v>
          </cell>
          <cell r="B1665" t="str">
            <v>DTV TECNOLOGIA Y PRODUCCION</v>
          </cell>
          <cell r="C1665" t="str">
            <v/>
          </cell>
          <cell r="D1665" t="str">
            <v>B84426600</v>
          </cell>
          <cell r="E1665" t="str">
            <v>PGPD</v>
          </cell>
          <cell r="F1665" t="str">
            <v>Productoras</v>
          </cell>
        </row>
        <row r="1666">
          <cell r="A1666">
            <v>5001964</v>
          </cell>
          <cell r="B1666" t="str">
            <v>ESCOBEDO PALOMO MARIA DEL CARMEN</v>
          </cell>
          <cell r="C1666" t="str">
            <v/>
          </cell>
          <cell r="D1666" t="str">
            <v>51385961M</v>
          </cell>
          <cell r="E1666" t="str">
            <v>PGNA</v>
          </cell>
          <cell r="F1666" t="str">
            <v>Nacionales</v>
          </cell>
        </row>
        <row r="1667">
          <cell r="A1667">
            <v>5001965</v>
          </cell>
          <cell r="B1667" t="str">
            <v>MATEPRIM PRODUCCIONES MUSICALES SL</v>
          </cell>
          <cell r="C1667" t="str">
            <v/>
          </cell>
          <cell r="D1667" t="str">
            <v>B91069815</v>
          </cell>
          <cell r="E1667" t="str">
            <v>PGPD</v>
          </cell>
          <cell r="F1667" t="str">
            <v>Productoras</v>
          </cell>
        </row>
        <row r="1668">
          <cell r="A1668">
            <v>5001966</v>
          </cell>
          <cell r="B1668" t="str">
            <v>AGENCE FRANCE PRESSE</v>
          </cell>
          <cell r="C1668" t="str">
            <v/>
          </cell>
          <cell r="D1668" t="str">
            <v>N0011401G</v>
          </cell>
          <cell r="E1668" t="str">
            <v>PGNA</v>
          </cell>
          <cell r="F1668" t="str">
            <v>Nacionales</v>
          </cell>
        </row>
        <row r="1669">
          <cell r="A1669">
            <v>5001967</v>
          </cell>
          <cell r="B1669" t="str">
            <v>SOLO TV, S.L.</v>
          </cell>
          <cell r="C1669" t="str">
            <v/>
          </cell>
          <cell r="D1669" t="str">
            <v>B82749896</v>
          </cell>
          <cell r="E1669" t="str">
            <v>PGPD</v>
          </cell>
          <cell r="F1669" t="str">
            <v>Productoras</v>
          </cell>
        </row>
        <row r="1670">
          <cell r="A1670">
            <v>5001968</v>
          </cell>
          <cell r="B1670" t="str">
            <v>BRIONES MENDEZ FEDERICO</v>
          </cell>
          <cell r="C1670" t="str">
            <v/>
          </cell>
          <cell r="D1670" t="str">
            <v>00112861T</v>
          </cell>
          <cell r="E1670" t="str">
            <v>PCOL</v>
          </cell>
          <cell r="F1670" t="str">
            <v>Colaboradores</v>
          </cell>
        </row>
        <row r="1671">
          <cell r="A1671">
            <v>5001969</v>
          </cell>
          <cell r="B1671" t="str">
            <v>EL CORTE INGLES S.A.</v>
          </cell>
          <cell r="C1671" t="str">
            <v/>
          </cell>
          <cell r="D1671" t="str">
            <v>A28017895</v>
          </cell>
          <cell r="E1671" t="str">
            <v>PGNA</v>
          </cell>
          <cell r="F1671" t="str">
            <v>Nacionales</v>
          </cell>
        </row>
        <row r="1672">
          <cell r="A1672">
            <v>5001970</v>
          </cell>
          <cell r="B1672" t="str">
            <v>CREATECNA XXI SL</v>
          </cell>
          <cell r="C1672" t="str">
            <v/>
          </cell>
          <cell r="D1672" t="str">
            <v>B83518332</v>
          </cell>
          <cell r="E1672" t="str">
            <v>PGNA</v>
          </cell>
          <cell r="F1672" t="str">
            <v>Nacionales</v>
          </cell>
        </row>
        <row r="1673">
          <cell r="A1673">
            <v>5001971</v>
          </cell>
          <cell r="B1673" t="str">
            <v>AYTO DE MADRID</v>
          </cell>
          <cell r="C1673" t="str">
            <v/>
          </cell>
          <cell r="D1673" t="str">
            <v>P2807900B</v>
          </cell>
          <cell r="E1673" t="str">
            <v>PGNA</v>
          </cell>
          <cell r="F1673" t="str">
            <v>Nacionales</v>
          </cell>
        </row>
        <row r="1674">
          <cell r="A1674">
            <v>5001972</v>
          </cell>
          <cell r="B1674" t="str">
            <v>SIERRA RECAS, BELEN</v>
          </cell>
          <cell r="C1674" t="str">
            <v/>
          </cell>
          <cell r="D1674" t="str">
            <v>50841663W</v>
          </cell>
          <cell r="E1674" t="str">
            <v>PCOL</v>
          </cell>
          <cell r="F1674" t="str">
            <v>Colaboradores</v>
          </cell>
        </row>
        <row r="1675">
          <cell r="A1675">
            <v>5001973</v>
          </cell>
          <cell r="B1675" t="str">
            <v>COMUNIDAD DE MADRID</v>
          </cell>
          <cell r="C1675" t="str">
            <v/>
          </cell>
          <cell r="D1675" t="str">
            <v>S7800001E</v>
          </cell>
          <cell r="E1675" t="str">
            <v>PGNA</v>
          </cell>
          <cell r="F1675" t="str">
            <v>Nacionales</v>
          </cell>
        </row>
        <row r="1676">
          <cell r="A1676">
            <v>5001974</v>
          </cell>
          <cell r="B1676" t="str">
            <v>ASTRAY GONZALEZ, ALMUDENA</v>
          </cell>
          <cell r="C1676" t="str">
            <v/>
          </cell>
          <cell r="D1676" t="str">
            <v>50710190C</v>
          </cell>
          <cell r="E1676" t="str">
            <v>PGNA</v>
          </cell>
          <cell r="F1676" t="str">
            <v>Nacionales</v>
          </cell>
        </row>
        <row r="1677">
          <cell r="A1677">
            <v>5001975</v>
          </cell>
          <cell r="B1677" t="str">
            <v>FORTA</v>
          </cell>
          <cell r="C1677" t="str">
            <v>FORTA</v>
          </cell>
          <cell r="D1677" t="str">
            <v>G79362133</v>
          </cell>
          <cell r="E1677" t="str">
            <v>PGNA</v>
          </cell>
          <cell r="F1677" t="str">
            <v>Nacionales</v>
          </cell>
        </row>
        <row r="1678">
          <cell r="A1678">
            <v>5001976</v>
          </cell>
          <cell r="B1678" t="str">
            <v>DE PALACIO DEL VALLE LERSUNDI</v>
          </cell>
          <cell r="C1678" t="str">
            <v/>
          </cell>
          <cell r="D1678" t="str">
            <v>07228711H</v>
          </cell>
          <cell r="E1678" t="str">
            <v>PCOL</v>
          </cell>
          <cell r="F1678" t="str">
            <v>Colaboradores</v>
          </cell>
        </row>
        <row r="1679">
          <cell r="A1679">
            <v>5001977</v>
          </cell>
          <cell r="B1679" t="str">
            <v>UNIDAD EDITORIAL SA</v>
          </cell>
          <cell r="C1679" t="str">
            <v/>
          </cell>
          <cell r="D1679" t="str">
            <v>A79102331</v>
          </cell>
          <cell r="E1679" t="str">
            <v>PGNA</v>
          </cell>
          <cell r="F1679" t="str">
            <v>Nacionales</v>
          </cell>
        </row>
        <row r="1680">
          <cell r="A1680">
            <v>5001978</v>
          </cell>
          <cell r="B1680" t="str">
            <v>RODRIGUEZ ARROYO PURIFICACION MARIA</v>
          </cell>
          <cell r="C1680" t="str">
            <v/>
          </cell>
          <cell r="D1680" t="str">
            <v>05226919P</v>
          </cell>
          <cell r="E1680" t="str">
            <v>PCOL</v>
          </cell>
          <cell r="F1680" t="str">
            <v>Colaboradores</v>
          </cell>
        </row>
        <row r="1681">
          <cell r="A1681">
            <v>5001979</v>
          </cell>
          <cell r="B1681" t="str">
            <v>EQUMEDIA S.A.</v>
          </cell>
          <cell r="C1681" t="str">
            <v/>
          </cell>
          <cell r="D1681" t="str">
            <v>A79304234</v>
          </cell>
          <cell r="E1681" t="str">
            <v>PGNA</v>
          </cell>
          <cell r="F1681" t="str">
            <v>Nacionales</v>
          </cell>
        </row>
        <row r="1682">
          <cell r="A1682">
            <v>5001980</v>
          </cell>
          <cell r="B1682" t="str">
            <v>MAS Y BALCELLS CELEBRITES S.L.</v>
          </cell>
          <cell r="C1682" t="str">
            <v/>
          </cell>
          <cell r="D1682" t="str">
            <v>B85231041</v>
          </cell>
          <cell r="E1682" t="str">
            <v>PGNA</v>
          </cell>
          <cell r="F1682" t="str">
            <v>Nacionales</v>
          </cell>
        </row>
        <row r="1683">
          <cell r="A1683">
            <v>5001981</v>
          </cell>
          <cell r="B1683" t="str">
            <v>COPE-RADIO POPULAR S.A.</v>
          </cell>
          <cell r="C1683" t="str">
            <v>COPE</v>
          </cell>
          <cell r="D1683" t="str">
            <v>A28281368</v>
          </cell>
          <cell r="E1683" t="str">
            <v>PGNA</v>
          </cell>
          <cell r="F1683" t="str">
            <v>Nacionales</v>
          </cell>
        </row>
        <row r="1684">
          <cell r="A1684">
            <v>5001982</v>
          </cell>
          <cell r="B1684" t="str">
            <v>ONETOMARKET SL</v>
          </cell>
          <cell r="C1684" t="str">
            <v/>
          </cell>
          <cell r="D1684" t="str">
            <v>B64229610</v>
          </cell>
          <cell r="E1684" t="str">
            <v>PGNA</v>
          </cell>
          <cell r="F1684" t="str">
            <v>Nacionales</v>
          </cell>
        </row>
        <row r="1685">
          <cell r="A1685">
            <v>5001983</v>
          </cell>
          <cell r="B1685" t="str">
            <v>STAGE ENTERTAIMENT ESPAÑA, S.L.</v>
          </cell>
          <cell r="C1685" t="str">
            <v/>
          </cell>
          <cell r="D1685" t="str">
            <v>B81711384</v>
          </cell>
          <cell r="E1685" t="str">
            <v>PGNA</v>
          </cell>
          <cell r="F1685" t="str">
            <v>Nacionales</v>
          </cell>
        </row>
        <row r="1686">
          <cell r="A1686">
            <v>5001984</v>
          </cell>
          <cell r="B1686" t="str">
            <v>MDIVING IMAGEN SUBMARINA SL</v>
          </cell>
          <cell r="C1686" t="str">
            <v/>
          </cell>
          <cell r="D1686" t="str">
            <v>B85003622</v>
          </cell>
          <cell r="E1686" t="str">
            <v>PGNA</v>
          </cell>
          <cell r="F1686" t="str">
            <v>Nacionales</v>
          </cell>
        </row>
        <row r="1687">
          <cell r="A1687">
            <v>5001985</v>
          </cell>
          <cell r="B1687" t="str">
            <v>AYTO DE SAN SEBASTIAN DE LOS REYES</v>
          </cell>
          <cell r="C1687" t="str">
            <v/>
          </cell>
          <cell r="D1687" t="str">
            <v>P2813400E</v>
          </cell>
          <cell r="E1687" t="str">
            <v>PGNA</v>
          </cell>
          <cell r="F1687" t="str">
            <v>Nacionales</v>
          </cell>
        </row>
        <row r="1688">
          <cell r="A1688">
            <v>5001986</v>
          </cell>
          <cell r="B1688" t="str">
            <v>INMOBILIARIA DE VISTAHERMOSA S.A.</v>
          </cell>
          <cell r="C1688" t="str">
            <v/>
          </cell>
          <cell r="D1688" t="str">
            <v>A28146579</v>
          </cell>
          <cell r="E1688" t="str">
            <v>PGNA</v>
          </cell>
          <cell r="F1688" t="str">
            <v>Nacionales</v>
          </cell>
        </row>
        <row r="1689">
          <cell r="A1689">
            <v>5001987</v>
          </cell>
          <cell r="B1689" t="str">
            <v>CANAL DE ISABEL II</v>
          </cell>
          <cell r="C1689" t="str">
            <v/>
          </cell>
          <cell r="D1689" t="str">
            <v>Q2817017C</v>
          </cell>
          <cell r="E1689" t="str">
            <v>PGNA</v>
          </cell>
          <cell r="F1689" t="str">
            <v>Nacionales</v>
          </cell>
        </row>
        <row r="1690">
          <cell r="A1690">
            <v>5001988</v>
          </cell>
          <cell r="B1690" t="str">
            <v>PHASE SERVICIOS AUDIOVISUALES SL</v>
          </cell>
          <cell r="C1690" t="str">
            <v/>
          </cell>
          <cell r="D1690" t="str">
            <v>B84201854</v>
          </cell>
          <cell r="E1690" t="str">
            <v>PGNA</v>
          </cell>
          <cell r="F1690" t="str">
            <v>Nacionales</v>
          </cell>
        </row>
        <row r="1691">
          <cell r="A1691">
            <v>5001989</v>
          </cell>
          <cell r="B1691" t="str">
            <v>VIAJES HALCON S.A.</v>
          </cell>
          <cell r="C1691" t="str">
            <v/>
          </cell>
          <cell r="D1691" t="str">
            <v>A10005510</v>
          </cell>
          <cell r="E1691" t="str">
            <v>PGNA</v>
          </cell>
          <cell r="F1691" t="str">
            <v>Nacionales</v>
          </cell>
        </row>
        <row r="1692">
          <cell r="A1692">
            <v>5001990</v>
          </cell>
          <cell r="B1692" t="str">
            <v>B LEAF SL</v>
          </cell>
          <cell r="C1692" t="str">
            <v>AGUADO ARNAEZ MIGUEL</v>
          </cell>
          <cell r="D1692" t="str">
            <v>B85790673</v>
          </cell>
          <cell r="E1692" t="str">
            <v>PCOL</v>
          </cell>
          <cell r="F1692" t="str">
            <v>Colaboradores</v>
          </cell>
        </row>
        <row r="1693">
          <cell r="A1693">
            <v>5001991</v>
          </cell>
          <cell r="B1693" t="str">
            <v>CADENA SER S.A.</v>
          </cell>
          <cell r="C1693" t="str">
            <v>SER</v>
          </cell>
          <cell r="D1693" t="str">
            <v>A28016970</v>
          </cell>
          <cell r="E1693" t="str">
            <v>PGNA</v>
          </cell>
          <cell r="F1693" t="str">
            <v>Nacionales</v>
          </cell>
        </row>
        <row r="1694">
          <cell r="A1694">
            <v>5001992</v>
          </cell>
          <cell r="B1694" t="str">
            <v>ECHEVERRIA ECHEVERRIA MARCELA</v>
          </cell>
          <cell r="C1694" t="str">
            <v/>
          </cell>
          <cell r="D1694" t="str">
            <v>49159927A</v>
          </cell>
          <cell r="E1694" t="str">
            <v>PCOL</v>
          </cell>
          <cell r="F1694" t="str">
            <v>Colaboradores</v>
          </cell>
        </row>
        <row r="1695">
          <cell r="A1695">
            <v>5001993</v>
          </cell>
          <cell r="B1695" t="str">
            <v>OCTAGON ESEDOS ,S.L.</v>
          </cell>
          <cell r="C1695" t="str">
            <v/>
          </cell>
          <cell r="D1695" t="str">
            <v>B59810812</v>
          </cell>
          <cell r="E1695" t="str">
            <v>PGNA</v>
          </cell>
          <cell r="F1695" t="str">
            <v>Nacionales</v>
          </cell>
        </row>
        <row r="1696">
          <cell r="A1696">
            <v>5001994</v>
          </cell>
          <cell r="B1696" t="str">
            <v>ANPARAMA S.L.</v>
          </cell>
          <cell r="C1696" t="str">
            <v>MARTIN VAZQUEZ RAFAEL</v>
          </cell>
          <cell r="D1696" t="str">
            <v>B80512130</v>
          </cell>
          <cell r="E1696" t="str">
            <v>PCOL</v>
          </cell>
          <cell r="F1696" t="str">
            <v>Colaboradores</v>
          </cell>
        </row>
        <row r="1697">
          <cell r="A1697">
            <v>5001995</v>
          </cell>
          <cell r="B1697" t="str">
            <v>AYTO DE ALCALA DE HENARES</v>
          </cell>
          <cell r="C1697" t="str">
            <v/>
          </cell>
          <cell r="D1697" t="str">
            <v>P2800500G</v>
          </cell>
          <cell r="E1697" t="str">
            <v>PGNA</v>
          </cell>
          <cell r="F1697" t="str">
            <v>Nacionales</v>
          </cell>
        </row>
        <row r="1698">
          <cell r="A1698">
            <v>5001996</v>
          </cell>
          <cell r="B1698" t="str">
            <v>BROADCAST RENT SL</v>
          </cell>
          <cell r="C1698" t="str">
            <v/>
          </cell>
          <cell r="D1698" t="str">
            <v>B82619990</v>
          </cell>
          <cell r="E1698" t="str">
            <v>PGNA</v>
          </cell>
          <cell r="F1698" t="str">
            <v>Nacionales</v>
          </cell>
        </row>
        <row r="1699">
          <cell r="A1699">
            <v>5001997</v>
          </cell>
          <cell r="B1699" t="str">
            <v>AYTO DE MOSTOLES</v>
          </cell>
          <cell r="C1699" t="str">
            <v/>
          </cell>
          <cell r="D1699" t="str">
            <v>P2809200E</v>
          </cell>
          <cell r="E1699" t="str">
            <v>PGNA</v>
          </cell>
          <cell r="F1699" t="str">
            <v>Nacionales</v>
          </cell>
        </row>
        <row r="1700">
          <cell r="A1700">
            <v>5001998</v>
          </cell>
          <cell r="B1700" t="str">
            <v>CANALETAS SA</v>
          </cell>
          <cell r="C1700" t="str">
            <v/>
          </cell>
          <cell r="D1700" t="str">
            <v>A08607913</v>
          </cell>
          <cell r="E1700" t="str">
            <v>PGNA</v>
          </cell>
          <cell r="F1700" t="str">
            <v>Nacionales</v>
          </cell>
        </row>
        <row r="1701">
          <cell r="A1701">
            <v>5001999</v>
          </cell>
          <cell r="B1701" t="str">
            <v>PUBLICIDAD GISBERT S.A.</v>
          </cell>
          <cell r="C1701" t="str">
            <v/>
          </cell>
          <cell r="D1701" t="str">
            <v>A28069508</v>
          </cell>
          <cell r="E1701" t="str">
            <v>PGNA</v>
          </cell>
          <cell r="F1701" t="str">
            <v>Nacionales</v>
          </cell>
        </row>
        <row r="1702">
          <cell r="A1702">
            <v>5002000</v>
          </cell>
          <cell r="B1702" t="str">
            <v>RAI TRADE SPA</v>
          </cell>
          <cell r="C1702" t="str">
            <v>RAI</v>
          </cell>
          <cell r="D1702" t="str">
            <v>05346581001</v>
          </cell>
          <cell r="E1702" t="str">
            <v>PGCO</v>
          </cell>
          <cell r="F1702" t="str">
            <v>Comunitarios</v>
          </cell>
        </row>
        <row r="1703">
          <cell r="A1703">
            <v>5002001</v>
          </cell>
          <cell r="B1703" t="str">
            <v>EUROPEAN HOME SHOPPING</v>
          </cell>
          <cell r="C1703" t="str">
            <v/>
          </cell>
          <cell r="D1703" t="str">
            <v>B80339823</v>
          </cell>
          <cell r="E1703" t="str">
            <v>PGNA</v>
          </cell>
          <cell r="F1703" t="str">
            <v>Nacionales</v>
          </cell>
        </row>
        <row r="1704">
          <cell r="A1704">
            <v>5002002</v>
          </cell>
          <cell r="B1704" t="str">
            <v>BETA FILM GMBH</v>
          </cell>
          <cell r="C1704" t="str">
            <v/>
          </cell>
          <cell r="D1704" t="str">
            <v>DE813543811</v>
          </cell>
          <cell r="E1704" t="str">
            <v>PGCO</v>
          </cell>
          <cell r="F1704" t="str">
            <v>Comunitarios</v>
          </cell>
        </row>
        <row r="1705">
          <cell r="A1705">
            <v>5002003</v>
          </cell>
          <cell r="B1705" t="str">
            <v>STANDBY PRODUCCIONES,S.L.</v>
          </cell>
          <cell r="C1705" t="str">
            <v/>
          </cell>
          <cell r="D1705" t="str">
            <v>B41592239</v>
          </cell>
          <cell r="E1705" t="str">
            <v>PGNA</v>
          </cell>
          <cell r="F1705" t="str">
            <v>Nacionales</v>
          </cell>
        </row>
        <row r="1706">
          <cell r="A1706">
            <v>5002004</v>
          </cell>
          <cell r="B1706" t="str">
            <v>SONY PICTURES RELEASING GMBH</v>
          </cell>
          <cell r="C1706" t="str">
            <v/>
          </cell>
          <cell r="D1706" t="str">
            <v>129316459</v>
          </cell>
          <cell r="E1706" t="str">
            <v>PGCO</v>
          </cell>
          <cell r="F1706" t="str">
            <v>Comunitarios</v>
          </cell>
        </row>
        <row r="1707">
          <cell r="A1707">
            <v>5002005</v>
          </cell>
          <cell r="B1707" t="str">
            <v>GRUPO DE COMUNICACION PUBLICITARIA</v>
          </cell>
          <cell r="C1707" t="str">
            <v/>
          </cell>
          <cell r="D1707" t="str">
            <v>A28997757</v>
          </cell>
          <cell r="E1707" t="str">
            <v>PGNA</v>
          </cell>
          <cell r="F1707" t="str">
            <v>Nacionales</v>
          </cell>
        </row>
        <row r="1708">
          <cell r="A1708">
            <v>5002006</v>
          </cell>
          <cell r="B1708" t="str">
            <v>FRANCE 3 TELEVISION</v>
          </cell>
          <cell r="C1708" t="str">
            <v/>
          </cell>
          <cell r="D1708" t="str">
            <v>23327181715</v>
          </cell>
          <cell r="E1708" t="str">
            <v>PGCO</v>
          </cell>
          <cell r="F1708" t="str">
            <v>Comunitarios</v>
          </cell>
        </row>
        <row r="1709">
          <cell r="A1709">
            <v>5002007</v>
          </cell>
          <cell r="B1709" t="str">
            <v>CULTESPA S.L.</v>
          </cell>
          <cell r="C1709" t="str">
            <v/>
          </cell>
          <cell r="D1709" t="str">
            <v>B81032864</v>
          </cell>
          <cell r="E1709" t="str">
            <v>PGNA</v>
          </cell>
          <cell r="F1709" t="str">
            <v>Nacionales</v>
          </cell>
        </row>
        <row r="1710">
          <cell r="A1710">
            <v>5002008</v>
          </cell>
          <cell r="B1710" t="str">
            <v>SOCIEDADE INDEPENDENTE DE</v>
          </cell>
          <cell r="C1710" t="str">
            <v/>
          </cell>
          <cell r="D1710" t="str">
            <v>501940626</v>
          </cell>
          <cell r="E1710" t="str">
            <v>PGCO</v>
          </cell>
          <cell r="F1710" t="str">
            <v>Comunitarios</v>
          </cell>
        </row>
        <row r="1711">
          <cell r="A1711">
            <v>5002009</v>
          </cell>
          <cell r="B1711" t="str">
            <v>TELEFONICA TELECOMUNICACIONES</v>
          </cell>
          <cell r="C1711" t="str">
            <v/>
          </cell>
          <cell r="D1711" t="str">
            <v>A78288743</v>
          </cell>
          <cell r="E1711" t="str">
            <v>PGNA</v>
          </cell>
          <cell r="F1711" t="str">
            <v>Nacionales</v>
          </cell>
        </row>
        <row r="1712">
          <cell r="A1712">
            <v>5002010</v>
          </cell>
          <cell r="B1712" t="str">
            <v>FRANCE 2 TELEVISION</v>
          </cell>
          <cell r="C1712" t="str">
            <v/>
          </cell>
          <cell r="D1712" t="str">
            <v>59379518368</v>
          </cell>
          <cell r="E1712" t="str">
            <v>PGCO</v>
          </cell>
          <cell r="F1712" t="str">
            <v>Comunitarios</v>
          </cell>
        </row>
        <row r="1713">
          <cell r="A1713">
            <v>5002011</v>
          </cell>
          <cell r="B1713" t="str">
            <v>MIRAMON MENDI S.A.</v>
          </cell>
          <cell r="C1713" t="str">
            <v/>
          </cell>
          <cell r="D1713" t="str">
            <v>A20485165</v>
          </cell>
          <cell r="E1713" t="str">
            <v>PGNA</v>
          </cell>
          <cell r="F1713" t="str">
            <v>Nacionales</v>
          </cell>
        </row>
        <row r="1714">
          <cell r="A1714">
            <v>5002012</v>
          </cell>
          <cell r="B1714" t="str">
            <v>BBC STUDIOS DISTRIBUTION LIMITED</v>
          </cell>
          <cell r="C1714" t="str">
            <v/>
          </cell>
          <cell r="D1714" t="str">
            <v>333289454</v>
          </cell>
          <cell r="E1714" t="str">
            <v>PGEX</v>
          </cell>
          <cell r="F1714" t="str">
            <v>Extranjeros</v>
          </cell>
        </row>
        <row r="1715">
          <cell r="A1715">
            <v>5002013</v>
          </cell>
          <cell r="B1715" t="str">
            <v>IBERCAJA</v>
          </cell>
          <cell r="C1715" t="str">
            <v/>
          </cell>
          <cell r="D1715" t="str">
            <v>G50000652</v>
          </cell>
          <cell r="E1715" t="str">
            <v>PGNA</v>
          </cell>
          <cell r="F1715" t="str">
            <v>Nacionales</v>
          </cell>
        </row>
        <row r="1716">
          <cell r="A1716">
            <v>5002014</v>
          </cell>
          <cell r="B1716" t="str">
            <v>TELEWIZJA POLSKA SA</v>
          </cell>
          <cell r="C1716" t="str">
            <v/>
          </cell>
          <cell r="D1716" t="str">
            <v>5210412987</v>
          </cell>
          <cell r="E1716" t="str">
            <v>PGCO</v>
          </cell>
          <cell r="F1716" t="str">
            <v>Comunitarios</v>
          </cell>
        </row>
        <row r="1717">
          <cell r="A1717">
            <v>5002015</v>
          </cell>
          <cell r="B1717" t="str">
            <v>JOSE FRADE PRODUC.</v>
          </cell>
          <cell r="C1717" t="str">
            <v/>
          </cell>
          <cell r="D1717" t="str">
            <v>A28261246</v>
          </cell>
          <cell r="E1717" t="str">
            <v>PGNA</v>
          </cell>
          <cell r="F1717" t="str">
            <v>Nacionales</v>
          </cell>
        </row>
        <row r="1718">
          <cell r="A1718">
            <v>5002016</v>
          </cell>
          <cell r="B1718" t="str">
            <v>RIGEL INDEPENDENT DISTRIB.AND</v>
          </cell>
          <cell r="C1718" t="str">
            <v/>
          </cell>
          <cell r="D1718" t="str">
            <v>3093456</v>
          </cell>
          <cell r="E1718" t="str">
            <v>PGEX</v>
          </cell>
          <cell r="F1718" t="str">
            <v>Extranjeros</v>
          </cell>
        </row>
        <row r="1719">
          <cell r="A1719">
            <v>5002017</v>
          </cell>
          <cell r="B1719" t="str">
            <v>TURESPAÑA</v>
          </cell>
          <cell r="C1719" t="str">
            <v/>
          </cell>
          <cell r="D1719" t="str">
            <v>Q2829013H</v>
          </cell>
          <cell r="E1719" t="str">
            <v>PGNA</v>
          </cell>
          <cell r="F1719" t="str">
            <v>Nacionales</v>
          </cell>
        </row>
        <row r="1720">
          <cell r="A1720">
            <v>5002018</v>
          </cell>
          <cell r="B1720" t="str">
            <v>RADIOTELVISAO PORTUGUESA</v>
          </cell>
          <cell r="C1720" t="str">
            <v>RTP</v>
          </cell>
          <cell r="D1720" t="str">
            <v>500225680</v>
          </cell>
          <cell r="E1720" t="str">
            <v>PGCO</v>
          </cell>
          <cell r="F1720" t="str">
            <v>Comunitarios</v>
          </cell>
        </row>
        <row r="1721">
          <cell r="A1721">
            <v>5002019</v>
          </cell>
          <cell r="B1721" t="str">
            <v>MAPFRE MUTUA DE SEGUROS Y</v>
          </cell>
          <cell r="C1721" t="str">
            <v/>
          </cell>
          <cell r="D1721" t="str">
            <v>G28010619</v>
          </cell>
          <cell r="E1721" t="str">
            <v>PGNA</v>
          </cell>
          <cell r="F1721" t="str">
            <v>Nacionales</v>
          </cell>
        </row>
        <row r="1722">
          <cell r="A1722">
            <v>5002020</v>
          </cell>
          <cell r="B1722" t="str">
            <v>APTN ASSOCIATED PRESS TELEVISION</v>
          </cell>
          <cell r="C1722" t="str">
            <v>APTN</v>
          </cell>
          <cell r="D1722" t="str">
            <v>GB673104650</v>
          </cell>
          <cell r="E1722" t="str">
            <v>PGEX</v>
          </cell>
          <cell r="F1722" t="str">
            <v>Extranjeros</v>
          </cell>
        </row>
        <row r="1723">
          <cell r="A1723">
            <v>5002021</v>
          </cell>
          <cell r="B1723" t="str">
            <v>PUBLICITY C Y P SL</v>
          </cell>
          <cell r="C1723" t="str">
            <v/>
          </cell>
          <cell r="D1723" t="str">
            <v>B81686875</v>
          </cell>
          <cell r="E1723" t="str">
            <v>PGNA</v>
          </cell>
          <cell r="F1723" t="str">
            <v>Nacionales</v>
          </cell>
        </row>
        <row r="1724">
          <cell r="A1724">
            <v>5002022</v>
          </cell>
          <cell r="B1724" t="str">
            <v>SZM ESTUDIOS</v>
          </cell>
          <cell r="C1724" t="str">
            <v/>
          </cell>
          <cell r="D1724" t="str">
            <v>184173014</v>
          </cell>
          <cell r="E1724" t="str">
            <v>PGCO</v>
          </cell>
          <cell r="F1724" t="str">
            <v>Comunitarios</v>
          </cell>
        </row>
        <row r="1725">
          <cell r="A1725">
            <v>5002023</v>
          </cell>
          <cell r="B1725" t="str">
            <v>EMPRESA MUNICIPAL DE TRANSPORTES</v>
          </cell>
          <cell r="C1725" t="str">
            <v/>
          </cell>
          <cell r="D1725" t="str">
            <v>A28046316</v>
          </cell>
          <cell r="E1725" t="str">
            <v>PGNA</v>
          </cell>
          <cell r="F1725" t="str">
            <v>Nacionales</v>
          </cell>
        </row>
        <row r="1726">
          <cell r="A1726">
            <v>5002024</v>
          </cell>
          <cell r="B1726" t="str">
            <v>THE WALT DISNEY COMPANY LIMITED</v>
          </cell>
          <cell r="C1726" t="str">
            <v/>
          </cell>
          <cell r="D1726" t="str">
            <v>539293808</v>
          </cell>
          <cell r="E1726" t="str">
            <v>PGEX</v>
          </cell>
          <cell r="F1726" t="str">
            <v>Extranjeros</v>
          </cell>
        </row>
        <row r="1727">
          <cell r="A1727">
            <v>5002025</v>
          </cell>
          <cell r="B1727" t="str">
            <v>AYTO DE POZUELO DE ALARCON</v>
          </cell>
          <cell r="C1727" t="str">
            <v/>
          </cell>
          <cell r="D1727" t="str">
            <v>P2811500D</v>
          </cell>
          <cell r="E1727" t="str">
            <v>PGNA</v>
          </cell>
          <cell r="F1727" t="str">
            <v>Nacionales</v>
          </cell>
        </row>
        <row r="1728">
          <cell r="A1728">
            <v>5002026</v>
          </cell>
          <cell r="B1728" t="str">
            <v>TWIN MEDIA KFT</v>
          </cell>
          <cell r="C1728" t="str">
            <v/>
          </cell>
          <cell r="D1728" t="str">
            <v>11222259243</v>
          </cell>
          <cell r="E1728" t="str">
            <v>PGCO</v>
          </cell>
          <cell r="F1728" t="str">
            <v>Comunitarios</v>
          </cell>
        </row>
        <row r="1729">
          <cell r="A1729">
            <v>5002027</v>
          </cell>
          <cell r="B1729" t="str">
            <v>GAS NATURAL SDG, S.A.</v>
          </cell>
          <cell r="C1729" t="str">
            <v/>
          </cell>
          <cell r="D1729" t="str">
            <v>A08015497</v>
          </cell>
          <cell r="E1729" t="str">
            <v>PGNA</v>
          </cell>
          <cell r="F1729" t="str">
            <v>Nacionales</v>
          </cell>
        </row>
        <row r="1730">
          <cell r="A1730">
            <v>5002028</v>
          </cell>
          <cell r="B1730" t="str">
            <v>GOOGLE IRELAND LIMITED</v>
          </cell>
          <cell r="C1730" t="str">
            <v/>
          </cell>
          <cell r="D1730" t="str">
            <v>6388047V</v>
          </cell>
          <cell r="E1730" t="str">
            <v>PGCO</v>
          </cell>
          <cell r="F1730" t="str">
            <v>Comunitarios</v>
          </cell>
        </row>
        <row r="1731">
          <cell r="A1731">
            <v>5002029</v>
          </cell>
          <cell r="B1731" t="str">
            <v>COMEDIANTS</v>
          </cell>
          <cell r="C1731" t="str">
            <v/>
          </cell>
          <cell r="D1731" t="str">
            <v>A58827510</v>
          </cell>
          <cell r="E1731" t="str">
            <v>PGNA</v>
          </cell>
          <cell r="F1731" t="str">
            <v>Nacionales</v>
          </cell>
        </row>
        <row r="1732">
          <cell r="A1732">
            <v>5002030</v>
          </cell>
          <cell r="B1732" t="str">
            <v>FREMANTLE INTERNATIONAL</v>
          </cell>
          <cell r="C1732" t="str">
            <v/>
          </cell>
          <cell r="D1732" t="str">
            <v>222715196</v>
          </cell>
          <cell r="E1732" t="str">
            <v>PGEX</v>
          </cell>
          <cell r="F1732" t="str">
            <v>Extranjeros</v>
          </cell>
        </row>
        <row r="1733">
          <cell r="A1733">
            <v>5002031</v>
          </cell>
          <cell r="B1733" t="str">
            <v>ELIPSE INICIATIVAS S.L.</v>
          </cell>
          <cell r="C1733" t="str">
            <v/>
          </cell>
          <cell r="D1733" t="str">
            <v>B81497695</v>
          </cell>
          <cell r="E1733" t="str">
            <v>PGNA</v>
          </cell>
          <cell r="F1733" t="str">
            <v>Nacionales</v>
          </cell>
        </row>
        <row r="1734">
          <cell r="A1734">
            <v>5002032</v>
          </cell>
          <cell r="B1734" t="str">
            <v>MEDIA LUSO PRODUCOES PARA TELEVISAO</v>
          </cell>
          <cell r="C1734" t="str">
            <v/>
          </cell>
          <cell r="D1734" t="str">
            <v>504284843</v>
          </cell>
          <cell r="E1734" t="str">
            <v>PGCO</v>
          </cell>
          <cell r="F1734" t="str">
            <v>Comunitarios</v>
          </cell>
        </row>
        <row r="1735">
          <cell r="A1735">
            <v>5002033</v>
          </cell>
          <cell r="B1735" t="str">
            <v>MULTICANAL IBERIA SL</v>
          </cell>
          <cell r="C1735" t="str">
            <v/>
          </cell>
          <cell r="D1735" t="str">
            <v>B81367773</v>
          </cell>
          <cell r="E1735" t="str">
            <v>PGNA</v>
          </cell>
          <cell r="F1735" t="str">
            <v>Nacionales</v>
          </cell>
        </row>
        <row r="1736">
          <cell r="A1736">
            <v>5002034</v>
          </cell>
          <cell r="B1736" t="str">
            <v>CLARK MASTS TECHNICAL SERVICES,LTD</v>
          </cell>
          <cell r="C1736" t="str">
            <v/>
          </cell>
          <cell r="D1736" t="str">
            <v>109232105</v>
          </cell>
          <cell r="E1736" t="str">
            <v>PGCO</v>
          </cell>
          <cell r="F1736" t="str">
            <v>Comunitarios</v>
          </cell>
        </row>
        <row r="1737">
          <cell r="A1737">
            <v>5002035</v>
          </cell>
          <cell r="B1737" t="str">
            <v>PRODUCCIONES KULTURALIA 2000,S.L.</v>
          </cell>
          <cell r="C1737" t="str">
            <v/>
          </cell>
          <cell r="D1737" t="str">
            <v>B81705501</v>
          </cell>
          <cell r="E1737" t="str">
            <v>PGNA</v>
          </cell>
          <cell r="F1737" t="str">
            <v>Nacionales</v>
          </cell>
        </row>
        <row r="1738">
          <cell r="A1738">
            <v>5002036</v>
          </cell>
          <cell r="B1738" t="str">
            <v>ITV GLOBAL ENTERTAIMENT</v>
          </cell>
          <cell r="C1738" t="str">
            <v/>
          </cell>
          <cell r="D1738" t="str">
            <v>197004167</v>
          </cell>
          <cell r="E1738" t="str">
            <v>PGEX</v>
          </cell>
          <cell r="F1738" t="str">
            <v>Extranjeros</v>
          </cell>
        </row>
        <row r="1739">
          <cell r="A1739">
            <v>5002037</v>
          </cell>
          <cell r="B1739" t="str">
            <v>ORANGE ESPAÑA SAU</v>
          </cell>
          <cell r="C1739" t="str">
            <v/>
          </cell>
          <cell r="D1739" t="str">
            <v>A82009812</v>
          </cell>
          <cell r="E1739" t="str">
            <v>PGNA</v>
          </cell>
          <cell r="F1739" t="str">
            <v>Nacionales</v>
          </cell>
        </row>
        <row r="1740">
          <cell r="A1740">
            <v>5002038</v>
          </cell>
          <cell r="B1740" t="str">
            <v>ENTERTAINMENT RIGHTS DISTRIBUTION</v>
          </cell>
          <cell r="C1740" t="str">
            <v/>
          </cell>
          <cell r="D1740" t="str">
            <v>669167195</v>
          </cell>
          <cell r="E1740" t="str">
            <v>PGEX</v>
          </cell>
          <cell r="F1740" t="str">
            <v>Extranjeros</v>
          </cell>
        </row>
        <row r="1741">
          <cell r="A1741">
            <v>5002039</v>
          </cell>
          <cell r="B1741" t="str">
            <v>COMUNIDAD PROPIET.CENTRO OESTE</v>
          </cell>
          <cell r="C1741" t="str">
            <v/>
          </cell>
          <cell r="D1741" t="str">
            <v>H81574899</v>
          </cell>
          <cell r="E1741" t="str">
            <v>PGNA</v>
          </cell>
          <cell r="F1741" t="str">
            <v>Nacionales</v>
          </cell>
        </row>
        <row r="1742">
          <cell r="A1742">
            <v>5002040</v>
          </cell>
          <cell r="B1742" t="str">
            <v>AVID TECHNOLOGY INTERNATIONAL BV</v>
          </cell>
          <cell r="C1742" t="str">
            <v/>
          </cell>
          <cell r="D1742" t="str">
            <v>9507181K</v>
          </cell>
          <cell r="E1742" t="str">
            <v>PGCO</v>
          </cell>
          <cell r="F1742" t="str">
            <v>Comunitarios</v>
          </cell>
        </row>
        <row r="1743">
          <cell r="A1743">
            <v>5002041</v>
          </cell>
          <cell r="B1743" t="str">
            <v>AUDIOVISUAL ESPAÑOLA 2000 S.A.</v>
          </cell>
          <cell r="C1743" t="str">
            <v/>
          </cell>
          <cell r="D1743" t="str">
            <v>A82031329</v>
          </cell>
          <cell r="E1743" t="str">
            <v>PGNA</v>
          </cell>
          <cell r="F1743" t="str">
            <v>Nacionales</v>
          </cell>
        </row>
        <row r="1744">
          <cell r="A1744">
            <v>5002042</v>
          </cell>
          <cell r="B1744" t="str">
            <v>SONY PICTURES HOME ENTERTAINMENT</v>
          </cell>
          <cell r="C1744" t="str">
            <v/>
          </cell>
          <cell r="D1744" t="str">
            <v>354303185</v>
          </cell>
          <cell r="E1744" t="str">
            <v>PGEX</v>
          </cell>
          <cell r="F1744" t="str">
            <v>Extranjeros</v>
          </cell>
        </row>
        <row r="1745">
          <cell r="A1745">
            <v>5002043</v>
          </cell>
          <cell r="B1745" t="str">
            <v>METRO DE MADRID S.A.</v>
          </cell>
          <cell r="C1745" t="str">
            <v/>
          </cell>
          <cell r="D1745" t="str">
            <v>A28001352</v>
          </cell>
          <cell r="E1745" t="str">
            <v>PGNA</v>
          </cell>
          <cell r="F1745" t="str">
            <v>Nacionales</v>
          </cell>
        </row>
        <row r="1746">
          <cell r="A1746">
            <v>5002044</v>
          </cell>
          <cell r="B1746" t="str">
            <v>SULLIVAN ENTERTAINMENT DISTRIBUTION</v>
          </cell>
          <cell r="C1746" t="str">
            <v/>
          </cell>
          <cell r="D1746" t="str">
            <v>8261040P</v>
          </cell>
          <cell r="E1746" t="str">
            <v>PGCO</v>
          </cell>
          <cell r="F1746" t="str">
            <v>Comunitarios</v>
          </cell>
        </row>
        <row r="1747">
          <cell r="A1747">
            <v>5002045</v>
          </cell>
          <cell r="B1747" t="str">
            <v>UNIVERSIDAD FRANCISCO DE VITORIA</v>
          </cell>
          <cell r="C1747" t="str">
            <v/>
          </cell>
          <cell r="D1747" t="str">
            <v>G80480197</v>
          </cell>
          <cell r="E1747" t="str">
            <v>PGNA</v>
          </cell>
          <cell r="F1747" t="str">
            <v>Nacionales</v>
          </cell>
        </row>
        <row r="1748">
          <cell r="A1748">
            <v>5002046</v>
          </cell>
          <cell r="B1748" t="str">
            <v>MICROSOFT IRELAND OPERATIONS LTD.</v>
          </cell>
          <cell r="C1748" t="str">
            <v/>
          </cell>
          <cell r="D1748" t="str">
            <v>8256796U</v>
          </cell>
          <cell r="E1748" t="str">
            <v>PGCO</v>
          </cell>
          <cell r="F1748" t="str">
            <v>Comunitarios</v>
          </cell>
        </row>
        <row r="1749">
          <cell r="A1749">
            <v>5002047</v>
          </cell>
          <cell r="B1749" t="str">
            <v>FUNDACIÓ BANCAIXA BANCAJA</v>
          </cell>
          <cell r="C1749" t="str">
            <v/>
          </cell>
          <cell r="D1749" t="str">
            <v>G12232294</v>
          </cell>
          <cell r="E1749" t="str">
            <v>PGNA</v>
          </cell>
          <cell r="F1749" t="str">
            <v>Nacionales</v>
          </cell>
        </row>
        <row r="1750">
          <cell r="A1750">
            <v>5002048</v>
          </cell>
          <cell r="B1750" t="str">
            <v>HILTON BRIGHTON METROPOLE</v>
          </cell>
          <cell r="C1750" t="str">
            <v/>
          </cell>
          <cell r="D1750" t="str">
            <v>240113231</v>
          </cell>
          <cell r="E1750" t="str">
            <v>PGCO</v>
          </cell>
          <cell r="F1750" t="str">
            <v>Comunitarios</v>
          </cell>
        </row>
        <row r="1751">
          <cell r="A1751">
            <v>5002049</v>
          </cell>
          <cell r="B1751" t="str">
            <v>GRUPO 20 MINUTOS SL</v>
          </cell>
          <cell r="C1751" t="str">
            <v>20 MINUTOS</v>
          </cell>
          <cell r="D1751" t="str">
            <v>B82491556</v>
          </cell>
          <cell r="E1751" t="str">
            <v>PGNA</v>
          </cell>
          <cell r="F1751" t="str">
            <v>Nacionales</v>
          </cell>
        </row>
        <row r="1752">
          <cell r="A1752">
            <v>5002050</v>
          </cell>
          <cell r="B1752" t="str">
            <v>ALLIANCE ATLANTIS INT DIST LTD</v>
          </cell>
          <cell r="C1752" t="str">
            <v/>
          </cell>
          <cell r="D1752" t="str">
            <v>6565118F</v>
          </cell>
          <cell r="E1752" t="str">
            <v>PGCO</v>
          </cell>
          <cell r="F1752" t="str">
            <v>Comunitarios</v>
          </cell>
        </row>
        <row r="1753">
          <cell r="A1753">
            <v>5002051</v>
          </cell>
          <cell r="B1753" t="str">
            <v>IBERAUTOR PROMOCIONES CULTURALES</v>
          </cell>
          <cell r="C1753" t="str">
            <v/>
          </cell>
          <cell r="D1753" t="str">
            <v>B62008792</v>
          </cell>
          <cell r="E1753" t="str">
            <v>PGNA</v>
          </cell>
          <cell r="F1753" t="str">
            <v>Nacionales</v>
          </cell>
        </row>
        <row r="1754">
          <cell r="A1754">
            <v>5002052</v>
          </cell>
          <cell r="B1754" t="str">
            <v>TCF HUNGARY FILM RIGHTS EXPLOT</v>
          </cell>
          <cell r="C1754" t="str">
            <v>TWENTY CENTURY FOX</v>
          </cell>
          <cell r="D1754" t="str">
            <v>12576984251</v>
          </cell>
          <cell r="E1754" t="str">
            <v>PGCO</v>
          </cell>
          <cell r="F1754" t="str">
            <v>Comunitarios</v>
          </cell>
        </row>
        <row r="1755">
          <cell r="A1755">
            <v>5002053</v>
          </cell>
          <cell r="B1755" t="str">
            <v>AMERICAN EXPRESS ESPAÑA</v>
          </cell>
          <cell r="C1755" t="str">
            <v/>
          </cell>
          <cell r="D1755" t="str">
            <v>A28521888</v>
          </cell>
          <cell r="E1755" t="str">
            <v>PGNA</v>
          </cell>
          <cell r="F1755" t="str">
            <v>Nacionales</v>
          </cell>
        </row>
        <row r="1756">
          <cell r="A1756">
            <v>5002054</v>
          </cell>
          <cell r="B1756" t="str">
            <v>SNTV-SPORTS NEWS TELEVISION</v>
          </cell>
          <cell r="C1756" t="str">
            <v>SNTV</v>
          </cell>
          <cell r="D1756" t="str">
            <v>681132747</v>
          </cell>
          <cell r="E1756" t="str">
            <v>PGEX</v>
          </cell>
          <cell r="F1756" t="str">
            <v>Extranjeros</v>
          </cell>
        </row>
        <row r="1757">
          <cell r="A1757">
            <v>5002055</v>
          </cell>
          <cell r="B1757" t="str">
            <v>PARQUE BIOLOGICO DE MADRID, S.A.</v>
          </cell>
          <cell r="C1757" t="str">
            <v/>
          </cell>
          <cell r="D1757" t="str">
            <v>A82098468</v>
          </cell>
          <cell r="E1757" t="str">
            <v>PGNA</v>
          </cell>
          <cell r="F1757" t="str">
            <v>Nacionales</v>
          </cell>
        </row>
        <row r="1758">
          <cell r="A1758">
            <v>5002056</v>
          </cell>
          <cell r="B1758" t="str">
            <v>NATIONAL GEOGRAPHIC TELEVISION</v>
          </cell>
          <cell r="C1758" t="str">
            <v/>
          </cell>
          <cell r="D1758" t="str">
            <v>677975750</v>
          </cell>
          <cell r="E1758" t="str">
            <v>PGEX</v>
          </cell>
          <cell r="F1758" t="str">
            <v>Extranjeros</v>
          </cell>
        </row>
        <row r="1759">
          <cell r="A1759">
            <v>5002057</v>
          </cell>
          <cell r="B1759" t="str">
            <v>METRO NEWS S.L.</v>
          </cell>
          <cell r="C1759" t="str">
            <v/>
          </cell>
          <cell r="D1759" t="str">
            <v>B62393988</v>
          </cell>
          <cell r="E1759" t="str">
            <v>PGNA</v>
          </cell>
          <cell r="F1759" t="str">
            <v>Nacionales</v>
          </cell>
        </row>
        <row r="1760">
          <cell r="A1760">
            <v>5002058</v>
          </cell>
          <cell r="B1760" t="str">
            <v>DOVETAIL-FOKS</v>
          </cell>
          <cell r="C1760" t="str">
            <v/>
          </cell>
          <cell r="D1760" t="str">
            <v>834865593</v>
          </cell>
          <cell r="E1760" t="str">
            <v>PGCO</v>
          </cell>
          <cell r="F1760" t="str">
            <v>Comunitarios</v>
          </cell>
        </row>
        <row r="1761">
          <cell r="A1761">
            <v>5002059</v>
          </cell>
          <cell r="B1761" t="str">
            <v>DIARIO ABC SLU</v>
          </cell>
          <cell r="C1761" t="str">
            <v/>
          </cell>
          <cell r="D1761" t="str">
            <v>B82824194</v>
          </cell>
          <cell r="E1761" t="str">
            <v>PGNA</v>
          </cell>
          <cell r="F1761" t="str">
            <v>Nacionales</v>
          </cell>
        </row>
        <row r="1762">
          <cell r="A1762">
            <v>5002060</v>
          </cell>
          <cell r="B1762" t="str">
            <v>MIDNITE EXPRESS INTERNATIONAL</v>
          </cell>
          <cell r="C1762" t="str">
            <v/>
          </cell>
          <cell r="D1762" t="str">
            <v>798602970</v>
          </cell>
          <cell r="E1762" t="str">
            <v>PGCO</v>
          </cell>
          <cell r="F1762" t="str">
            <v>Comunitarios</v>
          </cell>
        </row>
        <row r="1763">
          <cell r="A1763">
            <v>5002061</v>
          </cell>
          <cell r="B1763" t="str">
            <v>DEA PLANETA,S.L.</v>
          </cell>
          <cell r="C1763" t="str">
            <v/>
          </cell>
          <cell r="D1763" t="str">
            <v>B62490461</v>
          </cell>
          <cell r="E1763" t="str">
            <v>PGNA</v>
          </cell>
          <cell r="F1763" t="str">
            <v>Nacionales</v>
          </cell>
        </row>
        <row r="1764">
          <cell r="A1764">
            <v>5002062</v>
          </cell>
          <cell r="B1764" t="str">
            <v>MOVIE SPC KFT</v>
          </cell>
          <cell r="C1764" t="str">
            <v/>
          </cell>
          <cell r="D1764" t="str">
            <v>13038067243</v>
          </cell>
          <cell r="E1764" t="str">
            <v>PGCO</v>
          </cell>
          <cell r="F1764" t="str">
            <v>Comunitarios</v>
          </cell>
        </row>
        <row r="1765">
          <cell r="A1765">
            <v>5002063</v>
          </cell>
          <cell r="B1765" t="str">
            <v>KINEPOLIS MADRID, S.A.</v>
          </cell>
          <cell r="C1765" t="str">
            <v/>
          </cell>
          <cell r="D1765" t="str">
            <v>A82814906</v>
          </cell>
          <cell r="E1765" t="str">
            <v>PGNA</v>
          </cell>
          <cell r="F1765" t="str">
            <v>Nacionales</v>
          </cell>
        </row>
        <row r="1766">
          <cell r="A1766">
            <v>5002064</v>
          </cell>
          <cell r="B1766" t="str">
            <v>HARRIS SYSTEMS,LTD</v>
          </cell>
          <cell r="C1766" t="str">
            <v/>
          </cell>
          <cell r="D1766" t="str">
            <v>591829695</v>
          </cell>
          <cell r="E1766" t="str">
            <v>PGCO</v>
          </cell>
          <cell r="F1766" t="str">
            <v>Comunitarios</v>
          </cell>
        </row>
        <row r="1767">
          <cell r="A1767">
            <v>5002065</v>
          </cell>
          <cell r="B1767" t="str">
            <v>PUBLIFAX DE COMUNICACIONES, S.L.</v>
          </cell>
          <cell r="C1767" t="str">
            <v/>
          </cell>
          <cell r="D1767" t="str">
            <v>B81164451</v>
          </cell>
          <cell r="E1767" t="str">
            <v>PGNA</v>
          </cell>
          <cell r="F1767" t="str">
            <v>Nacionales</v>
          </cell>
        </row>
        <row r="1768">
          <cell r="A1768">
            <v>5002066</v>
          </cell>
          <cell r="B1768" t="str">
            <v>BEST WESTERN SCHWARZWALD REISDENZ</v>
          </cell>
          <cell r="C1768" t="str">
            <v/>
          </cell>
          <cell r="D1768" t="str">
            <v>209713653</v>
          </cell>
          <cell r="E1768" t="str">
            <v>PGCO</v>
          </cell>
          <cell r="F1768" t="str">
            <v>Comunitarios</v>
          </cell>
        </row>
        <row r="1769">
          <cell r="A1769">
            <v>5002067</v>
          </cell>
          <cell r="B1769" t="str">
            <v>PROMOTORA DE EMISORAS DE TELEVISION</v>
          </cell>
          <cell r="C1769" t="str">
            <v/>
          </cell>
          <cell r="D1769" t="str">
            <v>A82523341</v>
          </cell>
          <cell r="E1769" t="str">
            <v>PGNA</v>
          </cell>
          <cell r="F1769" t="str">
            <v>Nacionales</v>
          </cell>
        </row>
        <row r="1770">
          <cell r="A1770">
            <v>5002068</v>
          </cell>
          <cell r="B1770" t="str">
            <v>ALLIANZ ARENA PAYMENT GMBH</v>
          </cell>
          <cell r="C1770" t="str">
            <v/>
          </cell>
          <cell r="D1770" t="str">
            <v>129516067</v>
          </cell>
          <cell r="E1770" t="str">
            <v>PGCO</v>
          </cell>
          <cell r="F1770" t="str">
            <v>Comunitarios</v>
          </cell>
        </row>
        <row r="1771">
          <cell r="A1771">
            <v>5002069</v>
          </cell>
          <cell r="B1771" t="str">
            <v>VIZEUM IBERIA, S.A.</v>
          </cell>
          <cell r="C1771" t="str">
            <v/>
          </cell>
          <cell r="D1771" t="str">
            <v>A83248971</v>
          </cell>
          <cell r="E1771" t="str">
            <v>PGNA</v>
          </cell>
          <cell r="F1771" t="str">
            <v>Nacionales</v>
          </cell>
        </row>
        <row r="1772">
          <cell r="A1772">
            <v>5002070</v>
          </cell>
          <cell r="B1772" t="str">
            <v>FC BAYERN MUNCHEN AG.</v>
          </cell>
          <cell r="C1772" t="str">
            <v/>
          </cell>
          <cell r="D1772" t="str">
            <v>155069311</v>
          </cell>
          <cell r="E1772" t="str">
            <v>PGCO</v>
          </cell>
          <cell r="F1772" t="str">
            <v>Comunitarios</v>
          </cell>
        </row>
        <row r="1773">
          <cell r="A1773">
            <v>5002071</v>
          </cell>
          <cell r="B1773" t="str">
            <v>CABLEUROPA, S.A.U.</v>
          </cell>
          <cell r="C1773" t="str">
            <v/>
          </cell>
          <cell r="D1773" t="str">
            <v>A62186556</v>
          </cell>
          <cell r="E1773" t="str">
            <v>PGNA</v>
          </cell>
          <cell r="F1773" t="str">
            <v>Nacionales</v>
          </cell>
        </row>
        <row r="1774">
          <cell r="A1774">
            <v>5002072</v>
          </cell>
          <cell r="B1774" t="str">
            <v>NETWORK VOICE Y DATA</v>
          </cell>
          <cell r="C1774" t="str">
            <v/>
          </cell>
          <cell r="D1774" t="str">
            <v>447169820</v>
          </cell>
          <cell r="E1774" t="str">
            <v>PGCO</v>
          </cell>
          <cell r="F1774" t="str">
            <v>Comunitarios</v>
          </cell>
        </row>
        <row r="1775">
          <cell r="A1775">
            <v>5002073</v>
          </cell>
          <cell r="B1775" t="str">
            <v>AYTO DE MAJADAHONDA</v>
          </cell>
          <cell r="C1775" t="str">
            <v/>
          </cell>
          <cell r="D1775" t="str">
            <v>P2808000J</v>
          </cell>
          <cell r="E1775" t="str">
            <v>PGNA</v>
          </cell>
          <cell r="F1775" t="str">
            <v>Nacionales</v>
          </cell>
        </row>
        <row r="1776">
          <cell r="A1776">
            <v>5002074</v>
          </cell>
          <cell r="B1776" t="str">
            <v>MEDIA COMPANY KFT H</v>
          </cell>
          <cell r="C1776" t="str">
            <v/>
          </cell>
          <cell r="D1776" t="str">
            <v>12880593251</v>
          </cell>
          <cell r="E1776" t="str">
            <v>PGCO</v>
          </cell>
          <cell r="F1776" t="str">
            <v>Comunitarios</v>
          </cell>
        </row>
        <row r="1777">
          <cell r="A1777">
            <v>5002075</v>
          </cell>
          <cell r="B1777" t="str">
            <v>PRISACOM, S.L.</v>
          </cell>
          <cell r="C1777" t="str">
            <v/>
          </cell>
          <cell r="D1777" t="str">
            <v>A82649690</v>
          </cell>
          <cell r="E1777" t="str">
            <v>PGNA</v>
          </cell>
          <cell r="F1777" t="str">
            <v>Nacionales</v>
          </cell>
        </row>
        <row r="1778">
          <cell r="A1778">
            <v>5002076</v>
          </cell>
          <cell r="B1778" t="str">
            <v>TELETYPOS S.A. MEGACHANNEL</v>
          </cell>
          <cell r="C1778" t="str">
            <v/>
          </cell>
          <cell r="D1778" t="str">
            <v>094253918</v>
          </cell>
          <cell r="E1778" t="str">
            <v>PGCO</v>
          </cell>
          <cell r="F1778" t="str">
            <v>Comunitarios</v>
          </cell>
        </row>
        <row r="1779">
          <cell r="A1779">
            <v>5002077</v>
          </cell>
          <cell r="B1779" t="str">
            <v>LA FABRICA GESTION + CULTURA, S.L</v>
          </cell>
          <cell r="C1779" t="str">
            <v/>
          </cell>
          <cell r="D1779" t="str">
            <v>B82627548</v>
          </cell>
          <cell r="E1779" t="str">
            <v>PGNA</v>
          </cell>
          <cell r="F1779" t="str">
            <v>Nacionales</v>
          </cell>
        </row>
        <row r="1780">
          <cell r="A1780">
            <v>5002078</v>
          </cell>
          <cell r="B1780" t="str">
            <v>LAR LITTLE AMADEUS REALISIERUNGSGES</v>
          </cell>
          <cell r="C1780" t="str">
            <v/>
          </cell>
          <cell r="D1780" t="str">
            <v>246386360</v>
          </cell>
          <cell r="E1780" t="str">
            <v>PGCO</v>
          </cell>
          <cell r="F1780" t="str">
            <v>Comunitarios</v>
          </cell>
        </row>
        <row r="1781">
          <cell r="A1781">
            <v>5002079</v>
          </cell>
          <cell r="B1781" t="str">
            <v>BUONGIORNO MYALERT, S.A.</v>
          </cell>
          <cell r="C1781" t="str">
            <v/>
          </cell>
          <cell r="D1781" t="str">
            <v>A82303017</v>
          </cell>
          <cell r="E1781" t="str">
            <v>PGNA</v>
          </cell>
          <cell r="F1781" t="str">
            <v>Nacionales</v>
          </cell>
        </row>
        <row r="1782">
          <cell r="A1782">
            <v>5002080</v>
          </cell>
          <cell r="B1782" t="str">
            <v>SNELL ADVANCED MEDIA</v>
          </cell>
          <cell r="C1782" t="str">
            <v>QUANTEL LIMITED (hasta marzo de 2016)</v>
          </cell>
          <cell r="D1782" t="str">
            <v>GB927557881</v>
          </cell>
          <cell r="E1782" t="str">
            <v>PGCO</v>
          </cell>
          <cell r="F1782" t="str">
            <v>Comunitarios</v>
          </cell>
        </row>
        <row r="1783">
          <cell r="A1783">
            <v>5002081</v>
          </cell>
          <cell r="B1783" t="str">
            <v>STEINBERG Y ASOCIADOS, S.L.</v>
          </cell>
          <cell r="C1783" t="str">
            <v/>
          </cell>
          <cell r="D1783" t="str">
            <v>B81813743</v>
          </cell>
          <cell r="E1783" t="str">
            <v>PGNA</v>
          </cell>
          <cell r="F1783" t="str">
            <v>Nacionales</v>
          </cell>
        </row>
        <row r="1784">
          <cell r="A1784">
            <v>5002082</v>
          </cell>
          <cell r="B1784" t="str">
            <v>COMPONENT SOURCE</v>
          </cell>
          <cell r="C1784" t="str">
            <v/>
          </cell>
          <cell r="D1784" t="str">
            <v>3504017GH</v>
          </cell>
          <cell r="E1784" t="str">
            <v>PGCO</v>
          </cell>
          <cell r="F1784" t="str">
            <v>Comunitarios</v>
          </cell>
        </row>
        <row r="1785">
          <cell r="A1785">
            <v>5002083</v>
          </cell>
          <cell r="B1785" t="str">
            <v>MEDIA BY DESING SPAIN SA</v>
          </cell>
          <cell r="C1785" t="str">
            <v/>
          </cell>
          <cell r="D1785" t="str">
            <v>A84078872</v>
          </cell>
          <cell r="E1785" t="str">
            <v>PGNA</v>
          </cell>
          <cell r="F1785" t="str">
            <v>Nacionales</v>
          </cell>
        </row>
        <row r="1786">
          <cell r="A1786">
            <v>5002084</v>
          </cell>
          <cell r="B1786" t="str">
            <v>TENNIS PROPERTIES LIMITED</v>
          </cell>
          <cell r="C1786" t="str">
            <v/>
          </cell>
          <cell r="D1786" t="str">
            <v>745195612</v>
          </cell>
          <cell r="E1786" t="str">
            <v>PGCO</v>
          </cell>
          <cell r="F1786" t="str">
            <v>Comunitarios</v>
          </cell>
        </row>
        <row r="1787">
          <cell r="A1787">
            <v>5002085</v>
          </cell>
          <cell r="B1787" t="str">
            <v>TAZNIA MEDIA, S.L.</v>
          </cell>
          <cell r="C1787" t="str">
            <v/>
          </cell>
          <cell r="D1787" t="str">
            <v>B82630005</v>
          </cell>
          <cell r="E1787" t="str">
            <v>PGNA</v>
          </cell>
          <cell r="F1787" t="str">
            <v>Nacionales</v>
          </cell>
        </row>
        <row r="1788">
          <cell r="A1788">
            <v>5002086</v>
          </cell>
          <cell r="B1788" t="str">
            <v>THE LIVERPOOL FOOTBALL CLUB</v>
          </cell>
          <cell r="C1788" t="str">
            <v/>
          </cell>
          <cell r="D1788" t="str">
            <v>325195756</v>
          </cell>
          <cell r="E1788" t="str">
            <v>PGEX</v>
          </cell>
          <cell r="F1788" t="str">
            <v>Extranjeros</v>
          </cell>
        </row>
        <row r="1789">
          <cell r="A1789">
            <v>5002087</v>
          </cell>
          <cell r="B1789" t="str">
            <v>COMERCIAL MERCEDES BENZ, S.A.</v>
          </cell>
          <cell r="C1789" t="str">
            <v/>
          </cell>
          <cell r="D1789" t="str">
            <v>A01003227</v>
          </cell>
          <cell r="E1789" t="str">
            <v>PGNA</v>
          </cell>
          <cell r="F1789" t="str">
            <v>Nacionales</v>
          </cell>
        </row>
        <row r="1790">
          <cell r="A1790">
            <v>5002088</v>
          </cell>
          <cell r="B1790" t="str">
            <v>VIDEOPLUGGER LIMITED</v>
          </cell>
          <cell r="C1790" t="str">
            <v/>
          </cell>
          <cell r="D1790" t="str">
            <v>859163688</v>
          </cell>
          <cell r="E1790" t="str">
            <v>PGCO</v>
          </cell>
          <cell r="F1790" t="str">
            <v>Comunitarios</v>
          </cell>
        </row>
        <row r="1791">
          <cell r="A1791">
            <v>5002089</v>
          </cell>
          <cell r="B1791" t="str">
            <v>AURUM PROD - ENTERTAINMENT ONE</v>
          </cell>
          <cell r="C1791" t="str">
            <v>ENTERTAINMENT ONE</v>
          </cell>
          <cell r="D1791" t="str">
            <v>A81025942</v>
          </cell>
          <cell r="E1791" t="str">
            <v>PGNA</v>
          </cell>
          <cell r="F1791" t="str">
            <v>Nacionales</v>
          </cell>
        </row>
        <row r="1792">
          <cell r="A1792">
            <v>5002090</v>
          </cell>
          <cell r="B1792" t="str">
            <v>CONTENTFILMS INTENATIONAL LIMITED</v>
          </cell>
          <cell r="C1792" t="str">
            <v/>
          </cell>
          <cell r="D1792" t="str">
            <v>676240525</v>
          </cell>
          <cell r="E1792" t="str">
            <v>PGCO</v>
          </cell>
          <cell r="F1792" t="str">
            <v>Comunitarios</v>
          </cell>
        </row>
        <row r="1793">
          <cell r="A1793">
            <v>5002091</v>
          </cell>
          <cell r="B1793" t="str">
            <v>FUNDACION DEL TEATRO REAL</v>
          </cell>
          <cell r="C1793" t="str">
            <v/>
          </cell>
          <cell r="D1793" t="str">
            <v>G81352247</v>
          </cell>
          <cell r="E1793" t="str">
            <v>PGNA</v>
          </cell>
          <cell r="F1793" t="str">
            <v>Nacionales</v>
          </cell>
        </row>
        <row r="1794">
          <cell r="A1794">
            <v>5002092</v>
          </cell>
          <cell r="B1794" t="str">
            <v>HOLIDAY INN LIVERPOOL CITY CENTRE</v>
          </cell>
          <cell r="C1794" t="str">
            <v/>
          </cell>
          <cell r="D1794" t="str">
            <v>628718805</v>
          </cell>
          <cell r="E1794" t="str">
            <v>PGCO</v>
          </cell>
          <cell r="F1794" t="str">
            <v>Comunitarios</v>
          </cell>
        </row>
        <row r="1795">
          <cell r="A1795">
            <v>5002093</v>
          </cell>
          <cell r="B1795" t="str">
            <v>EURODISNEY  ASSOCIES, S.C.A.</v>
          </cell>
          <cell r="C1795" t="str">
            <v/>
          </cell>
          <cell r="D1795" t="str">
            <v>07397471822</v>
          </cell>
          <cell r="E1795" t="str">
            <v>PGCO</v>
          </cell>
          <cell r="F1795" t="str">
            <v>Comunitarios</v>
          </cell>
        </row>
        <row r="1796">
          <cell r="A1796">
            <v>5002094</v>
          </cell>
          <cell r="B1796" t="str">
            <v>REED MIDEM</v>
          </cell>
          <cell r="C1796" t="str">
            <v/>
          </cell>
          <cell r="D1796" t="str">
            <v>91662003557</v>
          </cell>
          <cell r="E1796" t="str">
            <v>PGCO</v>
          </cell>
          <cell r="F1796" t="str">
            <v>Comunitarios</v>
          </cell>
        </row>
        <row r="1797">
          <cell r="A1797">
            <v>5002095</v>
          </cell>
          <cell r="B1797" t="str">
            <v>TOSHIBA INFORMATION SYSTEMS ESPA#A</v>
          </cell>
          <cell r="C1797" t="str">
            <v/>
          </cell>
          <cell r="D1797" t="str">
            <v>W0041567I</v>
          </cell>
          <cell r="E1797" t="str">
            <v>PGNA</v>
          </cell>
          <cell r="F1797" t="str">
            <v>Nacionales</v>
          </cell>
        </row>
        <row r="1798">
          <cell r="A1798">
            <v>5002096</v>
          </cell>
          <cell r="B1798" t="str">
            <v>WATCH TV S.P.R.L</v>
          </cell>
          <cell r="C1798" t="str">
            <v>WATCH</v>
          </cell>
          <cell r="D1798" t="str">
            <v>440698318</v>
          </cell>
          <cell r="E1798" t="str">
            <v>PGCO</v>
          </cell>
          <cell r="F1798" t="str">
            <v>Comunitarios</v>
          </cell>
        </row>
        <row r="1799">
          <cell r="A1799">
            <v>5002097</v>
          </cell>
          <cell r="B1799" t="str">
            <v>RECOLETOS GRUPO DE COMUNICACIÓN SA.</v>
          </cell>
          <cell r="C1799" t="str">
            <v/>
          </cell>
          <cell r="D1799" t="str">
            <v>A28924710</v>
          </cell>
          <cell r="E1799" t="str">
            <v>PGNA</v>
          </cell>
          <cell r="F1799" t="str">
            <v>Nacionales</v>
          </cell>
        </row>
        <row r="1800">
          <cell r="A1800">
            <v>5002098</v>
          </cell>
          <cell r="B1800" t="str">
            <v>PROMAX BDA</v>
          </cell>
          <cell r="C1800" t="str">
            <v>TEKSAM ITALIA SRL (PROMAXBDA en Italia)</v>
          </cell>
          <cell r="D1800" t="str">
            <v>953995395</v>
          </cell>
          <cell r="E1800" t="str">
            <v>PGEX</v>
          </cell>
          <cell r="F1800" t="str">
            <v>Extranjeros</v>
          </cell>
        </row>
        <row r="1801">
          <cell r="A1801">
            <v>5002099</v>
          </cell>
          <cell r="B1801" t="str">
            <v>CANNES RIVIERA HOTEL</v>
          </cell>
          <cell r="C1801" t="str">
            <v/>
          </cell>
          <cell r="D1801" t="str">
            <v>83421121386</v>
          </cell>
          <cell r="E1801" t="str">
            <v>PGCO</v>
          </cell>
          <cell r="F1801" t="str">
            <v>Comunitarios</v>
          </cell>
        </row>
        <row r="1802">
          <cell r="A1802">
            <v>5001650</v>
          </cell>
          <cell r="B1802" t="str">
            <v>KONICA MINOLTA BUSINESS SOLUT.SPAIN</v>
          </cell>
          <cell r="C1802" t="str">
            <v/>
          </cell>
          <cell r="D1802" t="str">
            <v>A81069197</v>
          </cell>
          <cell r="E1802" t="str">
            <v>PGNA</v>
          </cell>
          <cell r="F1802" t="str">
            <v>Nacionales</v>
          </cell>
        </row>
        <row r="1803">
          <cell r="A1803">
            <v>5001651</v>
          </cell>
          <cell r="B1803" t="str">
            <v>PERAL MANZANERO, ANA MARIA</v>
          </cell>
          <cell r="C1803" t="str">
            <v/>
          </cell>
          <cell r="D1803" t="str">
            <v>51394227Z</v>
          </cell>
          <cell r="E1803" t="str">
            <v>PGPR</v>
          </cell>
          <cell r="F1803" t="str">
            <v>Premios</v>
          </cell>
        </row>
        <row r="1804">
          <cell r="A1804">
            <v>5001652</v>
          </cell>
          <cell r="B1804" t="str">
            <v>SUPERMERCADOS SANCHEZ ROMERO,S.L.</v>
          </cell>
          <cell r="C1804" t="str">
            <v/>
          </cell>
          <cell r="D1804" t="str">
            <v>B83671883</v>
          </cell>
          <cell r="E1804" t="str">
            <v>PGNA</v>
          </cell>
          <cell r="F1804" t="str">
            <v>Nacionales</v>
          </cell>
        </row>
        <row r="1805">
          <cell r="A1805">
            <v>5001653</v>
          </cell>
          <cell r="B1805" t="str">
            <v>FERNANDEZ CUADRILLERO, MARIANO</v>
          </cell>
          <cell r="C1805" t="str">
            <v/>
          </cell>
          <cell r="D1805" t="str">
            <v>01788629B</v>
          </cell>
          <cell r="E1805" t="str">
            <v>PGPR</v>
          </cell>
          <cell r="F1805" t="str">
            <v>Premios</v>
          </cell>
        </row>
        <row r="1806">
          <cell r="A1806">
            <v>5001654</v>
          </cell>
          <cell r="B1806" t="str">
            <v>ANAGATON, S.L.</v>
          </cell>
          <cell r="C1806" t="str">
            <v>ANAGATON</v>
          </cell>
          <cell r="D1806" t="str">
            <v>B82157595</v>
          </cell>
          <cell r="E1806" t="str">
            <v>PGNA</v>
          </cell>
          <cell r="F1806" t="str">
            <v>Nacionales</v>
          </cell>
        </row>
        <row r="1807">
          <cell r="A1807">
            <v>5001655</v>
          </cell>
          <cell r="B1807" t="str">
            <v>MARTINEZ PATON, VICTOR</v>
          </cell>
          <cell r="C1807" t="str">
            <v/>
          </cell>
          <cell r="D1807" t="str">
            <v>51069834J</v>
          </cell>
          <cell r="E1807" t="str">
            <v>PGPR</v>
          </cell>
          <cell r="F1807" t="str">
            <v>Premios</v>
          </cell>
        </row>
        <row r="1808">
          <cell r="A1808">
            <v>5001656</v>
          </cell>
          <cell r="B1808" t="str">
            <v>SERMAUTO DISTRIBUCIONES,S.L.</v>
          </cell>
          <cell r="C1808" t="str">
            <v/>
          </cell>
          <cell r="D1808" t="str">
            <v>B60027018</v>
          </cell>
          <cell r="E1808" t="str">
            <v>PGNA</v>
          </cell>
          <cell r="F1808" t="str">
            <v>Nacionales</v>
          </cell>
        </row>
        <row r="1809">
          <cell r="A1809">
            <v>5001657</v>
          </cell>
          <cell r="B1809" t="str">
            <v>RUIZ MEDINA, MIGUEL ANGEL</v>
          </cell>
          <cell r="C1809" t="str">
            <v/>
          </cell>
          <cell r="D1809" t="str">
            <v>50683743T</v>
          </cell>
          <cell r="E1809" t="str">
            <v>PGPR</v>
          </cell>
          <cell r="F1809" t="str">
            <v>Premios</v>
          </cell>
        </row>
        <row r="1810">
          <cell r="A1810">
            <v>5001658</v>
          </cell>
          <cell r="B1810" t="str">
            <v>APE SOFTWARE COMPONENTS, S.L.</v>
          </cell>
          <cell r="C1810" t="str">
            <v/>
          </cell>
          <cell r="D1810" t="str">
            <v>B60516291</v>
          </cell>
          <cell r="E1810" t="str">
            <v>PGNA</v>
          </cell>
          <cell r="F1810" t="str">
            <v>Nacionales</v>
          </cell>
        </row>
        <row r="1811">
          <cell r="A1811">
            <v>5001659</v>
          </cell>
          <cell r="B1811" t="str">
            <v>GIORDANO, CARLOS GASTON IVAN</v>
          </cell>
          <cell r="C1811" t="str">
            <v/>
          </cell>
          <cell r="D1811" t="str">
            <v>X0907560A</v>
          </cell>
          <cell r="E1811" t="str">
            <v>PGPR</v>
          </cell>
          <cell r="F1811" t="str">
            <v>Premios</v>
          </cell>
        </row>
        <row r="1812">
          <cell r="A1812">
            <v>5001660</v>
          </cell>
          <cell r="B1812" t="str">
            <v>BASQUE FILM SERVICES,S.L.</v>
          </cell>
          <cell r="C1812" t="str">
            <v/>
          </cell>
          <cell r="D1812" t="str">
            <v>B95231239</v>
          </cell>
          <cell r="E1812" t="str">
            <v>PGNA</v>
          </cell>
          <cell r="F1812" t="str">
            <v>Nacionales</v>
          </cell>
        </row>
        <row r="1813">
          <cell r="A1813">
            <v>5001661</v>
          </cell>
          <cell r="B1813" t="str">
            <v>DE LAS HERAS MARTIN, JAIME</v>
          </cell>
          <cell r="C1813" t="str">
            <v/>
          </cell>
          <cell r="D1813" t="str">
            <v>05295057C</v>
          </cell>
          <cell r="E1813" t="str">
            <v>PGPR</v>
          </cell>
          <cell r="F1813" t="str">
            <v>Premios</v>
          </cell>
        </row>
        <row r="1814">
          <cell r="A1814">
            <v>5001662</v>
          </cell>
          <cell r="B1814" t="str">
            <v>ARSENICO PRODUCCIONES</v>
          </cell>
          <cell r="C1814" t="str">
            <v/>
          </cell>
          <cell r="D1814" t="str">
            <v>B84307891</v>
          </cell>
          <cell r="E1814" t="str">
            <v>PGNA</v>
          </cell>
          <cell r="F1814" t="str">
            <v>Nacionales</v>
          </cell>
        </row>
        <row r="1815">
          <cell r="A1815">
            <v>5001663</v>
          </cell>
          <cell r="B1815" t="str">
            <v>NIETA DE ANTONIO, BORJA</v>
          </cell>
          <cell r="C1815" t="str">
            <v/>
          </cell>
          <cell r="D1815" t="str">
            <v>47033115R</v>
          </cell>
          <cell r="E1815" t="str">
            <v>PGPR</v>
          </cell>
          <cell r="F1815" t="str">
            <v>Premios</v>
          </cell>
        </row>
        <row r="1816">
          <cell r="A1816">
            <v>5001664</v>
          </cell>
          <cell r="B1816" t="str">
            <v>INTORNO,S.L.</v>
          </cell>
          <cell r="C1816" t="str">
            <v/>
          </cell>
          <cell r="D1816" t="str">
            <v>B80739568</v>
          </cell>
          <cell r="E1816" t="str">
            <v>PGNA</v>
          </cell>
          <cell r="F1816" t="str">
            <v>Nacionales</v>
          </cell>
        </row>
        <row r="1817">
          <cell r="A1817">
            <v>5001665</v>
          </cell>
          <cell r="B1817" t="str">
            <v>ESCOBAR MATEOS, JAVIER</v>
          </cell>
          <cell r="C1817" t="str">
            <v/>
          </cell>
          <cell r="D1817" t="str">
            <v>02715977E</v>
          </cell>
          <cell r="E1817" t="str">
            <v>PGPR</v>
          </cell>
          <cell r="F1817" t="str">
            <v>Premios</v>
          </cell>
        </row>
        <row r="1818">
          <cell r="A1818">
            <v>5001666</v>
          </cell>
          <cell r="B1818" t="str">
            <v>GRUPO TRANSCINEMA S.L.</v>
          </cell>
          <cell r="C1818" t="str">
            <v/>
          </cell>
          <cell r="D1818" t="str">
            <v>B84947761</v>
          </cell>
          <cell r="E1818" t="str">
            <v>PGNA</v>
          </cell>
          <cell r="F1818" t="str">
            <v>Nacionales</v>
          </cell>
        </row>
        <row r="1819">
          <cell r="A1819">
            <v>5001667</v>
          </cell>
          <cell r="B1819" t="str">
            <v>CARDABA CRUZ, RAUL</v>
          </cell>
          <cell r="C1819" t="str">
            <v/>
          </cell>
          <cell r="D1819" t="str">
            <v>53423748S</v>
          </cell>
          <cell r="E1819" t="str">
            <v>PGPR</v>
          </cell>
          <cell r="F1819" t="str">
            <v>Premios</v>
          </cell>
        </row>
        <row r="1820">
          <cell r="A1820">
            <v>5001668</v>
          </cell>
          <cell r="B1820" t="str">
            <v>TIZA ESCENOGRAFICA</v>
          </cell>
          <cell r="C1820" t="str">
            <v/>
          </cell>
          <cell r="D1820" t="str">
            <v>B85408243</v>
          </cell>
          <cell r="E1820" t="str">
            <v>PGNA</v>
          </cell>
          <cell r="F1820" t="str">
            <v>Nacionales</v>
          </cell>
        </row>
        <row r="1821">
          <cell r="A1821">
            <v>5001669</v>
          </cell>
          <cell r="B1821" t="str">
            <v>MORENO SANCHEZ MARIO</v>
          </cell>
          <cell r="C1821" t="str">
            <v/>
          </cell>
          <cell r="D1821" t="str">
            <v>52982837Z</v>
          </cell>
          <cell r="E1821" t="str">
            <v>PGPR</v>
          </cell>
          <cell r="F1821" t="str">
            <v>Premios</v>
          </cell>
        </row>
        <row r="1822">
          <cell r="A1822">
            <v>5001670</v>
          </cell>
          <cell r="B1822" t="str">
            <v>LAMOSCA 2000 SL</v>
          </cell>
          <cell r="C1822" t="str">
            <v/>
          </cell>
          <cell r="D1822" t="str">
            <v>B81803926</v>
          </cell>
          <cell r="E1822" t="str">
            <v>PGNA</v>
          </cell>
          <cell r="F1822" t="str">
            <v>Nacionales</v>
          </cell>
        </row>
        <row r="1823">
          <cell r="A1823">
            <v>5001671</v>
          </cell>
          <cell r="B1823" t="str">
            <v>SANCHEZ SALINERO, MONTSERRAT</v>
          </cell>
          <cell r="C1823" t="str">
            <v/>
          </cell>
          <cell r="D1823" t="str">
            <v>50718952L</v>
          </cell>
          <cell r="E1823" t="str">
            <v>PGPR</v>
          </cell>
          <cell r="F1823" t="str">
            <v>Premios</v>
          </cell>
        </row>
        <row r="1824">
          <cell r="A1824">
            <v>5001672</v>
          </cell>
          <cell r="B1824" t="str">
            <v>EDITORA INDEPENDIENTE DE MEDIOS DE</v>
          </cell>
          <cell r="C1824" t="str">
            <v/>
          </cell>
          <cell r="D1824" t="str">
            <v>A31743495</v>
          </cell>
          <cell r="E1824" t="str">
            <v>PGNA</v>
          </cell>
          <cell r="F1824" t="str">
            <v>Nacionales</v>
          </cell>
        </row>
        <row r="1825">
          <cell r="A1825">
            <v>5001673</v>
          </cell>
          <cell r="B1825" t="str">
            <v>GALINDO FERNANDEZ, PALOMA</v>
          </cell>
          <cell r="C1825" t="str">
            <v/>
          </cell>
          <cell r="D1825" t="str">
            <v>02669076H</v>
          </cell>
          <cell r="E1825" t="str">
            <v>PGPR</v>
          </cell>
          <cell r="F1825" t="str">
            <v>Premios</v>
          </cell>
        </row>
        <row r="1826">
          <cell r="A1826">
            <v>5001674</v>
          </cell>
          <cell r="B1826" t="str">
            <v>LA BLONDA CATERING, S.L.</v>
          </cell>
          <cell r="C1826" t="str">
            <v/>
          </cell>
          <cell r="D1826" t="str">
            <v>B84151448</v>
          </cell>
          <cell r="E1826" t="str">
            <v>PGNA</v>
          </cell>
          <cell r="F1826" t="str">
            <v>Nacionales</v>
          </cell>
        </row>
        <row r="1827">
          <cell r="A1827">
            <v>5001675</v>
          </cell>
          <cell r="B1827" t="str">
            <v>MORENO GONZALEZ, JESUS</v>
          </cell>
          <cell r="C1827" t="str">
            <v/>
          </cell>
          <cell r="D1827" t="str">
            <v>50873862R</v>
          </cell>
          <cell r="E1827" t="str">
            <v>PGPR</v>
          </cell>
          <cell r="F1827" t="str">
            <v>Premios</v>
          </cell>
        </row>
        <row r="1828">
          <cell r="A1828">
            <v>5001676</v>
          </cell>
          <cell r="B1828" t="str">
            <v>SIMPLE PART OF DESIGN PLACE, S.L.</v>
          </cell>
          <cell r="C1828" t="str">
            <v/>
          </cell>
          <cell r="D1828" t="str">
            <v>B84095124</v>
          </cell>
          <cell r="E1828" t="str">
            <v>PGNA</v>
          </cell>
          <cell r="F1828" t="str">
            <v>Nacionales</v>
          </cell>
        </row>
        <row r="1829">
          <cell r="A1829">
            <v>5001677</v>
          </cell>
          <cell r="B1829" t="str">
            <v>HERNANDEZ SOLER, JOSE ANGEL</v>
          </cell>
          <cell r="C1829" t="str">
            <v/>
          </cell>
          <cell r="D1829" t="str">
            <v>18420165V</v>
          </cell>
          <cell r="E1829" t="str">
            <v>PGPR</v>
          </cell>
          <cell r="F1829" t="str">
            <v>Premios</v>
          </cell>
        </row>
        <row r="1830">
          <cell r="A1830">
            <v>5001678</v>
          </cell>
          <cell r="B1830" t="str">
            <v>MONITORIZACION Y MEDIDAS S.L.</v>
          </cell>
          <cell r="C1830" t="str">
            <v/>
          </cell>
          <cell r="D1830" t="str">
            <v>B82717265</v>
          </cell>
          <cell r="E1830" t="str">
            <v>PGNA</v>
          </cell>
          <cell r="F1830" t="str">
            <v>Nacionales</v>
          </cell>
        </row>
        <row r="1831">
          <cell r="A1831">
            <v>5001679</v>
          </cell>
          <cell r="B1831" t="str">
            <v>SANCHEZ GONZALEZ, ELENA</v>
          </cell>
          <cell r="C1831" t="str">
            <v/>
          </cell>
          <cell r="D1831" t="str">
            <v>47534642J</v>
          </cell>
          <cell r="E1831" t="str">
            <v>PGPR</v>
          </cell>
          <cell r="F1831" t="str">
            <v>Premios</v>
          </cell>
        </row>
        <row r="1832">
          <cell r="A1832">
            <v>5001680</v>
          </cell>
          <cell r="B1832" t="str">
            <v>REGISTRO MERCANTIL DE MADRID CB</v>
          </cell>
          <cell r="C1832" t="str">
            <v/>
          </cell>
          <cell r="D1832" t="str">
            <v>E81458556</v>
          </cell>
          <cell r="E1832" t="str">
            <v>PCOL</v>
          </cell>
          <cell r="F1832" t="str">
            <v>Colaboradores</v>
          </cell>
        </row>
        <row r="1833">
          <cell r="A1833">
            <v>5001681</v>
          </cell>
          <cell r="B1833" t="str">
            <v>SANCHEZ SIMON, JOSE MARIA</v>
          </cell>
          <cell r="C1833" t="str">
            <v/>
          </cell>
          <cell r="D1833" t="str">
            <v>70015148C</v>
          </cell>
          <cell r="E1833" t="str">
            <v>PGPR</v>
          </cell>
          <cell r="F1833" t="str">
            <v>Premios</v>
          </cell>
        </row>
        <row r="1834">
          <cell r="A1834">
            <v>5001682</v>
          </cell>
          <cell r="B1834" t="str">
            <v>FONESTAR SISTEMAS S.A.</v>
          </cell>
          <cell r="C1834" t="str">
            <v/>
          </cell>
          <cell r="D1834" t="str">
            <v>A28780443</v>
          </cell>
          <cell r="E1834" t="str">
            <v>PGNA</v>
          </cell>
          <cell r="F1834" t="str">
            <v>Nacionales</v>
          </cell>
        </row>
        <row r="1835">
          <cell r="A1835">
            <v>5001683</v>
          </cell>
          <cell r="B1835" t="str">
            <v>LUNSFORD AVEDILLO, EVA</v>
          </cell>
          <cell r="C1835" t="str">
            <v/>
          </cell>
          <cell r="D1835" t="str">
            <v>51113849Y</v>
          </cell>
          <cell r="E1835" t="str">
            <v>PGPR</v>
          </cell>
          <cell r="F1835" t="str">
            <v>Premios</v>
          </cell>
        </row>
        <row r="1836">
          <cell r="A1836">
            <v>5001684</v>
          </cell>
          <cell r="B1836" t="str">
            <v>TECHNIC HI-FI CENTER S.L.</v>
          </cell>
          <cell r="C1836" t="str">
            <v/>
          </cell>
          <cell r="D1836" t="str">
            <v>B80441744</v>
          </cell>
          <cell r="E1836" t="str">
            <v>PGNA</v>
          </cell>
          <cell r="F1836" t="str">
            <v>Nacionales</v>
          </cell>
        </row>
        <row r="1837">
          <cell r="A1837">
            <v>5001685</v>
          </cell>
          <cell r="B1837" t="str">
            <v>REYES DURO, MANUEL</v>
          </cell>
          <cell r="C1837" t="str">
            <v/>
          </cell>
          <cell r="D1837" t="str">
            <v>45594751B</v>
          </cell>
          <cell r="E1837" t="str">
            <v>PGPR</v>
          </cell>
          <cell r="F1837" t="str">
            <v>Premios</v>
          </cell>
        </row>
        <row r="1838">
          <cell r="A1838">
            <v>5001686</v>
          </cell>
          <cell r="B1838" t="str">
            <v>LOEWE HERMANOS S.A.</v>
          </cell>
          <cell r="C1838" t="str">
            <v/>
          </cell>
          <cell r="D1838" t="str">
            <v>A28058055</v>
          </cell>
          <cell r="E1838" t="str">
            <v>PGNA</v>
          </cell>
          <cell r="F1838" t="str">
            <v>Nacionales</v>
          </cell>
        </row>
        <row r="1839">
          <cell r="A1839">
            <v>5001687</v>
          </cell>
          <cell r="B1839" t="str">
            <v>BEZARES RUIZ, EUGENIO</v>
          </cell>
          <cell r="C1839" t="str">
            <v/>
          </cell>
          <cell r="D1839" t="str">
            <v>01911867S</v>
          </cell>
          <cell r="E1839" t="str">
            <v>PGPR</v>
          </cell>
          <cell r="F1839" t="str">
            <v>Premios</v>
          </cell>
        </row>
        <row r="1840">
          <cell r="A1840">
            <v>5001688</v>
          </cell>
          <cell r="B1840" t="str">
            <v>SECRETARIA  ESTADO  TELECO MINETUR</v>
          </cell>
          <cell r="C1840" t="str">
            <v>TELECOMUNICACIONES MINETUR</v>
          </cell>
          <cell r="D1840" t="str">
            <v>S2800214E</v>
          </cell>
          <cell r="E1840" t="str">
            <v>PGNA</v>
          </cell>
          <cell r="F1840" t="str">
            <v>Nacionales</v>
          </cell>
        </row>
        <row r="1841">
          <cell r="A1841">
            <v>5001689</v>
          </cell>
          <cell r="B1841" t="str">
            <v>ALVAREZ JIMENEZ , DAVID</v>
          </cell>
          <cell r="C1841" t="str">
            <v/>
          </cell>
          <cell r="D1841" t="str">
            <v>46844764C</v>
          </cell>
          <cell r="E1841" t="str">
            <v>PGPR</v>
          </cell>
          <cell r="F1841" t="str">
            <v>Premios</v>
          </cell>
        </row>
        <row r="1842">
          <cell r="A1842">
            <v>5001690</v>
          </cell>
          <cell r="B1842" t="str">
            <v>CARLSON WAGONLIT ESPAÑA SL</v>
          </cell>
          <cell r="C1842" t="str">
            <v/>
          </cell>
          <cell r="D1842" t="str">
            <v>B81861304</v>
          </cell>
          <cell r="E1842" t="str">
            <v>PGNA</v>
          </cell>
          <cell r="F1842" t="str">
            <v>Nacionales</v>
          </cell>
        </row>
        <row r="1843">
          <cell r="A1843">
            <v>5001691</v>
          </cell>
          <cell r="B1843" t="str">
            <v>HERNANDEZ CASTAÑO, MANUEL</v>
          </cell>
          <cell r="C1843" t="str">
            <v/>
          </cell>
          <cell r="D1843" t="str">
            <v>08744907P</v>
          </cell>
          <cell r="E1843" t="str">
            <v>PGPR</v>
          </cell>
          <cell r="F1843" t="str">
            <v>Premios</v>
          </cell>
        </row>
        <row r="1844">
          <cell r="A1844">
            <v>5001692</v>
          </cell>
          <cell r="B1844" t="str">
            <v>RODRIGUEZ DE FRUTOS RAUL</v>
          </cell>
          <cell r="C1844" t="str">
            <v/>
          </cell>
          <cell r="D1844" t="str">
            <v>33526305X</v>
          </cell>
          <cell r="E1844" t="str">
            <v>PGNA</v>
          </cell>
          <cell r="F1844" t="str">
            <v>Nacionales</v>
          </cell>
        </row>
        <row r="1845">
          <cell r="A1845">
            <v>5001693</v>
          </cell>
          <cell r="B1845" t="str">
            <v>HIDALGO HERNANDEZ, SERGIO</v>
          </cell>
          <cell r="C1845" t="str">
            <v/>
          </cell>
          <cell r="D1845" t="str">
            <v>42187677L</v>
          </cell>
          <cell r="E1845" t="str">
            <v>PGPR</v>
          </cell>
          <cell r="F1845" t="str">
            <v>Premios</v>
          </cell>
        </row>
        <row r="1846">
          <cell r="A1846">
            <v>5001694</v>
          </cell>
          <cell r="B1846" t="str">
            <v>VIAJES ZAFIRO,S.L.</v>
          </cell>
          <cell r="C1846" t="str">
            <v/>
          </cell>
          <cell r="D1846" t="str">
            <v>B80050859</v>
          </cell>
          <cell r="E1846" t="str">
            <v>PGNA</v>
          </cell>
          <cell r="F1846" t="str">
            <v>Nacionales</v>
          </cell>
        </row>
        <row r="1847">
          <cell r="A1847">
            <v>5001695</v>
          </cell>
          <cell r="B1847" t="str">
            <v>VARGAS RAMOS, MARCO FIDEL</v>
          </cell>
          <cell r="C1847" t="str">
            <v/>
          </cell>
          <cell r="D1847" t="str">
            <v>02901327S</v>
          </cell>
          <cell r="E1847" t="str">
            <v>PGPR</v>
          </cell>
          <cell r="F1847" t="str">
            <v>Premios</v>
          </cell>
        </row>
        <row r="1848">
          <cell r="A1848">
            <v>5001696</v>
          </cell>
          <cell r="B1848" t="str">
            <v>FED.ASOC.PROD.AUDIOVISUALES</v>
          </cell>
          <cell r="C1848" t="str">
            <v/>
          </cell>
          <cell r="D1848" t="str">
            <v>G80018146</v>
          </cell>
          <cell r="E1848" t="str">
            <v>PGNA</v>
          </cell>
          <cell r="F1848" t="str">
            <v>Nacionales</v>
          </cell>
        </row>
        <row r="1849">
          <cell r="A1849">
            <v>5001697</v>
          </cell>
          <cell r="B1849" t="str">
            <v>BODAS SANZ, JOSE CARLOS</v>
          </cell>
          <cell r="C1849" t="str">
            <v/>
          </cell>
          <cell r="D1849" t="str">
            <v>07474585E</v>
          </cell>
          <cell r="E1849" t="str">
            <v>PGPR</v>
          </cell>
          <cell r="F1849" t="str">
            <v>Premios</v>
          </cell>
        </row>
        <row r="1850">
          <cell r="A1850">
            <v>5001698</v>
          </cell>
          <cell r="B1850" t="str">
            <v>DABA SAU (NESPRESSO)</v>
          </cell>
          <cell r="C1850" t="str">
            <v/>
          </cell>
          <cell r="D1850" t="str">
            <v>A59408492</v>
          </cell>
          <cell r="E1850" t="str">
            <v>PGNA</v>
          </cell>
          <cell r="F1850" t="str">
            <v>Nacionales</v>
          </cell>
        </row>
        <row r="1851">
          <cell r="A1851">
            <v>5001699</v>
          </cell>
          <cell r="B1851" t="str">
            <v>CANTAREL GREGORI, JUAN</v>
          </cell>
          <cell r="C1851" t="str">
            <v/>
          </cell>
          <cell r="D1851" t="str">
            <v>50722499R</v>
          </cell>
          <cell r="E1851" t="str">
            <v>PGPR</v>
          </cell>
          <cell r="F1851" t="str">
            <v>Premios</v>
          </cell>
        </row>
        <row r="1852">
          <cell r="A1852">
            <v>5001700</v>
          </cell>
          <cell r="B1852" t="str">
            <v>BERNAL GONZALEZ, JOSE ANTONIO</v>
          </cell>
          <cell r="C1852" t="str">
            <v/>
          </cell>
          <cell r="D1852" t="str">
            <v>51432277E</v>
          </cell>
          <cell r="E1852" t="str">
            <v>PCOL</v>
          </cell>
          <cell r="F1852" t="str">
            <v>Colaboradores</v>
          </cell>
        </row>
        <row r="1853">
          <cell r="A1853">
            <v>5001701</v>
          </cell>
          <cell r="B1853" t="str">
            <v>VILA CASTRILLO, VICENTE</v>
          </cell>
          <cell r="C1853" t="str">
            <v/>
          </cell>
          <cell r="D1853" t="str">
            <v>22535282C</v>
          </cell>
          <cell r="E1853" t="str">
            <v>PGPR</v>
          </cell>
          <cell r="F1853" t="str">
            <v>Premios</v>
          </cell>
        </row>
        <row r="1854">
          <cell r="A1854">
            <v>5001702</v>
          </cell>
          <cell r="B1854" t="str">
            <v>JARALERA,S.L.</v>
          </cell>
          <cell r="C1854" t="str">
            <v>USSIA MUÑOZ-SECA ALFONSO</v>
          </cell>
          <cell r="D1854" t="str">
            <v>B82184771</v>
          </cell>
          <cell r="E1854" t="str">
            <v>PCOL</v>
          </cell>
          <cell r="F1854" t="str">
            <v>Colaboradores</v>
          </cell>
        </row>
        <row r="1855">
          <cell r="A1855">
            <v>5001703</v>
          </cell>
          <cell r="B1855" t="str">
            <v>DUEÑAS SARABIA, ROSA MARIA</v>
          </cell>
          <cell r="C1855" t="str">
            <v/>
          </cell>
          <cell r="D1855" t="str">
            <v>50174613K</v>
          </cell>
          <cell r="E1855" t="str">
            <v>PGPR</v>
          </cell>
          <cell r="F1855" t="str">
            <v>Premios</v>
          </cell>
        </row>
        <row r="1856">
          <cell r="A1856">
            <v>5001704</v>
          </cell>
          <cell r="B1856" t="str">
            <v>EUROLEAGUE MARKETING, S.L.</v>
          </cell>
          <cell r="C1856" t="str">
            <v/>
          </cell>
          <cell r="D1856" t="str">
            <v>B82758632</v>
          </cell>
          <cell r="E1856" t="str">
            <v>PGNA</v>
          </cell>
          <cell r="F1856" t="str">
            <v>Nacionales</v>
          </cell>
        </row>
        <row r="1857">
          <cell r="A1857">
            <v>5001705</v>
          </cell>
          <cell r="B1857" t="str">
            <v>BORDERA ROMA, JUAN</v>
          </cell>
          <cell r="C1857" t="str">
            <v/>
          </cell>
          <cell r="D1857" t="str">
            <v>21685426Z</v>
          </cell>
          <cell r="E1857" t="str">
            <v>PGPR</v>
          </cell>
          <cell r="F1857" t="str">
            <v>Premios</v>
          </cell>
        </row>
        <row r="1858">
          <cell r="A1858">
            <v>5001706</v>
          </cell>
          <cell r="B1858" t="str">
            <v>GRUPO 7 VIAJES,S.A.</v>
          </cell>
          <cell r="C1858" t="str">
            <v/>
          </cell>
          <cell r="D1858" t="str">
            <v>A79438230</v>
          </cell>
          <cell r="E1858" t="str">
            <v>PGNA</v>
          </cell>
          <cell r="F1858" t="str">
            <v>Nacionales</v>
          </cell>
        </row>
        <row r="1859">
          <cell r="A1859">
            <v>5001707</v>
          </cell>
          <cell r="B1859" t="str">
            <v>ADAN BONILLA, CARLOS</v>
          </cell>
          <cell r="C1859" t="str">
            <v/>
          </cell>
          <cell r="D1859" t="str">
            <v>05422430L</v>
          </cell>
          <cell r="E1859" t="str">
            <v>PGPR</v>
          </cell>
          <cell r="F1859" t="str">
            <v>Premios</v>
          </cell>
        </row>
        <row r="1860">
          <cell r="A1860">
            <v>5001708</v>
          </cell>
          <cell r="B1860" t="str">
            <v>REGISTRO MERCANTIL CENTRAL</v>
          </cell>
          <cell r="C1860" t="str">
            <v/>
          </cell>
          <cell r="D1860" t="str">
            <v>Q2863020J</v>
          </cell>
          <cell r="E1860" t="str">
            <v>PGNA</v>
          </cell>
          <cell r="F1860" t="str">
            <v>Nacionales</v>
          </cell>
        </row>
        <row r="1861">
          <cell r="A1861">
            <v>5001709</v>
          </cell>
          <cell r="B1861" t="str">
            <v>MIGUEL UMBRIA MARIA JESUS</v>
          </cell>
          <cell r="C1861" t="str">
            <v/>
          </cell>
          <cell r="D1861" t="str">
            <v>51342130N</v>
          </cell>
          <cell r="E1861" t="str">
            <v>PGPR</v>
          </cell>
          <cell r="F1861" t="str">
            <v>Premios</v>
          </cell>
        </row>
        <row r="1862">
          <cell r="A1862">
            <v>5001710</v>
          </cell>
          <cell r="B1862" t="str">
            <v>LULA CINE PRODUCCION S.L.</v>
          </cell>
          <cell r="C1862" t="str">
            <v/>
          </cell>
          <cell r="D1862" t="str">
            <v>B91335638</v>
          </cell>
          <cell r="E1862" t="str">
            <v>PGNA</v>
          </cell>
          <cell r="F1862" t="str">
            <v>Nacionales</v>
          </cell>
        </row>
        <row r="1863">
          <cell r="A1863">
            <v>5001711</v>
          </cell>
          <cell r="B1863" t="str">
            <v>BLANCO MARCOS, JUAN RAMON</v>
          </cell>
          <cell r="C1863" t="str">
            <v/>
          </cell>
          <cell r="D1863" t="str">
            <v>50052530E</v>
          </cell>
          <cell r="E1863" t="str">
            <v>PGPR</v>
          </cell>
          <cell r="F1863" t="str">
            <v>Premios</v>
          </cell>
        </row>
        <row r="1864">
          <cell r="A1864">
            <v>5001712</v>
          </cell>
          <cell r="B1864" t="str">
            <v>LPS SISTEMAS DE TRANSFERENCIAS, SL</v>
          </cell>
          <cell r="C1864" t="str">
            <v/>
          </cell>
          <cell r="D1864" t="str">
            <v>B82481151</v>
          </cell>
          <cell r="E1864" t="str">
            <v>PGNA</v>
          </cell>
          <cell r="F1864" t="str">
            <v>Nacionales</v>
          </cell>
        </row>
        <row r="1865">
          <cell r="A1865">
            <v>5001713</v>
          </cell>
          <cell r="B1865" t="str">
            <v>ALONSO CEREZO, ALBERTO</v>
          </cell>
          <cell r="C1865" t="str">
            <v/>
          </cell>
          <cell r="D1865" t="str">
            <v>33974054H</v>
          </cell>
          <cell r="E1865" t="str">
            <v>PGPR</v>
          </cell>
          <cell r="F1865" t="str">
            <v>Premios</v>
          </cell>
        </row>
        <row r="1866">
          <cell r="A1866">
            <v>5001714</v>
          </cell>
          <cell r="B1866" t="str">
            <v>DISVEN 2003,S.L.</v>
          </cell>
          <cell r="C1866" t="str">
            <v/>
          </cell>
          <cell r="D1866" t="str">
            <v>B83798595</v>
          </cell>
          <cell r="E1866" t="str">
            <v>PGNA</v>
          </cell>
          <cell r="F1866" t="str">
            <v>Nacionales</v>
          </cell>
        </row>
        <row r="1867">
          <cell r="A1867">
            <v>5001715</v>
          </cell>
          <cell r="B1867" t="str">
            <v>VICENTE GONZALEZ MARIA PILAR</v>
          </cell>
          <cell r="C1867" t="str">
            <v/>
          </cell>
          <cell r="D1867" t="str">
            <v>05396381Y</v>
          </cell>
          <cell r="E1867" t="str">
            <v>PGPR</v>
          </cell>
          <cell r="F1867" t="str">
            <v>Premios</v>
          </cell>
        </row>
        <row r="1868">
          <cell r="A1868">
            <v>5001716</v>
          </cell>
          <cell r="B1868" t="str">
            <v>GLASDON EUROPE</v>
          </cell>
          <cell r="C1868" t="str">
            <v/>
          </cell>
          <cell r="D1868" t="str">
            <v>N0013417A</v>
          </cell>
          <cell r="E1868" t="str">
            <v>PGNA</v>
          </cell>
          <cell r="F1868" t="str">
            <v>Nacionales</v>
          </cell>
        </row>
        <row r="1869">
          <cell r="A1869">
            <v>5001717</v>
          </cell>
          <cell r="B1869" t="str">
            <v>RUIZ SERRANO, ITZIAR</v>
          </cell>
          <cell r="C1869" t="str">
            <v/>
          </cell>
          <cell r="D1869" t="str">
            <v>72985482L</v>
          </cell>
          <cell r="E1869" t="str">
            <v>PGPR</v>
          </cell>
          <cell r="F1869" t="str">
            <v>Premios</v>
          </cell>
        </row>
        <row r="1870">
          <cell r="A1870">
            <v>5001718</v>
          </cell>
          <cell r="B1870" t="str">
            <v>MESSIDOR FILMS SL</v>
          </cell>
          <cell r="C1870" t="str">
            <v/>
          </cell>
          <cell r="D1870" t="str">
            <v>B59811224</v>
          </cell>
          <cell r="E1870" t="str">
            <v>PGNA</v>
          </cell>
          <cell r="F1870" t="str">
            <v>Nacionales</v>
          </cell>
        </row>
        <row r="1871">
          <cell r="A1871">
            <v>5001719</v>
          </cell>
          <cell r="B1871" t="str">
            <v>PINEROS TEN MAXIMIANO ANTONIO</v>
          </cell>
          <cell r="C1871" t="str">
            <v/>
          </cell>
          <cell r="D1871" t="str">
            <v>07219014G</v>
          </cell>
          <cell r="E1871" t="str">
            <v>PGPR</v>
          </cell>
          <cell r="F1871" t="str">
            <v>Premios</v>
          </cell>
        </row>
        <row r="1872">
          <cell r="A1872">
            <v>5001720</v>
          </cell>
          <cell r="B1872" t="str">
            <v>YUSTY,S.A.</v>
          </cell>
          <cell r="C1872" t="str">
            <v/>
          </cell>
          <cell r="D1872" t="str">
            <v>A28242550</v>
          </cell>
          <cell r="E1872" t="str">
            <v>PGNA</v>
          </cell>
          <cell r="F1872" t="str">
            <v>Nacionales</v>
          </cell>
        </row>
        <row r="1873">
          <cell r="A1873">
            <v>5001721</v>
          </cell>
          <cell r="B1873" t="str">
            <v>MORENO MONGE, JUAN JOSE</v>
          </cell>
          <cell r="C1873" t="str">
            <v/>
          </cell>
          <cell r="D1873" t="str">
            <v>53403236L</v>
          </cell>
          <cell r="E1873" t="str">
            <v>PGPR</v>
          </cell>
          <cell r="F1873" t="str">
            <v>Premios</v>
          </cell>
        </row>
        <row r="1874">
          <cell r="A1874">
            <v>5001722</v>
          </cell>
          <cell r="B1874" t="str">
            <v>BELLVER LLORENS, ENRIQUE</v>
          </cell>
          <cell r="C1874" t="str">
            <v/>
          </cell>
          <cell r="D1874" t="str">
            <v>73724585V</v>
          </cell>
          <cell r="E1874" t="str">
            <v>PGNA</v>
          </cell>
          <cell r="F1874" t="str">
            <v>Nacionales</v>
          </cell>
        </row>
        <row r="1875">
          <cell r="A1875">
            <v>5001723</v>
          </cell>
          <cell r="B1875" t="str">
            <v>PRIOR PEREZ, ARANTZA</v>
          </cell>
          <cell r="C1875" t="str">
            <v/>
          </cell>
          <cell r="D1875" t="str">
            <v>51666667L</v>
          </cell>
          <cell r="E1875" t="str">
            <v>PGPR</v>
          </cell>
          <cell r="F1875" t="str">
            <v>Premios</v>
          </cell>
        </row>
        <row r="1876">
          <cell r="A1876">
            <v>5001724</v>
          </cell>
          <cell r="B1876" t="str">
            <v>ROMERO ALFONSO CARLOS</v>
          </cell>
          <cell r="C1876" t="str">
            <v/>
          </cell>
          <cell r="D1876" t="str">
            <v>51096826A</v>
          </cell>
          <cell r="E1876" t="str">
            <v>PGNA</v>
          </cell>
          <cell r="F1876" t="str">
            <v>Nacionales</v>
          </cell>
        </row>
        <row r="1877">
          <cell r="A1877">
            <v>5001725</v>
          </cell>
          <cell r="B1877" t="str">
            <v>NIETO CABRERA, JOSE LUIS</v>
          </cell>
          <cell r="C1877" t="str">
            <v/>
          </cell>
          <cell r="D1877" t="str">
            <v>07222022E</v>
          </cell>
          <cell r="E1877" t="str">
            <v>PGPR</v>
          </cell>
          <cell r="F1877" t="str">
            <v>Premios</v>
          </cell>
        </row>
        <row r="1878">
          <cell r="A1878">
            <v>5001726</v>
          </cell>
          <cell r="B1878" t="str">
            <v>DERIVADOS ASFALTICOS NORMALIZADOS</v>
          </cell>
          <cell r="C1878" t="str">
            <v/>
          </cell>
          <cell r="D1878" t="str">
            <v>A28127918</v>
          </cell>
          <cell r="E1878" t="str">
            <v>PGNA</v>
          </cell>
          <cell r="F1878" t="str">
            <v>Nacionales</v>
          </cell>
        </row>
        <row r="1879">
          <cell r="A1879">
            <v>5001727</v>
          </cell>
          <cell r="B1879" t="str">
            <v>TIZON  MOTOS MARIA JOSE</v>
          </cell>
          <cell r="C1879" t="str">
            <v/>
          </cell>
          <cell r="D1879" t="str">
            <v>04188461T</v>
          </cell>
          <cell r="E1879" t="str">
            <v>PGPR</v>
          </cell>
          <cell r="F1879" t="str">
            <v>Premios</v>
          </cell>
        </row>
        <row r="1880">
          <cell r="A1880">
            <v>5001728</v>
          </cell>
          <cell r="B1880" t="str">
            <v>GUILLEN MARQUEZ, PALOMA</v>
          </cell>
          <cell r="C1880" t="str">
            <v/>
          </cell>
          <cell r="D1880" t="str">
            <v>50746357P</v>
          </cell>
          <cell r="E1880" t="str">
            <v>PGNA</v>
          </cell>
          <cell r="F1880" t="str">
            <v>Nacionales</v>
          </cell>
        </row>
        <row r="1881">
          <cell r="A1881">
            <v>5001729</v>
          </cell>
          <cell r="B1881" t="str">
            <v>ANOS PECHE, ANGEL</v>
          </cell>
          <cell r="C1881" t="str">
            <v/>
          </cell>
          <cell r="D1881" t="str">
            <v>05406264E</v>
          </cell>
          <cell r="E1881" t="str">
            <v>PGPR</v>
          </cell>
          <cell r="F1881" t="str">
            <v>Premios</v>
          </cell>
        </row>
        <row r="1882">
          <cell r="A1882">
            <v>5001730</v>
          </cell>
          <cell r="B1882" t="str">
            <v>ALCATRONIC ELECTRONICA,S.L.</v>
          </cell>
          <cell r="C1882" t="str">
            <v/>
          </cell>
          <cell r="D1882" t="str">
            <v>B81552796</v>
          </cell>
          <cell r="E1882" t="str">
            <v>PGNA</v>
          </cell>
          <cell r="F1882" t="str">
            <v>Nacionales</v>
          </cell>
        </row>
        <row r="1883">
          <cell r="A1883">
            <v>5001731</v>
          </cell>
          <cell r="B1883" t="str">
            <v>HERRANZ CARMONA, IVAN</v>
          </cell>
          <cell r="C1883" t="str">
            <v/>
          </cell>
          <cell r="D1883" t="str">
            <v>02284510N</v>
          </cell>
          <cell r="E1883" t="str">
            <v>PGPR</v>
          </cell>
          <cell r="F1883" t="str">
            <v>Premios</v>
          </cell>
        </row>
        <row r="1884">
          <cell r="A1884">
            <v>5001732</v>
          </cell>
          <cell r="B1884" t="str">
            <v>FESTIVAL INT DE CINE SAN SEBASTIAN</v>
          </cell>
          <cell r="C1884" t="str">
            <v/>
          </cell>
          <cell r="D1884" t="str">
            <v>A20219283</v>
          </cell>
          <cell r="E1884" t="str">
            <v>PGNA</v>
          </cell>
          <cell r="F1884" t="str">
            <v>Nacionales</v>
          </cell>
        </row>
        <row r="1885">
          <cell r="A1885">
            <v>5001733</v>
          </cell>
          <cell r="B1885" t="str">
            <v>VADILLO GONZALEZ, SOLANGE</v>
          </cell>
          <cell r="C1885" t="str">
            <v/>
          </cell>
          <cell r="D1885" t="str">
            <v>04189149K</v>
          </cell>
          <cell r="E1885" t="str">
            <v>PGPR</v>
          </cell>
          <cell r="F1885" t="str">
            <v>Premios</v>
          </cell>
        </row>
        <row r="1886">
          <cell r="A1886">
            <v>5001734</v>
          </cell>
          <cell r="B1886" t="str">
            <v>FUNDACION UNIVERSIDAD CARLOS III</v>
          </cell>
          <cell r="C1886" t="str">
            <v/>
          </cell>
          <cell r="D1886" t="str">
            <v>G79852257</v>
          </cell>
          <cell r="E1886" t="str">
            <v>PGNA</v>
          </cell>
          <cell r="F1886" t="str">
            <v>Nacionales</v>
          </cell>
        </row>
        <row r="1887">
          <cell r="A1887">
            <v>5001735</v>
          </cell>
          <cell r="B1887" t="str">
            <v>SILVA RODRIGUEZ, BERNARDETTE</v>
          </cell>
          <cell r="C1887" t="str">
            <v/>
          </cell>
          <cell r="D1887" t="str">
            <v>35459082M</v>
          </cell>
          <cell r="E1887" t="str">
            <v>PGPR</v>
          </cell>
          <cell r="F1887" t="str">
            <v>Premios</v>
          </cell>
        </row>
        <row r="1888">
          <cell r="A1888">
            <v>5001736</v>
          </cell>
          <cell r="B1888" t="str">
            <v>PUBLINET SL</v>
          </cell>
          <cell r="C1888" t="str">
            <v/>
          </cell>
          <cell r="D1888" t="str">
            <v>B61514428</v>
          </cell>
          <cell r="E1888" t="str">
            <v>PGNA</v>
          </cell>
          <cell r="F1888" t="str">
            <v>Nacionales</v>
          </cell>
        </row>
        <row r="1889">
          <cell r="A1889">
            <v>5001737</v>
          </cell>
          <cell r="B1889" t="str">
            <v>VILLALBA GOTOR, PILAR</v>
          </cell>
          <cell r="C1889" t="str">
            <v/>
          </cell>
          <cell r="D1889" t="str">
            <v>17186933E</v>
          </cell>
          <cell r="E1889" t="str">
            <v>PGPR</v>
          </cell>
          <cell r="F1889" t="str">
            <v>Premios</v>
          </cell>
        </row>
        <row r="1890">
          <cell r="A1890">
            <v>5001738</v>
          </cell>
          <cell r="B1890" t="str">
            <v>IESE BS UNIV DE NAVARRA</v>
          </cell>
          <cell r="C1890" t="str">
            <v/>
          </cell>
          <cell r="D1890" t="str">
            <v>Q3168001J</v>
          </cell>
          <cell r="E1890" t="str">
            <v>PGNA</v>
          </cell>
          <cell r="F1890" t="str">
            <v>Nacionales</v>
          </cell>
        </row>
        <row r="1891">
          <cell r="A1891">
            <v>5001739</v>
          </cell>
          <cell r="B1891" t="str">
            <v>FERNANDEZ DE BLAS, ANTONIO</v>
          </cell>
          <cell r="C1891" t="str">
            <v/>
          </cell>
          <cell r="D1891" t="str">
            <v>01106294V</v>
          </cell>
          <cell r="E1891" t="str">
            <v>PGPR</v>
          </cell>
          <cell r="F1891" t="str">
            <v>Premios</v>
          </cell>
        </row>
        <row r="1892">
          <cell r="A1892">
            <v>5001740</v>
          </cell>
          <cell r="B1892" t="str">
            <v>PROFIT-TEAM</v>
          </cell>
          <cell r="C1892" t="str">
            <v/>
          </cell>
          <cell r="D1892" t="str">
            <v>A08118721</v>
          </cell>
          <cell r="E1892" t="str">
            <v>PGNA</v>
          </cell>
          <cell r="F1892" t="str">
            <v>Nacionales</v>
          </cell>
        </row>
        <row r="1893">
          <cell r="A1893">
            <v>5001741</v>
          </cell>
          <cell r="B1893" t="str">
            <v>RODRIGUEZ GARAGORRI, ALFREDO</v>
          </cell>
          <cell r="C1893" t="str">
            <v/>
          </cell>
          <cell r="D1893" t="str">
            <v>13146134R</v>
          </cell>
          <cell r="E1893" t="str">
            <v>PGPR</v>
          </cell>
          <cell r="F1893" t="str">
            <v>Premios</v>
          </cell>
        </row>
        <row r="1894">
          <cell r="A1894">
            <v>5001742</v>
          </cell>
          <cell r="B1894" t="str">
            <v>HERBERT HARTUNG MIGUEL</v>
          </cell>
          <cell r="C1894" t="str">
            <v/>
          </cell>
          <cell r="D1894" t="str">
            <v>51171840Z</v>
          </cell>
          <cell r="E1894" t="str">
            <v>PGNA</v>
          </cell>
          <cell r="F1894" t="str">
            <v>Nacionales</v>
          </cell>
        </row>
        <row r="1895">
          <cell r="A1895">
            <v>5001743</v>
          </cell>
          <cell r="B1895" t="str">
            <v>MANZANO ORTEGA, BLANCA</v>
          </cell>
          <cell r="C1895" t="str">
            <v/>
          </cell>
          <cell r="D1895" t="str">
            <v>44906235T</v>
          </cell>
          <cell r="E1895" t="str">
            <v>PGPR</v>
          </cell>
          <cell r="F1895" t="str">
            <v>Premios</v>
          </cell>
        </row>
        <row r="1896">
          <cell r="A1896">
            <v>5001744</v>
          </cell>
          <cell r="B1896" t="str">
            <v>DELASLETRAS HOTEL Y RESTAURANTE</v>
          </cell>
          <cell r="C1896" t="str">
            <v/>
          </cell>
          <cell r="D1896" t="str">
            <v>A08358517</v>
          </cell>
          <cell r="E1896" t="str">
            <v>PGNA</v>
          </cell>
          <cell r="F1896" t="str">
            <v>Nacionales</v>
          </cell>
        </row>
        <row r="1897">
          <cell r="A1897">
            <v>5001745</v>
          </cell>
          <cell r="B1897" t="str">
            <v>ROBLES GALLEGO NURIA PILAR</v>
          </cell>
          <cell r="C1897" t="str">
            <v/>
          </cell>
          <cell r="D1897" t="str">
            <v>09347206Y</v>
          </cell>
          <cell r="E1897" t="str">
            <v>PGPR</v>
          </cell>
          <cell r="F1897" t="str">
            <v>Premios</v>
          </cell>
        </row>
        <row r="1898">
          <cell r="A1898">
            <v>5001746</v>
          </cell>
          <cell r="B1898" t="str">
            <v>TELYMOVIL TIENDAS SL</v>
          </cell>
          <cell r="C1898" t="str">
            <v/>
          </cell>
          <cell r="D1898" t="str">
            <v>B24372880</v>
          </cell>
          <cell r="E1898" t="str">
            <v>PGNA</v>
          </cell>
          <cell r="F1898" t="str">
            <v>Nacionales</v>
          </cell>
        </row>
        <row r="1899">
          <cell r="A1899">
            <v>5001747</v>
          </cell>
          <cell r="B1899" t="str">
            <v>PACHECO MATALLANOS, ANGEL</v>
          </cell>
          <cell r="C1899" t="str">
            <v/>
          </cell>
          <cell r="D1899" t="str">
            <v>46862640W</v>
          </cell>
          <cell r="E1899" t="str">
            <v>PGPR</v>
          </cell>
          <cell r="F1899" t="str">
            <v>Premios</v>
          </cell>
        </row>
        <row r="1900">
          <cell r="A1900">
            <v>5001748</v>
          </cell>
          <cell r="B1900" t="str">
            <v>KRIFIL SC</v>
          </cell>
          <cell r="C1900" t="str">
            <v/>
          </cell>
          <cell r="D1900" t="str">
            <v>G50520725</v>
          </cell>
          <cell r="E1900" t="str">
            <v>PGNA</v>
          </cell>
          <cell r="F1900" t="str">
            <v>Nacionales</v>
          </cell>
        </row>
        <row r="1901">
          <cell r="A1901">
            <v>5001749</v>
          </cell>
          <cell r="B1901" t="str">
            <v>ORTEGA JIMENEZ, SANTOS</v>
          </cell>
          <cell r="C1901" t="str">
            <v/>
          </cell>
          <cell r="D1901" t="str">
            <v>51911862B</v>
          </cell>
          <cell r="E1901" t="str">
            <v>PGPR</v>
          </cell>
          <cell r="F1901" t="str">
            <v>Premios</v>
          </cell>
        </row>
        <row r="1902">
          <cell r="A1902">
            <v>5001750</v>
          </cell>
          <cell r="B1902" t="str">
            <v>LATINA REPUBLIC SL</v>
          </cell>
          <cell r="C1902" t="str">
            <v/>
          </cell>
          <cell r="D1902" t="str">
            <v>B83123844</v>
          </cell>
          <cell r="E1902" t="str">
            <v>PGNA</v>
          </cell>
          <cell r="F1902" t="str">
            <v>Nacionales</v>
          </cell>
        </row>
        <row r="1903">
          <cell r="A1903">
            <v>5001751</v>
          </cell>
          <cell r="B1903" t="str">
            <v>BRAVO MARTIN, JESUS LUIS</v>
          </cell>
          <cell r="C1903" t="str">
            <v/>
          </cell>
          <cell r="D1903" t="str">
            <v>01925488C</v>
          </cell>
          <cell r="E1903" t="str">
            <v>PGPR</v>
          </cell>
          <cell r="F1903" t="str">
            <v>Premios</v>
          </cell>
        </row>
        <row r="1904">
          <cell r="A1904">
            <v>5001752</v>
          </cell>
          <cell r="B1904" t="str">
            <v>NIETZSCHE ARTE Y ENMARCACIONES</v>
          </cell>
          <cell r="C1904" t="str">
            <v/>
          </cell>
          <cell r="D1904" t="str">
            <v>B83748970</v>
          </cell>
          <cell r="E1904" t="str">
            <v>PGNA</v>
          </cell>
          <cell r="F1904" t="str">
            <v>Nacionales</v>
          </cell>
        </row>
        <row r="1905">
          <cell r="A1905">
            <v>5001753</v>
          </cell>
          <cell r="B1905" t="str">
            <v>REYES ANDRES, JOSE MANUEL</v>
          </cell>
          <cell r="C1905" t="str">
            <v/>
          </cell>
          <cell r="D1905" t="str">
            <v>34795320T</v>
          </cell>
          <cell r="E1905" t="str">
            <v>PGPR</v>
          </cell>
          <cell r="F1905" t="str">
            <v>Premios</v>
          </cell>
        </row>
        <row r="1906">
          <cell r="A1906">
            <v>5001754</v>
          </cell>
          <cell r="B1906" t="str">
            <v>RUEDA LOPEZ, ANTONIO RAMON</v>
          </cell>
          <cell r="C1906" t="str">
            <v/>
          </cell>
          <cell r="D1906" t="str">
            <v>01097553Q</v>
          </cell>
          <cell r="E1906" t="str">
            <v>PGNA</v>
          </cell>
          <cell r="F1906" t="str">
            <v>Nacionales</v>
          </cell>
        </row>
        <row r="1907">
          <cell r="A1907">
            <v>5001755</v>
          </cell>
          <cell r="B1907" t="str">
            <v>PABLOS MARTIN, DOMINGO</v>
          </cell>
          <cell r="C1907" t="str">
            <v/>
          </cell>
          <cell r="D1907" t="str">
            <v>52960565Y</v>
          </cell>
          <cell r="E1907" t="str">
            <v>PGPR</v>
          </cell>
          <cell r="F1907" t="str">
            <v>Premios</v>
          </cell>
        </row>
        <row r="1908">
          <cell r="A1908">
            <v>5001756</v>
          </cell>
          <cell r="B1908" t="str">
            <v>RAMON HERMOSILLA Y CIA ABOGADOS SC</v>
          </cell>
          <cell r="C1908" t="str">
            <v/>
          </cell>
          <cell r="D1908" t="str">
            <v>C81065765</v>
          </cell>
          <cell r="E1908" t="str">
            <v>PGNA</v>
          </cell>
          <cell r="F1908" t="str">
            <v>Nacionales</v>
          </cell>
        </row>
        <row r="1909">
          <cell r="A1909">
            <v>5001757</v>
          </cell>
          <cell r="B1909" t="str">
            <v>DE ABAJO ALONSO, BEATRIZ</v>
          </cell>
          <cell r="C1909" t="str">
            <v/>
          </cell>
          <cell r="D1909" t="str">
            <v>02537926Z</v>
          </cell>
          <cell r="E1909" t="str">
            <v>PGPR</v>
          </cell>
          <cell r="F1909" t="str">
            <v>Premios</v>
          </cell>
        </row>
        <row r="1910">
          <cell r="A1910">
            <v>5001758</v>
          </cell>
          <cell r="B1910" t="str">
            <v>ATM BROADCAST SL</v>
          </cell>
          <cell r="C1910" t="str">
            <v/>
          </cell>
          <cell r="D1910" t="str">
            <v>B97027502</v>
          </cell>
          <cell r="E1910" t="str">
            <v>PGNA</v>
          </cell>
          <cell r="F1910" t="str">
            <v>Nacionales</v>
          </cell>
        </row>
        <row r="1911">
          <cell r="A1911">
            <v>5001759</v>
          </cell>
          <cell r="B1911" t="str">
            <v>IBAÑEZ RODRIGUEZ, JUAN RAFAEL</v>
          </cell>
          <cell r="C1911" t="str">
            <v/>
          </cell>
          <cell r="D1911" t="str">
            <v>53409226Y</v>
          </cell>
          <cell r="E1911" t="str">
            <v>PGPR</v>
          </cell>
          <cell r="F1911" t="str">
            <v>Premios</v>
          </cell>
        </row>
        <row r="1912">
          <cell r="A1912">
            <v>5001760</v>
          </cell>
          <cell r="B1912" t="str">
            <v>HOTEL RINCON DE TRASPALACIO</v>
          </cell>
          <cell r="C1912" t="str">
            <v/>
          </cell>
          <cell r="D1912" t="str">
            <v>B28948420</v>
          </cell>
          <cell r="E1912" t="str">
            <v>PGNA</v>
          </cell>
          <cell r="F1912" t="str">
            <v>Nacionales</v>
          </cell>
        </row>
        <row r="1913">
          <cell r="A1913">
            <v>5001761</v>
          </cell>
          <cell r="B1913" t="str">
            <v>FERNANDEZ MIGUEL, DAVID</v>
          </cell>
          <cell r="C1913" t="str">
            <v/>
          </cell>
          <cell r="D1913" t="str">
            <v>32839205N</v>
          </cell>
          <cell r="E1913" t="str">
            <v>PGPR</v>
          </cell>
          <cell r="F1913" t="str">
            <v>Premios</v>
          </cell>
        </row>
        <row r="1914">
          <cell r="A1914">
            <v>5001762</v>
          </cell>
          <cell r="B1914" t="str">
            <v>PINANSON S.L.</v>
          </cell>
          <cell r="C1914" t="str">
            <v/>
          </cell>
          <cell r="D1914" t="str">
            <v>B19171206</v>
          </cell>
          <cell r="E1914" t="str">
            <v>PGNA</v>
          </cell>
          <cell r="F1914" t="str">
            <v>Nacionales</v>
          </cell>
        </row>
        <row r="1915">
          <cell r="A1915">
            <v>5001763</v>
          </cell>
          <cell r="B1915" t="str">
            <v>OLIVEROS PINTANEL, BEGOÑA</v>
          </cell>
          <cell r="C1915" t="str">
            <v/>
          </cell>
          <cell r="D1915" t="str">
            <v>17729871E</v>
          </cell>
          <cell r="E1915" t="str">
            <v>PGPR</v>
          </cell>
          <cell r="F1915" t="str">
            <v>Premios</v>
          </cell>
        </row>
        <row r="1916">
          <cell r="A1916">
            <v>5001764</v>
          </cell>
          <cell r="B1916" t="str">
            <v>GIL BONMATI, PEDRO</v>
          </cell>
          <cell r="C1916" t="str">
            <v/>
          </cell>
          <cell r="D1916" t="str">
            <v>22606744K</v>
          </cell>
          <cell r="E1916" t="str">
            <v>PGNA</v>
          </cell>
          <cell r="F1916" t="str">
            <v>Nacionales</v>
          </cell>
        </row>
        <row r="1917">
          <cell r="A1917">
            <v>5001765</v>
          </cell>
          <cell r="B1917" t="str">
            <v>LOPEZ CASQUEIRO, JUAN JOSE</v>
          </cell>
          <cell r="C1917" t="str">
            <v/>
          </cell>
          <cell r="D1917" t="str">
            <v>15974632M</v>
          </cell>
          <cell r="E1917" t="str">
            <v>PGPR</v>
          </cell>
          <cell r="F1917" t="str">
            <v>Premios</v>
          </cell>
        </row>
        <row r="1918">
          <cell r="A1918">
            <v>5001766</v>
          </cell>
          <cell r="B1918" t="str">
            <v>TECNOLOGY SPORT CONSULTING SL</v>
          </cell>
          <cell r="C1918" t="str">
            <v/>
          </cell>
          <cell r="D1918" t="str">
            <v>B83958249</v>
          </cell>
          <cell r="E1918" t="str">
            <v>PGNA</v>
          </cell>
          <cell r="F1918" t="str">
            <v>Nacionales</v>
          </cell>
        </row>
        <row r="1919">
          <cell r="A1919">
            <v>5001767</v>
          </cell>
          <cell r="B1919" t="str">
            <v>GONZALEZ LUCIA, JAVIER</v>
          </cell>
          <cell r="C1919" t="str">
            <v/>
          </cell>
          <cell r="D1919" t="str">
            <v>03454173X</v>
          </cell>
          <cell r="E1919" t="str">
            <v>PGPR</v>
          </cell>
          <cell r="F1919" t="str">
            <v>Premios</v>
          </cell>
        </row>
        <row r="1920">
          <cell r="A1920">
            <v>5001768</v>
          </cell>
          <cell r="B1920" t="str">
            <v>ESTUDIO DE COMUNICACION SA</v>
          </cell>
          <cell r="C1920" t="str">
            <v/>
          </cell>
          <cell r="D1920" t="str">
            <v>A28833929</v>
          </cell>
          <cell r="E1920" t="str">
            <v>PGNA</v>
          </cell>
          <cell r="F1920" t="str">
            <v>Nacionales</v>
          </cell>
        </row>
        <row r="1921">
          <cell r="A1921">
            <v>5001769</v>
          </cell>
          <cell r="B1921" t="str">
            <v>NAFRIA AGUADO, JUAN PEDRO</v>
          </cell>
          <cell r="C1921" t="str">
            <v/>
          </cell>
          <cell r="D1921" t="str">
            <v>50082411A</v>
          </cell>
          <cell r="E1921" t="str">
            <v>PGPR</v>
          </cell>
          <cell r="F1921" t="str">
            <v>Premios</v>
          </cell>
        </row>
        <row r="1922">
          <cell r="A1922">
            <v>5001770</v>
          </cell>
          <cell r="B1922" t="str">
            <v>BIOSHELTER VIAJES</v>
          </cell>
          <cell r="C1922" t="str">
            <v/>
          </cell>
          <cell r="D1922" t="str">
            <v>B80130123</v>
          </cell>
          <cell r="E1922" t="str">
            <v>PGNA</v>
          </cell>
          <cell r="F1922" t="str">
            <v>Nacionales</v>
          </cell>
        </row>
        <row r="1923">
          <cell r="A1923">
            <v>5001771</v>
          </cell>
          <cell r="B1923" t="str">
            <v>ANGULO ORTEGA, VANESA</v>
          </cell>
          <cell r="C1923" t="str">
            <v/>
          </cell>
          <cell r="D1923" t="str">
            <v>71275733K</v>
          </cell>
          <cell r="E1923" t="str">
            <v>PGPR</v>
          </cell>
          <cell r="F1923" t="str">
            <v>Premios</v>
          </cell>
        </row>
        <row r="1924">
          <cell r="A1924">
            <v>5001772</v>
          </cell>
          <cell r="B1924" t="str">
            <v>EITBNET SA</v>
          </cell>
          <cell r="C1924" t="str">
            <v/>
          </cell>
          <cell r="D1924" t="str">
            <v>A95267936</v>
          </cell>
          <cell r="E1924" t="str">
            <v>PGNA</v>
          </cell>
          <cell r="F1924" t="str">
            <v>Nacionales</v>
          </cell>
        </row>
        <row r="1925">
          <cell r="A1925">
            <v>5001773</v>
          </cell>
          <cell r="B1925" t="str">
            <v>ANDRES MACHI ADA</v>
          </cell>
          <cell r="C1925" t="str">
            <v/>
          </cell>
          <cell r="D1925" t="str">
            <v>24333515K</v>
          </cell>
          <cell r="E1925" t="str">
            <v>PGPR</v>
          </cell>
          <cell r="F1925" t="str">
            <v>Premios</v>
          </cell>
        </row>
        <row r="1926">
          <cell r="A1926">
            <v>5001774</v>
          </cell>
          <cell r="B1926" t="str">
            <v>CASELLA ESPAÑA S.A.</v>
          </cell>
          <cell r="C1926" t="str">
            <v/>
          </cell>
          <cell r="D1926" t="str">
            <v>A79800652</v>
          </cell>
          <cell r="E1926" t="str">
            <v>PGNA</v>
          </cell>
          <cell r="F1926" t="str">
            <v>Nacionales</v>
          </cell>
        </row>
        <row r="1927">
          <cell r="A1927">
            <v>5001775</v>
          </cell>
          <cell r="B1927" t="str">
            <v>AGUDO GARCIA MARIA JOSE</v>
          </cell>
          <cell r="C1927" t="str">
            <v/>
          </cell>
          <cell r="D1927" t="str">
            <v>28951248K</v>
          </cell>
          <cell r="E1927" t="str">
            <v>PGPR</v>
          </cell>
          <cell r="F1927" t="str">
            <v>Premios</v>
          </cell>
        </row>
        <row r="1928">
          <cell r="A1928">
            <v>5001776</v>
          </cell>
          <cell r="B1928" t="str">
            <v>CENTRO DE EDUCACION DE LA VOZ</v>
          </cell>
          <cell r="C1928" t="str">
            <v/>
          </cell>
          <cell r="D1928" t="str">
            <v>G81458069</v>
          </cell>
          <cell r="E1928" t="str">
            <v>PGNA</v>
          </cell>
          <cell r="F1928" t="str">
            <v>Nacionales</v>
          </cell>
        </row>
        <row r="1929">
          <cell r="A1929">
            <v>5001777</v>
          </cell>
          <cell r="B1929" t="str">
            <v>NUÑEZ GONZALEZ VICTORIA</v>
          </cell>
          <cell r="C1929" t="str">
            <v/>
          </cell>
          <cell r="D1929" t="str">
            <v>05234491J</v>
          </cell>
          <cell r="E1929" t="str">
            <v>PGPR</v>
          </cell>
          <cell r="F1929" t="str">
            <v>Premios</v>
          </cell>
        </row>
        <row r="1930">
          <cell r="A1930">
            <v>5001778</v>
          </cell>
          <cell r="B1930" t="str">
            <v>ILLUSTRE COLLEGI D'ADVOCATS DE</v>
          </cell>
          <cell r="C1930" t="str">
            <v/>
          </cell>
          <cell r="D1930" t="str">
            <v>Q0863003J</v>
          </cell>
          <cell r="E1930" t="str">
            <v>PGNA</v>
          </cell>
          <cell r="F1930" t="str">
            <v>Nacionales</v>
          </cell>
        </row>
        <row r="1931">
          <cell r="A1931">
            <v>5001779</v>
          </cell>
          <cell r="B1931" t="str">
            <v>MORALES MARTINEZ ABELARDO</v>
          </cell>
          <cell r="C1931" t="str">
            <v/>
          </cell>
          <cell r="D1931" t="str">
            <v>11799482E</v>
          </cell>
          <cell r="E1931" t="str">
            <v>PGPR</v>
          </cell>
          <cell r="F1931" t="str">
            <v>Premios</v>
          </cell>
        </row>
        <row r="1932">
          <cell r="A1932">
            <v>5001780</v>
          </cell>
          <cell r="B1932" t="str">
            <v>LAFUENTE SEGOVIA S.L.</v>
          </cell>
          <cell r="C1932" t="str">
            <v/>
          </cell>
          <cell r="D1932" t="str">
            <v>B80203078</v>
          </cell>
          <cell r="E1932" t="str">
            <v>PGNA</v>
          </cell>
          <cell r="F1932" t="str">
            <v>Nacionales</v>
          </cell>
        </row>
        <row r="1933">
          <cell r="A1933">
            <v>5001781</v>
          </cell>
          <cell r="B1933" t="str">
            <v>BONNIN MIRA ANTONIO FRANCISCO</v>
          </cell>
          <cell r="C1933" t="str">
            <v/>
          </cell>
          <cell r="D1933" t="str">
            <v>13774816R</v>
          </cell>
          <cell r="E1933" t="str">
            <v>PGPR</v>
          </cell>
          <cell r="F1933" t="str">
            <v>Premios</v>
          </cell>
        </row>
        <row r="1934">
          <cell r="A1934">
            <v>5001782</v>
          </cell>
          <cell r="B1934" t="str">
            <v>ELECTRIC COMMERCE ORGANIZATION S.L.</v>
          </cell>
          <cell r="C1934" t="str">
            <v/>
          </cell>
          <cell r="D1934" t="str">
            <v>B62400684</v>
          </cell>
          <cell r="E1934" t="str">
            <v>PGNA</v>
          </cell>
          <cell r="F1934" t="str">
            <v>Nacionales</v>
          </cell>
        </row>
        <row r="1935">
          <cell r="A1935">
            <v>5001783</v>
          </cell>
          <cell r="B1935" t="str">
            <v>ESCARTIN ORUS ALBERTO</v>
          </cell>
          <cell r="C1935" t="str">
            <v/>
          </cell>
          <cell r="D1935" t="str">
            <v>18016566E</v>
          </cell>
          <cell r="E1935" t="str">
            <v>PGPR</v>
          </cell>
          <cell r="F1935" t="str">
            <v>Premios</v>
          </cell>
        </row>
        <row r="1936">
          <cell r="A1936">
            <v>5001784</v>
          </cell>
          <cell r="B1936" t="str">
            <v>LASTMINUTE NETWORK SL</v>
          </cell>
          <cell r="C1936" t="str">
            <v/>
          </cell>
          <cell r="D1936" t="str">
            <v>B62178918</v>
          </cell>
          <cell r="E1936" t="str">
            <v>PGNA</v>
          </cell>
          <cell r="F1936" t="str">
            <v>Nacionales</v>
          </cell>
        </row>
        <row r="1937">
          <cell r="A1937">
            <v>5001785</v>
          </cell>
          <cell r="B1937" t="str">
            <v>MACIAS MARTIN JUAN</v>
          </cell>
          <cell r="C1937" t="str">
            <v/>
          </cell>
          <cell r="D1937" t="str">
            <v>51076926K</v>
          </cell>
          <cell r="E1937" t="str">
            <v>PGPR</v>
          </cell>
          <cell r="F1937" t="str">
            <v>Premios</v>
          </cell>
        </row>
        <row r="1938">
          <cell r="A1938">
            <v>5001786</v>
          </cell>
          <cell r="B1938" t="str">
            <v>3GH INFORMATICA INTEGRAL S.L.</v>
          </cell>
          <cell r="C1938" t="str">
            <v/>
          </cell>
          <cell r="D1938" t="str">
            <v>B81399305</v>
          </cell>
          <cell r="E1938" t="str">
            <v>PGNA</v>
          </cell>
          <cell r="F1938" t="str">
            <v>Nacionales</v>
          </cell>
        </row>
        <row r="1939">
          <cell r="A1939">
            <v>5001787</v>
          </cell>
          <cell r="B1939" t="str">
            <v>PERY PARDO DE DOLENBUN LUCIA</v>
          </cell>
          <cell r="C1939" t="str">
            <v/>
          </cell>
          <cell r="D1939" t="str">
            <v>51108362Q</v>
          </cell>
          <cell r="E1939" t="str">
            <v>PGPR</v>
          </cell>
          <cell r="F1939" t="str">
            <v>Premios</v>
          </cell>
        </row>
        <row r="1940">
          <cell r="A1940">
            <v>5001788</v>
          </cell>
          <cell r="B1940" t="str">
            <v>VIAJES TIERRAS POLARES SL</v>
          </cell>
          <cell r="C1940" t="str">
            <v/>
          </cell>
          <cell r="D1940" t="str">
            <v>B85319812</v>
          </cell>
          <cell r="E1940" t="str">
            <v>PGNA</v>
          </cell>
          <cell r="F1940" t="str">
            <v>Nacionales</v>
          </cell>
        </row>
        <row r="1941">
          <cell r="A1941">
            <v>5001789</v>
          </cell>
          <cell r="B1941" t="str">
            <v>SAMPEDRO CASTRO ALICIA</v>
          </cell>
          <cell r="C1941" t="str">
            <v/>
          </cell>
          <cell r="D1941" t="str">
            <v>06246259B</v>
          </cell>
          <cell r="E1941" t="str">
            <v>PGPR</v>
          </cell>
          <cell r="F1941" t="str">
            <v>Premios</v>
          </cell>
        </row>
        <row r="1942">
          <cell r="A1942">
            <v>5001790</v>
          </cell>
          <cell r="B1942" t="str">
            <v>EL PARAGUAS RESTAURANTE</v>
          </cell>
          <cell r="C1942" t="str">
            <v/>
          </cell>
          <cell r="D1942" t="str">
            <v>B83789271</v>
          </cell>
          <cell r="E1942" t="str">
            <v>PGNA</v>
          </cell>
          <cell r="F1942" t="str">
            <v>Nacionales</v>
          </cell>
        </row>
        <row r="1943">
          <cell r="A1943">
            <v>5001791</v>
          </cell>
          <cell r="B1943" t="str">
            <v>CANTERO MARTIN ANTONIO</v>
          </cell>
          <cell r="C1943" t="str">
            <v/>
          </cell>
          <cell r="D1943" t="str">
            <v>38424027C</v>
          </cell>
          <cell r="E1943" t="str">
            <v>PGPR</v>
          </cell>
          <cell r="F1943" t="str">
            <v>Premios</v>
          </cell>
        </row>
        <row r="1944">
          <cell r="A1944">
            <v>5001792</v>
          </cell>
          <cell r="B1944" t="str">
            <v>LA TIENDA DEL INSTITUTO DE EMPRESA</v>
          </cell>
          <cell r="C1944" t="str">
            <v/>
          </cell>
          <cell r="D1944" t="str">
            <v>B79192530</v>
          </cell>
          <cell r="E1944" t="str">
            <v>PGNA</v>
          </cell>
          <cell r="F1944" t="str">
            <v>Nacionales</v>
          </cell>
        </row>
        <row r="1945">
          <cell r="A1945">
            <v>5001793</v>
          </cell>
          <cell r="B1945" t="str">
            <v>CUADRADO VILLAR JAVIER</v>
          </cell>
          <cell r="C1945" t="str">
            <v/>
          </cell>
          <cell r="D1945" t="str">
            <v>01822821W</v>
          </cell>
          <cell r="E1945" t="str">
            <v>PGPR</v>
          </cell>
          <cell r="F1945" t="str">
            <v>Premios</v>
          </cell>
        </row>
        <row r="1946">
          <cell r="A1946">
            <v>5001794</v>
          </cell>
          <cell r="B1946" t="str">
            <v>SIGERMAN SA</v>
          </cell>
          <cell r="C1946" t="str">
            <v/>
          </cell>
          <cell r="D1946" t="str">
            <v>A24367898</v>
          </cell>
          <cell r="E1946" t="str">
            <v>PGNA</v>
          </cell>
          <cell r="F1946" t="str">
            <v>Nacionales</v>
          </cell>
        </row>
        <row r="1947">
          <cell r="A1947">
            <v>5001795</v>
          </cell>
          <cell r="B1947" t="str">
            <v>OREJA GUERRA BEATRIZ</v>
          </cell>
          <cell r="C1947" t="str">
            <v/>
          </cell>
          <cell r="D1947" t="str">
            <v>07984319F</v>
          </cell>
          <cell r="E1947" t="str">
            <v>PGPR</v>
          </cell>
          <cell r="F1947" t="str">
            <v>Premios</v>
          </cell>
        </row>
        <row r="1948">
          <cell r="A1948">
            <v>5001796</v>
          </cell>
          <cell r="B1948" t="str">
            <v>AQ ESTRUCTURAS INTERIORES SL</v>
          </cell>
          <cell r="C1948" t="str">
            <v/>
          </cell>
          <cell r="D1948" t="str">
            <v>B85190015</v>
          </cell>
          <cell r="E1948" t="str">
            <v>PGNA</v>
          </cell>
          <cell r="F1948" t="str">
            <v>Nacionales</v>
          </cell>
        </row>
        <row r="1949">
          <cell r="A1949">
            <v>5001797</v>
          </cell>
          <cell r="B1949" t="str">
            <v>LOBO GARCIA MITXELKO</v>
          </cell>
          <cell r="C1949" t="str">
            <v/>
          </cell>
          <cell r="D1949" t="str">
            <v>72721313M</v>
          </cell>
          <cell r="E1949" t="str">
            <v>PGPR</v>
          </cell>
          <cell r="F1949" t="str">
            <v>Premios</v>
          </cell>
        </row>
        <row r="1950">
          <cell r="A1950">
            <v>5001798</v>
          </cell>
          <cell r="B1950" t="str">
            <v>KANANGA EXPEDICION PRIVADA</v>
          </cell>
          <cell r="C1950" t="str">
            <v/>
          </cell>
          <cell r="D1950" t="str">
            <v>B41579574</v>
          </cell>
          <cell r="E1950" t="str">
            <v>PGNA</v>
          </cell>
          <cell r="F1950" t="str">
            <v>Nacionales</v>
          </cell>
        </row>
        <row r="1951">
          <cell r="A1951">
            <v>5001799</v>
          </cell>
          <cell r="B1951" t="str">
            <v>ETAYO PEREZ PABLO</v>
          </cell>
          <cell r="C1951" t="str">
            <v/>
          </cell>
          <cell r="D1951" t="str">
            <v>72687743S</v>
          </cell>
          <cell r="E1951" t="str">
            <v>PGPR</v>
          </cell>
          <cell r="F1951" t="str">
            <v>Premios</v>
          </cell>
        </row>
        <row r="1952">
          <cell r="A1952">
            <v>5001800</v>
          </cell>
          <cell r="B1952" t="str">
            <v>DOCOL MEDIATICA SL</v>
          </cell>
          <cell r="C1952" t="str">
            <v>ZARZALEJOS NIETO MARIA DEL ROSARIO</v>
          </cell>
          <cell r="D1952" t="str">
            <v>B84957547</v>
          </cell>
          <cell r="E1952" t="str">
            <v>PCOL</v>
          </cell>
          <cell r="F1952" t="str">
            <v>Colaboradores</v>
          </cell>
        </row>
        <row r="1953">
          <cell r="A1953">
            <v>5001801</v>
          </cell>
          <cell r="B1953" t="str">
            <v>CASTILLO SANCHEZ-BEATO ENRIQUE</v>
          </cell>
          <cell r="C1953" t="str">
            <v/>
          </cell>
          <cell r="D1953" t="str">
            <v>51080288W</v>
          </cell>
          <cell r="E1953" t="str">
            <v>PGPR</v>
          </cell>
          <cell r="F1953" t="str">
            <v>Premios</v>
          </cell>
        </row>
        <row r="1954">
          <cell r="A1954">
            <v>5001802</v>
          </cell>
          <cell r="B1954" t="str">
            <v>THYSSENKRUPP ACCESIBILIDAD S.L.</v>
          </cell>
          <cell r="C1954" t="str">
            <v/>
          </cell>
          <cell r="D1954" t="str">
            <v>B84452184</v>
          </cell>
          <cell r="E1954" t="str">
            <v>PGNA</v>
          </cell>
          <cell r="F1954" t="str">
            <v>Nacionales</v>
          </cell>
        </row>
        <row r="1955">
          <cell r="A1955">
            <v>5001803</v>
          </cell>
          <cell r="B1955" t="str">
            <v>SOUTO PASCUAL OSCAR</v>
          </cell>
          <cell r="C1955" t="str">
            <v/>
          </cell>
          <cell r="D1955" t="str">
            <v>51415711Q</v>
          </cell>
          <cell r="E1955" t="str">
            <v>PGPR</v>
          </cell>
          <cell r="F1955" t="str">
            <v>Premios</v>
          </cell>
        </row>
        <row r="1956">
          <cell r="A1956">
            <v>5001804</v>
          </cell>
          <cell r="B1956" t="str">
            <v>IBERDROLA COMERCIALIZADORA DE</v>
          </cell>
          <cell r="C1956" t="str">
            <v/>
          </cell>
          <cell r="D1956" t="str">
            <v>A95554630</v>
          </cell>
          <cell r="E1956" t="str">
            <v>PGNA</v>
          </cell>
          <cell r="F1956" t="str">
            <v>Nacionales</v>
          </cell>
        </row>
        <row r="1957">
          <cell r="A1957">
            <v>5001805</v>
          </cell>
          <cell r="B1957" t="str">
            <v>GOMEZ ORTIZ MIGUEL ANGEL</v>
          </cell>
          <cell r="C1957" t="str">
            <v/>
          </cell>
          <cell r="D1957" t="str">
            <v>00378617Z</v>
          </cell>
          <cell r="E1957" t="str">
            <v>PGPR</v>
          </cell>
          <cell r="F1957" t="str">
            <v>Premios</v>
          </cell>
        </row>
        <row r="1958">
          <cell r="A1958">
            <v>5001806</v>
          </cell>
          <cell r="B1958" t="str">
            <v>ASOC PLATAFORMA TURISTICA DE MADRID</v>
          </cell>
          <cell r="C1958" t="str">
            <v/>
          </cell>
          <cell r="D1958" t="str">
            <v>G85657476</v>
          </cell>
          <cell r="E1958" t="str">
            <v>PGNA</v>
          </cell>
          <cell r="F1958" t="str">
            <v>Nacionales</v>
          </cell>
        </row>
        <row r="1959">
          <cell r="A1959">
            <v>5001807</v>
          </cell>
          <cell r="B1959" t="str">
            <v>FERNANDEZ GOMEZ LARA BEATRIZ</v>
          </cell>
          <cell r="C1959" t="str">
            <v/>
          </cell>
          <cell r="D1959" t="str">
            <v>00839539Q</v>
          </cell>
          <cell r="E1959" t="str">
            <v>PGPR</v>
          </cell>
          <cell r="F1959" t="str">
            <v>Premios</v>
          </cell>
        </row>
        <row r="1960">
          <cell r="A1960">
            <v>5001808</v>
          </cell>
          <cell r="B1960" t="str">
            <v>TECEPLAC SL</v>
          </cell>
          <cell r="C1960" t="str">
            <v/>
          </cell>
          <cell r="D1960" t="str">
            <v>B83255620</v>
          </cell>
          <cell r="E1960" t="str">
            <v>PGNA</v>
          </cell>
          <cell r="F1960" t="str">
            <v>Nacionales</v>
          </cell>
        </row>
        <row r="1961">
          <cell r="A1961">
            <v>5001809</v>
          </cell>
          <cell r="B1961" t="str">
            <v>PAREJO BARROSO ALEJANDRA</v>
          </cell>
          <cell r="C1961" t="str">
            <v/>
          </cell>
          <cell r="D1961" t="str">
            <v>35779224X</v>
          </cell>
          <cell r="E1961" t="str">
            <v>PGPR</v>
          </cell>
          <cell r="F1961" t="str">
            <v>Premios</v>
          </cell>
        </row>
        <row r="1962">
          <cell r="A1962">
            <v>5001810</v>
          </cell>
          <cell r="B1962" t="str">
            <v>S.E.C. TEYCO S.L</v>
          </cell>
          <cell r="C1962" t="str">
            <v/>
          </cell>
          <cell r="D1962" t="str">
            <v>B80879323</v>
          </cell>
          <cell r="E1962" t="str">
            <v>PGNA</v>
          </cell>
          <cell r="F1962" t="str">
            <v>Nacionales</v>
          </cell>
        </row>
        <row r="1963">
          <cell r="A1963">
            <v>5001811</v>
          </cell>
          <cell r="B1963" t="str">
            <v>DE LAS HERAS IRAOLA EDUARDO</v>
          </cell>
          <cell r="C1963" t="str">
            <v/>
          </cell>
          <cell r="D1963" t="str">
            <v>00809792P</v>
          </cell>
          <cell r="E1963" t="str">
            <v>PGPR</v>
          </cell>
          <cell r="F1963" t="str">
            <v>Premios</v>
          </cell>
        </row>
        <row r="1964">
          <cell r="A1964">
            <v>5001812</v>
          </cell>
          <cell r="B1964" t="str">
            <v>BLANCO BUREO ADMINISTRACION 21 SA</v>
          </cell>
          <cell r="C1964" t="str">
            <v/>
          </cell>
          <cell r="D1964" t="str">
            <v>A78898731</v>
          </cell>
          <cell r="E1964" t="str">
            <v>PGNA</v>
          </cell>
          <cell r="F1964" t="str">
            <v>Nacionales</v>
          </cell>
        </row>
        <row r="1965">
          <cell r="A1965">
            <v>5001813</v>
          </cell>
          <cell r="B1965" t="str">
            <v>IBARRA POLVORINOS JUAN CARLOS</v>
          </cell>
          <cell r="C1965" t="str">
            <v/>
          </cell>
          <cell r="D1965" t="str">
            <v>11798452G</v>
          </cell>
          <cell r="E1965" t="str">
            <v>PGPR</v>
          </cell>
          <cell r="F1965" t="str">
            <v>Premios</v>
          </cell>
        </row>
        <row r="1966">
          <cell r="A1966">
            <v>5001814</v>
          </cell>
          <cell r="B1966" t="str">
            <v>CINE GRUA SL</v>
          </cell>
          <cell r="C1966" t="str">
            <v/>
          </cell>
          <cell r="D1966" t="str">
            <v>B28871614</v>
          </cell>
          <cell r="E1966" t="str">
            <v>PGNA</v>
          </cell>
          <cell r="F1966" t="str">
            <v>Nacionales</v>
          </cell>
        </row>
        <row r="1967">
          <cell r="A1967">
            <v>5001815</v>
          </cell>
          <cell r="B1967" t="str">
            <v>ALVAREZ FLANDEZ BARBARA</v>
          </cell>
          <cell r="C1967" t="str">
            <v/>
          </cell>
          <cell r="D1967" t="str">
            <v>70057506N</v>
          </cell>
          <cell r="E1967" t="str">
            <v>PGPR</v>
          </cell>
          <cell r="F1967" t="str">
            <v>Premios</v>
          </cell>
        </row>
        <row r="1968">
          <cell r="A1968">
            <v>5001816</v>
          </cell>
          <cell r="B1968" t="str">
            <v>V OVILO S. L.</v>
          </cell>
          <cell r="C1968" t="str">
            <v/>
          </cell>
          <cell r="D1968" t="str">
            <v>B78392164</v>
          </cell>
          <cell r="E1968" t="str">
            <v>PGNA</v>
          </cell>
          <cell r="F1968" t="str">
            <v>Nacionales</v>
          </cell>
        </row>
        <row r="1969">
          <cell r="A1969">
            <v>5001817</v>
          </cell>
          <cell r="B1969" t="str">
            <v>ASENSIO LEON MILAGROS</v>
          </cell>
          <cell r="C1969" t="str">
            <v/>
          </cell>
          <cell r="D1969" t="str">
            <v>02190580Z</v>
          </cell>
          <cell r="E1969" t="str">
            <v>PGPR</v>
          </cell>
          <cell r="F1969" t="str">
            <v>Premios</v>
          </cell>
        </row>
        <row r="1970">
          <cell r="A1970">
            <v>5001818</v>
          </cell>
          <cell r="B1970" t="str">
            <v>CEPROMA SA</v>
          </cell>
          <cell r="C1970" t="str">
            <v/>
          </cell>
          <cell r="D1970" t="str">
            <v>A28056760</v>
          </cell>
          <cell r="E1970" t="str">
            <v>PGNA</v>
          </cell>
          <cell r="F1970" t="str">
            <v>Nacionales</v>
          </cell>
        </row>
        <row r="1971">
          <cell r="A1971">
            <v>5001819</v>
          </cell>
          <cell r="B1971" t="str">
            <v>MARTINEZ GARCIA MARIA ANGELES</v>
          </cell>
          <cell r="C1971" t="str">
            <v/>
          </cell>
          <cell r="D1971" t="str">
            <v>02251937F</v>
          </cell>
          <cell r="E1971" t="str">
            <v>PGPR</v>
          </cell>
          <cell r="F1971" t="str">
            <v>Premios</v>
          </cell>
        </row>
        <row r="1972">
          <cell r="A1972">
            <v>5001820</v>
          </cell>
          <cell r="B1972" t="str">
            <v>STONEX S.A.</v>
          </cell>
          <cell r="C1972" t="str">
            <v/>
          </cell>
          <cell r="D1972" t="str">
            <v>A28631992</v>
          </cell>
          <cell r="E1972" t="str">
            <v>PGNA</v>
          </cell>
          <cell r="F1972" t="str">
            <v>Nacionales</v>
          </cell>
        </row>
        <row r="1973">
          <cell r="A1973">
            <v>5001821</v>
          </cell>
          <cell r="B1973" t="str">
            <v>DIAZ HERRAEZ SONIA</v>
          </cell>
          <cell r="C1973" t="str">
            <v/>
          </cell>
          <cell r="D1973" t="str">
            <v>51112432S</v>
          </cell>
          <cell r="E1973" t="str">
            <v>PGPR</v>
          </cell>
          <cell r="F1973" t="str">
            <v>Premios</v>
          </cell>
        </row>
        <row r="1974">
          <cell r="A1974">
            <v>5001822</v>
          </cell>
          <cell r="B1974" t="str">
            <v>COVER IMAGEN PUBLICACIONES.SL</v>
          </cell>
          <cell r="C1974" t="str">
            <v/>
          </cell>
          <cell r="D1974" t="str">
            <v>B28636041</v>
          </cell>
          <cell r="E1974" t="str">
            <v>PGNA</v>
          </cell>
          <cell r="F1974" t="str">
            <v>Nacionales</v>
          </cell>
        </row>
        <row r="1975">
          <cell r="A1975">
            <v>5001823</v>
          </cell>
          <cell r="B1975" t="str">
            <v>GONZALEZ ALVAREZ JUSTINO</v>
          </cell>
          <cell r="C1975" t="str">
            <v/>
          </cell>
          <cell r="D1975" t="str">
            <v>09311316L</v>
          </cell>
          <cell r="E1975" t="str">
            <v>PGPR</v>
          </cell>
          <cell r="F1975" t="str">
            <v>Premios</v>
          </cell>
        </row>
        <row r="1976">
          <cell r="A1976">
            <v>5001824</v>
          </cell>
          <cell r="B1976" t="str">
            <v>ANTIGUA RELOJERIA S.A.</v>
          </cell>
          <cell r="C1976" t="str">
            <v/>
          </cell>
          <cell r="D1976" t="str">
            <v>A28252500</v>
          </cell>
          <cell r="E1976" t="str">
            <v>PGNA</v>
          </cell>
          <cell r="F1976" t="str">
            <v>Nacionales</v>
          </cell>
        </row>
        <row r="1977">
          <cell r="A1977">
            <v>5001825</v>
          </cell>
          <cell r="B1977" t="str">
            <v>LORES RODRIGUEZ-PALMERO JOSE MANUEL</v>
          </cell>
          <cell r="C1977" t="str">
            <v/>
          </cell>
          <cell r="D1977" t="str">
            <v>52869132K</v>
          </cell>
          <cell r="E1977" t="str">
            <v>PGPR</v>
          </cell>
          <cell r="F1977" t="str">
            <v>Premios</v>
          </cell>
        </row>
        <row r="1978">
          <cell r="A1978">
            <v>5001826</v>
          </cell>
          <cell r="B1978" t="str">
            <v>AEDEMO ASOC ESP ESTUDIOS MERCADO</v>
          </cell>
          <cell r="C1978" t="str">
            <v>AEDEMO</v>
          </cell>
          <cell r="D1978" t="str">
            <v>G08573594</v>
          </cell>
          <cell r="E1978" t="str">
            <v>PGNA</v>
          </cell>
          <cell r="F1978" t="str">
            <v>Nacionales</v>
          </cell>
        </row>
        <row r="1979">
          <cell r="A1979">
            <v>5001827</v>
          </cell>
          <cell r="B1979" t="str">
            <v>PIMENTEL CONDE ALBERTO</v>
          </cell>
          <cell r="C1979" t="str">
            <v/>
          </cell>
          <cell r="D1979" t="str">
            <v>07493211H</v>
          </cell>
          <cell r="E1979" t="str">
            <v>PGPR</v>
          </cell>
          <cell r="F1979" t="str">
            <v>Premios</v>
          </cell>
        </row>
        <row r="1980">
          <cell r="A1980">
            <v>5001828</v>
          </cell>
          <cell r="B1980" t="str">
            <v>ESTRUCTURA GRUPO ESTUDIOS</v>
          </cell>
          <cell r="C1980" t="str">
            <v/>
          </cell>
          <cell r="D1980" t="str">
            <v>A28497444</v>
          </cell>
          <cell r="E1980" t="str">
            <v>PGNA</v>
          </cell>
          <cell r="F1980" t="str">
            <v>Nacionales</v>
          </cell>
        </row>
        <row r="1981">
          <cell r="A1981">
            <v>5001829</v>
          </cell>
          <cell r="B1981" t="str">
            <v>DE LAS HERAS RODRIGUEZ ANA</v>
          </cell>
          <cell r="C1981" t="str">
            <v/>
          </cell>
          <cell r="D1981" t="str">
            <v>08987734R</v>
          </cell>
          <cell r="E1981" t="str">
            <v>PGPR</v>
          </cell>
          <cell r="F1981" t="str">
            <v>Premios</v>
          </cell>
        </row>
        <row r="1982">
          <cell r="A1982">
            <v>5001830</v>
          </cell>
          <cell r="B1982" t="str">
            <v>ESTUDIOS ABAIRA S.A.</v>
          </cell>
          <cell r="C1982" t="str">
            <v/>
          </cell>
          <cell r="D1982" t="str">
            <v>A79117388</v>
          </cell>
          <cell r="E1982" t="str">
            <v>PGNA</v>
          </cell>
          <cell r="F1982" t="str">
            <v>Nacionales</v>
          </cell>
        </row>
        <row r="1983">
          <cell r="A1983">
            <v>5001831</v>
          </cell>
          <cell r="B1983" t="str">
            <v>LLANOS MANGAS MARIA ANGELES</v>
          </cell>
          <cell r="C1983" t="str">
            <v/>
          </cell>
          <cell r="D1983" t="str">
            <v>50120183D</v>
          </cell>
          <cell r="E1983" t="str">
            <v>PGPR</v>
          </cell>
          <cell r="F1983" t="str">
            <v>Premios</v>
          </cell>
        </row>
        <row r="1984">
          <cell r="A1984">
            <v>5001832</v>
          </cell>
          <cell r="B1984" t="str">
            <v>DOMPA IMPORTAC Y DISTRIBUC,S.A</v>
          </cell>
          <cell r="C1984" t="str">
            <v/>
          </cell>
          <cell r="D1984" t="str">
            <v>A78646940</v>
          </cell>
          <cell r="E1984" t="str">
            <v>PGNA</v>
          </cell>
          <cell r="F1984" t="str">
            <v>Nacionales</v>
          </cell>
        </row>
        <row r="1985">
          <cell r="A1985">
            <v>5001833</v>
          </cell>
          <cell r="B1985" t="str">
            <v>CABAL RODRIGUEZ JONAY</v>
          </cell>
          <cell r="C1985" t="str">
            <v/>
          </cell>
          <cell r="D1985" t="str">
            <v>50886543D</v>
          </cell>
          <cell r="E1985" t="str">
            <v>PGPR</v>
          </cell>
          <cell r="F1985" t="str">
            <v>Premios</v>
          </cell>
        </row>
        <row r="1986">
          <cell r="A1986">
            <v>5001834</v>
          </cell>
          <cell r="B1986" t="str">
            <v>GRAU LUMINOTECNIA,S.A</v>
          </cell>
          <cell r="C1986" t="str">
            <v/>
          </cell>
          <cell r="D1986" t="str">
            <v>A58274135</v>
          </cell>
          <cell r="E1986" t="str">
            <v>PGNA</v>
          </cell>
          <cell r="F1986" t="str">
            <v>Nacionales</v>
          </cell>
        </row>
        <row r="1987">
          <cell r="A1987">
            <v>5001835</v>
          </cell>
          <cell r="B1987" t="str">
            <v>BLASCO MORATA FRANCISCO</v>
          </cell>
          <cell r="C1987" t="str">
            <v/>
          </cell>
          <cell r="D1987" t="str">
            <v>18429541D</v>
          </cell>
          <cell r="E1987" t="str">
            <v>PGPR</v>
          </cell>
          <cell r="F1987" t="str">
            <v>Premios</v>
          </cell>
        </row>
        <row r="1988">
          <cell r="A1988">
            <v>5001836</v>
          </cell>
          <cell r="B1988" t="str">
            <v>TALLERES BRIAUTO, S.L.</v>
          </cell>
          <cell r="C1988" t="str">
            <v/>
          </cell>
          <cell r="D1988" t="str">
            <v>B79480927</v>
          </cell>
          <cell r="E1988" t="str">
            <v>PGNA</v>
          </cell>
          <cell r="F1988" t="str">
            <v>Nacionales</v>
          </cell>
        </row>
        <row r="1989">
          <cell r="A1989">
            <v>5001837</v>
          </cell>
          <cell r="B1989" t="str">
            <v>GASULLA CALVO RUTH</v>
          </cell>
          <cell r="C1989" t="str">
            <v/>
          </cell>
          <cell r="D1989" t="str">
            <v>71343812C</v>
          </cell>
          <cell r="E1989" t="str">
            <v>PGPR</v>
          </cell>
          <cell r="F1989" t="str">
            <v>Premios</v>
          </cell>
        </row>
        <row r="1990">
          <cell r="A1990">
            <v>5001838</v>
          </cell>
          <cell r="B1990" t="str">
            <v>ELECTRONICA VILLBAR S.A.</v>
          </cell>
          <cell r="C1990" t="str">
            <v/>
          </cell>
          <cell r="D1990" t="str">
            <v>A28144731</v>
          </cell>
          <cell r="E1990" t="str">
            <v>PGNA</v>
          </cell>
          <cell r="F1990" t="str">
            <v>Nacionales</v>
          </cell>
        </row>
        <row r="1991">
          <cell r="A1991">
            <v>5001839</v>
          </cell>
          <cell r="B1991" t="str">
            <v>HIGUERAS SANCHEZ PEDRO</v>
          </cell>
          <cell r="C1991" t="str">
            <v/>
          </cell>
          <cell r="D1991" t="str">
            <v>36506203M</v>
          </cell>
          <cell r="E1991" t="str">
            <v>PGPR</v>
          </cell>
          <cell r="F1991" t="str">
            <v>Premios</v>
          </cell>
        </row>
        <row r="1992">
          <cell r="A1992">
            <v>5001840</v>
          </cell>
          <cell r="B1992" t="str">
            <v>NEURTEK S.A.</v>
          </cell>
          <cell r="C1992" t="str">
            <v/>
          </cell>
          <cell r="D1992" t="str">
            <v>A20086724</v>
          </cell>
          <cell r="E1992" t="str">
            <v>PGNA</v>
          </cell>
          <cell r="F1992" t="str">
            <v>Nacionales</v>
          </cell>
        </row>
        <row r="1993">
          <cell r="A1993">
            <v>5001841</v>
          </cell>
          <cell r="B1993" t="str">
            <v>PASCUAL ROQUE CLAUDIA</v>
          </cell>
          <cell r="C1993" t="str">
            <v/>
          </cell>
          <cell r="D1993" t="str">
            <v>53494126J</v>
          </cell>
          <cell r="E1993" t="str">
            <v>PGPR</v>
          </cell>
          <cell r="F1993" t="str">
            <v>Premios</v>
          </cell>
        </row>
        <row r="1994">
          <cell r="A1994">
            <v>5001842</v>
          </cell>
          <cell r="B1994" t="str">
            <v>ZARA ESPAÑA,S.A.</v>
          </cell>
          <cell r="C1994" t="str">
            <v/>
          </cell>
          <cell r="D1994" t="str">
            <v>A15022510</v>
          </cell>
          <cell r="E1994" t="str">
            <v>PGNA</v>
          </cell>
          <cell r="F1994" t="str">
            <v>Nacionales</v>
          </cell>
        </row>
        <row r="1995">
          <cell r="A1995">
            <v>5001843</v>
          </cell>
          <cell r="B1995" t="str">
            <v>LOPEZ RAMOS JAVIER</v>
          </cell>
          <cell r="C1995" t="str">
            <v/>
          </cell>
          <cell r="D1995" t="str">
            <v>02888086E</v>
          </cell>
          <cell r="E1995" t="str">
            <v>PGPR</v>
          </cell>
          <cell r="F1995" t="str">
            <v>Premios</v>
          </cell>
        </row>
        <row r="1996">
          <cell r="A1996">
            <v>5001844</v>
          </cell>
          <cell r="B1996" t="str">
            <v>AUTOS MIGUEZ, S.A.</v>
          </cell>
          <cell r="C1996" t="str">
            <v/>
          </cell>
          <cell r="D1996" t="str">
            <v>A41228628</v>
          </cell>
          <cell r="E1996" t="str">
            <v>PGNA</v>
          </cell>
          <cell r="F1996" t="str">
            <v>Nacionales</v>
          </cell>
        </row>
        <row r="1997">
          <cell r="A1997">
            <v>5001845</v>
          </cell>
          <cell r="B1997" t="str">
            <v>GARCIA DE BLAS GERARDO</v>
          </cell>
          <cell r="C1997" t="str">
            <v/>
          </cell>
          <cell r="D1997" t="str">
            <v>47023095D</v>
          </cell>
          <cell r="E1997" t="str">
            <v>PGPR</v>
          </cell>
          <cell r="F1997" t="str">
            <v>Premios</v>
          </cell>
        </row>
        <row r="1998">
          <cell r="A1998">
            <v>5001846</v>
          </cell>
          <cell r="B1998" t="str">
            <v>PANNEO SIN MOTOR S.L.</v>
          </cell>
          <cell r="C1998" t="str">
            <v/>
          </cell>
          <cell r="D1998" t="str">
            <v>B80742059</v>
          </cell>
          <cell r="E1998" t="str">
            <v>PGNA</v>
          </cell>
          <cell r="F1998" t="str">
            <v>Nacionales</v>
          </cell>
        </row>
        <row r="1999">
          <cell r="A1999">
            <v>5001847</v>
          </cell>
          <cell r="B1999" t="str">
            <v>GARCIA CEDENILLA CARLOS</v>
          </cell>
          <cell r="C1999" t="str">
            <v/>
          </cell>
          <cell r="D1999" t="str">
            <v>50191463N</v>
          </cell>
          <cell r="E1999" t="str">
            <v>PGPR</v>
          </cell>
          <cell r="F1999" t="str">
            <v>Premios</v>
          </cell>
        </row>
        <row r="2000">
          <cell r="A2000">
            <v>5001848</v>
          </cell>
          <cell r="B2000" t="str">
            <v>TELETECA,S.A.</v>
          </cell>
          <cell r="C2000" t="str">
            <v/>
          </cell>
          <cell r="D2000" t="str">
            <v>A28998219</v>
          </cell>
          <cell r="E2000" t="str">
            <v>PGNA</v>
          </cell>
          <cell r="F2000" t="str">
            <v>Nacionales</v>
          </cell>
        </row>
        <row r="2001">
          <cell r="A2001">
            <v>5001849</v>
          </cell>
          <cell r="B2001" t="str">
            <v>GALLETERO BLAZQUEZ ANTONIO</v>
          </cell>
          <cell r="C2001" t="str">
            <v/>
          </cell>
          <cell r="D2001" t="str">
            <v>07551685A</v>
          </cell>
          <cell r="E2001" t="str">
            <v>PGPR</v>
          </cell>
          <cell r="F2001" t="str">
            <v>Premios</v>
          </cell>
        </row>
        <row r="2002">
          <cell r="A2002">
            <v>5001850</v>
          </cell>
          <cell r="B2002" t="str">
            <v>ENTREGAS URBANAS,S.L.</v>
          </cell>
          <cell r="C2002" t="str">
            <v/>
          </cell>
          <cell r="D2002" t="str">
            <v>B79836284</v>
          </cell>
          <cell r="E2002" t="str">
            <v>PGNA</v>
          </cell>
          <cell r="F2002" t="str">
            <v>Nacionales</v>
          </cell>
        </row>
        <row r="2003">
          <cell r="A2003">
            <v>5001851</v>
          </cell>
          <cell r="B2003" t="str">
            <v>CABELLO GARCIA DAVID</v>
          </cell>
          <cell r="C2003" t="str">
            <v/>
          </cell>
          <cell r="D2003" t="str">
            <v>47030280H</v>
          </cell>
          <cell r="E2003" t="str">
            <v>PGPR</v>
          </cell>
          <cell r="F2003" t="str">
            <v>Premios</v>
          </cell>
        </row>
        <row r="2004">
          <cell r="A2004">
            <v>5001852</v>
          </cell>
          <cell r="B2004" t="str">
            <v>CROSSPOINT SAL</v>
          </cell>
          <cell r="C2004" t="str">
            <v/>
          </cell>
          <cell r="D2004" t="str">
            <v>A80753445</v>
          </cell>
          <cell r="E2004" t="str">
            <v>PGNA</v>
          </cell>
          <cell r="F2004" t="str">
            <v>Nacionales</v>
          </cell>
        </row>
        <row r="2005">
          <cell r="A2005">
            <v>5001853</v>
          </cell>
          <cell r="B2005" t="str">
            <v>VILLAR VALLADOLID EVA</v>
          </cell>
          <cell r="C2005" t="str">
            <v/>
          </cell>
          <cell r="D2005" t="str">
            <v>49019736C</v>
          </cell>
          <cell r="E2005" t="str">
            <v>PGPR</v>
          </cell>
          <cell r="F2005" t="str">
            <v>Premios</v>
          </cell>
        </row>
        <row r="2006">
          <cell r="A2006">
            <v>5001854</v>
          </cell>
          <cell r="B2006" t="str">
            <v>OFICINA ESPAÑOLA DE PATENTES Y</v>
          </cell>
          <cell r="C2006" t="str">
            <v/>
          </cell>
          <cell r="D2006" t="str">
            <v>Q2820005C</v>
          </cell>
          <cell r="E2006" t="str">
            <v>PGNA</v>
          </cell>
          <cell r="F2006" t="str">
            <v>Nacionales</v>
          </cell>
        </row>
        <row r="2007">
          <cell r="A2007">
            <v>5001855</v>
          </cell>
          <cell r="B2007" t="str">
            <v>SALGADO GONZALEZ GONZALO</v>
          </cell>
          <cell r="C2007" t="str">
            <v/>
          </cell>
          <cell r="D2007" t="str">
            <v>02200385K</v>
          </cell>
          <cell r="E2007" t="str">
            <v>PGPR</v>
          </cell>
          <cell r="F2007" t="str">
            <v>Premios</v>
          </cell>
        </row>
        <row r="2008">
          <cell r="A2008">
            <v>5001856</v>
          </cell>
          <cell r="B2008" t="str">
            <v>MERCHANSERVIS-YGC, S.L.</v>
          </cell>
          <cell r="C2008" t="str">
            <v/>
          </cell>
          <cell r="D2008" t="str">
            <v>B81525065</v>
          </cell>
          <cell r="E2008" t="str">
            <v>PGNA</v>
          </cell>
          <cell r="F2008" t="str">
            <v>Nacionales</v>
          </cell>
        </row>
        <row r="2009">
          <cell r="A2009">
            <v>5001857</v>
          </cell>
          <cell r="B2009" t="str">
            <v>LARA HUETE VICTOR</v>
          </cell>
          <cell r="C2009" t="str">
            <v/>
          </cell>
          <cell r="D2009" t="str">
            <v>00380563M</v>
          </cell>
          <cell r="E2009" t="str">
            <v>PGPR</v>
          </cell>
          <cell r="F2009" t="str">
            <v>Premios</v>
          </cell>
        </row>
        <row r="2010">
          <cell r="A2010">
            <v>5001858</v>
          </cell>
          <cell r="B2010" t="str">
            <v>AEGON SEGUR.VIDA AHORRO E</v>
          </cell>
          <cell r="C2010" t="str">
            <v/>
          </cell>
          <cell r="D2010" t="str">
            <v>A82388836</v>
          </cell>
          <cell r="E2010" t="str">
            <v>PGNA</v>
          </cell>
          <cell r="F2010" t="str">
            <v>Nacionales</v>
          </cell>
        </row>
        <row r="2011">
          <cell r="A2011">
            <v>5001859</v>
          </cell>
          <cell r="B2011" t="str">
            <v>LOPEZ GOMEZ PALOMA</v>
          </cell>
          <cell r="C2011" t="str">
            <v>LOPEZ GONZALEZ PALOMA</v>
          </cell>
          <cell r="D2011" t="str">
            <v>50174533X</v>
          </cell>
          <cell r="E2011" t="str">
            <v>PGPR</v>
          </cell>
          <cell r="F2011" t="str">
            <v>Premios</v>
          </cell>
        </row>
        <row r="2012">
          <cell r="A2012">
            <v>5001860</v>
          </cell>
          <cell r="B2012" t="str">
            <v>ASTI.S.L.</v>
          </cell>
          <cell r="C2012" t="str">
            <v/>
          </cell>
          <cell r="D2012" t="str">
            <v>B78247665</v>
          </cell>
          <cell r="E2012" t="str">
            <v>PGNA</v>
          </cell>
          <cell r="F2012" t="str">
            <v>Nacionales</v>
          </cell>
        </row>
        <row r="2013">
          <cell r="A2013">
            <v>5001861</v>
          </cell>
          <cell r="B2013" t="str">
            <v>COELHO GALVAN SERGIO</v>
          </cell>
          <cell r="C2013" t="str">
            <v/>
          </cell>
          <cell r="D2013" t="str">
            <v>52013853C</v>
          </cell>
          <cell r="E2013" t="str">
            <v>PGPR</v>
          </cell>
          <cell r="F2013" t="str">
            <v>Premios</v>
          </cell>
        </row>
        <row r="2014">
          <cell r="A2014">
            <v>5001862</v>
          </cell>
          <cell r="B2014" t="str">
            <v>BEN-RI ELECTRONICA,S.A.</v>
          </cell>
          <cell r="C2014" t="str">
            <v/>
          </cell>
          <cell r="D2014" t="str">
            <v>A80284458</v>
          </cell>
          <cell r="E2014" t="str">
            <v>PGNA</v>
          </cell>
          <cell r="F2014" t="str">
            <v>Nacionales</v>
          </cell>
        </row>
        <row r="2015">
          <cell r="A2015">
            <v>5001863</v>
          </cell>
          <cell r="B2015" t="str">
            <v>ESTAJE CALVERA RAFAEL</v>
          </cell>
          <cell r="C2015" t="str">
            <v/>
          </cell>
          <cell r="D2015" t="str">
            <v>29105711Q</v>
          </cell>
          <cell r="E2015" t="str">
            <v>PGPR</v>
          </cell>
          <cell r="F2015" t="str">
            <v>Premios</v>
          </cell>
        </row>
        <row r="2016">
          <cell r="A2016">
            <v>5001864</v>
          </cell>
          <cell r="B2016" t="str">
            <v>SAN NICOLAS COLMENAR, S.L.</v>
          </cell>
          <cell r="C2016" t="str">
            <v/>
          </cell>
          <cell r="D2016" t="str">
            <v>B80703846</v>
          </cell>
          <cell r="E2016" t="str">
            <v>PGNA</v>
          </cell>
          <cell r="F2016" t="str">
            <v>Nacionales</v>
          </cell>
        </row>
        <row r="2017">
          <cell r="A2017">
            <v>5001865</v>
          </cell>
          <cell r="B2017" t="str">
            <v>POZA LOPEZ FERNANDO</v>
          </cell>
          <cell r="C2017" t="str">
            <v/>
          </cell>
          <cell r="D2017" t="str">
            <v>02543779W</v>
          </cell>
          <cell r="E2017" t="str">
            <v>PGPR</v>
          </cell>
          <cell r="F2017" t="str">
            <v>Premios</v>
          </cell>
        </row>
        <row r="2018">
          <cell r="A2018">
            <v>5001866</v>
          </cell>
          <cell r="B2018" t="str">
            <v>MANUPLAS SA</v>
          </cell>
          <cell r="C2018" t="str">
            <v/>
          </cell>
          <cell r="D2018" t="str">
            <v>A78107596</v>
          </cell>
          <cell r="E2018" t="str">
            <v>PGNA</v>
          </cell>
          <cell r="F2018" t="str">
            <v>Nacionales</v>
          </cell>
        </row>
        <row r="2019">
          <cell r="A2019">
            <v>5001867</v>
          </cell>
          <cell r="B2019" t="str">
            <v>GONZALEZ ALVAREZ MIGUEL ANGEL</v>
          </cell>
          <cell r="C2019" t="str">
            <v/>
          </cell>
          <cell r="D2019" t="str">
            <v>09408165S</v>
          </cell>
          <cell r="E2019" t="str">
            <v>PGPR</v>
          </cell>
          <cell r="F2019" t="str">
            <v>Premios</v>
          </cell>
        </row>
        <row r="2020">
          <cell r="A2020">
            <v>5001868</v>
          </cell>
          <cell r="B2020" t="str">
            <v>AIETE ARIANE FILMS, SA</v>
          </cell>
          <cell r="C2020" t="str">
            <v/>
          </cell>
          <cell r="D2020" t="str">
            <v>A20671772</v>
          </cell>
          <cell r="E2020" t="str">
            <v>PGNA</v>
          </cell>
          <cell r="F2020" t="str">
            <v>Nacionales</v>
          </cell>
        </row>
        <row r="2021">
          <cell r="A2021">
            <v>5001869</v>
          </cell>
          <cell r="B2021" t="str">
            <v>LARA VILCHES M ANGELES</v>
          </cell>
          <cell r="C2021" t="str">
            <v/>
          </cell>
          <cell r="D2021" t="str">
            <v>09307267H</v>
          </cell>
          <cell r="E2021" t="str">
            <v>PGPR</v>
          </cell>
          <cell r="F2021" t="str">
            <v>Premios</v>
          </cell>
        </row>
        <row r="2022">
          <cell r="A2022">
            <v>5001870</v>
          </cell>
          <cell r="B2022" t="str">
            <v>CITYLIGHT</v>
          </cell>
          <cell r="C2022" t="str">
            <v/>
          </cell>
          <cell r="D2022" t="str">
            <v>B82789389</v>
          </cell>
          <cell r="E2022" t="str">
            <v>PGNA</v>
          </cell>
          <cell r="F2022" t="str">
            <v>Nacionales</v>
          </cell>
        </row>
        <row r="2023">
          <cell r="A2023">
            <v>5001871</v>
          </cell>
          <cell r="B2023" t="str">
            <v>GOIZAUSKAS REBOREDO PABLO HERNAN</v>
          </cell>
          <cell r="C2023" t="str">
            <v/>
          </cell>
          <cell r="D2023" t="str">
            <v>32798272L</v>
          </cell>
          <cell r="E2023" t="str">
            <v>PGPR</v>
          </cell>
          <cell r="F2023" t="str">
            <v>Premios</v>
          </cell>
        </row>
        <row r="2024">
          <cell r="A2024">
            <v>5001872</v>
          </cell>
          <cell r="B2024" t="str">
            <v>LA GRANOTA GROGA,S.L.</v>
          </cell>
          <cell r="C2024" t="str">
            <v/>
          </cell>
          <cell r="D2024" t="str">
            <v>B96449483</v>
          </cell>
          <cell r="E2024" t="str">
            <v>PGNA</v>
          </cell>
          <cell r="F2024" t="str">
            <v>Nacionales</v>
          </cell>
        </row>
        <row r="2025">
          <cell r="A2025">
            <v>5001873</v>
          </cell>
          <cell r="B2025" t="str">
            <v>GONZALEZ DE LA HORRA JOSE RAUL</v>
          </cell>
          <cell r="C2025" t="str">
            <v/>
          </cell>
          <cell r="D2025" t="str">
            <v>53400396P</v>
          </cell>
          <cell r="E2025" t="str">
            <v>PGPR</v>
          </cell>
          <cell r="F2025" t="str">
            <v>Premios</v>
          </cell>
        </row>
        <row r="2026">
          <cell r="A2026">
            <v>5001874</v>
          </cell>
          <cell r="B2026" t="str">
            <v>MAFRIG,S.A.</v>
          </cell>
          <cell r="C2026" t="str">
            <v/>
          </cell>
          <cell r="D2026" t="str">
            <v>A28931368</v>
          </cell>
          <cell r="E2026" t="str">
            <v>PGNA</v>
          </cell>
          <cell r="F2026" t="str">
            <v>Nacionales</v>
          </cell>
        </row>
        <row r="2027">
          <cell r="A2027">
            <v>5001875</v>
          </cell>
          <cell r="B2027" t="str">
            <v>RODRIGUEZ MARTIN CARMELO DE JESUS</v>
          </cell>
          <cell r="C2027" t="str">
            <v/>
          </cell>
          <cell r="D2027" t="str">
            <v>51624693C</v>
          </cell>
          <cell r="E2027" t="str">
            <v>PGPR</v>
          </cell>
          <cell r="F2027" t="str">
            <v>Premios</v>
          </cell>
        </row>
        <row r="2028">
          <cell r="A2028">
            <v>5001876</v>
          </cell>
          <cell r="B2028" t="str">
            <v>AMM BUSINESS TRANSLATION CENTER,SL</v>
          </cell>
          <cell r="C2028" t="str">
            <v/>
          </cell>
          <cell r="D2028" t="str">
            <v>B83510602</v>
          </cell>
          <cell r="E2028" t="str">
            <v>PGNA</v>
          </cell>
          <cell r="F2028" t="str">
            <v>Nacionales</v>
          </cell>
        </row>
        <row r="2029">
          <cell r="A2029">
            <v>5001877</v>
          </cell>
          <cell r="B2029" t="str">
            <v>GARCIA ALCALDE M JOSE</v>
          </cell>
          <cell r="C2029" t="str">
            <v/>
          </cell>
          <cell r="D2029" t="str">
            <v>03098385D</v>
          </cell>
          <cell r="E2029" t="str">
            <v>PGPR</v>
          </cell>
          <cell r="F2029" t="str">
            <v>Premios</v>
          </cell>
        </row>
        <row r="2030">
          <cell r="A2030">
            <v>5001878</v>
          </cell>
          <cell r="B2030" t="str">
            <v>PETS ENTERTAINMENT,S.L.</v>
          </cell>
          <cell r="C2030" t="str">
            <v/>
          </cell>
          <cell r="D2030" t="str">
            <v>B84575794</v>
          </cell>
          <cell r="E2030" t="str">
            <v>PGNA</v>
          </cell>
          <cell r="F2030" t="str">
            <v>Nacionales</v>
          </cell>
        </row>
        <row r="2031">
          <cell r="A2031">
            <v>5001879</v>
          </cell>
          <cell r="B2031" t="str">
            <v>PEREZ FERNANDEZ JOSE CARLOS</v>
          </cell>
          <cell r="C2031" t="str">
            <v/>
          </cell>
          <cell r="D2031" t="str">
            <v>08969993Q</v>
          </cell>
          <cell r="E2031" t="str">
            <v>PGPR</v>
          </cell>
          <cell r="F2031" t="str">
            <v>Premios</v>
          </cell>
        </row>
        <row r="2032">
          <cell r="A2032">
            <v>5001880</v>
          </cell>
          <cell r="B2032" t="str">
            <v>ASOCIACION MADRID PLATAFORMA</v>
          </cell>
          <cell r="C2032" t="str">
            <v/>
          </cell>
          <cell r="D2032" t="str">
            <v>G85081438</v>
          </cell>
          <cell r="E2032" t="str">
            <v>PGNA</v>
          </cell>
          <cell r="F2032" t="str">
            <v>Nacionales</v>
          </cell>
        </row>
        <row r="2033">
          <cell r="A2033">
            <v>5001881</v>
          </cell>
          <cell r="B2033" t="str">
            <v>DIAZ ORDOÑEZ, DAVID</v>
          </cell>
          <cell r="C2033" t="str">
            <v/>
          </cell>
          <cell r="D2033" t="str">
            <v>50544500E</v>
          </cell>
          <cell r="E2033" t="str">
            <v>PGPR</v>
          </cell>
          <cell r="F2033" t="str">
            <v>Premios</v>
          </cell>
        </row>
        <row r="2034">
          <cell r="A2034">
            <v>5001882</v>
          </cell>
          <cell r="B2034" t="str">
            <v>VSN VIDEO STREAM NETWORKS</v>
          </cell>
          <cell r="C2034" t="str">
            <v>VSN</v>
          </cell>
          <cell r="D2034" t="str">
            <v>B62551205</v>
          </cell>
          <cell r="E2034" t="str">
            <v>PGNA</v>
          </cell>
          <cell r="F2034" t="str">
            <v>Nacionales</v>
          </cell>
        </row>
        <row r="2035">
          <cell r="A2035">
            <v>5001883</v>
          </cell>
          <cell r="B2035" t="str">
            <v>MATELLANO CUENCA, MIGUEL A</v>
          </cell>
          <cell r="C2035" t="str">
            <v/>
          </cell>
          <cell r="D2035" t="str">
            <v>51392463K</v>
          </cell>
          <cell r="E2035" t="str">
            <v>PGPR</v>
          </cell>
          <cell r="F2035" t="str">
            <v>Premios</v>
          </cell>
        </row>
        <row r="2036">
          <cell r="A2036">
            <v>5001884</v>
          </cell>
          <cell r="B2036" t="str">
            <v>VINUS &amp; BRINDIS</v>
          </cell>
          <cell r="C2036" t="str">
            <v/>
          </cell>
          <cell r="D2036" t="str">
            <v>B62915707</v>
          </cell>
          <cell r="E2036" t="str">
            <v>PGNA</v>
          </cell>
          <cell r="F2036" t="str">
            <v>Nacionales</v>
          </cell>
        </row>
        <row r="2037">
          <cell r="A2037">
            <v>5001885</v>
          </cell>
          <cell r="B2037" t="str">
            <v>VAZQUEZ FUENTES, ANGEL</v>
          </cell>
          <cell r="C2037" t="str">
            <v/>
          </cell>
          <cell r="D2037" t="str">
            <v>00671659J</v>
          </cell>
          <cell r="E2037" t="str">
            <v>PGPR</v>
          </cell>
          <cell r="F2037" t="str">
            <v>Premios</v>
          </cell>
        </row>
        <row r="2038">
          <cell r="A2038">
            <v>5001886</v>
          </cell>
          <cell r="B2038" t="str">
            <v>DINERS CLUB ESPAÑOL</v>
          </cell>
          <cell r="C2038" t="str">
            <v/>
          </cell>
          <cell r="D2038" t="str">
            <v>A28007813</v>
          </cell>
          <cell r="E2038" t="str">
            <v>PGNA</v>
          </cell>
          <cell r="F2038" t="str">
            <v>Nacionales</v>
          </cell>
        </row>
        <row r="2039">
          <cell r="A2039">
            <v>5001887</v>
          </cell>
          <cell r="B2039" t="str">
            <v>JAYME FORTUN, BEATRIZ</v>
          </cell>
          <cell r="C2039" t="str">
            <v/>
          </cell>
          <cell r="D2039" t="str">
            <v>52995069X</v>
          </cell>
          <cell r="E2039" t="str">
            <v>PGPR</v>
          </cell>
          <cell r="F2039" t="str">
            <v>Premios</v>
          </cell>
        </row>
        <row r="2040">
          <cell r="A2040">
            <v>5001888</v>
          </cell>
          <cell r="B2040" t="str">
            <v>VIDEOJIB S.L.</v>
          </cell>
          <cell r="C2040" t="str">
            <v>VIDEOJIB</v>
          </cell>
          <cell r="D2040" t="str">
            <v>B80709678</v>
          </cell>
          <cell r="E2040" t="str">
            <v>PGNA</v>
          </cell>
          <cell r="F2040" t="str">
            <v>Nacionales</v>
          </cell>
        </row>
        <row r="2041">
          <cell r="A2041">
            <v>5001889</v>
          </cell>
          <cell r="B2041" t="str">
            <v>SORIA GONZALEZ, BEATRIZ</v>
          </cell>
          <cell r="C2041" t="str">
            <v/>
          </cell>
          <cell r="D2041" t="str">
            <v>09267281Y</v>
          </cell>
          <cell r="E2041" t="str">
            <v>PGPR</v>
          </cell>
          <cell r="F2041" t="str">
            <v>Premios</v>
          </cell>
        </row>
        <row r="2042">
          <cell r="A2042">
            <v>5001890</v>
          </cell>
          <cell r="B2042" t="str">
            <v>CROMA VIDEO PRODUCCIONES,S.L.</v>
          </cell>
          <cell r="C2042" t="str">
            <v/>
          </cell>
          <cell r="D2042" t="str">
            <v>B96514229</v>
          </cell>
          <cell r="E2042" t="str">
            <v>PGNA</v>
          </cell>
          <cell r="F2042" t="str">
            <v>Nacionales</v>
          </cell>
        </row>
        <row r="2043">
          <cell r="A2043">
            <v>5001891</v>
          </cell>
          <cell r="B2043" t="str">
            <v>CORTES USAN, ALBERTO</v>
          </cell>
          <cell r="C2043" t="str">
            <v/>
          </cell>
          <cell r="D2043" t="str">
            <v>73067632J</v>
          </cell>
          <cell r="E2043" t="str">
            <v>PGPR</v>
          </cell>
          <cell r="F2043" t="str">
            <v>Premios</v>
          </cell>
        </row>
        <row r="2044">
          <cell r="A2044">
            <v>5001892</v>
          </cell>
          <cell r="B2044" t="str">
            <v>LEDIBERG ESPAÑA,S.A.</v>
          </cell>
          <cell r="C2044" t="str">
            <v/>
          </cell>
          <cell r="D2044" t="str">
            <v>A03829421</v>
          </cell>
          <cell r="E2044" t="str">
            <v>PGNA</v>
          </cell>
          <cell r="F2044" t="str">
            <v>Nacionales</v>
          </cell>
        </row>
        <row r="2045">
          <cell r="A2045">
            <v>5001893</v>
          </cell>
          <cell r="B2045" t="str">
            <v>FERRERO ALBAJARA MARIA TERESA</v>
          </cell>
          <cell r="C2045" t="str">
            <v/>
          </cell>
          <cell r="D2045" t="str">
            <v>73912953S</v>
          </cell>
          <cell r="E2045" t="str">
            <v>PGPR</v>
          </cell>
          <cell r="F2045" t="str">
            <v>Premios</v>
          </cell>
        </row>
        <row r="2046">
          <cell r="A2046">
            <v>5001894</v>
          </cell>
          <cell r="B2046" t="str">
            <v>GUANTES INDUSTRIALES MORAN S.L.</v>
          </cell>
          <cell r="C2046" t="str">
            <v/>
          </cell>
          <cell r="D2046" t="str">
            <v>B33616582</v>
          </cell>
          <cell r="E2046" t="str">
            <v>PGNA</v>
          </cell>
          <cell r="F2046" t="str">
            <v>Nacionales</v>
          </cell>
        </row>
        <row r="2047">
          <cell r="A2047">
            <v>5001895</v>
          </cell>
          <cell r="B2047" t="str">
            <v>MORAN SERRANO, MARTA</v>
          </cell>
          <cell r="C2047" t="str">
            <v/>
          </cell>
          <cell r="D2047" t="str">
            <v>53449546F</v>
          </cell>
          <cell r="E2047" t="str">
            <v>PGPR</v>
          </cell>
          <cell r="F2047" t="str">
            <v>Premios</v>
          </cell>
        </row>
        <row r="2048">
          <cell r="A2048">
            <v>5001896</v>
          </cell>
          <cell r="B2048" t="str">
            <v>CASADO EMPRESAS Y COLECTIVOS,S.L.</v>
          </cell>
          <cell r="C2048" t="str">
            <v/>
          </cell>
          <cell r="D2048" t="str">
            <v>B80238611</v>
          </cell>
          <cell r="E2048" t="str">
            <v>PGNA</v>
          </cell>
          <cell r="F2048" t="str">
            <v>Nacionales</v>
          </cell>
        </row>
        <row r="2049">
          <cell r="A2049">
            <v>5001897</v>
          </cell>
          <cell r="B2049" t="str">
            <v>BASTIANS MINGUILLON JUAN PAUL</v>
          </cell>
          <cell r="C2049" t="str">
            <v/>
          </cell>
          <cell r="D2049" t="str">
            <v>29133854F</v>
          </cell>
          <cell r="E2049" t="str">
            <v>PGPR</v>
          </cell>
          <cell r="F2049" t="str">
            <v>Premios</v>
          </cell>
        </row>
        <row r="2050">
          <cell r="A2050">
            <v>5001898</v>
          </cell>
          <cell r="B2050" t="str">
            <v>CADE ELECTRONICA S.L.</v>
          </cell>
          <cell r="C2050" t="str">
            <v/>
          </cell>
          <cell r="D2050" t="str">
            <v>B81837023</v>
          </cell>
          <cell r="E2050" t="str">
            <v>PGNA</v>
          </cell>
          <cell r="F2050" t="str">
            <v>Nacionales</v>
          </cell>
        </row>
        <row r="2051">
          <cell r="A2051">
            <v>5001899</v>
          </cell>
          <cell r="B2051" t="str">
            <v>SERRANO TOMAS, SERGIO</v>
          </cell>
          <cell r="C2051" t="str">
            <v/>
          </cell>
          <cell r="D2051" t="str">
            <v>25468344F</v>
          </cell>
          <cell r="E2051" t="str">
            <v>PGPR</v>
          </cell>
          <cell r="F2051" t="str">
            <v>Premios</v>
          </cell>
        </row>
        <row r="2052">
          <cell r="A2052">
            <v>5001900</v>
          </cell>
          <cell r="B2052" t="str">
            <v>ANDALUCIA DIGITAL MULTIMEDIA,S.A.</v>
          </cell>
          <cell r="C2052" t="str">
            <v/>
          </cell>
          <cell r="D2052" t="str">
            <v>A92030402</v>
          </cell>
          <cell r="E2052" t="str">
            <v>PGNA</v>
          </cell>
          <cell r="F2052" t="str">
            <v>Nacionales</v>
          </cell>
        </row>
        <row r="2053">
          <cell r="A2053">
            <v>5001901</v>
          </cell>
          <cell r="B2053" t="str">
            <v>SAIZ SAPENA, VERONICA</v>
          </cell>
          <cell r="C2053" t="str">
            <v/>
          </cell>
          <cell r="D2053" t="str">
            <v>52684406P</v>
          </cell>
          <cell r="E2053" t="str">
            <v>PGPR</v>
          </cell>
          <cell r="F2053" t="str">
            <v>Premios</v>
          </cell>
        </row>
        <row r="2054">
          <cell r="A2054">
            <v>5001902</v>
          </cell>
          <cell r="B2054" t="str">
            <v>AUTOCARES DEMETRIO ALVAREZ E HIJOS</v>
          </cell>
          <cell r="C2054" t="str">
            <v/>
          </cell>
          <cell r="D2054" t="str">
            <v>B45237104</v>
          </cell>
          <cell r="E2054" t="str">
            <v>PGNA</v>
          </cell>
          <cell r="F2054" t="str">
            <v>Nacionales</v>
          </cell>
        </row>
        <row r="2055">
          <cell r="A2055">
            <v>5001903</v>
          </cell>
          <cell r="B2055" t="str">
            <v>ALONSO ALVAREZ, SOFIA</v>
          </cell>
          <cell r="C2055" t="str">
            <v/>
          </cell>
          <cell r="D2055" t="str">
            <v>09430730V</v>
          </cell>
          <cell r="E2055" t="str">
            <v>PGPR</v>
          </cell>
          <cell r="F2055" t="str">
            <v>Premios</v>
          </cell>
        </row>
        <row r="2056">
          <cell r="A2056">
            <v>5001904</v>
          </cell>
          <cell r="B2056" t="str">
            <v>VELICE LOGISTICA, S.A.</v>
          </cell>
          <cell r="C2056" t="str">
            <v/>
          </cell>
          <cell r="D2056" t="str">
            <v>A97044580</v>
          </cell>
          <cell r="E2056" t="str">
            <v>PGNA</v>
          </cell>
          <cell r="F2056" t="str">
            <v>Nacionales</v>
          </cell>
        </row>
        <row r="2057">
          <cell r="A2057">
            <v>5001905</v>
          </cell>
          <cell r="B2057" t="str">
            <v>VICENTE QUILES MARIA DEL CARMEN</v>
          </cell>
          <cell r="C2057" t="str">
            <v/>
          </cell>
          <cell r="D2057" t="str">
            <v>29066067R</v>
          </cell>
          <cell r="E2057" t="str">
            <v>PGPR</v>
          </cell>
          <cell r="F2057" t="str">
            <v>Premios</v>
          </cell>
        </row>
        <row r="2058">
          <cell r="A2058">
            <v>5001906</v>
          </cell>
          <cell r="B2058" t="str">
            <v>VAMOS A VER TV (NUEVO TER 3240)</v>
          </cell>
          <cell r="C2058" t="str">
            <v/>
          </cell>
          <cell r="D2058" t="str">
            <v>A82364530</v>
          </cell>
          <cell r="E2058" t="str">
            <v>PGNA</v>
          </cell>
          <cell r="F2058" t="str">
            <v>Nacionales</v>
          </cell>
        </row>
        <row r="2059">
          <cell r="A2059">
            <v>5001907</v>
          </cell>
          <cell r="B2059" t="str">
            <v>SORIANO FURIO, MARIA ROSARIO</v>
          </cell>
          <cell r="C2059" t="str">
            <v/>
          </cell>
          <cell r="D2059" t="str">
            <v>19870070W</v>
          </cell>
          <cell r="E2059" t="str">
            <v>PGPR</v>
          </cell>
          <cell r="F2059" t="str">
            <v>Premios</v>
          </cell>
        </row>
        <row r="2060">
          <cell r="A2060">
            <v>5001908</v>
          </cell>
          <cell r="B2060" t="str">
            <v>SODYMAN,S.A.</v>
          </cell>
          <cell r="C2060" t="str">
            <v/>
          </cell>
          <cell r="D2060" t="str">
            <v>A58662719</v>
          </cell>
          <cell r="E2060" t="str">
            <v>PGNA</v>
          </cell>
          <cell r="F2060" t="str">
            <v>Nacionales</v>
          </cell>
        </row>
        <row r="2061">
          <cell r="A2061">
            <v>5001909</v>
          </cell>
          <cell r="B2061" t="str">
            <v>BORT VERNIA, ANTONIO</v>
          </cell>
          <cell r="C2061" t="str">
            <v/>
          </cell>
          <cell r="D2061" t="str">
            <v>18922815W</v>
          </cell>
          <cell r="E2061" t="str">
            <v>PGPR</v>
          </cell>
          <cell r="F2061" t="str">
            <v>Premios</v>
          </cell>
        </row>
        <row r="2062">
          <cell r="A2062">
            <v>5001910</v>
          </cell>
          <cell r="B2062" t="str">
            <v>MENDEZ PRO-TEC S.A.</v>
          </cell>
          <cell r="C2062" t="str">
            <v/>
          </cell>
          <cell r="D2062" t="str">
            <v>A28656932</v>
          </cell>
          <cell r="E2062" t="str">
            <v>PGNA</v>
          </cell>
          <cell r="F2062" t="str">
            <v>Nacionales</v>
          </cell>
        </row>
        <row r="2063">
          <cell r="A2063">
            <v>5001911</v>
          </cell>
          <cell r="B2063" t="str">
            <v>DIAZ TRAPERO, JESUS MANUEL</v>
          </cell>
          <cell r="C2063" t="str">
            <v/>
          </cell>
          <cell r="D2063" t="str">
            <v>07488437M</v>
          </cell>
          <cell r="E2063" t="str">
            <v>PGPR</v>
          </cell>
          <cell r="F2063" t="str">
            <v>Premios</v>
          </cell>
        </row>
        <row r="2064">
          <cell r="A2064">
            <v>5000767</v>
          </cell>
          <cell r="B2064" t="str">
            <v>RETEVISION I SA</v>
          </cell>
          <cell r="C2064" t="str">
            <v>RETEVISION</v>
          </cell>
          <cell r="D2064" t="str">
            <v>A62275680</v>
          </cell>
          <cell r="E2064" t="str">
            <v>PGNA</v>
          </cell>
          <cell r="F2064" t="str">
            <v>Nacionales</v>
          </cell>
        </row>
        <row r="2065">
          <cell r="A2065">
            <v>5001913</v>
          </cell>
          <cell r="B2065" t="str">
            <v>POZA CASADO, JAVIER</v>
          </cell>
          <cell r="C2065" t="str">
            <v/>
          </cell>
          <cell r="D2065" t="str">
            <v>02628244B</v>
          </cell>
          <cell r="E2065" t="str">
            <v>PGPR</v>
          </cell>
          <cell r="F2065" t="str">
            <v>Premios</v>
          </cell>
        </row>
        <row r="2066">
          <cell r="A2066">
            <v>5001914</v>
          </cell>
          <cell r="B2066" t="str">
            <v>PROMOTORA DE VIDEO SA</v>
          </cell>
          <cell r="C2066" t="str">
            <v/>
          </cell>
          <cell r="D2066" t="str">
            <v>A28564979</v>
          </cell>
          <cell r="E2066" t="str">
            <v>PGNA</v>
          </cell>
          <cell r="F2066" t="str">
            <v>Nacionales</v>
          </cell>
        </row>
        <row r="2067">
          <cell r="A2067">
            <v>5001915</v>
          </cell>
          <cell r="B2067" t="str">
            <v>LOPEZ GARCIA, MARIA TERESA</v>
          </cell>
          <cell r="C2067" t="str">
            <v/>
          </cell>
          <cell r="D2067" t="str">
            <v>05390192G</v>
          </cell>
          <cell r="E2067" t="str">
            <v>PGPR</v>
          </cell>
          <cell r="F2067" t="str">
            <v>Premios</v>
          </cell>
        </row>
        <row r="2068">
          <cell r="A2068">
            <v>5001916</v>
          </cell>
          <cell r="B2068" t="str">
            <v>GERARDO JIMENEZ SRL</v>
          </cell>
          <cell r="C2068" t="str">
            <v/>
          </cell>
          <cell r="D2068" t="str">
            <v>B80540578</v>
          </cell>
          <cell r="E2068" t="str">
            <v>PGNA</v>
          </cell>
          <cell r="F2068" t="str">
            <v>Nacionales</v>
          </cell>
        </row>
        <row r="2069">
          <cell r="A2069">
            <v>5001917</v>
          </cell>
          <cell r="B2069" t="str">
            <v>REGUEIRAN GANTES, JUAN IGNACIO</v>
          </cell>
          <cell r="C2069" t="str">
            <v/>
          </cell>
          <cell r="D2069" t="str">
            <v>32429180P</v>
          </cell>
          <cell r="E2069" t="str">
            <v>PGPR</v>
          </cell>
          <cell r="F2069" t="str">
            <v>Premios</v>
          </cell>
        </row>
        <row r="2070">
          <cell r="A2070">
            <v>5001918</v>
          </cell>
          <cell r="B2070" t="str">
            <v>TECNORESIDUOS R3,S.L.</v>
          </cell>
          <cell r="C2070" t="str">
            <v/>
          </cell>
          <cell r="D2070" t="str">
            <v>B82123050</v>
          </cell>
          <cell r="E2070" t="str">
            <v>PGNA</v>
          </cell>
          <cell r="F2070" t="str">
            <v>Nacionales</v>
          </cell>
        </row>
        <row r="2071">
          <cell r="A2071">
            <v>5001919</v>
          </cell>
          <cell r="B2071" t="str">
            <v>BLAY ALBORS, AGUSTIN</v>
          </cell>
          <cell r="C2071" t="str">
            <v/>
          </cell>
          <cell r="D2071" t="str">
            <v>22684264P</v>
          </cell>
          <cell r="E2071" t="str">
            <v>PGPR</v>
          </cell>
          <cell r="F2071" t="str">
            <v>Premios</v>
          </cell>
        </row>
        <row r="2072">
          <cell r="A2072">
            <v>5001920</v>
          </cell>
          <cell r="B2072" t="str">
            <v>EUROPEA DE MASTILES,S.L.</v>
          </cell>
          <cell r="C2072" t="str">
            <v/>
          </cell>
          <cell r="D2072" t="str">
            <v>B81666778</v>
          </cell>
          <cell r="E2072" t="str">
            <v>PGNA</v>
          </cell>
          <cell r="F2072" t="str">
            <v>Nacionales</v>
          </cell>
        </row>
        <row r="2073">
          <cell r="A2073">
            <v>5001921</v>
          </cell>
          <cell r="B2073" t="str">
            <v>MORATINOS MARTINEZ, VICTOR</v>
          </cell>
          <cell r="C2073" t="str">
            <v/>
          </cell>
          <cell r="D2073" t="str">
            <v>16609893Y</v>
          </cell>
          <cell r="E2073" t="str">
            <v>PGPR</v>
          </cell>
          <cell r="F2073" t="str">
            <v>Premios</v>
          </cell>
        </row>
        <row r="2074">
          <cell r="A2074">
            <v>5001922</v>
          </cell>
          <cell r="B2074" t="str">
            <v>BOMBA ELIAS S.A.</v>
          </cell>
          <cell r="C2074" t="str">
            <v/>
          </cell>
          <cell r="D2074" t="str">
            <v>A08435422</v>
          </cell>
          <cell r="E2074" t="str">
            <v>PGNA</v>
          </cell>
          <cell r="F2074" t="str">
            <v>Nacionales</v>
          </cell>
        </row>
        <row r="2075">
          <cell r="A2075">
            <v>5001923</v>
          </cell>
          <cell r="B2075" t="str">
            <v>CASERO GONZALEZ, JAVIER</v>
          </cell>
          <cell r="C2075" t="str">
            <v/>
          </cell>
          <cell r="D2075" t="str">
            <v>11800669J</v>
          </cell>
          <cell r="E2075" t="str">
            <v>PGPR</v>
          </cell>
          <cell r="F2075" t="str">
            <v>Premios</v>
          </cell>
        </row>
        <row r="2076">
          <cell r="A2076">
            <v>5001924</v>
          </cell>
          <cell r="B2076" t="str">
            <v>HACKETT LONDON</v>
          </cell>
          <cell r="C2076" t="str">
            <v/>
          </cell>
          <cell r="D2076" t="str">
            <v>B80419831</v>
          </cell>
          <cell r="E2076" t="str">
            <v>PGNA</v>
          </cell>
          <cell r="F2076" t="str">
            <v>Nacionales</v>
          </cell>
        </row>
        <row r="2077">
          <cell r="A2077">
            <v>5001925</v>
          </cell>
          <cell r="B2077" t="str">
            <v>ESPINAR BARDERA, JOSE MARIA</v>
          </cell>
          <cell r="C2077" t="str">
            <v/>
          </cell>
          <cell r="D2077" t="str">
            <v>02237012D</v>
          </cell>
          <cell r="E2077" t="str">
            <v>PGPR</v>
          </cell>
          <cell r="F2077" t="str">
            <v>Premios</v>
          </cell>
        </row>
        <row r="2078">
          <cell r="A2078">
            <v>5001926</v>
          </cell>
          <cell r="B2078" t="str">
            <v>EMERGENCIA PERMANENTE,S.L.</v>
          </cell>
          <cell r="C2078" t="str">
            <v/>
          </cell>
          <cell r="D2078" t="str">
            <v>B81219701</v>
          </cell>
          <cell r="E2078" t="str">
            <v>PGNA</v>
          </cell>
          <cell r="F2078" t="str">
            <v>Nacionales</v>
          </cell>
        </row>
        <row r="2079">
          <cell r="A2079">
            <v>5001927</v>
          </cell>
          <cell r="B2079" t="str">
            <v>HERNANDEZ DOMINGO, VERONICA</v>
          </cell>
          <cell r="C2079" t="str">
            <v/>
          </cell>
          <cell r="D2079" t="str">
            <v>18057038Z</v>
          </cell>
          <cell r="E2079" t="str">
            <v>PGPR</v>
          </cell>
          <cell r="F2079" t="str">
            <v>Premios</v>
          </cell>
        </row>
        <row r="2080">
          <cell r="A2080">
            <v>5001928</v>
          </cell>
          <cell r="B2080" t="str">
            <v>EUROPCAR FLEET SERVICES,S.A.U.</v>
          </cell>
          <cell r="C2080" t="str">
            <v/>
          </cell>
          <cell r="D2080" t="str">
            <v>A81895674</v>
          </cell>
          <cell r="E2080" t="str">
            <v>PGNA</v>
          </cell>
          <cell r="F2080" t="str">
            <v>Nacionales</v>
          </cell>
        </row>
        <row r="2081">
          <cell r="A2081">
            <v>5001929</v>
          </cell>
          <cell r="B2081" t="str">
            <v>ZEPPELIN TELEVISION S.A.</v>
          </cell>
          <cell r="C2081" t="str">
            <v/>
          </cell>
          <cell r="D2081" t="str">
            <v>A33230624</v>
          </cell>
          <cell r="E2081" t="str">
            <v>PGPD</v>
          </cell>
          <cell r="F2081" t="str">
            <v>Productoras</v>
          </cell>
        </row>
        <row r="2082">
          <cell r="A2082">
            <v>5001930</v>
          </cell>
          <cell r="B2082" t="str">
            <v>JEFATURA PROVINCIAL DE TRAFICO</v>
          </cell>
          <cell r="C2082" t="str">
            <v/>
          </cell>
          <cell r="D2082" t="str">
            <v>Q2816003D</v>
          </cell>
          <cell r="E2082" t="str">
            <v>PGNA</v>
          </cell>
          <cell r="F2082" t="str">
            <v>Nacionales</v>
          </cell>
        </row>
        <row r="2083">
          <cell r="A2083">
            <v>5001931</v>
          </cell>
          <cell r="B2083" t="str">
            <v>VIDEOMEDIA S.A.</v>
          </cell>
          <cell r="C2083" t="str">
            <v/>
          </cell>
          <cell r="D2083" t="str">
            <v>A28769065</v>
          </cell>
          <cell r="E2083" t="str">
            <v>PGPD</v>
          </cell>
          <cell r="F2083" t="str">
            <v>Productoras</v>
          </cell>
        </row>
        <row r="2084">
          <cell r="A2084">
            <v>5001932</v>
          </cell>
          <cell r="B2084" t="str">
            <v>AUTOCARES ESTEBAN RIVAS S.A.</v>
          </cell>
          <cell r="C2084" t="str">
            <v/>
          </cell>
          <cell r="D2084" t="str">
            <v>A28476539</v>
          </cell>
          <cell r="E2084" t="str">
            <v>PGNA</v>
          </cell>
          <cell r="F2084" t="str">
            <v>Nacionales</v>
          </cell>
        </row>
        <row r="2085">
          <cell r="A2085">
            <v>5001933</v>
          </cell>
          <cell r="B2085" t="str">
            <v>GECARON S.L.</v>
          </cell>
          <cell r="C2085" t="str">
            <v/>
          </cell>
          <cell r="D2085" t="str">
            <v>B80947195</v>
          </cell>
          <cell r="E2085" t="str">
            <v>PGPD</v>
          </cell>
          <cell r="F2085" t="str">
            <v>Productoras</v>
          </cell>
        </row>
        <row r="2086">
          <cell r="A2086">
            <v>5001934</v>
          </cell>
          <cell r="B2086" t="str">
            <v>CANAL UVE GUADALAJARA,S.L.</v>
          </cell>
          <cell r="C2086" t="str">
            <v/>
          </cell>
          <cell r="D2086" t="str">
            <v>B19151224</v>
          </cell>
          <cell r="E2086" t="str">
            <v>PGNA</v>
          </cell>
          <cell r="F2086" t="str">
            <v>Nacionales</v>
          </cell>
        </row>
        <row r="2087">
          <cell r="A2087">
            <v>5001935</v>
          </cell>
          <cell r="B2087" t="str">
            <v>BOCA BOCA PRODUCCIONES,S.A.</v>
          </cell>
          <cell r="C2087" t="str">
            <v/>
          </cell>
          <cell r="D2087" t="str">
            <v>A80855430</v>
          </cell>
          <cell r="E2087" t="str">
            <v>PGPD</v>
          </cell>
          <cell r="F2087" t="str">
            <v>Productoras</v>
          </cell>
        </row>
        <row r="2088">
          <cell r="A2088">
            <v>5001936</v>
          </cell>
          <cell r="B2088" t="str">
            <v>EGEDA</v>
          </cell>
          <cell r="C2088" t="str">
            <v/>
          </cell>
          <cell r="D2088" t="str">
            <v>V79596821</v>
          </cell>
          <cell r="E2088" t="str">
            <v>PGNA</v>
          </cell>
          <cell r="F2088" t="str">
            <v>Nacionales</v>
          </cell>
        </row>
        <row r="2089">
          <cell r="A2089">
            <v>5001937</v>
          </cell>
          <cell r="B2089" t="str">
            <v>ZZJ,S.A.</v>
          </cell>
          <cell r="C2089" t="str">
            <v/>
          </cell>
          <cell r="D2089" t="str">
            <v>A41242967</v>
          </cell>
          <cell r="E2089" t="str">
            <v>PGPD</v>
          </cell>
          <cell r="F2089" t="str">
            <v>Productoras</v>
          </cell>
        </row>
        <row r="2090">
          <cell r="A2090">
            <v>5001938</v>
          </cell>
          <cell r="B2090" t="str">
            <v>THE HISTORY CHANNEL IBERIA B.V.</v>
          </cell>
          <cell r="C2090" t="str">
            <v/>
          </cell>
          <cell r="D2090" t="str">
            <v>W0031916J</v>
          </cell>
          <cell r="E2090" t="str">
            <v>PGNA</v>
          </cell>
          <cell r="F2090" t="str">
            <v>Nacionales</v>
          </cell>
        </row>
        <row r="2091">
          <cell r="A2091">
            <v>5001939</v>
          </cell>
          <cell r="B2091" t="str">
            <v>PAUSOKA,S.A.</v>
          </cell>
          <cell r="C2091" t="str">
            <v/>
          </cell>
          <cell r="D2091" t="str">
            <v>A48257380</v>
          </cell>
          <cell r="E2091" t="str">
            <v>PGPD</v>
          </cell>
          <cell r="F2091" t="str">
            <v>Productoras</v>
          </cell>
        </row>
        <row r="2092">
          <cell r="A2092">
            <v>5001940</v>
          </cell>
          <cell r="B2092" t="str">
            <v>PATRONATO SOCIO-CULTURAL DE</v>
          </cell>
          <cell r="C2092" t="str">
            <v/>
          </cell>
          <cell r="D2092" t="str">
            <v>V28829539</v>
          </cell>
          <cell r="E2092" t="str">
            <v>PGNA</v>
          </cell>
          <cell r="F2092" t="str">
            <v>Nacionales</v>
          </cell>
        </row>
        <row r="2093">
          <cell r="A2093">
            <v>5001941</v>
          </cell>
          <cell r="B2093" t="str">
            <v>TIBURON TV,S.L.</v>
          </cell>
          <cell r="C2093" t="str">
            <v/>
          </cell>
          <cell r="D2093" t="str">
            <v>B62287065</v>
          </cell>
          <cell r="E2093" t="str">
            <v>PGPD</v>
          </cell>
          <cell r="F2093" t="str">
            <v>Productoras</v>
          </cell>
        </row>
        <row r="2094">
          <cell r="A2094">
            <v>5001942</v>
          </cell>
          <cell r="B2094" t="str">
            <v>CHUBB COMPANY</v>
          </cell>
          <cell r="C2094" t="str">
            <v/>
          </cell>
          <cell r="D2094" t="str">
            <v>W0067389G</v>
          </cell>
          <cell r="E2094" t="str">
            <v>PGNA</v>
          </cell>
          <cell r="F2094" t="str">
            <v>Nacionales</v>
          </cell>
        </row>
        <row r="2095">
          <cell r="A2095">
            <v>5001943</v>
          </cell>
          <cell r="B2095" t="str">
            <v>MEDIA 3 14,S.L.</v>
          </cell>
          <cell r="C2095" t="str">
            <v/>
          </cell>
          <cell r="D2095" t="str">
            <v>B62001409</v>
          </cell>
          <cell r="E2095" t="str">
            <v>PGPD</v>
          </cell>
          <cell r="F2095" t="str">
            <v>Productoras</v>
          </cell>
        </row>
        <row r="2096">
          <cell r="A2096">
            <v>5001944</v>
          </cell>
          <cell r="B2096" t="str">
            <v>IN OUT PRODUCCIONES TV SCP</v>
          </cell>
          <cell r="C2096" t="str">
            <v/>
          </cell>
          <cell r="D2096" t="str">
            <v>J64988793</v>
          </cell>
          <cell r="E2096" t="str">
            <v>PGNA</v>
          </cell>
          <cell r="F2096" t="str">
            <v>Nacionales</v>
          </cell>
        </row>
        <row r="2097">
          <cell r="A2097">
            <v>5001945</v>
          </cell>
          <cell r="B2097" t="str">
            <v>EL TERRAT DE PRODUCCIONS,S.L.</v>
          </cell>
          <cell r="C2097" t="str">
            <v/>
          </cell>
          <cell r="D2097" t="str">
            <v>B43379536</v>
          </cell>
          <cell r="E2097" t="str">
            <v>PGPD</v>
          </cell>
          <cell r="F2097" t="str">
            <v>Productoras</v>
          </cell>
        </row>
        <row r="2098">
          <cell r="A2098">
            <v>5001946</v>
          </cell>
          <cell r="B2098" t="str">
            <v>ENTIDAD URB.COLAB. CIUDAD DE LA</v>
          </cell>
          <cell r="C2098" t="str">
            <v/>
          </cell>
          <cell r="D2098" t="str">
            <v>V84333020</v>
          </cell>
          <cell r="E2098" t="str">
            <v>PGNA</v>
          </cell>
          <cell r="F2098" t="str">
            <v>Nacionales</v>
          </cell>
        </row>
        <row r="2099">
          <cell r="A2099">
            <v>5001947</v>
          </cell>
          <cell r="B2099" t="str">
            <v>CAMALEON PRODUCCIONES,S.L.</v>
          </cell>
          <cell r="C2099" t="str">
            <v/>
          </cell>
          <cell r="D2099" t="str">
            <v>B82991936</v>
          </cell>
          <cell r="E2099" t="str">
            <v>PGPD</v>
          </cell>
          <cell r="F2099" t="str">
            <v>Productoras</v>
          </cell>
        </row>
        <row r="2100">
          <cell r="A2100">
            <v>5001948</v>
          </cell>
          <cell r="B2100" t="str">
            <v>MARTINEZ-FRESNEDA ORTIZ GONZAL</v>
          </cell>
          <cell r="C2100" t="str">
            <v/>
          </cell>
          <cell r="D2100" t="str">
            <v>50265511T</v>
          </cell>
          <cell r="E2100" t="str">
            <v>PGNA</v>
          </cell>
          <cell r="F2100" t="str">
            <v>Nacionales</v>
          </cell>
        </row>
        <row r="2101">
          <cell r="A2101">
            <v>5001949</v>
          </cell>
          <cell r="B2101" t="str">
            <v>FABRICA VISUAL DE PRODUCCION,S.L.</v>
          </cell>
          <cell r="C2101" t="str">
            <v/>
          </cell>
          <cell r="D2101" t="str">
            <v>B84008911</v>
          </cell>
          <cell r="E2101" t="str">
            <v>PGPD</v>
          </cell>
          <cell r="F2101" t="str">
            <v>Productoras</v>
          </cell>
        </row>
        <row r="2102">
          <cell r="A2102">
            <v>5002100</v>
          </cell>
          <cell r="B2102" t="str">
            <v>ALICE PRODUCTION,S.A.</v>
          </cell>
          <cell r="C2102" t="str">
            <v>ALICE</v>
          </cell>
          <cell r="D2102" t="str">
            <v>446425177</v>
          </cell>
          <cell r="E2102" t="str">
            <v>PGCO</v>
          </cell>
          <cell r="F2102" t="str">
            <v>Comunitarios</v>
          </cell>
        </row>
        <row r="2103">
          <cell r="A2103">
            <v>5002101</v>
          </cell>
          <cell r="B2103" t="str">
            <v>MARATHON INTERNATIONAL</v>
          </cell>
          <cell r="C2103" t="str">
            <v/>
          </cell>
          <cell r="D2103" t="str">
            <v>36378995013</v>
          </cell>
          <cell r="E2103" t="str">
            <v>PGCO</v>
          </cell>
          <cell r="F2103" t="str">
            <v>Comunitarios</v>
          </cell>
        </row>
        <row r="2104">
          <cell r="A2104">
            <v>5002102</v>
          </cell>
          <cell r="B2104" t="str">
            <v>BG TELEVISION</v>
          </cell>
          <cell r="C2104" t="str">
            <v/>
          </cell>
          <cell r="D2104" t="str">
            <v>94493504179</v>
          </cell>
          <cell r="E2104" t="str">
            <v>PGCO</v>
          </cell>
          <cell r="F2104" t="str">
            <v>Comunitarios</v>
          </cell>
        </row>
        <row r="2105">
          <cell r="A2105">
            <v>5002103</v>
          </cell>
          <cell r="B2105" t="str">
            <v>ROME REPORTS SRL</v>
          </cell>
          <cell r="C2105" t="str">
            <v>ROME REPORTS</v>
          </cell>
          <cell r="D2105" t="str">
            <v>06362071000</v>
          </cell>
          <cell r="E2105" t="str">
            <v>PGCO</v>
          </cell>
          <cell r="F2105" t="str">
            <v>Comunitarios</v>
          </cell>
        </row>
        <row r="2106">
          <cell r="A2106">
            <v>5002104</v>
          </cell>
          <cell r="B2106" t="str">
            <v>JODOROWSKY ALEJANDRO</v>
          </cell>
          <cell r="C2106" t="str">
            <v/>
          </cell>
          <cell r="D2106" t="str">
            <v>94029616718</v>
          </cell>
          <cell r="E2106" t="str">
            <v>PGCO</v>
          </cell>
          <cell r="F2106" t="str">
            <v>Comunitarios</v>
          </cell>
        </row>
        <row r="2107">
          <cell r="A2107">
            <v>5002105</v>
          </cell>
          <cell r="B2107" t="str">
            <v>MEDIATOON</v>
          </cell>
          <cell r="C2107" t="str">
            <v/>
          </cell>
          <cell r="D2107" t="str">
            <v>22349658393</v>
          </cell>
          <cell r="E2107" t="str">
            <v>PGCO</v>
          </cell>
          <cell r="F2107" t="str">
            <v>Comunitarios</v>
          </cell>
        </row>
        <row r="2108">
          <cell r="A2108">
            <v>5002106</v>
          </cell>
          <cell r="B2108" t="str">
            <v>HOLIDAY INN GARDEN C. CLERMONT</v>
          </cell>
          <cell r="C2108" t="str">
            <v/>
          </cell>
          <cell r="D2108" t="str">
            <v>86410265243</v>
          </cell>
          <cell r="E2108" t="str">
            <v>PGCO</v>
          </cell>
          <cell r="F2108" t="str">
            <v>Comunitarios</v>
          </cell>
        </row>
        <row r="2109">
          <cell r="A2109">
            <v>5002107</v>
          </cell>
          <cell r="B2109" t="str">
            <v>TF1 PRODUCTION</v>
          </cell>
          <cell r="C2109" t="str">
            <v/>
          </cell>
          <cell r="D2109" t="str">
            <v>25352614663</v>
          </cell>
          <cell r="E2109" t="str">
            <v>PGCO</v>
          </cell>
          <cell r="F2109" t="str">
            <v>Comunitarios</v>
          </cell>
        </row>
        <row r="2110">
          <cell r="A2110">
            <v>5002108</v>
          </cell>
          <cell r="B2110" t="str">
            <v>ULISSE VIAGGI E TURISMO SRL</v>
          </cell>
          <cell r="C2110" t="str">
            <v/>
          </cell>
          <cell r="D2110" t="str">
            <v>05771700829</v>
          </cell>
          <cell r="E2110" t="str">
            <v>PGCO</v>
          </cell>
          <cell r="F2110" t="str">
            <v>Comunitarios</v>
          </cell>
        </row>
        <row r="2111">
          <cell r="A2111">
            <v>5002109</v>
          </cell>
          <cell r="B2111" t="str">
            <v>LAVINIA FRANCE AUDIOVISUEL</v>
          </cell>
          <cell r="C2111" t="str">
            <v/>
          </cell>
          <cell r="D2111" t="str">
            <v>32504663394</v>
          </cell>
          <cell r="E2111" t="str">
            <v>PGCO</v>
          </cell>
          <cell r="F2111" t="str">
            <v>Comunitarios</v>
          </cell>
        </row>
        <row r="2112">
          <cell r="A2112">
            <v>5002110</v>
          </cell>
          <cell r="B2112" t="str">
            <v>HOTEL DE FRANCE</v>
          </cell>
          <cell r="C2112" t="str">
            <v/>
          </cell>
          <cell r="D2112" t="str">
            <v>83408393627</v>
          </cell>
          <cell r="E2112" t="str">
            <v>PGCO</v>
          </cell>
          <cell r="F2112" t="str">
            <v>Comunitarios</v>
          </cell>
        </row>
        <row r="2113">
          <cell r="A2113">
            <v>5002111</v>
          </cell>
          <cell r="B2113" t="str">
            <v>CLUB ELECTRONICS</v>
          </cell>
          <cell r="C2113" t="str">
            <v/>
          </cell>
          <cell r="D2113" t="str">
            <v>11422736702</v>
          </cell>
          <cell r="E2113" t="str">
            <v>PGCO</v>
          </cell>
          <cell r="F2113" t="str">
            <v>Comunitarios</v>
          </cell>
        </row>
        <row r="2114">
          <cell r="A2114">
            <v>5002112</v>
          </cell>
          <cell r="B2114" t="str">
            <v>JUMBO GRANDI EVENTI S.p.A</v>
          </cell>
          <cell r="C2114" t="str">
            <v/>
          </cell>
          <cell r="D2114" t="str">
            <v>08040280011</v>
          </cell>
          <cell r="E2114" t="str">
            <v>PGCO</v>
          </cell>
          <cell r="F2114" t="str">
            <v>Comunitarios</v>
          </cell>
        </row>
        <row r="2115">
          <cell r="A2115">
            <v>5002113</v>
          </cell>
          <cell r="B2115" t="str">
            <v>BUSINESS HOTEL</v>
          </cell>
          <cell r="C2115" t="str">
            <v/>
          </cell>
          <cell r="D2115" t="str">
            <v>0435066477</v>
          </cell>
          <cell r="E2115" t="str">
            <v>PGCO</v>
          </cell>
          <cell r="F2115" t="str">
            <v>Comunitarios</v>
          </cell>
        </row>
        <row r="2116">
          <cell r="A2116">
            <v>5002114</v>
          </cell>
          <cell r="B2116" t="str">
            <v>OCTOSHAPE</v>
          </cell>
          <cell r="C2116" t="str">
            <v/>
          </cell>
          <cell r="D2116" t="str">
            <v>27398855</v>
          </cell>
          <cell r="E2116" t="str">
            <v>PGCO</v>
          </cell>
          <cell r="F2116" t="str">
            <v>Comunitarios</v>
          </cell>
        </row>
        <row r="2117">
          <cell r="A2117">
            <v>5002115</v>
          </cell>
          <cell r="B2117" t="str">
            <v>COPENHAGEN MARRIOT HOTEL</v>
          </cell>
          <cell r="C2117" t="str">
            <v/>
          </cell>
          <cell r="D2117" t="str">
            <v>21264032</v>
          </cell>
          <cell r="E2117" t="str">
            <v>PGCO</v>
          </cell>
          <cell r="F2117" t="str">
            <v>Comunitarios</v>
          </cell>
        </row>
        <row r="2118">
          <cell r="A2118">
            <v>5002116</v>
          </cell>
          <cell r="B2118" t="str">
            <v>BDP YOUR BEST DESTINATION PARTNER</v>
          </cell>
          <cell r="C2118" t="str">
            <v/>
          </cell>
          <cell r="D2118" t="str">
            <v>20277971</v>
          </cell>
          <cell r="E2118" t="str">
            <v>PGCO</v>
          </cell>
          <cell r="F2118" t="str">
            <v>Comunitarios</v>
          </cell>
        </row>
        <row r="2119">
          <cell r="A2119">
            <v>5002117</v>
          </cell>
          <cell r="B2119" t="str">
            <v>COMITE OLIMPICO DINAMARCA NOC</v>
          </cell>
          <cell r="C2119" t="str">
            <v/>
          </cell>
          <cell r="D2119" t="str">
            <v>56808310</v>
          </cell>
          <cell r="E2119" t="str">
            <v>PGCO</v>
          </cell>
          <cell r="F2119" t="str">
            <v>Comunitarios</v>
          </cell>
        </row>
        <row r="2120">
          <cell r="A2120">
            <v>5002118</v>
          </cell>
          <cell r="B2120" t="str">
            <v>DANISH BROADCASTING CORPORATION</v>
          </cell>
          <cell r="C2120" t="str">
            <v/>
          </cell>
          <cell r="D2120" t="str">
            <v>62786515</v>
          </cell>
          <cell r="E2120" t="str">
            <v>PGCO</v>
          </cell>
          <cell r="F2120" t="str">
            <v>Comunitarios</v>
          </cell>
        </row>
        <row r="2121">
          <cell r="A2121">
            <v>5002119</v>
          </cell>
          <cell r="B2121" t="str">
            <v>ZODIAK TELEVISION WORLD</v>
          </cell>
          <cell r="C2121" t="str">
            <v/>
          </cell>
          <cell r="D2121" t="str">
            <v>14411046</v>
          </cell>
          <cell r="E2121" t="str">
            <v>PGCO</v>
          </cell>
          <cell r="F2121" t="str">
            <v>Comunitarios</v>
          </cell>
        </row>
        <row r="2122">
          <cell r="A2122">
            <v>5002120</v>
          </cell>
          <cell r="B2122" t="str">
            <v>PUEBLO FILM DISTRIBUTION HUNGARY</v>
          </cell>
          <cell r="C2122" t="str">
            <v/>
          </cell>
          <cell r="D2122" t="str">
            <v>10843044</v>
          </cell>
          <cell r="E2122" t="str">
            <v>PGCO</v>
          </cell>
          <cell r="F2122" t="str">
            <v>Comunitarios</v>
          </cell>
        </row>
        <row r="2123">
          <cell r="A2123">
            <v>5002121</v>
          </cell>
          <cell r="B2123" t="str">
            <v>ETILUX</v>
          </cell>
          <cell r="C2123" t="str">
            <v/>
          </cell>
          <cell r="D2123" t="str">
            <v>0412681550</v>
          </cell>
          <cell r="E2123" t="str">
            <v>PGCO</v>
          </cell>
          <cell r="F2123" t="str">
            <v>Comunitarios</v>
          </cell>
        </row>
        <row r="2124">
          <cell r="A2124">
            <v>5002122</v>
          </cell>
          <cell r="B2124" t="str">
            <v>EUROSPORT</v>
          </cell>
          <cell r="C2124" t="str">
            <v/>
          </cell>
          <cell r="D2124" t="str">
            <v>17353735657</v>
          </cell>
          <cell r="E2124" t="str">
            <v>PGCO</v>
          </cell>
          <cell r="F2124" t="str">
            <v>Comunitarios</v>
          </cell>
        </row>
        <row r="2125">
          <cell r="A2125">
            <v>5002123</v>
          </cell>
          <cell r="B2125" t="str">
            <v>AZIMAR INVESTIMENTOS TURISTICOS</v>
          </cell>
          <cell r="C2125" t="str">
            <v/>
          </cell>
          <cell r="D2125" t="str">
            <v>504173251</v>
          </cell>
          <cell r="E2125" t="str">
            <v>PGCO</v>
          </cell>
          <cell r="F2125" t="str">
            <v>Comunitarios</v>
          </cell>
        </row>
        <row r="2126">
          <cell r="A2126">
            <v>5002124</v>
          </cell>
          <cell r="B2126" t="str">
            <v>MCI COPENHAGEN</v>
          </cell>
          <cell r="C2126" t="str">
            <v/>
          </cell>
          <cell r="D2126" t="str">
            <v>19950603</v>
          </cell>
          <cell r="E2126" t="str">
            <v>PGCO</v>
          </cell>
          <cell r="F2126" t="str">
            <v>Comunitarios</v>
          </cell>
        </row>
        <row r="2127">
          <cell r="A2127">
            <v>5002125</v>
          </cell>
          <cell r="B2127" t="str">
            <v>RDF RIGHTS</v>
          </cell>
          <cell r="C2127" t="str">
            <v/>
          </cell>
          <cell r="D2127" t="str">
            <v>843410452</v>
          </cell>
          <cell r="E2127" t="str">
            <v>PGEX</v>
          </cell>
          <cell r="F2127" t="str">
            <v>Extranjeros</v>
          </cell>
        </row>
        <row r="2128">
          <cell r="A2128">
            <v>5002126</v>
          </cell>
          <cell r="B2128" t="str">
            <v>MOG SOLUTIONS</v>
          </cell>
          <cell r="C2128" t="str">
            <v/>
          </cell>
          <cell r="D2128" t="str">
            <v>506387666</v>
          </cell>
          <cell r="E2128" t="str">
            <v>PGCO</v>
          </cell>
          <cell r="F2128" t="str">
            <v>Comunitarios</v>
          </cell>
        </row>
        <row r="2129">
          <cell r="A2129">
            <v>5002127</v>
          </cell>
          <cell r="B2129" t="str">
            <v>BAVARIA MEDIA GMBH</v>
          </cell>
          <cell r="C2129" t="str">
            <v/>
          </cell>
          <cell r="D2129" t="str">
            <v/>
          </cell>
          <cell r="E2129" t="str">
            <v>PGCO</v>
          </cell>
          <cell r="F2129" t="str">
            <v>Comunitarios</v>
          </cell>
        </row>
        <row r="2130">
          <cell r="A2130">
            <v>5002128</v>
          </cell>
          <cell r="B2130" t="str">
            <v>IBERIAN PROGRAM SERVICES C V</v>
          </cell>
          <cell r="C2130" t="str">
            <v/>
          </cell>
          <cell r="D2130" t="str">
            <v>804472464</v>
          </cell>
          <cell r="E2130" t="str">
            <v>PGCO</v>
          </cell>
          <cell r="F2130" t="str">
            <v>Comunitarios</v>
          </cell>
        </row>
        <row r="2131">
          <cell r="A2131">
            <v>5002129</v>
          </cell>
          <cell r="B2131" t="str">
            <v>UNIVERSAL STUDIOS INTERNATIONAL BV</v>
          </cell>
          <cell r="C2131" t="str">
            <v>NBC UNIVERSAL</v>
          </cell>
          <cell r="D2131" t="str">
            <v>001464425</v>
          </cell>
          <cell r="E2131" t="str">
            <v>PGCO</v>
          </cell>
          <cell r="F2131" t="str">
            <v>Comunitarios</v>
          </cell>
        </row>
        <row r="2132">
          <cell r="A2132">
            <v>5002130</v>
          </cell>
          <cell r="B2132" t="str">
            <v>PARAMOUNT PICTURES GLOBAL</v>
          </cell>
          <cell r="C2132" t="str">
            <v/>
          </cell>
          <cell r="D2132" t="str">
            <v>815028507</v>
          </cell>
          <cell r="E2132" t="str">
            <v>PGCO</v>
          </cell>
          <cell r="F2132" t="str">
            <v>Comunitarios</v>
          </cell>
        </row>
        <row r="2133">
          <cell r="A2133">
            <v>5002131</v>
          </cell>
          <cell r="B2133" t="str">
            <v>SCOTTISH TELEVISION</v>
          </cell>
          <cell r="C2133" t="str">
            <v/>
          </cell>
          <cell r="D2133" t="str">
            <v>612439558</v>
          </cell>
          <cell r="E2133" t="str">
            <v>PGCO</v>
          </cell>
          <cell r="F2133" t="str">
            <v>Comunitarios</v>
          </cell>
        </row>
        <row r="2134">
          <cell r="A2134">
            <v>5002132</v>
          </cell>
          <cell r="B2134" t="str">
            <v>PITCH INTERNATIONAL LLP</v>
          </cell>
          <cell r="C2134" t="str">
            <v/>
          </cell>
          <cell r="D2134" t="str">
            <v>846386784</v>
          </cell>
          <cell r="E2134" t="str">
            <v>PGCO</v>
          </cell>
          <cell r="F2134" t="str">
            <v>Comunitarios</v>
          </cell>
        </row>
        <row r="2135">
          <cell r="A2135">
            <v>5002310</v>
          </cell>
          <cell r="B2135" t="str">
            <v>EFIPSA FORMACION Y CONSULTORIA S.L.</v>
          </cell>
          <cell r="C2135" t="str">
            <v/>
          </cell>
          <cell r="D2135" t="str">
            <v>B84259761</v>
          </cell>
          <cell r="E2135" t="str">
            <v>PGNA</v>
          </cell>
          <cell r="F2135" t="str">
            <v>Nacionales</v>
          </cell>
        </row>
        <row r="2136">
          <cell r="A2136">
            <v>5002134</v>
          </cell>
          <cell r="B2136" t="str">
            <v>NELSON RIVAS REPORTER CAMERAMAN</v>
          </cell>
          <cell r="C2136" t="str">
            <v/>
          </cell>
          <cell r="D2136" t="str">
            <v/>
          </cell>
          <cell r="E2136" t="str">
            <v>PGCO</v>
          </cell>
          <cell r="F2136" t="str">
            <v>Comunitarios</v>
          </cell>
        </row>
        <row r="2137">
          <cell r="A2137">
            <v>5002135</v>
          </cell>
          <cell r="B2137" t="str">
            <v>DISCOVERY COMMUNICATIONS,INC</v>
          </cell>
          <cell r="C2137" t="str">
            <v/>
          </cell>
          <cell r="D2137" t="str">
            <v/>
          </cell>
          <cell r="E2137" t="str">
            <v>PGEX</v>
          </cell>
          <cell r="F2137" t="str">
            <v>Extranjeros</v>
          </cell>
        </row>
        <row r="2138">
          <cell r="A2138">
            <v>5002136</v>
          </cell>
          <cell r="B2138" t="str">
            <v>HBO HOME BOX OFFICE INC</v>
          </cell>
          <cell r="C2138" t="str">
            <v/>
          </cell>
          <cell r="D2138" t="str">
            <v>05-0545061</v>
          </cell>
          <cell r="E2138" t="str">
            <v>PGEX</v>
          </cell>
          <cell r="F2138" t="str">
            <v>Extranjeros</v>
          </cell>
        </row>
        <row r="2139">
          <cell r="A2139">
            <v>5002137</v>
          </cell>
          <cell r="B2139" t="str">
            <v>WARNER BROS.INT. TELEVISION DIS.</v>
          </cell>
          <cell r="C2139" t="str">
            <v/>
          </cell>
          <cell r="D2139" t="str">
            <v>52-2325378</v>
          </cell>
          <cell r="E2139" t="str">
            <v>PGEX</v>
          </cell>
          <cell r="F2139" t="str">
            <v>Extranjeros</v>
          </cell>
        </row>
        <row r="2140">
          <cell r="A2140">
            <v>5002138</v>
          </cell>
          <cell r="B2140" t="str">
            <v>TWENTIETH CENTURY FOX INTERNATIONAL</v>
          </cell>
          <cell r="C2140" t="str">
            <v/>
          </cell>
          <cell r="D2140" t="str">
            <v>13-2526435</v>
          </cell>
          <cell r="E2140" t="str">
            <v>PGEX</v>
          </cell>
          <cell r="F2140" t="str">
            <v>Extranjeros</v>
          </cell>
        </row>
        <row r="2141">
          <cell r="A2141">
            <v>5002139</v>
          </cell>
          <cell r="B2141" t="str">
            <v>TRANS WORLD INTERNATIONAL, INC</v>
          </cell>
          <cell r="C2141" t="str">
            <v/>
          </cell>
          <cell r="D2141" t="str">
            <v>34-0975251</v>
          </cell>
          <cell r="E2141" t="str">
            <v>PGEX</v>
          </cell>
          <cell r="F2141" t="str">
            <v>Extranjeros</v>
          </cell>
        </row>
        <row r="2142">
          <cell r="A2142">
            <v>5002140</v>
          </cell>
          <cell r="B2142" t="str">
            <v>EUROPEAN BROADCASTING UNION</v>
          </cell>
          <cell r="C2142" t="str">
            <v>EBU- EUROVISION</v>
          </cell>
          <cell r="D2142" t="str">
            <v>271096</v>
          </cell>
          <cell r="E2142" t="str">
            <v>PGEX</v>
          </cell>
          <cell r="F2142" t="str">
            <v>Extranjeros</v>
          </cell>
        </row>
        <row r="2143">
          <cell r="A2143">
            <v>5002141</v>
          </cell>
          <cell r="B2143" t="str">
            <v>CPT HOLDINGS INC</v>
          </cell>
          <cell r="C2143" t="str">
            <v/>
          </cell>
          <cell r="D2143" t="str">
            <v>58-1475896</v>
          </cell>
          <cell r="E2143" t="str">
            <v>PGEX</v>
          </cell>
          <cell r="F2143" t="str">
            <v>Extranjeros</v>
          </cell>
        </row>
        <row r="2144">
          <cell r="A2144">
            <v>5002142</v>
          </cell>
          <cell r="B2144" t="str">
            <v>UEFA UNION ASSOC. EUROPEENNES</v>
          </cell>
          <cell r="C2144" t="str">
            <v/>
          </cell>
          <cell r="D2144" t="str">
            <v>116317087</v>
          </cell>
          <cell r="E2144" t="str">
            <v>PGEX</v>
          </cell>
          <cell r="F2144" t="str">
            <v>Extranjeros</v>
          </cell>
        </row>
        <row r="2145">
          <cell r="A2145">
            <v>5002143</v>
          </cell>
          <cell r="B2145" t="str">
            <v>CENTRO TELEVISIVO VATICANO</v>
          </cell>
          <cell r="C2145" t="str">
            <v>VATICANO</v>
          </cell>
          <cell r="D2145" t="str">
            <v/>
          </cell>
          <cell r="E2145" t="str">
            <v>PGEX</v>
          </cell>
          <cell r="F2145" t="str">
            <v>Extranjeros</v>
          </cell>
        </row>
        <row r="2146">
          <cell r="A2146">
            <v>5002144</v>
          </cell>
          <cell r="B2146" t="str">
            <v>IHLAS HABER AJANSI,A.S</v>
          </cell>
          <cell r="C2146" t="str">
            <v>IHLAS</v>
          </cell>
          <cell r="D2146" t="str">
            <v>VD4700031423</v>
          </cell>
          <cell r="E2146" t="str">
            <v>PGEX</v>
          </cell>
          <cell r="F2146" t="str">
            <v>Extranjeros</v>
          </cell>
        </row>
        <row r="2147">
          <cell r="A2147">
            <v>5002145</v>
          </cell>
          <cell r="B2147" t="str">
            <v>THE INTERNATIONAL TELEVISION</v>
          </cell>
          <cell r="C2147" t="str">
            <v>PREMIOS EMY</v>
          </cell>
          <cell r="D2147" t="str">
            <v>NY10019USA</v>
          </cell>
          <cell r="E2147" t="str">
            <v>PGEX</v>
          </cell>
          <cell r="F2147" t="str">
            <v>Extranjeros</v>
          </cell>
        </row>
        <row r="2148">
          <cell r="A2148">
            <v>5002146</v>
          </cell>
          <cell r="B2148" t="str">
            <v>SILVA LI JUAN</v>
          </cell>
          <cell r="C2148" t="str">
            <v/>
          </cell>
          <cell r="D2148" t="str">
            <v/>
          </cell>
          <cell r="E2148" t="str">
            <v>PGEX</v>
          </cell>
          <cell r="F2148" t="str">
            <v>Extranjeros</v>
          </cell>
        </row>
        <row r="2149">
          <cell r="A2149">
            <v>5002147</v>
          </cell>
          <cell r="B2149" t="str">
            <v>HARMONY GOLD US INTERNATIONAL FILMS</v>
          </cell>
          <cell r="C2149" t="str">
            <v/>
          </cell>
          <cell r="D2149" t="str">
            <v>83-0355273</v>
          </cell>
          <cell r="E2149" t="str">
            <v>PGEX</v>
          </cell>
          <cell r="F2149" t="str">
            <v>Extranjeros</v>
          </cell>
        </row>
        <row r="2150">
          <cell r="A2150">
            <v>5002148</v>
          </cell>
          <cell r="B2150" t="str">
            <v>HOLIDAY INN MONICA BEACH</v>
          </cell>
          <cell r="C2150" t="str">
            <v/>
          </cell>
          <cell r="D2150" t="str">
            <v/>
          </cell>
          <cell r="E2150" t="str">
            <v>PGEX</v>
          </cell>
          <cell r="F2150" t="str">
            <v>Extranjeros</v>
          </cell>
        </row>
        <row r="2151">
          <cell r="A2151">
            <v>5002149</v>
          </cell>
          <cell r="B2151" t="str">
            <v>FIRMAS PRESS CORPORATIONS</v>
          </cell>
          <cell r="C2151" t="str">
            <v/>
          </cell>
          <cell r="D2151" t="str">
            <v>65-0585674</v>
          </cell>
          <cell r="E2151" t="str">
            <v>PGEX</v>
          </cell>
          <cell r="F2151" t="str">
            <v>Extranjeros</v>
          </cell>
        </row>
        <row r="2152">
          <cell r="A2152">
            <v>5002150</v>
          </cell>
          <cell r="B2152" t="str">
            <v>ORF AUSTRIAN BROADCASTING COR</v>
          </cell>
          <cell r="C2152" t="str">
            <v/>
          </cell>
          <cell r="D2152" t="str">
            <v>ATU16263102</v>
          </cell>
          <cell r="E2152" t="str">
            <v>PGCO</v>
          </cell>
          <cell r="F2152" t="str">
            <v>Comunitarios</v>
          </cell>
        </row>
        <row r="2153">
          <cell r="A2153">
            <v>5002151</v>
          </cell>
          <cell r="B2153" t="str">
            <v>TELEPUERTO INTERNACIONAL DEL PERU</v>
          </cell>
          <cell r="C2153" t="str">
            <v/>
          </cell>
          <cell r="D2153" t="str">
            <v/>
          </cell>
          <cell r="E2153" t="str">
            <v>PGEX</v>
          </cell>
          <cell r="F2153" t="str">
            <v>Extranjeros</v>
          </cell>
        </row>
        <row r="2154">
          <cell r="A2154">
            <v>5002152</v>
          </cell>
          <cell r="B2154" t="str">
            <v>MGM INTERNATIONAL TELEVISION DIST</v>
          </cell>
          <cell r="C2154" t="str">
            <v/>
          </cell>
          <cell r="D2154" t="str">
            <v>95-4599146</v>
          </cell>
          <cell r="E2154" t="str">
            <v>PGEX</v>
          </cell>
          <cell r="F2154" t="str">
            <v>Extranjeros</v>
          </cell>
        </row>
        <row r="2155">
          <cell r="A2155">
            <v>5002153</v>
          </cell>
          <cell r="B2155" t="str">
            <v>FIBA FEDERACION INTERN DE</v>
          </cell>
          <cell r="C2155" t="str">
            <v/>
          </cell>
          <cell r="D2155" t="str">
            <v/>
          </cell>
          <cell r="E2155" t="str">
            <v>PGEX</v>
          </cell>
          <cell r="F2155" t="str">
            <v>Extranjeros</v>
          </cell>
        </row>
        <row r="2156">
          <cell r="A2156">
            <v>5002154</v>
          </cell>
          <cell r="B2156" t="str">
            <v>CUMBRES BLANCAS,S.R.L.</v>
          </cell>
          <cell r="C2156" t="str">
            <v/>
          </cell>
          <cell r="D2156" t="str">
            <v>C30670336073</v>
          </cell>
          <cell r="E2156" t="str">
            <v>PGEX</v>
          </cell>
          <cell r="F2156" t="str">
            <v>Extranjeros</v>
          </cell>
        </row>
        <row r="2157">
          <cell r="A2157">
            <v>5002155</v>
          </cell>
          <cell r="B2157" t="str">
            <v>NBA ENTERTAIMENT</v>
          </cell>
          <cell r="C2157" t="str">
            <v/>
          </cell>
          <cell r="D2157" t="str">
            <v/>
          </cell>
          <cell r="E2157" t="str">
            <v>PGEX</v>
          </cell>
          <cell r="F2157" t="str">
            <v>Extranjeros</v>
          </cell>
        </row>
        <row r="2158">
          <cell r="A2158">
            <v>5002156</v>
          </cell>
          <cell r="B2158" t="str">
            <v>VOYAGES THE LOST CAMEL HOTEL</v>
          </cell>
          <cell r="C2158" t="str">
            <v/>
          </cell>
          <cell r="D2158" t="str">
            <v/>
          </cell>
          <cell r="E2158" t="str">
            <v>PGEX</v>
          </cell>
          <cell r="F2158" t="str">
            <v>Extranjeros</v>
          </cell>
        </row>
        <row r="2159">
          <cell r="A2159">
            <v>5002157</v>
          </cell>
          <cell r="B2159" t="str">
            <v>VICEROY HOTEL</v>
          </cell>
          <cell r="C2159" t="str">
            <v/>
          </cell>
          <cell r="D2159" t="str">
            <v>05002157Z</v>
          </cell>
          <cell r="E2159" t="str">
            <v>PGEX</v>
          </cell>
          <cell r="F2159" t="str">
            <v>Extranjeros</v>
          </cell>
        </row>
        <row r="2160">
          <cell r="A2160">
            <v>5002158</v>
          </cell>
          <cell r="B2160" t="str">
            <v>HOLIDAY INN EXPRESS CHICAGO</v>
          </cell>
          <cell r="C2160" t="str">
            <v/>
          </cell>
          <cell r="D2160" t="str">
            <v/>
          </cell>
          <cell r="E2160" t="str">
            <v>PGEX</v>
          </cell>
          <cell r="F2160" t="str">
            <v>Extranjeros</v>
          </cell>
        </row>
        <row r="2161">
          <cell r="A2161">
            <v>5002159</v>
          </cell>
          <cell r="B2161" t="str">
            <v>THE BLADE RUNNER PARTNERSHISP</v>
          </cell>
          <cell r="C2161" t="str">
            <v/>
          </cell>
          <cell r="D2161" t="str">
            <v>95-3646399</v>
          </cell>
          <cell r="E2161" t="str">
            <v>PGEX</v>
          </cell>
          <cell r="F2161" t="str">
            <v>Extranjeros</v>
          </cell>
        </row>
        <row r="2162">
          <cell r="A2162">
            <v>5002160</v>
          </cell>
          <cell r="B2162" t="str">
            <v>RED GIANT SOFTWARE</v>
          </cell>
          <cell r="C2162" t="str">
            <v/>
          </cell>
          <cell r="D2162" t="str">
            <v/>
          </cell>
          <cell r="E2162" t="str">
            <v>PGEX</v>
          </cell>
          <cell r="F2162" t="str">
            <v>Extranjeros</v>
          </cell>
        </row>
        <row r="2163">
          <cell r="A2163">
            <v>5002161</v>
          </cell>
          <cell r="B2163" t="str">
            <v>ALPENSPORTHOTEL NEUSTIFTERHOF</v>
          </cell>
          <cell r="C2163" t="str">
            <v/>
          </cell>
          <cell r="D2163" t="str">
            <v>ATU15676078</v>
          </cell>
          <cell r="E2163" t="str">
            <v>PGEX</v>
          </cell>
          <cell r="F2163" t="str">
            <v>Extranjeros</v>
          </cell>
        </row>
        <row r="2164">
          <cell r="A2164">
            <v>5002162</v>
          </cell>
          <cell r="B2164" t="str">
            <v>MONARCHY ENTERPRISES SARL</v>
          </cell>
          <cell r="C2164" t="str">
            <v/>
          </cell>
          <cell r="D2164" t="str">
            <v>510867</v>
          </cell>
          <cell r="E2164" t="str">
            <v>PGEX</v>
          </cell>
          <cell r="F2164" t="str">
            <v>Extranjeros</v>
          </cell>
        </row>
        <row r="2165">
          <cell r="A2165">
            <v>5002163</v>
          </cell>
          <cell r="B2165" t="str">
            <v>AE TV NETWORKS</v>
          </cell>
          <cell r="C2165" t="str">
            <v/>
          </cell>
          <cell r="D2165" t="str">
            <v>13-3091639</v>
          </cell>
          <cell r="E2165" t="str">
            <v>PGEX</v>
          </cell>
          <cell r="F2165" t="str">
            <v>Extranjeros</v>
          </cell>
        </row>
        <row r="2166">
          <cell r="A2166">
            <v>5002164</v>
          </cell>
          <cell r="B2166" t="str">
            <v>NOVOTEL MOSCOW CENTRE</v>
          </cell>
          <cell r="C2166" t="str">
            <v/>
          </cell>
          <cell r="D2166" t="str">
            <v/>
          </cell>
          <cell r="E2166" t="str">
            <v>PGEX</v>
          </cell>
          <cell r="F2166" t="str">
            <v>Extranjeros</v>
          </cell>
        </row>
        <row r="2167">
          <cell r="A2167">
            <v>5002165</v>
          </cell>
          <cell r="B2167" t="str">
            <v>SCHULZ CHRISTINA</v>
          </cell>
          <cell r="C2167" t="str">
            <v/>
          </cell>
          <cell r="D2167" t="str">
            <v/>
          </cell>
          <cell r="E2167" t="str">
            <v>PGEX</v>
          </cell>
          <cell r="F2167" t="str">
            <v>Extranjeros</v>
          </cell>
        </row>
        <row r="2168">
          <cell r="A2168">
            <v>5002166</v>
          </cell>
          <cell r="B2168" t="str">
            <v>VIDEO DESIGN SOFTWARE (VDS)</v>
          </cell>
          <cell r="C2168" t="str">
            <v/>
          </cell>
          <cell r="D2168" t="str">
            <v/>
          </cell>
          <cell r="E2168" t="str">
            <v>PGEX</v>
          </cell>
          <cell r="F2168" t="str">
            <v>Extranjeros</v>
          </cell>
        </row>
        <row r="2169">
          <cell r="A2169">
            <v>5002167</v>
          </cell>
          <cell r="B2169" t="str">
            <v>BENARROCH CYMERMAN JOSE HENRIQUE</v>
          </cell>
          <cell r="C2169" t="str">
            <v/>
          </cell>
          <cell r="D2169" t="str">
            <v>016810657</v>
          </cell>
          <cell r="E2169" t="str">
            <v>PGEX</v>
          </cell>
          <cell r="F2169" t="str">
            <v>Extranjeros</v>
          </cell>
        </row>
        <row r="2170">
          <cell r="A2170">
            <v>5002168</v>
          </cell>
          <cell r="B2170" t="str">
            <v>RENAISSANCE KOWLOON HOTEL</v>
          </cell>
          <cell r="C2170" t="str">
            <v/>
          </cell>
          <cell r="D2170" t="str">
            <v/>
          </cell>
          <cell r="E2170" t="str">
            <v>PGEX</v>
          </cell>
          <cell r="F2170" t="str">
            <v>Extranjeros</v>
          </cell>
        </row>
        <row r="2171">
          <cell r="A2171">
            <v>5002169</v>
          </cell>
          <cell r="B2171" t="str">
            <v>NATIONAL PARK SERVICE</v>
          </cell>
          <cell r="C2171" t="str">
            <v/>
          </cell>
          <cell r="D2171" t="str">
            <v/>
          </cell>
          <cell r="E2171" t="str">
            <v>PGEX</v>
          </cell>
          <cell r="F2171" t="str">
            <v>Extranjeros</v>
          </cell>
        </row>
        <row r="2172">
          <cell r="A2172">
            <v>5002170</v>
          </cell>
          <cell r="B2172" t="str">
            <v>HILTON KUALA LUMPUR</v>
          </cell>
          <cell r="C2172" t="str">
            <v/>
          </cell>
          <cell r="D2172" t="str">
            <v/>
          </cell>
          <cell r="E2172" t="str">
            <v>PGEX</v>
          </cell>
          <cell r="F2172" t="str">
            <v>Extranjeros</v>
          </cell>
        </row>
        <row r="2173">
          <cell r="A2173">
            <v>5002171</v>
          </cell>
          <cell r="B2173" t="str">
            <v>GOVERNMENT PRESS OFFICE ISRAELI</v>
          </cell>
          <cell r="C2173" t="str">
            <v/>
          </cell>
          <cell r="D2173" t="str">
            <v/>
          </cell>
          <cell r="E2173" t="str">
            <v>PGEX</v>
          </cell>
          <cell r="F2173" t="str">
            <v>Extranjeros</v>
          </cell>
        </row>
        <row r="2174">
          <cell r="A2174">
            <v>5002172</v>
          </cell>
          <cell r="B2174" t="str">
            <v>HOTEL PORTO DO PIUVA LTDA</v>
          </cell>
          <cell r="C2174" t="str">
            <v/>
          </cell>
          <cell r="D2174" t="str">
            <v/>
          </cell>
          <cell r="E2174" t="str">
            <v>PGEX</v>
          </cell>
          <cell r="F2174" t="str">
            <v>Extranjeros</v>
          </cell>
        </row>
        <row r="2175">
          <cell r="A2175">
            <v>5002173</v>
          </cell>
          <cell r="B2175" t="str">
            <v>NH CORDILLERA DE MENDOZA(ARGENTINA)</v>
          </cell>
          <cell r="C2175" t="str">
            <v/>
          </cell>
          <cell r="D2175" t="str">
            <v/>
          </cell>
          <cell r="E2175" t="str">
            <v>PGEX</v>
          </cell>
          <cell r="F2175" t="str">
            <v>Extranjeros</v>
          </cell>
        </row>
        <row r="2176">
          <cell r="A2176">
            <v>5002174</v>
          </cell>
          <cell r="B2176" t="str">
            <v>BENCHMARK USA PROMOTIONAL PRODUCTS</v>
          </cell>
          <cell r="C2176" t="str">
            <v/>
          </cell>
          <cell r="D2176" t="str">
            <v/>
          </cell>
          <cell r="E2176" t="str">
            <v>PGEX</v>
          </cell>
          <cell r="F2176" t="str">
            <v>Extranjeros</v>
          </cell>
        </row>
        <row r="2177">
          <cell r="A2177">
            <v>5002175</v>
          </cell>
          <cell r="B2177" t="str">
            <v>CAPTOURS SARL</v>
          </cell>
          <cell r="C2177" t="str">
            <v/>
          </cell>
          <cell r="D2177" t="str">
            <v/>
          </cell>
          <cell r="E2177" t="str">
            <v>PGEX</v>
          </cell>
          <cell r="F2177" t="str">
            <v>Extranjeros</v>
          </cell>
        </row>
        <row r="2178">
          <cell r="A2178">
            <v>5002176</v>
          </cell>
          <cell r="B2178" t="str">
            <v>RADIO VATICANA</v>
          </cell>
          <cell r="C2178" t="str">
            <v/>
          </cell>
          <cell r="D2178" t="str">
            <v/>
          </cell>
          <cell r="E2178" t="str">
            <v>PGEX</v>
          </cell>
          <cell r="F2178" t="str">
            <v>Extranjeros</v>
          </cell>
        </row>
        <row r="2179">
          <cell r="A2179">
            <v>5002177</v>
          </cell>
          <cell r="B2179" t="str">
            <v>BRUNATI VERONICA</v>
          </cell>
          <cell r="C2179" t="str">
            <v/>
          </cell>
          <cell r="D2179" t="str">
            <v/>
          </cell>
          <cell r="E2179" t="str">
            <v>PGEX</v>
          </cell>
          <cell r="F2179" t="str">
            <v>Extranjeros</v>
          </cell>
        </row>
        <row r="2180">
          <cell r="A2180">
            <v>5002178</v>
          </cell>
          <cell r="B2180" t="str">
            <v>LOS ANGELES WESTWOOD</v>
          </cell>
          <cell r="C2180" t="str">
            <v/>
          </cell>
          <cell r="D2180" t="str">
            <v/>
          </cell>
          <cell r="E2180" t="str">
            <v>PGEX</v>
          </cell>
          <cell r="F2180" t="str">
            <v>Extranjeros</v>
          </cell>
        </row>
        <row r="2181">
          <cell r="A2181">
            <v>5002179</v>
          </cell>
          <cell r="B2181" t="str">
            <v>AMERICAN FILM MARKET</v>
          </cell>
          <cell r="C2181" t="str">
            <v/>
          </cell>
          <cell r="D2181" t="str">
            <v/>
          </cell>
          <cell r="E2181" t="str">
            <v>PGEX</v>
          </cell>
          <cell r="F2181" t="str">
            <v>Extranjeros</v>
          </cell>
        </row>
        <row r="2182">
          <cell r="A2182">
            <v>5002180</v>
          </cell>
          <cell r="B2182" t="str">
            <v>PEAK BROADCAST SYSTEM.A.S</v>
          </cell>
          <cell r="C2182" t="str">
            <v/>
          </cell>
          <cell r="D2182" t="str">
            <v>NO978660932</v>
          </cell>
          <cell r="E2182" t="str">
            <v>PGEX</v>
          </cell>
          <cell r="F2182" t="str">
            <v>Extranjeros</v>
          </cell>
        </row>
        <row r="2183">
          <cell r="A2183">
            <v>5002181</v>
          </cell>
          <cell r="B2183" t="str">
            <v>MEDIA2AIR,INC</v>
          </cell>
          <cell r="C2183" t="str">
            <v/>
          </cell>
          <cell r="D2183" t="str">
            <v>36-4562394</v>
          </cell>
          <cell r="E2183" t="str">
            <v>PGEX</v>
          </cell>
          <cell r="F2183" t="str">
            <v>Extranjeros</v>
          </cell>
        </row>
        <row r="2184">
          <cell r="A2184">
            <v>5002182</v>
          </cell>
          <cell r="B2184" t="str">
            <v>HOLIDAY INN EXPRESS HOTEL &amp; SUITES</v>
          </cell>
          <cell r="C2184" t="str">
            <v/>
          </cell>
          <cell r="D2184" t="str">
            <v/>
          </cell>
          <cell r="E2184" t="str">
            <v>PGEX</v>
          </cell>
          <cell r="F2184" t="str">
            <v>Extranjeros</v>
          </cell>
        </row>
        <row r="2185">
          <cell r="A2185">
            <v>5002183</v>
          </cell>
          <cell r="B2185" t="str">
            <v>INCITY APARTMENTS AS</v>
          </cell>
          <cell r="C2185" t="str">
            <v/>
          </cell>
          <cell r="D2185" t="str">
            <v/>
          </cell>
          <cell r="E2185" t="str">
            <v>PGEX</v>
          </cell>
          <cell r="F2185" t="str">
            <v>Extranjeros</v>
          </cell>
        </row>
        <row r="2186">
          <cell r="A2186">
            <v>5002184</v>
          </cell>
          <cell r="B2186" t="str">
            <v>INFRONT WM AG</v>
          </cell>
          <cell r="C2186" t="str">
            <v/>
          </cell>
          <cell r="D2186" t="str">
            <v>1018814</v>
          </cell>
          <cell r="E2186" t="str">
            <v>PGEX</v>
          </cell>
          <cell r="F2186" t="str">
            <v>Extranjeros</v>
          </cell>
        </row>
        <row r="2187">
          <cell r="A2187">
            <v>5002185</v>
          </cell>
          <cell r="B2187" t="str">
            <v>EUROVISION PRODUCTION COORDINATION</v>
          </cell>
          <cell r="C2187" t="str">
            <v/>
          </cell>
          <cell r="D2187" t="str">
            <v>711632</v>
          </cell>
          <cell r="E2187" t="str">
            <v>PGEX</v>
          </cell>
          <cell r="F2187" t="str">
            <v>Extranjeros</v>
          </cell>
        </row>
        <row r="2188">
          <cell r="A2188">
            <v>5002186</v>
          </cell>
          <cell r="B2188" t="str">
            <v>EP RADIO TELEVISION MADRID</v>
          </cell>
          <cell r="C2188" t="str">
            <v/>
          </cell>
          <cell r="D2188" t="str">
            <v>Q2891003B</v>
          </cell>
          <cell r="E2188" t="str">
            <v>PGRU</v>
          </cell>
          <cell r="F2188" t="str">
            <v>Grupo</v>
          </cell>
        </row>
        <row r="2189">
          <cell r="A2189">
            <v>5002187</v>
          </cell>
          <cell r="B2189" t="str">
            <v>TV AUTONOMIA MADRID S.A.</v>
          </cell>
          <cell r="C2189" t="str">
            <v/>
          </cell>
          <cell r="D2189" t="str">
            <v>A79006219</v>
          </cell>
          <cell r="E2189" t="str">
            <v>PGRU</v>
          </cell>
          <cell r="F2189" t="str">
            <v>Grupo</v>
          </cell>
        </row>
        <row r="2190">
          <cell r="A2190">
            <v>5002188</v>
          </cell>
          <cell r="B2190" t="str">
            <v>RADIO AUTONOMIA MADRID S.A.</v>
          </cell>
          <cell r="C2190" t="str">
            <v/>
          </cell>
          <cell r="D2190" t="str">
            <v>A28997815</v>
          </cell>
          <cell r="E2190" t="str">
            <v>PGRU</v>
          </cell>
          <cell r="F2190" t="str">
            <v>Grupo</v>
          </cell>
        </row>
        <row r="2191">
          <cell r="A2191">
            <v>5002189</v>
          </cell>
          <cell r="B2191" t="str">
            <v>MULTIPARK MADRID S.A.</v>
          </cell>
          <cell r="C2191" t="str">
            <v/>
          </cell>
          <cell r="D2191" t="str">
            <v>A81896375</v>
          </cell>
          <cell r="E2191" t="str">
            <v>PGRU</v>
          </cell>
          <cell r="F2191" t="str">
            <v>Grupo</v>
          </cell>
        </row>
        <row r="2192">
          <cell r="A2192">
            <v>5002190</v>
          </cell>
          <cell r="B2192" t="str">
            <v>MADRID DEPORTE AUDIOVISUAL S.A.</v>
          </cell>
          <cell r="C2192" t="str">
            <v/>
          </cell>
          <cell r="D2192" t="str">
            <v>A85038586</v>
          </cell>
          <cell r="E2192" t="str">
            <v>PGRU</v>
          </cell>
          <cell r="F2192" t="str">
            <v>Grupo</v>
          </cell>
        </row>
        <row r="2193">
          <cell r="A2193">
            <v>5002191</v>
          </cell>
          <cell r="B2193" t="str">
            <v>VAZQUEZ PEREZ PABLO</v>
          </cell>
          <cell r="C2193" t="str">
            <v/>
          </cell>
          <cell r="D2193" t="str">
            <v>51396380M</v>
          </cell>
          <cell r="E2193" t="str">
            <v>PGPR</v>
          </cell>
          <cell r="F2193" t="str">
            <v>Premios</v>
          </cell>
        </row>
        <row r="2194">
          <cell r="A2194">
            <v>5002192</v>
          </cell>
          <cell r="B2194" t="str">
            <v>CABELLO LAMATA DELIA</v>
          </cell>
          <cell r="C2194" t="str">
            <v/>
          </cell>
          <cell r="D2194" t="str">
            <v>11836336F</v>
          </cell>
          <cell r="E2194" t="str">
            <v>PGPR</v>
          </cell>
          <cell r="F2194" t="str">
            <v>Premios</v>
          </cell>
        </row>
        <row r="2195">
          <cell r="A2195">
            <v>5002193</v>
          </cell>
          <cell r="B2195" t="str">
            <v>CADENAS MALLER ALBERTO</v>
          </cell>
          <cell r="C2195" t="str">
            <v/>
          </cell>
          <cell r="D2195" t="str">
            <v>02652199T</v>
          </cell>
          <cell r="E2195" t="str">
            <v>PGPR</v>
          </cell>
          <cell r="F2195" t="str">
            <v>Premios</v>
          </cell>
        </row>
        <row r="2196">
          <cell r="A2196">
            <v>5002194</v>
          </cell>
          <cell r="B2196" t="str">
            <v>LOMBARDIA RECIO OLGA</v>
          </cell>
          <cell r="C2196" t="str">
            <v/>
          </cell>
          <cell r="D2196" t="str">
            <v>71101696W</v>
          </cell>
          <cell r="E2196" t="str">
            <v>PGPR</v>
          </cell>
          <cell r="F2196" t="str">
            <v>Premios</v>
          </cell>
        </row>
        <row r="2197">
          <cell r="A2197">
            <v>5002195</v>
          </cell>
          <cell r="B2197" t="str">
            <v>MARTINEZ MOTOSO, CARLOS</v>
          </cell>
          <cell r="C2197" t="str">
            <v/>
          </cell>
          <cell r="D2197" t="str">
            <v>51421751F</v>
          </cell>
          <cell r="E2197" t="str">
            <v>PGPR</v>
          </cell>
          <cell r="F2197" t="str">
            <v>Premios</v>
          </cell>
        </row>
        <row r="2198">
          <cell r="A2198">
            <v>5002196</v>
          </cell>
          <cell r="B2198" t="str">
            <v>RAMIREZ GARCIA GERARDO</v>
          </cell>
          <cell r="C2198" t="str">
            <v/>
          </cell>
          <cell r="D2198" t="str">
            <v>00796430D</v>
          </cell>
          <cell r="E2198" t="str">
            <v>PGPR</v>
          </cell>
          <cell r="F2198" t="str">
            <v>Premios</v>
          </cell>
        </row>
        <row r="2199">
          <cell r="A2199">
            <v>5002197</v>
          </cell>
          <cell r="B2199" t="str">
            <v>GONZALEZ SORIA, OSCAR</v>
          </cell>
          <cell r="C2199" t="str">
            <v/>
          </cell>
          <cell r="D2199" t="str">
            <v>03865650V</v>
          </cell>
          <cell r="E2199" t="str">
            <v>PGPR</v>
          </cell>
          <cell r="F2199" t="str">
            <v>Premios</v>
          </cell>
        </row>
        <row r="2200">
          <cell r="A2200">
            <v>5002198</v>
          </cell>
          <cell r="B2200" t="str">
            <v>PEREZ HERNANDEZ, CARMEN</v>
          </cell>
          <cell r="C2200" t="str">
            <v/>
          </cell>
          <cell r="D2200" t="str">
            <v>00378063N</v>
          </cell>
          <cell r="E2200" t="str">
            <v>PGPR</v>
          </cell>
          <cell r="F2200" t="str">
            <v>Premios</v>
          </cell>
        </row>
        <row r="2201">
          <cell r="A2201">
            <v>5002199</v>
          </cell>
          <cell r="B2201" t="str">
            <v>MARTIN ANGULO, ALEJANDRO</v>
          </cell>
          <cell r="C2201" t="str">
            <v/>
          </cell>
          <cell r="D2201" t="str">
            <v>13140835S</v>
          </cell>
          <cell r="E2201" t="str">
            <v>PGPR</v>
          </cell>
          <cell r="F2201" t="str">
            <v>Premios</v>
          </cell>
        </row>
        <row r="2202">
          <cell r="A2202">
            <v>5002200</v>
          </cell>
          <cell r="B2202" t="str">
            <v>AGUIRREBURUALDE PEREZ, IDOIA</v>
          </cell>
          <cell r="C2202" t="str">
            <v/>
          </cell>
          <cell r="D2202" t="str">
            <v>78869556A</v>
          </cell>
          <cell r="E2202" t="str">
            <v>PGPR</v>
          </cell>
          <cell r="F2202" t="str">
            <v>Premios</v>
          </cell>
        </row>
        <row r="2203">
          <cell r="A2203">
            <v>5002201</v>
          </cell>
          <cell r="B2203" t="str">
            <v>NARRILLOS MONTERO, ANDRES</v>
          </cell>
          <cell r="C2203" t="str">
            <v/>
          </cell>
          <cell r="D2203" t="str">
            <v>02892706L</v>
          </cell>
          <cell r="E2203" t="str">
            <v>PGPR</v>
          </cell>
          <cell r="F2203" t="str">
            <v>Premios</v>
          </cell>
        </row>
        <row r="2204">
          <cell r="A2204">
            <v>5002202</v>
          </cell>
          <cell r="B2204" t="str">
            <v>NIEVA MARTIN, SERGIO</v>
          </cell>
          <cell r="C2204" t="str">
            <v/>
          </cell>
          <cell r="D2204" t="str">
            <v>51075237B</v>
          </cell>
          <cell r="E2204" t="str">
            <v>PGPR</v>
          </cell>
          <cell r="F2204" t="str">
            <v>Premios</v>
          </cell>
        </row>
        <row r="2205">
          <cell r="A2205">
            <v>5002203</v>
          </cell>
          <cell r="B2205" t="str">
            <v>FERNANDEZ CARBONELL, JOSE M</v>
          </cell>
          <cell r="C2205" t="str">
            <v/>
          </cell>
          <cell r="D2205" t="str">
            <v>11818302M</v>
          </cell>
          <cell r="E2205" t="str">
            <v>PGPR</v>
          </cell>
          <cell r="F2205" t="str">
            <v>Premios</v>
          </cell>
        </row>
        <row r="2206">
          <cell r="A2206">
            <v>5002204</v>
          </cell>
          <cell r="B2206" t="str">
            <v>ALVAREZ ARROJO JUAN JESUS</v>
          </cell>
          <cell r="C2206" t="str">
            <v/>
          </cell>
          <cell r="D2206" t="str">
            <v>50817233K</v>
          </cell>
          <cell r="E2206" t="str">
            <v>PGPR</v>
          </cell>
          <cell r="F2206" t="str">
            <v>Premios</v>
          </cell>
        </row>
        <row r="2207">
          <cell r="A2207">
            <v>5002205</v>
          </cell>
          <cell r="B2207" t="str">
            <v>SANCHEZ SANCHEZ-VALLEJO, FRANCISCO</v>
          </cell>
          <cell r="C2207" t="str">
            <v/>
          </cell>
          <cell r="D2207" t="str">
            <v>13924826M</v>
          </cell>
          <cell r="E2207" t="str">
            <v>PGPR</v>
          </cell>
          <cell r="F2207" t="str">
            <v>Premios</v>
          </cell>
        </row>
        <row r="2208">
          <cell r="A2208">
            <v>5002206</v>
          </cell>
          <cell r="B2208" t="str">
            <v>GATICA FERRERO, SERGIO</v>
          </cell>
          <cell r="C2208" t="str">
            <v/>
          </cell>
          <cell r="D2208" t="str">
            <v>12469936A</v>
          </cell>
          <cell r="E2208" t="str">
            <v>PGPR</v>
          </cell>
          <cell r="F2208" t="str">
            <v>Premios</v>
          </cell>
        </row>
        <row r="2209">
          <cell r="A2209">
            <v>5002207</v>
          </cell>
          <cell r="B2209" t="str">
            <v>MARTIN LOPEZ, ANGELICA</v>
          </cell>
          <cell r="C2209" t="str">
            <v/>
          </cell>
          <cell r="D2209" t="str">
            <v>51457617Q</v>
          </cell>
          <cell r="E2209" t="str">
            <v>PGPR</v>
          </cell>
          <cell r="F2209" t="str">
            <v>Premios</v>
          </cell>
        </row>
        <row r="2210">
          <cell r="A2210">
            <v>5002208</v>
          </cell>
          <cell r="B2210" t="str">
            <v>GARCIA SUAREZ ROSA MARIA</v>
          </cell>
          <cell r="C2210" t="str">
            <v/>
          </cell>
          <cell r="D2210" t="str">
            <v>00791490Z</v>
          </cell>
          <cell r="E2210" t="str">
            <v>PGPR</v>
          </cell>
          <cell r="F2210" t="str">
            <v>Premios</v>
          </cell>
        </row>
        <row r="2211">
          <cell r="A2211">
            <v>5002209</v>
          </cell>
          <cell r="B2211" t="str">
            <v>CASTELLOT FANDOS, FCO JAVIER</v>
          </cell>
          <cell r="C2211" t="str">
            <v/>
          </cell>
          <cell r="D2211" t="str">
            <v>02891504J</v>
          </cell>
          <cell r="E2211" t="str">
            <v>PGPR</v>
          </cell>
          <cell r="F2211" t="str">
            <v>Premios</v>
          </cell>
        </row>
        <row r="2212">
          <cell r="A2212">
            <v>5002210</v>
          </cell>
          <cell r="B2212" t="str">
            <v>ESTEBAN SANCHEZ, ALICIA</v>
          </cell>
          <cell r="C2212" t="str">
            <v/>
          </cell>
          <cell r="D2212" t="str">
            <v>51068305W</v>
          </cell>
          <cell r="E2212" t="str">
            <v>PGPR</v>
          </cell>
          <cell r="F2212" t="str">
            <v>Premios</v>
          </cell>
        </row>
        <row r="2213">
          <cell r="A2213">
            <v>5002211</v>
          </cell>
          <cell r="B2213" t="str">
            <v>SANCHEZ MURILLO, RICARDO</v>
          </cell>
          <cell r="C2213" t="str">
            <v/>
          </cell>
          <cell r="D2213" t="str">
            <v>53420313F</v>
          </cell>
          <cell r="E2213" t="str">
            <v>PGPR</v>
          </cell>
          <cell r="F2213" t="str">
            <v>Premios</v>
          </cell>
        </row>
        <row r="2214">
          <cell r="A2214">
            <v>5002212</v>
          </cell>
          <cell r="B2214" t="str">
            <v>MENDEZ POMBO, DANIEL</v>
          </cell>
          <cell r="C2214" t="str">
            <v/>
          </cell>
          <cell r="D2214" t="str">
            <v>49002297S</v>
          </cell>
          <cell r="E2214" t="str">
            <v>PGPR</v>
          </cell>
          <cell r="F2214" t="str">
            <v>Premios</v>
          </cell>
        </row>
        <row r="2215">
          <cell r="A2215">
            <v>5002213</v>
          </cell>
          <cell r="B2215" t="str">
            <v>MEMBRIVE MIGUEL, GEMA</v>
          </cell>
          <cell r="C2215" t="str">
            <v/>
          </cell>
          <cell r="D2215" t="str">
            <v>47460498K</v>
          </cell>
          <cell r="E2215" t="str">
            <v>PGPR</v>
          </cell>
          <cell r="F2215" t="str">
            <v>Premios</v>
          </cell>
        </row>
        <row r="2216">
          <cell r="A2216">
            <v>5002214</v>
          </cell>
          <cell r="B2216" t="str">
            <v>RAMOS BLAZQUEZ, JOSE LUIS</v>
          </cell>
          <cell r="C2216" t="str">
            <v/>
          </cell>
          <cell r="D2216" t="str">
            <v>50064366J</v>
          </cell>
          <cell r="E2216" t="str">
            <v>PGPR</v>
          </cell>
          <cell r="F2216" t="str">
            <v>Premios</v>
          </cell>
        </row>
        <row r="2217">
          <cell r="A2217">
            <v>5002215</v>
          </cell>
          <cell r="B2217" t="str">
            <v>GARCIA FERNANDEZ MARIA JOSEFA</v>
          </cell>
          <cell r="C2217" t="str">
            <v/>
          </cell>
          <cell r="D2217" t="str">
            <v>51092062T</v>
          </cell>
          <cell r="E2217" t="str">
            <v>PGPR</v>
          </cell>
          <cell r="F2217" t="str">
            <v>Premios</v>
          </cell>
        </row>
        <row r="2218">
          <cell r="A2218">
            <v>5002216</v>
          </cell>
          <cell r="B2218" t="str">
            <v>SACRISTAN GALAN, IVAN</v>
          </cell>
          <cell r="C2218" t="str">
            <v/>
          </cell>
          <cell r="D2218" t="str">
            <v>47300889D</v>
          </cell>
          <cell r="E2218" t="str">
            <v>PGPR</v>
          </cell>
          <cell r="F2218" t="str">
            <v>Premios</v>
          </cell>
        </row>
        <row r="2219">
          <cell r="A2219">
            <v>5002217</v>
          </cell>
          <cell r="B2219" t="str">
            <v>ANES PEREZ, MARIA COVADONGA</v>
          </cell>
          <cell r="C2219" t="str">
            <v/>
          </cell>
          <cell r="D2219" t="str">
            <v>71834657E</v>
          </cell>
          <cell r="E2219" t="str">
            <v>PGPR</v>
          </cell>
          <cell r="F2219" t="str">
            <v>Premios</v>
          </cell>
        </row>
        <row r="2220">
          <cell r="A2220">
            <v>5002218</v>
          </cell>
          <cell r="B2220" t="str">
            <v>MARTIN VELE, ELENA</v>
          </cell>
          <cell r="C2220" t="str">
            <v/>
          </cell>
          <cell r="D2220" t="str">
            <v>51640372J</v>
          </cell>
          <cell r="E2220" t="str">
            <v>PGPR</v>
          </cell>
          <cell r="F2220" t="str">
            <v>Premios</v>
          </cell>
        </row>
        <row r="2221">
          <cell r="A2221">
            <v>5002219</v>
          </cell>
          <cell r="B2221" t="str">
            <v>BARTOLOME HERRANZ, ALBERTO</v>
          </cell>
          <cell r="C2221" t="str">
            <v/>
          </cell>
          <cell r="D2221" t="str">
            <v>50111755E</v>
          </cell>
          <cell r="E2221" t="str">
            <v>PGPR</v>
          </cell>
          <cell r="F2221" t="str">
            <v>Premios</v>
          </cell>
        </row>
        <row r="2222">
          <cell r="A2222">
            <v>5002220</v>
          </cell>
          <cell r="B2222" t="str">
            <v>GARCIA ALVAREZ, ANGEL</v>
          </cell>
          <cell r="C2222" t="str">
            <v/>
          </cell>
          <cell r="D2222" t="str">
            <v>70056862N</v>
          </cell>
          <cell r="E2222" t="str">
            <v>PGPR</v>
          </cell>
          <cell r="F2222" t="str">
            <v>Premios</v>
          </cell>
        </row>
        <row r="2223">
          <cell r="A2223">
            <v>5002221</v>
          </cell>
          <cell r="B2223" t="str">
            <v>MILLANES MORENO, ANGEL</v>
          </cell>
          <cell r="C2223" t="str">
            <v/>
          </cell>
          <cell r="D2223" t="str">
            <v>75985481J</v>
          </cell>
          <cell r="E2223" t="str">
            <v>PGPR</v>
          </cell>
          <cell r="F2223" t="str">
            <v>Premios</v>
          </cell>
        </row>
        <row r="2224">
          <cell r="A2224">
            <v>5002222</v>
          </cell>
          <cell r="B2224" t="str">
            <v>GONZALEZ DE LA ALEJA DOMPABLO DANIE</v>
          </cell>
          <cell r="C2224" t="str">
            <v/>
          </cell>
          <cell r="D2224" t="str">
            <v>52366729F</v>
          </cell>
          <cell r="E2224" t="str">
            <v>PGPR</v>
          </cell>
          <cell r="F2224" t="str">
            <v>Premios</v>
          </cell>
        </row>
        <row r="2225">
          <cell r="A2225">
            <v>5002223</v>
          </cell>
          <cell r="B2225" t="str">
            <v>MUÑOZ VALDEON, LUIS MIGUEL</v>
          </cell>
          <cell r="C2225" t="str">
            <v/>
          </cell>
          <cell r="D2225" t="str">
            <v>50431535X</v>
          </cell>
          <cell r="E2225" t="str">
            <v>PGPR</v>
          </cell>
          <cell r="F2225" t="str">
            <v>Premios</v>
          </cell>
        </row>
        <row r="2226">
          <cell r="A2226">
            <v>5002224</v>
          </cell>
          <cell r="B2226" t="str">
            <v>MUÑOZ LOPEZ, DIEGO</v>
          </cell>
          <cell r="C2226" t="str">
            <v/>
          </cell>
          <cell r="D2226" t="str">
            <v>52884971J</v>
          </cell>
          <cell r="E2226" t="str">
            <v>PGPR</v>
          </cell>
          <cell r="F2226" t="str">
            <v>Premios</v>
          </cell>
        </row>
        <row r="2227">
          <cell r="A2227">
            <v>5002225</v>
          </cell>
          <cell r="B2227" t="str">
            <v>FERNANDEZ CARBONELL, LUIS</v>
          </cell>
          <cell r="C2227" t="str">
            <v/>
          </cell>
          <cell r="D2227" t="str">
            <v>11818303Y</v>
          </cell>
          <cell r="E2227" t="str">
            <v>PGPR</v>
          </cell>
          <cell r="F2227" t="str">
            <v>Premios</v>
          </cell>
        </row>
        <row r="2228">
          <cell r="A2228">
            <v>5002226</v>
          </cell>
          <cell r="B2228" t="str">
            <v>TOBAR AMAGO, FRANCISCO JOSE</v>
          </cell>
          <cell r="C2228" t="str">
            <v/>
          </cell>
          <cell r="D2228" t="str">
            <v>02858748D</v>
          </cell>
          <cell r="E2228" t="str">
            <v>PGPR</v>
          </cell>
          <cell r="F2228" t="str">
            <v>Premios</v>
          </cell>
        </row>
        <row r="2229">
          <cell r="A2229">
            <v>5002227</v>
          </cell>
          <cell r="B2229" t="str">
            <v>CORRAL JODAR MARIA DOLORES</v>
          </cell>
          <cell r="C2229" t="str">
            <v/>
          </cell>
          <cell r="D2229" t="str">
            <v>48614116M</v>
          </cell>
          <cell r="E2229" t="str">
            <v>PGPR</v>
          </cell>
          <cell r="F2229" t="str">
            <v>Premios</v>
          </cell>
        </row>
        <row r="2230">
          <cell r="A2230">
            <v>5002228</v>
          </cell>
          <cell r="B2230" t="str">
            <v>DEL POZO DIEZ, DAVID</v>
          </cell>
          <cell r="C2230" t="str">
            <v/>
          </cell>
          <cell r="D2230" t="str">
            <v>02904650A</v>
          </cell>
          <cell r="E2230" t="str">
            <v>PGPR</v>
          </cell>
          <cell r="F2230" t="str">
            <v>Premios</v>
          </cell>
        </row>
        <row r="2231">
          <cell r="A2231">
            <v>5002229</v>
          </cell>
          <cell r="B2231" t="str">
            <v>PASCUA VELAZQUEZ, EDUARDO</v>
          </cell>
          <cell r="C2231" t="str">
            <v/>
          </cell>
          <cell r="D2231" t="str">
            <v>51696532F</v>
          </cell>
          <cell r="E2231" t="str">
            <v>PGPR</v>
          </cell>
          <cell r="F2231" t="str">
            <v>Premios</v>
          </cell>
        </row>
        <row r="2232">
          <cell r="A2232">
            <v>5002230</v>
          </cell>
          <cell r="B2232" t="str">
            <v>SEVILLEJA SUAREZ, SERGIO</v>
          </cell>
          <cell r="C2232" t="str">
            <v/>
          </cell>
          <cell r="D2232" t="str">
            <v>00799294K</v>
          </cell>
          <cell r="E2232" t="str">
            <v>PGPR</v>
          </cell>
          <cell r="F2232" t="str">
            <v>Premios</v>
          </cell>
        </row>
        <row r="2233">
          <cell r="A2233">
            <v>5002231</v>
          </cell>
          <cell r="B2233" t="str">
            <v>VILLAGRASA MARIN, JOSE ANTONIO</v>
          </cell>
          <cell r="C2233" t="str">
            <v/>
          </cell>
          <cell r="D2233" t="str">
            <v>50800801B</v>
          </cell>
          <cell r="E2233" t="str">
            <v>PGPR</v>
          </cell>
          <cell r="F2233" t="str">
            <v>Premios</v>
          </cell>
        </row>
        <row r="2234">
          <cell r="A2234">
            <v>5002232</v>
          </cell>
          <cell r="B2234" t="str">
            <v>PALACIOS LASFUENTES, JOSE</v>
          </cell>
          <cell r="C2234" t="str">
            <v/>
          </cell>
          <cell r="D2234" t="str">
            <v>02672590J</v>
          </cell>
          <cell r="E2234" t="str">
            <v>PGPR</v>
          </cell>
          <cell r="F2234" t="str">
            <v>Premios</v>
          </cell>
        </row>
        <row r="2235">
          <cell r="A2235">
            <v>5002233</v>
          </cell>
          <cell r="B2235" t="str">
            <v>MARTIN CARRASCO, RICARDO</v>
          </cell>
          <cell r="C2235" t="str">
            <v/>
          </cell>
          <cell r="D2235" t="str">
            <v>50113537X</v>
          </cell>
          <cell r="E2235" t="str">
            <v>PGPR</v>
          </cell>
          <cell r="F2235" t="str">
            <v>Premios</v>
          </cell>
        </row>
        <row r="2236">
          <cell r="A2236">
            <v>5002234</v>
          </cell>
          <cell r="B2236" t="str">
            <v>GARCIA ROLDAN, MARIA LUISA</v>
          </cell>
          <cell r="C2236" t="str">
            <v/>
          </cell>
          <cell r="D2236" t="str">
            <v>03458923E</v>
          </cell>
          <cell r="E2236" t="str">
            <v>PGPR</v>
          </cell>
          <cell r="F2236" t="str">
            <v>Premios</v>
          </cell>
        </row>
        <row r="2237">
          <cell r="A2237">
            <v>5002235</v>
          </cell>
          <cell r="B2237" t="str">
            <v>BARRIOS JIMENEZ, PILAR</v>
          </cell>
          <cell r="C2237" t="str">
            <v/>
          </cell>
          <cell r="D2237" t="str">
            <v>50722990D</v>
          </cell>
          <cell r="E2237" t="str">
            <v>PGPR</v>
          </cell>
          <cell r="F2237" t="str">
            <v>Premios</v>
          </cell>
        </row>
        <row r="2238">
          <cell r="A2238">
            <v>5002236</v>
          </cell>
          <cell r="B2238" t="str">
            <v>BARBADO FERNANDEZ, JOSE</v>
          </cell>
          <cell r="C2238" t="str">
            <v/>
          </cell>
          <cell r="D2238" t="str">
            <v>04158932A</v>
          </cell>
          <cell r="E2238" t="str">
            <v>PGPR</v>
          </cell>
          <cell r="F2238" t="str">
            <v>Premios</v>
          </cell>
        </row>
        <row r="2239">
          <cell r="A2239">
            <v>5002237</v>
          </cell>
          <cell r="B2239" t="str">
            <v>ARROYO MOLINA, MARIA</v>
          </cell>
          <cell r="C2239" t="str">
            <v/>
          </cell>
          <cell r="D2239" t="str">
            <v>00237551F</v>
          </cell>
          <cell r="E2239" t="str">
            <v>PGPR</v>
          </cell>
          <cell r="F2239" t="str">
            <v>Premios</v>
          </cell>
        </row>
        <row r="2240">
          <cell r="A2240">
            <v>5002238</v>
          </cell>
          <cell r="B2240" t="str">
            <v>AGUEDA ZOYO, MARIANO</v>
          </cell>
          <cell r="C2240" t="str">
            <v/>
          </cell>
          <cell r="D2240" t="str">
            <v>07475693A</v>
          </cell>
          <cell r="E2240" t="str">
            <v>PGPR</v>
          </cell>
          <cell r="F2240" t="str">
            <v>Premios</v>
          </cell>
        </row>
        <row r="2241">
          <cell r="A2241">
            <v>5002239</v>
          </cell>
          <cell r="B2241" t="str">
            <v>GARCIA DIEZ, INES</v>
          </cell>
          <cell r="C2241" t="str">
            <v/>
          </cell>
          <cell r="D2241" t="str">
            <v>09685677D</v>
          </cell>
          <cell r="E2241" t="str">
            <v>PGPR</v>
          </cell>
          <cell r="F2241" t="str">
            <v>Premios</v>
          </cell>
        </row>
        <row r="2242">
          <cell r="A2242">
            <v>5002240</v>
          </cell>
          <cell r="B2242" t="str">
            <v>LOPEZ BENITO, EUGENIO</v>
          </cell>
          <cell r="C2242" t="str">
            <v/>
          </cell>
          <cell r="D2242" t="str">
            <v>50278226L</v>
          </cell>
          <cell r="E2242" t="str">
            <v>PGPR</v>
          </cell>
          <cell r="F2242" t="str">
            <v>Premios</v>
          </cell>
        </row>
        <row r="2243">
          <cell r="A2243">
            <v>5002241</v>
          </cell>
          <cell r="B2243" t="str">
            <v>CABANILLAS ALMENA, GABRIEL</v>
          </cell>
          <cell r="C2243" t="str">
            <v/>
          </cell>
          <cell r="D2243" t="str">
            <v>05895433G</v>
          </cell>
          <cell r="E2243" t="str">
            <v>PGPR</v>
          </cell>
          <cell r="F2243" t="str">
            <v>Premios</v>
          </cell>
        </row>
        <row r="2244">
          <cell r="A2244">
            <v>5002242</v>
          </cell>
          <cell r="B2244" t="str">
            <v>MARTINEZ GARRIDO, JESUS</v>
          </cell>
          <cell r="C2244" t="str">
            <v/>
          </cell>
          <cell r="D2244" t="str">
            <v>01179664V</v>
          </cell>
          <cell r="E2244" t="str">
            <v>PGPR</v>
          </cell>
          <cell r="F2244" t="str">
            <v>Premios</v>
          </cell>
        </row>
        <row r="2245">
          <cell r="A2245">
            <v>5002243</v>
          </cell>
          <cell r="B2245" t="str">
            <v>SANJURJO MUÑOZ, ANTONIO</v>
          </cell>
          <cell r="C2245" t="str">
            <v/>
          </cell>
          <cell r="D2245" t="str">
            <v>07528385W</v>
          </cell>
          <cell r="E2245" t="str">
            <v>PGPR</v>
          </cell>
          <cell r="F2245" t="str">
            <v>Premios</v>
          </cell>
        </row>
        <row r="2246">
          <cell r="A2246">
            <v>5002244</v>
          </cell>
          <cell r="B2246" t="str">
            <v>GARCIA BLANCO, ANTONIO</v>
          </cell>
          <cell r="C2246" t="str">
            <v/>
          </cell>
          <cell r="D2246" t="str">
            <v>51341302N</v>
          </cell>
          <cell r="E2246" t="str">
            <v>PGPR</v>
          </cell>
          <cell r="F2246" t="str">
            <v>Premios</v>
          </cell>
        </row>
        <row r="2247">
          <cell r="A2247">
            <v>5002245</v>
          </cell>
          <cell r="B2247" t="str">
            <v>MAYAS GOMEZ, RAFAEL</v>
          </cell>
          <cell r="C2247" t="str">
            <v/>
          </cell>
          <cell r="D2247" t="str">
            <v>01148472J</v>
          </cell>
          <cell r="E2247" t="str">
            <v>PGPR</v>
          </cell>
          <cell r="F2247" t="str">
            <v>Premios</v>
          </cell>
        </row>
        <row r="2248">
          <cell r="A2248">
            <v>5002246</v>
          </cell>
          <cell r="B2248" t="str">
            <v>FERNANDEZ SEGURA, ANA BELEN</v>
          </cell>
          <cell r="C2248" t="str">
            <v/>
          </cell>
          <cell r="D2248" t="str">
            <v>51063461B</v>
          </cell>
          <cell r="E2248" t="str">
            <v>PGPR</v>
          </cell>
          <cell r="F2248" t="str">
            <v>Premios</v>
          </cell>
        </row>
        <row r="2249">
          <cell r="A2249">
            <v>5002247</v>
          </cell>
          <cell r="B2249" t="str">
            <v>CHAMOSO CALVO, JOSE MANUEL</v>
          </cell>
          <cell r="C2249" t="str">
            <v/>
          </cell>
          <cell r="D2249" t="str">
            <v>05373650E</v>
          </cell>
          <cell r="E2249" t="str">
            <v>PGPR</v>
          </cell>
          <cell r="F2249" t="str">
            <v>Premios</v>
          </cell>
        </row>
        <row r="2250">
          <cell r="A2250">
            <v>5002248</v>
          </cell>
          <cell r="B2250" t="str">
            <v>CARRION NAVARRO, ELENA</v>
          </cell>
          <cell r="C2250" t="str">
            <v/>
          </cell>
          <cell r="D2250" t="str">
            <v>53409326Z</v>
          </cell>
          <cell r="E2250" t="str">
            <v>PGPR</v>
          </cell>
          <cell r="F2250" t="str">
            <v>Premios</v>
          </cell>
        </row>
        <row r="2251">
          <cell r="A2251">
            <v>5002249</v>
          </cell>
          <cell r="B2251" t="str">
            <v>ALVAREZ RANZ, MARCOS ANTONIO</v>
          </cell>
          <cell r="C2251" t="str">
            <v/>
          </cell>
          <cell r="D2251" t="str">
            <v>11817955A</v>
          </cell>
          <cell r="E2251" t="str">
            <v>PGPR</v>
          </cell>
          <cell r="F2251" t="str">
            <v>Premios</v>
          </cell>
        </row>
        <row r="2252">
          <cell r="A2252">
            <v>5002250</v>
          </cell>
          <cell r="B2252" t="str">
            <v>PASCUAL GARCIA, DAVID</v>
          </cell>
          <cell r="C2252" t="str">
            <v/>
          </cell>
          <cell r="D2252" t="str">
            <v>07238902C</v>
          </cell>
          <cell r="E2252" t="str">
            <v>PGPR</v>
          </cell>
          <cell r="F2252" t="str">
            <v>Premios</v>
          </cell>
        </row>
        <row r="2253">
          <cell r="A2253">
            <v>5002251</v>
          </cell>
          <cell r="B2253" t="str">
            <v>LOPEZ LOPEZ, JAVIER</v>
          </cell>
          <cell r="C2253" t="str">
            <v/>
          </cell>
          <cell r="D2253" t="str">
            <v>50448597Y</v>
          </cell>
          <cell r="E2253" t="str">
            <v>PGPR</v>
          </cell>
          <cell r="F2253" t="str">
            <v>Premios</v>
          </cell>
        </row>
        <row r="2254">
          <cell r="A2254">
            <v>5002252</v>
          </cell>
          <cell r="B2254" t="str">
            <v>MANZANO ORDOÑEZ, MARIA ANGELES</v>
          </cell>
          <cell r="C2254" t="str">
            <v/>
          </cell>
          <cell r="D2254" t="str">
            <v>50120029Q</v>
          </cell>
          <cell r="E2254" t="str">
            <v>PGPR</v>
          </cell>
          <cell r="F2254" t="str">
            <v>Premios</v>
          </cell>
        </row>
        <row r="2255">
          <cell r="A2255">
            <v>5002253</v>
          </cell>
          <cell r="B2255" t="str">
            <v>RINCONES CASTELLANOS, HECTOR</v>
          </cell>
          <cell r="C2255" t="str">
            <v/>
          </cell>
          <cell r="D2255" t="str">
            <v>X5932968A</v>
          </cell>
          <cell r="E2255" t="str">
            <v>PGPR</v>
          </cell>
          <cell r="F2255" t="str">
            <v>Premios</v>
          </cell>
        </row>
        <row r="2256">
          <cell r="A2256">
            <v>5002254</v>
          </cell>
          <cell r="B2256" t="str">
            <v>GARCIA VAQUERO, LUIS ALBERTO</v>
          </cell>
          <cell r="C2256" t="str">
            <v/>
          </cell>
          <cell r="D2256" t="str">
            <v>02839425Y</v>
          </cell>
          <cell r="E2256" t="str">
            <v>PGPR</v>
          </cell>
          <cell r="F2256" t="str">
            <v>Premios</v>
          </cell>
        </row>
        <row r="2257">
          <cell r="A2257">
            <v>5002255</v>
          </cell>
          <cell r="B2257" t="str">
            <v>FERNANDEZ SALAZAR, FRANCISCO</v>
          </cell>
          <cell r="C2257" t="str">
            <v/>
          </cell>
          <cell r="D2257" t="str">
            <v>33512080E</v>
          </cell>
          <cell r="E2257" t="str">
            <v>PGPR</v>
          </cell>
          <cell r="F2257" t="str">
            <v>Premios</v>
          </cell>
        </row>
        <row r="2258">
          <cell r="A2258">
            <v>5002256</v>
          </cell>
          <cell r="B2258" t="str">
            <v>SANCHEZ MARTIN, YOLANDA</v>
          </cell>
          <cell r="C2258" t="str">
            <v/>
          </cell>
          <cell r="D2258" t="str">
            <v>12326567Q</v>
          </cell>
          <cell r="E2258" t="str">
            <v>PGPR</v>
          </cell>
          <cell r="F2258" t="str">
            <v>Premios</v>
          </cell>
        </row>
        <row r="2259">
          <cell r="A2259">
            <v>5002257</v>
          </cell>
          <cell r="B2259" t="str">
            <v>HERRERO PASTOR, JOSE ALBERTO</v>
          </cell>
          <cell r="C2259" t="str">
            <v/>
          </cell>
          <cell r="D2259" t="str">
            <v>12400923J</v>
          </cell>
          <cell r="E2259" t="str">
            <v>PGPR</v>
          </cell>
          <cell r="F2259" t="str">
            <v>Premios</v>
          </cell>
        </row>
        <row r="2260">
          <cell r="A2260">
            <v>5002258</v>
          </cell>
          <cell r="B2260" t="str">
            <v>LOPEZ DE LA IGLESIA, LUIS</v>
          </cell>
          <cell r="C2260" t="str">
            <v/>
          </cell>
          <cell r="D2260" t="str">
            <v>50658516G</v>
          </cell>
          <cell r="E2260" t="str">
            <v>PGPR</v>
          </cell>
          <cell r="F2260" t="str">
            <v>Premios</v>
          </cell>
        </row>
        <row r="2261">
          <cell r="A2261">
            <v>5002259</v>
          </cell>
          <cell r="B2261" t="str">
            <v>RODRIGUEZ LOPEZ, LUIS</v>
          </cell>
          <cell r="C2261" t="str">
            <v/>
          </cell>
          <cell r="D2261" t="str">
            <v>07217927K</v>
          </cell>
          <cell r="E2261" t="str">
            <v>PGPR</v>
          </cell>
          <cell r="F2261" t="str">
            <v>Premios</v>
          </cell>
        </row>
        <row r="2262">
          <cell r="A2262">
            <v>5002260</v>
          </cell>
          <cell r="B2262" t="str">
            <v>CERRATO HERNANDEZ, CAROLINA</v>
          </cell>
          <cell r="C2262" t="str">
            <v/>
          </cell>
          <cell r="D2262" t="str">
            <v>46845660L</v>
          </cell>
          <cell r="E2262" t="str">
            <v>PGPR</v>
          </cell>
          <cell r="F2262" t="str">
            <v>Premios</v>
          </cell>
        </row>
        <row r="2263">
          <cell r="A2263">
            <v>5002261</v>
          </cell>
          <cell r="B2263" t="str">
            <v>NIETO LLANOS , ANTONIO</v>
          </cell>
          <cell r="C2263" t="str">
            <v/>
          </cell>
          <cell r="D2263" t="str">
            <v>07232005T</v>
          </cell>
          <cell r="E2263" t="str">
            <v>PGPR</v>
          </cell>
          <cell r="F2263" t="str">
            <v>Premios</v>
          </cell>
        </row>
        <row r="2264">
          <cell r="A2264">
            <v>5002262</v>
          </cell>
          <cell r="B2264" t="str">
            <v>SANCHEZ CERRATO, LUIS</v>
          </cell>
          <cell r="C2264" t="str">
            <v/>
          </cell>
          <cell r="D2264" t="str">
            <v>12717697P</v>
          </cell>
          <cell r="E2264" t="str">
            <v>PGPR</v>
          </cell>
          <cell r="F2264" t="str">
            <v>Premios</v>
          </cell>
        </row>
        <row r="2265">
          <cell r="A2265">
            <v>5002263</v>
          </cell>
          <cell r="B2265" t="str">
            <v>GONZALEZ GIL, IGNACIO JAVIER</v>
          </cell>
          <cell r="C2265" t="str">
            <v/>
          </cell>
          <cell r="D2265" t="str">
            <v>18160833X</v>
          </cell>
          <cell r="E2265" t="str">
            <v>PGPR</v>
          </cell>
          <cell r="F2265" t="str">
            <v>Premios</v>
          </cell>
        </row>
        <row r="2266">
          <cell r="A2266">
            <v>5002264</v>
          </cell>
          <cell r="B2266" t="str">
            <v>JAUREGUIZAR FRANCES, MIGUEL</v>
          </cell>
          <cell r="C2266" t="str">
            <v/>
          </cell>
          <cell r="D2266" t="str">
            <v>33525907A</v>
          </cell>
          <cell r="E2266" t="str">
            <v>PGPR</v>
          </cell>
          <cell r="F2266" t="str">
            <v>Premios</v>
          </cell>
        </row>
        <row r="2267">
          <cell r="A2267">
            <v>5002265</v>
          </cell>
          <cell r="B2267" t="str">
            <v>GARCIA SANCHEZ, SERGIO</v>
          </cell>
          <cell r="C2267" t="str">
            <v/>
          </cell>
          <cell r="D2267" t="str">
            <v>75953237S</v>
          </cell>
          <cell r="E2267" t="str">
            <v>PGPR</v>
          </cell>
          <cell r="F2267" t="str">
            <v>Premios</v>
          </cell>
        </row>
        <row r="2268">
          <cell r="A2268">
            <v>5002266</v>
          </cell>
          <cell r="B2268" t="str">
            <v>SANTOS OLMO, JUAN JOSE</v>
          </cell>
          <cell r="C2268" t="str">
            <v/>
          </cell>
          <cell r="D2268" t="str">
            <v>08963955G</v>
          </cell>
          <cell r="E2268" t="str">
            <v>PGPR</v>
          </cell>
          <cell r="F2268" t="str">
            <v>Premios</v>
          </cell>
        </row>
        <row r="2269">
          <cell r="A2269">
            <v>5002267</v>
          </cell>
          <cell r="B2269" t="str">
            <v>VITORES LIRAS, GUILLERMO</v>
          </cell>
          <cell r="C2269" t="str">
            <v/>
          </cell>
          <cell r="D2269" t="str">
            <v>71144890W</v>
          </cell>
          <cell r="E2269" t="str">
            <v>PGPR</v>
          </cell>
          <cell r="F2269" t="str">
            <v>Premios</v>
          </cell>
        </row>
        <row r="2270">
          <cell r="A2270">
            <v>5002268</v>
          </cell>
          <cell r="B2270" t="str">
            <v>GOMEZ OVEJERO, INMACULADA</v>
          </cell>
          <cell r="C2270" t="str">
            <v/>
          </cell>
          <cell r="D2270" t="str">
            <v>50865655M</v>
          </cell>
          <cell r="E2270" t="str">
            <v>PGPR</v>
          </cell>
          <cell r="F2270" t="str">
            <v>Premios</v>
          </cell>
        </row>
        <row r="2271">
          <cell r="A2271">
            <v>5002269</v>
          </cell>
          <cell r="B2271" t="str">
            <v>DE SANTIAGO LOPEZ, PABLO</v>
          </cell>
          <cell r="C2271" t="str">
            <v/>
          </cell>
          <cell r="D2271" t="str">
            <v>12399303A</v>
          </cell>
          <cell r="E2271" t="str">
            <v>PGPR</v>
          </cell>
          <cell r="F2271" t="str">
            <v>Premios</v>
          </cell>
        </row>
        <row r="2272">
          <cell r="A2272">
            <v>5002270</v>
          </cell>
          <cell r="B2272" t="str">
            <v>IZAGA LARREA, MARIA DEL CARMEN</v>
          </cell>
          <cell r="C2272" t="str">
            <v/>
          </cell>
          <cell r="D2272" t="str">
            <v>72711886P</v>
          </cell>
          <cell r="E2272" t="str">
            <v>PGPR</v>
          </cell>
          <cell r="F2272" t="str">
            <v>Premios</v>
          </cell>
        </row>
        <row r="2273">
          <cell r="A2273">
            <v>5002271</v>
          </cell>
          <cell r="B2273" t="str">
            <v>MORO MANJON, MANUELA</v>
          </cell>
          <cell r="C2273" t="str">
            <v/>
          </cell>
          <cell r="D2273" t="str">
            <v>75093789P</v>
          </cell>
          <cell r="E2273" t="str">
            <v>PGPR</v>
          </cell>
          <cell r="F2273" t="str">
            <v>Premios</v>
          </cell>
        </row>
        <row r="2274">
          <cell r="A2274">
            <v>5002272</v>
          </cell>
          <cell r="B2274" t="str">
            <v>PASCUAL PINAZO, FERNANDO</v>
          </cell>
          <cell r="C2274" t="str">
            <v/>
          </cell>
          <cell r="D2274" t="str">
            <v>04846850Z</v>
          </cell>
          <cell r="E2274" t="str">
            <v>PGPR</v>
          </cell>
          <cell r="F2274" t="str">
            <v>Premios</v>
          </cell>
        </row>
        <row r="2275">
          <cell r="A2275">
            <v>5002273</v>
          </cell>
          <cell r="B2275" t="str">
            <v>MURILLO PARRALEJO, NICASIO</v>
          </cell>
          <cell r="C2275" t="str">
            <v/>
          </cell>
          <cell r="D2275" t="str">
            <v>51881774F</v>
          </cell>
          <cell r="E2275" t="str">
            <v>PGPR</v>
          </cell>
          <cell r="F2275" t="str">
            <v>Premios</v>
          </cell>
        </row>
        <row r="2276">
          <cell r="A2276">
            <v>5002274</v>
          </cell>
          <cell r="B2276" t="str">
            <v>FERNANDEZ PICO, ALBERTO</v>
          </cell>
          <cell r="C2276" t="str">
            <v/>
          </cell>
          <cell r="D2276" t="str">
            <v>02880732M</v>
          </cell>
          <cell r="E2276" t="str">
            <v>PGPR</v>
          </cell>
          <cell r="F2276" t="str">
            <v>Premios</v>
          </cell>
        </row>
        <row r="2277">
          <cell r="A2277">
            <v>5002275</v>
          </cell>
          <cell r="B2277" t="str">
            <v>MOHEDANO LOPEZ, RAQUEL</v>
          </cell>
          <cell r="C2277" t="str">
            <v/>
          </cell>
          <cell r="D2277" t="str">
            <v>02902936Z</v>
          </cell>
          <cell r="E2277" t="str">
            <v>PGPR</v>
          </cell>
          <cell r="F2277" t="str">
            <v>Premios</v>
          </cell>
        </row>
        <row r="2278">
          <cell r="A2278">
            <v>5002276</v>
          </cell>
          <cell r="B2278" t="str">
            <v>INFANTES RUIZ, SANTOS</v>
          </cell>
          <cell r="C2278" t="str">
            <v/>
          </cell>
          <cell r="D2278" t="str">
            <v>50173048C</v>
          </cell>
          <cell r="E2278" t="str">
            <v>PGPR</v>
          </cell>
          <cell r="F2278" t="str">
            <v>Premios</v>
          </cell>
        </row>
        <row r="2279">
          <cell r="A2279">
            <v>5002277</v>
          </cell>
          <cell r="B2279" t="str">
            <v>LAZARO HERNANDEZ, LUIS JAVIER</v>
          </cell>
          <cell r="C2279" t="str">
            <v/>
          </cell>
          <cell r="D2279" t="str">
            <v>25166918L</v>
          </cell>
          <cell r="E2279" t="str">
            <v>PGPR</v>
          </cell>
          <cell r="F2279" t="str">
            <v>Premios</v>
          </cell>
        </row>
        <row r="2280">
          <cell r="A2280">
            <v>5002278</v>
          </cell>
          <cell r="B2280" t="str">
            <v>VAZQUEZ VALLE, EDUARDO</v>
          </cell>
          <cell r="C2280" t="str">
            <v/>
          </cell>
          <cell r="D2280" t="str">
            <v>11840451M</v>
          </cell>
          <cell r="E2280" t="str">
            <v>PGPR</v>
          </cell>
          <cell r="F2280" t="str">
            <v>Premios</v>
          </cell>
        </row>
        <row r="2281">
          <cell r="A2281">
            <v>5002279</v>
          </cell>
          <cell r="B2281" t="str">
            <v>GARCIA FEREZ, JOSE</v>
          </cell>
          <cell r="C2281" t="str">
            <v/>
          </cell>
          <cell r="D2281" t="str">
            <v>29063889P</v>
          </cell>
          <cell r="E2281" t="str">
            <v>PGPR</v>
          </cell>
          <cell r="F2281" t="str">
            <v>Premios</v>
          </cell>
        </row>
        <row r="2282">
          <cell r="A2282">
            <v>5002280</v>
          </cell>
          <cell r="B2282" t="str">
            <v>MARTIN CHIMENO, JOSE IGNACIO</v>
          </cell>
          <cell r="C2282" t="str">
            <v/>
          </cell>
          <cell r="D2282" t="str">
            <v>70048468J</v>
          </cell>
          <cell r="E2282" t="str">
            <v>PGPR</v>
          </cell>
          <cell r="F2282" t="str">
            <v>Premios</v>
          </cell>
        </row>
        <row r="2283">
          <cell r="A2283">
            <v>5002281</v>
          </cell>
          <cell r="B2283" t="str">
            <v>SANJURJO NAVEIRAS ANA MARIA AMALIA</v>
          </cell>
          <cell r="C2283" t="str">
            <v/>
          </cell>
          <cell r="D2283" t="str">
            <v>50660858T</v>
          </cell>
          <cell r="E2283" t="str">
            <v>PGPR</v>
          </cell>
          <cell r="F2283" t="str">
            <v>Premios</v>
          </cell>
        </row>
        <row r="2284">
          <cell r="A2284">
            <v>5002282</v>
          </cell>
          <cell r="B2284" t="str">
            <v>BUENACASA OLIVA, VERONICA</v>
          </cell>
          <cell r="C2284" t="str">
            <v/>
          </cell>
          <cell r="D2284" t="str">
            <v>73081148M</v>
          </cell>
          <cell r="E2284" t="str">
            <v>PGPR</v>
          </cell>
          <cell r="F2284" t="str">
            <v>Premios</v>
          </cell>
        </row>
        <row r="2285">
          <cell r="A2285">
            <v>5002283</v>
          </cell>
          <cell r="B2285" t="str">
            <v>ALFONSO MORENO, MARIA ELENA</v>
          </cell>
          <cell r="C2285" t="str">
            <v/>
          </cell>
          <cell r="D2285" t="str">
            <v>46842791W</v>
          </cell>
          <cell r="E2285" t="str">
            <v>PGPR</v>
          </cell>
          <cell r="F2285" t="str">
            <v>Premios</v>
          </cell>
        </row>
        <row r="2286">
          <cell r="A2286">
            <v>5002284</v>
          </cell>
          <cell r="B2286" t="str">
            <v>DE TORRES RODRIGUEZ, MARIA MARTA</v>
          </cell>
          <cell r="C2286" t="str">
            <v/>
          </cell>
          <cell r="D2286" t="str">
            <v>01173715W</v>
          </cell>
          <cell r="E2286" t="str">
            <v>PGPR</v>
          </cell>
          <cell r="F2286" t="str">
            <v>Premios</v>
          </cell>
        </row>
        <row r="2287">
          <cell r="A2287">
            <v>5002285</v>
          </cell>
          <cell r="B2287" t="str">
            <v>GARCIA ZAMARREÑO, HECTOR</v>
          </cell>
          <cell r="C2287" t="str">
            <v/>
          </cell>
          <cell r="D2287" t="str">
            <v>03909912G</v>
          </cell>
          <cell r="E2287" t="str">
            <v>PGPR</v>
          </cell>
          <cell r="F2287" t="str">
            <v>Premios</v>
          </cell>
        </row>
        <row r="2288">
          <cell r="A2288">
            <v>400000</v>
          </cell>
          <cell r="B2288" t="str">
            <v>EBN BANCO DE NEGOCIOS, S.A.</v>
          </cell>
          <cell r="C2288" t="str">
            <v/>
          </cell>
          <cell r="D2288" t="str">
            <v/>
          </cell>
          <cell r="E2288" t="str">
            <v/>
          </cell>
        </row>
        <row r="2289">
          <cell r="A2289">
            <v>400001</v>
          </cell>
          <cell r="B2289" t="str">
            <v>BANCO POPULAR ESPA#OL</v>
          </cell>
          <cell r="C2289" t="str">
            <v/>
          </cell>
          <cell r="D2289" t="str">
            <v/>
          </cell>
          <cell r="E2289" t="str">
            <v/>
          </cell>
        </row>
        <row r="2290">
          <cell r="A2290">
            <v>400002</v>
          </cell>
          <cell r="B2290" t="str">
            <v>BBVA FACTORING, EFC S.A.</v>
          </cell>
          <cell r="C2290" t="str">
            <v/>
          </cell>
          <cell r="D2290" t="str">
            <v/>
          </cell>
          <cell r="E2290" t="str">
            <v/>
          </cell>
        </row>
        <row r="2291">
          <cell r="A2291">
            <v>400003</v>
          </cell>
          <cell r="B2291" t="str">
            <v>BANCO PASTOR</v>
          </cell>
          <cell r="C2291" t="str">
            <v/>
          </cell>
          <cell r="D2291" t="str">
            <v/>
          </cell>
          <cell r="E2291" t="str">
            <v/>
          </cell>
        </row>
        <row r="2292">
          <cell r="A2292">
            <v>400004</v>
          </cell>
          <cell r="B2292" t="str">
            <v>BNP ESPA#A, S.A.</v>
          </cell>
          <cell r="C2292" t="str">
            <v/>
          </cell>
          <cell r="D2292" t="str">
            <v/>
          </cell>
          <cell r="E2292" t="str">
            <v/>
          </cell>
        </row>
        <row r="2293">
          <cell r="A2293">
            <v>400005</v>
          </cell>
          <cell r="B2293" t="str">
            <v>BANCAJA</v>
          </cell>
          <cell r="C2293" t="str">
            <v/>
          </cell>
          <cell r="D2293" t="str">
            <v/>
          </cell>
          <cell r="E2293" t="str">
            <v/>
          </cell>
        </row>
        <row r="2294">
          <cell r="A2294">
            <v>400006</v>
          </cell>
          <cell r="B2294" t="str">
            <v>CAIXALEASING Y FACTORING E.F.C.S.A.</v>
          </cell>
          <cell r="C2294" t="str">
            <v/>
          </cell>
          <cell r="D2294" t="str">
            <v/>
          </cell>
          <cell r="E2294" t="str">
            <v/>
          </cell>
        </row>
        <row r="2295">
          <cell r="A2295">
            <v>400007</v>
          </cell>
          <cell r="B2295" t="str">
            <v>BANCO SANTANDER, S.A.</v>
          </cell>
          <cell r="C2295" t="str">
            <v/>
          </cell>
          <cell r="D2295" t="str">
            <v/>
          </cell>
          <cell r="E2295" t="str">
            <v/>
          </cell>
        </row>
        <row r="2296">
          <cell r="A2296">
            <v>400008</v>
          </cell>
          <cell r="B2296" t="str">
            <v>DEUTSCHE BANK, S.A.E.</v>
          </cell>
          <cell r="C2296" t="str">
            <v/>
          </cell>
          <cell r="D2296" t="str">
            <v/>
          </cell>
          <cell r="E2296" t="str">
            <v/>
          </cell>
        </row>
        <row r="2297">
          <cell r="A2297">
            <v>400009</v>
          </cell>
          <cell r="B2297" t="str">
            <v>FACTORCAT ESTABL.FINAN. DE</v>
          </cell>
          <cell r="C2297" t="str">
            <v/>
          </cell>
          <cell r="D2297" t="str">
            <v/>
          </cell>
          <cell r="E2297" t="str">
            <v/>
          </cell>
        </row>
        <row r="2298">
          <cell r="A2298">
            <v>400010</v>
          </cell>
          <cell r="B2298" t="str">
            <v>BANCO DE VALENCIA</v>
          </cell>
          <cell r="C2298" t="str">
            <v/>
          </cell>
          <cell r="D2298" t="str">
            <v/>
          </cell>
          <cell r="E2298" t="str">
            <v/>
          </cell>
        </row>
        <row r="2299">
          <cell r="A2299">
            <v>400011</v>
          </cell>
          <cell r="B2299" t="str">
            <v>POPULAR DE FACTORING,S A. E.F.C.</v>
          </cell>
          <cell r="C2299" t="str">
            <v/>
          </cell>
          <cell r="D2299" t="str">
            <v/>
          </cell>
          <cell r="E2299" t="str">
            <v/>
          </cell>
        </row>
        <row r="2300">
          <cell r="A2300">
            <v>400012</v>
          </cell>
          <cell r="B2300" t="str">
            <v>CAJA DE BURGOS</v>
          </cell>
          <cell r="C2300" t="str">
            <v/>
          </cell>
          <cell r="D2300" t="str">
            <v/>
          </cell>
          <cell r="E2300" t="str">
            <v/>
          </cell>
        </row>
        <row r="2301">
          <cell r="A2301">
            <v>400013</v>
          </cell>
          <cell r="B2301" t="str">
            <v>EUROBANK DEL MEDITERRANEO,S.A.</v>
          </cell>
          <cell r="C2301" t="str">
            <v/>
          </cell>
          <cell r="D2301" t="str">
            <v/>
          </cell>
          <cell r="E2301" t="str">
            <v/>
          </cell>
        </row>
        <row r="2302">
          <cell r="A2302">
            <v>400014</v>
          </cell>
          <cell r="B2302" t="str">
            <v>BARCLAYS FACTORING, S.A. E.F.C.</v>
          </cell>
          <cell r="C2302" t="str">
            <v/>
          </cell>
          <cell r="D2302" t="str">
            <v/>
          </cell>
          <cell r="E2302" t="str">
            <v/>
          </cell>
        </row>
        <row r="2303">
          <cell r="A2303">
            <v>400015</v>
          </cell>
          <cell r="B2303" t="str">
            <v>CAIXA D´ESTALVIS DE TARRAGONA</v>
          </cell>
          <cell r="C2303" t="str">
            <v/>
          </cell>
          <cell r="D2303" t="str">
            <v/>
          </cell>
          <cell r="E2303" t="str">
            <v/>
          </cell>
        </row>
        <row r="2304">
          <cell r="A2304">
            <v>400016</v>
          </cell>
          <cell r="B2304" t="str">
            <v>KUTXA</v>
          </cell>
          <cell r="C2304" t="str">
            <v/>
          </cell>
          <cell r="D2304" t="str">
            <v/>
          </cell>
          <cell r="E2304" t="str">
            <v/>
          </cell>
        </row>
        <row r="2305">
          <cell r="A2305">
            <v>400017</v>
          </cell>
          <cell r="B2305" t="str">
            <v>BANKOA, S.A.</v>
          </cell>
          <cell r="C2305" t="str">
            <v/>
          </cell>
          <cell r="D2305" t="str">
            <v/>
          </cell>
          <cell r="E2305" t="str">
            <v/>
          </cell>
        </row>
        <row r="2306">
          <cell r="A2306">
            <v>400018</v>
          </cell>
          <cell r="B2306" t="str">
            <v>INSTITUT CATALÀ DE FINANCES</v>
          </cell>
          <cell r="C2306" t="str">
            <v/>
          </cell>
          <cell r="D2306" t="str">
            <v/>
          </cell>
          <cell r="E2306" t="str">
            <v/>
          </cell>
        </row>
        <row r="2307">
          <cell r="A2307">
            <v>400019</v>
          </cell>
          <cell r="B2307" t="str">
            <v>UNICAJA</v>
          </cell>
          <cell r="C2307" t="str">
            <v/>
          </cell>
          <cell r="D2307" t="str">
            <v/>
          </cell>
          <cell r="E2307" t="str">
            <v/>
          </cell>
        </row>
        <row r="2308">
          <cell r="A2308">
            <v>400020</v>
          </cell>
          <cell r="B2308" t="str">
            <v>INSTITUTO GALEGO DE PROMOCION</v>
          </cell>
          <cell r="C2308" t="str">
            <v/>
          </cell>
          <cell r="D2308" t="str">
            <v/>
          </cell>
          <cell r="E2308" t="str">
            <v/>
          </cell>
        </row>
        <row r="2309">
          <cell r="A2309">
            <v>400021</v>
          </cell>
          <cell r="B2309" t="str">
            <v>BANESTO FACTORING, S.A.</v>
          </cell>
          <cell r="C2309" t="str">
            <v/>
          </cell>
          <cell r="D2309" t="str">
            <v/>
          </cell>
          <cell r="E2309" t="str">
            <v/>
          </cell>
        </row>
        <row r="2310">
          <cell r="A2310">
            <v>400022</v>
          </cell>
          <cell r="B2310" t="str">
            <v>CAIXANOVA</v>
          </cell>
          <cell r="C2310" t="str">
            <v/>
          </cell>
          <cell r="D2310" t="str">
            <v/>
          </cell>
          <cell r="E2310" t="str">
            <v/>
          </cell>
        </row>
        <row r="2311">
          <cell r="A2311">
            <v>400023</v>
          </cell>
          <cell r="B2311" t="str">
            <v>CAIXA DÉSTALVIS DE SABADELL</v>
          </cell>
          <cell r="C2311" t="str">
            <v/>
          </cell>
          <cell r="D2311" t="str">
            <v/>
          </cell>
          <cell r="E2311" t="str">
            <v/>
          </cell>
        </row>
        <row r="2312">
          <cell r="A2312">
            <v>400024</v>
          </cell>
          <cell r="B2312" t="str">
            <v>MADRID LEASING CORPORATION SAEFC.</v>
          </cell>
          <cell r="C2312" t="str">
            <v/>
          </cell>
          <cell r="D2312" t="str">
            <v/>
          </cell>
          <cell r="E2312" t="str">
            <v/>
          </cell>
        </row>
        <row r="2313">
          <cell r="A2313">
            <v>400025</v>
          </cell>
          <cell r="B2313" t="str">
            <v>SANTANDER FACTORING Y CONFIRMING</v>
          </cell>
          <cell r="C2313" t="str">
            <v/>
          </cell>
          <cell r="D2313" t="str">
            <v/>
          </cell>
          <cell r="E2313" t="str">
            <v/>
          </cell>
        </row>
        <row r="2314">
          <cell r="A2314">
            <v>400026</v>
          </cell>
          <cell r="B2314" t="str">
            <v>BANCO GALLEGO</v>
          </cell>
          <cell r="C2314" t="str">
            <v/>
          </cell>
          <cell r="D2314" t="str">
            <v/>
          </cell>
          <cell r="E2314" t="str">
            <v/>
          </cell>
        </row>
        <row r="2315">
          <cell r="A2315">
            <v>400027</v>
          </cell>
          <cell r="B2315" t="str">
            <v>CAIXA GALICIA</v>
          </cell>
          <cell r="C2315" t="str">
            <v/>
          </cell>
          <cell r="D2315" t="str">
            <v/>
          </cell>
          <cell r="E2315" t="str">
            <v/>
          </cell>
        </row>
        <row r="2316">
          <cell r="A2316">
            <v>400028</v>
          </cell>
          <cell r="B2316" t="str">
            <v>BANKINTER S.A.</v>
          </cell>
          <cell r="C2316" t="str">
            <v/>
          </cell>
          <cell r="D2316" t="str">
            <v/>
          </cell>
          <cell r="E2316" t="str">
            <v/>
          </cell>
        </row>
        <row r="2317">
          <cell r="A2317">
            <v>400029</v>
          </cell>
          <cell r="B2317" t="str">
            <v>CAJA DE AHORROS DE LA INMACULADA</v>
          </cell>
          <cell r="C2317" t="str">
            <v/>
          </cell>
          <cell r="D2317" t="str">
            <v/>
          </cell>
          <cell r="E2317" t="str">
            <v/>
          </cell>
        </row>
        <row r="2318">
          <cell r="A2318">
            <v>400030</v>
          </cell>
          <cell r="B2318" t="str">
            <v>BANCO DE SABADELL S.A.</v>
          </cell>
          <cell r="C2318" t="str">
            <v/>
          </cell>
          <cell r="D2318" t="str">
            <v/>
          </cell>
          <cell r="E2318" t="str">
            <v/>
          </cell>
        </row>
        <row r="2319">
          <cell r="A2319">
            <v>5002305</v>
          </cell>
          <cell r="B2319" t="str">
            <v>BANCO BILBAO VIZCAYA</v>
          </cell>
          <cell r="C2319" t="str">
            <v/>
          </cell>
          <cell r="D2319" t="str">
            <v>A48265169</v>
          </cell>
          <cell r="E2319" t="str">
            <v>PGBK</v>
          </cell>
          <cell r="F2319" t="str">
            <v>Bancos</v>
          </cell>
        </row>
        <row r="2320">
          <cell r="A2320">
            <v>400032</v>
          </cell>
          <cell r="B2320" t="str">
            <v>BANCO BILBAO VIZCAYA ARGENTARIA SA.</v>
          </cell>
          <cell r="C2320" t="str">
            <v/>
          </cell>
          <cell r="D2320" t="str">
            <v/>
          </cell>
          <cell r="E2320" t="str">
            <v/>
          </cell>
        </row>
        <row r="2321">
          <cell r="A2321">
            <v>5002290</v>
          </cell>
          <cell r="B2321" t="str">
            <v>H24 TV AGENCY</v>
          </cell>
          <cell r="C2321" t="str">
            <v/>
          </cell>
          <cell r="D2321" t="str">
            <v/>
          </cell>
          <cell r="E2321" t="str">
            <v>PGCO</v>
          </cell>
          <cell r="F2321" t="str">
            <v>Comunitarios</v>
          </cell>
        </row>
        <row r="2322">
          <cell r="A2322">
            <v>5002291</v>
          </cell>
          <cell r="B2322" t="str">
            <v>HOTEL AMIRAUTE</v>
          </cell>
          <cell r="C2322" t="str">
            <v/>
          </cell>
          <cell r="D2322" t="str">
            <v/>
          </cell>
          <cell r="E2322" t="str">
            <v/>
          </cell>
        </row>
        <row r="2323">
          <cell r="A2323">
            <v>5002306</v>
          </cell>
          <cell r="B2323" t="str">
            <v>LANDESBANK HESSEN-THURINGEN G.</v>
          </cell>
          <cell r="C2323" t="str">
            <v/>
          </cell>
          <cell r="D2323" t="str">
            <v>DE114104159</v>
          </cell>
          <cell r="E2323" t="str">
            <v>PGBK</v>
          </cell>
          <cell r="F2323" t="str">
            <v>Bancos</v>
          </cell>
        </row>
        <row r="2324">
          <cell r="A2324">
            <v>5002292</v>
          </cell>
          <cell r="B2324" t="str">
            <v>EUMETSAT</v>
          </cell>
          <cell r="C2324" t="str">
            <v/>
          </cell>
          <cell r="D2324" t="str">
            <v>2800/0000</v>
          </cell>
          <cell r="E2324" t="str">
            <v>PGCO</v>
          </cell>
          <cell r="F2324" t="str">
            <v>Comunitarios</v>
          </cell>
        </row>
        <row r="2325">
          <cell r="A2325">
            <v>5002293</v>
          </cell>
          <cell r="B2325" t="str">
            <v>HERNANDEZ ARIAS MARIA DOLORES</v>
          </cell>
          <cell r="C2325" t="str">
            <v>HERNANDEZ ARIAS MARIA DOLORES</v>
          </cell>
          <cell r="D2325" t="str">
            <v>50970537F</v>
          </cell>
          <cell r="E2325" t="str">
            <v>PCOL</v>
          </cell>
          <cell r="F2325" t="str">
            <v>Colaboradores</v>
          </cell>
        </row>
        <row r="2326">
          <cell r="A2326">
            <v>5002294</v>
          </cell>
          <cell r="B2326" t="str">
            <v>CAVAZ.DOC SLU</v>
          </cell>
          <cell r="C2326" t="str">
            <v>CASTAÑO FEDERICO</v>
          </cell>
          <cell r="D2326" t="str">
            <v>B83876813</v>
          </cell>
          <cell r="E2326" t="str">
            <v>PCOL</v>
          </cell>
          <cell r="F2326" t="str">
            <v>Colaboradores</v>
          </cell>
        </row>
        <row r="2327">
          <cell r="A2327">
            <v>5002295</v>
          </cell>
          <cell r="B2327" t="str">
            <v>RUIZ REY MIGUEL</v>
          </cell>
          <cell r="C2327" t="str">
            <v>RUIZ REY MIGUEL</v>
          </cell>
          <cell r="D2327" t="str">
            <v>50763638Q</v>
          </cell>
          <cell r="E2327" t="str">
            <v>PCOL</v>
          </cell>
          <cell r="F2327" t="str">
            <v>Colaboradores</v>
          </cell>
        </row>
        <row r="2328">
          <cell r="A2328">
            <v>5002296</v>
          </cell>
          <cell r="B2328" t="str">
            <v>LILLO DIEZ JUAN MANUEL</v>
          </cell>
          <cell r="C2328" t="str">
            <v>LILLO DIEZ JUAN MANUEL</v>
          </cell>
          <cell r="D2328" t="str">
            <v>15984797G</v>
          </cell>
          <cell r="E2328" t="str">
            <v>PCOL</v>
          </cell>
          <cell r="F2328" t="str">
            <v>Colaboradores</v>
          </cell>
        </row>
        <row r="2329">
          <cell r="A2329">
            <v>5002297</v>
          </cell>
          <cell r="B2329" t="str">
            <v>BERNARDO FUTBOL SL</v>
          </cell>
          <cell r="C2329" t="str">
            <v>SCHUSTER BERND</v>
          </cell>
          <cell r="D2329" t="str">
            <v>B84771617</v>
          </cell>
          <cell r="E2329" t="str">
            <v>PCOL</v>
          </cell>
          <cell r="F2329" t="str">
            <v>Colaboradores</v>
          </cell>
        </row>
        <row r="2330">
          <cell r="A2330">
            <v>5002298</v>
          </cell>
          <cell r="B2330" t="str">
            <v>SANTRIA CONSULTING SL</v>
          </cell>
          <cell r="C2330" t="str">
            <v>SANCHEZ CIPITRIA FERNANDO</v>
          </cell>
          <cell r="D2330" t="str">
            <v>B81621559</v>
          </cell>
          <cell r="E2330" t="str">
            <v>PCOL</v>
          </cell>
          <cell r="F2330" t="str">
            <v>Colaboradores</v>
          </cell>
        </row>
        <row r="2331">
          <cell r="A2331">
            <v>5002299</v>
          </cell>
          <cell r="B2331" t="str">
            <v>PROTIO SPORT SL</v>
          </cell>
          <cell r="C2331" t="str">
            <v>GARRO PIÑERO OSCAR</v>
          </cell>
          <cell r="D2331" t="str">
            <v>B82755992</v>
          </cell>
          <cell r="E2331" t="str">
            <v>PCOL</v>
          </cell>
          <cell r="F2331" t="str">
            <v>Colaboradores</v>
          </cell>
        </row>
        <row r="2332">
          <cell r="A2332">
            <v>5002300</v>
          </cell>
          <cell r="B2332" t="str">
            <v>ALMUSIC CAPITAL SL</v>
          </cell>
          <cell r="C2332" t="str">
            <v>BENITO ALVARO</v>
          </cell>
          <cell r="D2332" t="str">
            <v>B84680388</v>
          </cell>
          <cell r="E2332" t="str">
            <v>PCOL</v>
          </cell>
          <cell r="F2332" t="str">
            <v>Colaboradores</v>
          </cell>
        </row>
        <row r="2333">
          <cell r="A2333">
            <v>5002301</v>
          </cell>
          <cell r="B2333" t="str">
            <v>SERVI SECURITAS SA</v>
          </cell>
          <cell r="C2333" t="str">
            <v>SERVICIOS SECURITAS SA</v>
          </cell>
          <cell r="D2333" t="str">
            <v>A28986800</v>
          </cell>
          <cell r="E2333" t="str">
            <v>PGNA</v>
          </cell>
          <cell r="F2333" t="str">
            <v>Nacionales</v>
          </cell>
        </row>
        <row r="2334">
          <cell r="A2334">
            <v>5002302</v>
          </cell>
          <cell r="B2334" t="str">
            <v>SISTEMAS INFORMATICOS ABIERTOS SA</v>
          </cell>
          <cell r="C2334" t="str">
            <v>SISTEMAS INFORMATICOS ABIERTOS SA</v>
          </cell>
          <cell r="D2334" t="str">
            <v>A82733262</v>
          </cell>
          <cell r="E2334" t="str">
            <v>PGNA</v>
          </cell>
          <cell r="F2334" t="str">
            <v>Nacionales</v>
          </cell>
        </row>
        <row r="2335">
          <cell r="A2335">
            <v>5002307</v>
          </cell>
          <cell r="B2335" t="str">
            <v>KONTIR S.A.</v>
          </cell>
          <cell r="C2335" t="str">
            <v/>
          </cell>
          <cell r="D2335" t="str">
            <v>A48288252</v>
          </cell>
          <cell r="E2335" t="str">
            <v>PGNA</v>
          </cell>
          <cell r="F2335" t="str">
            <v>Nacionales</v>
          </cell>
        </row>
        <row r="2336">
          <cell r="A2336">
            <v>5002304</v>
          </cell>
          <cell r="B2336" t="str">
            <v>HERMEL FREDERIC</v>
          </cell>
          <cell r="C2336" t="str">
            <v>HERMEL FREDERIC</v>
          </cell>
          <cell r="D2336" t="str">
            <v>FR05TV5292</v>
          </cell>
          <cell r="E2336" t="str">
            <v>PCOL</v>
          </cell>
          <cell r="F2336" t="str">
            <v>Colaboradores</v>
          </cell>
        </row>
        <row r="2337">
          <cell r="A2337">
            <v>5002311</v>
          </cell>
          <cell r="B2337" t="str">
            <v>ILUNION SALUD SA</v>
          </cell>
          <cell r="C2337" t="str">
            <v>DIS</v>
          </cell>
          <cell r="D2337" t="str">
            <v>A79707295</v>
          </cell>
          <cell r="E2337" t="str">
            <v>PGNA</v>
          </cell>
          <cell r="F2337" t="str">
            <v>Nacionales</v>
          </cell>
        </row>
        <row r="2338">
          <cell r="A2338">
            <v>5002312</v>
          </cell>
          <cell r="B2338" t="str">
            <v>MOBILE INTERACTIVA S.L.</v>
          </cell>
          <cell r="C2338" t="str">
            <v/>
          </cell>
          <cell r="D2338" t="str">
            <v>B82585555</v>
          </cell>
          <cell r="E2338" t="str">
            <v>PGNA</v>
          </cell>
          <cell r="F2338" t="str">
            <v>Nacionales</v>
          </cell>
        </row>
        <row r="2339">
          <cell r="A2339">
            <v>5002313</v>
          </cell>
          <cell r="B2339" t="str">
            <v>PRICEWATERHOUSECOOPERS TAX LEGAL</v>
          </cell>
          <cell r="C2339" t="str">
            <v/>
          </cell>
          <cell r="D2339" t="str">
            <v>B80909278</v>
          </cell>
          <cell r="E2339" t="str">
            <v>PGNA</v>
          </cell>
          <cell r="F2339" t="str">
            <v>Nacionales</v>
          </cell>
        </row>
        <row r="2340">
          <cell r="A2340">
            <v>5002314</v>
          </cell>
          <cell r="B2340" t="str">
            <v>ABACANTO DIGITAL S.A.</v>
          </cell>
          <cell r="C2340" t="str">
            <v/>
          </cell>
          <cell r="D2340" t="str">
            <v>A83682344</v>
          </cell>
          <cell r="E2340" t="str">
            <v>PGNA</v>
          </cell>
          <cell r="F2340" t="str">
            <v>Nacionales</v>
          </cell>
        </row>
        <row r="2341">
          <cell r="A2341">
            <v>5002315</v>
          </cell>
          <cell r="B2341" t="str">
            <v>CRISTALERIAS CUARZO S.L.</v>
          </cell>
          <cell r="C2341" t="str">
            <v/>
          </cell>
          <cell r="D2341" t="str">
            <v>B84172204</v>
          </cell>
          <cell r="E2341" t="str">
            <v>PGNA</v>
          </cell>
          <cell r="F2341" t="str">
            <v>Nacionales</v>
          </cell>
        </row>
        <row r="2342">
          <cell r="A2342">
            <v>5002316</v>
          </cell>
          <cell r="B2342" t="str">
            <v>SOLRED SA</v>
          </cell>
          <cell r="C2342" t="str">
            <v/>
          </cell>
          <cell r="D2342" t="str">
            <v>A79707345</v>
          </cell>
          <cell r="E2342" t="str">
            <v>PGNA</v>
          </cell>
          <cell r="F2342" t="str">
            <v>Nacionales</v>
          </cell>
        </row>
        <row r="2343">
          <cell r="A2343">
            <v>5002317</v>
          </cell>
          <cell r="B2343" t="str">
            <v>LISO TEJADA, MIGUEL ANGEL</v>
          </cell>
          <cell r="C2343" t="str">
            <v/>
          </cell>
          <cell r="D2343" t="str">
            <v>17695811W</v>
          </cell>
          <cell r="E2343" t="str">
            <v>PCOL</v>
          </cell>
          <cell r="F2343" t="str">
            <v>Colaboradores</v>
          </cell>
        </row>
        <row r="2344">
          <cell r="A2344">
            <v>5002318</v>
          </cell>
          <cell r="B2344" t="str">
            <v>BATON &amp; IMAGE, S.L.U.</v>
          </cell>
          <cell r="C2344" t="str">
            <v/>
          </cell>
          <cell r="D2344" t="str">
            <v>B01411867</v>
          </cell>
          <cell r="E2344" t="str">
            <v>PCOL</v>
          </cell>
          <cell r="F2344" t="str">
            <v>Colaboradores</v>
          </cell>
        </row>
        <row r="2345">
          <cell r="A2345">
            <v>5002319</v>
          </cell>
          <cell r="B2345" t="str">
            <v>MADERO VILLAREJO, FELIX</v>
          </cell>
          <cell r="C2345" t="str">
            <v/>
          </cell>
          <cell r="D2345" t="str">
            <v>02515057F</v>
          </cell>
          <cell r="E2345" t="str">
            <v>PCOL</v>
          </cell>
          <cell r="F2345" t="str">
            <v>Colaboradores</v>
          </cell>
        </row>
        <row r="2346">
          <cell r="A2346">
            <v>5002320</v>
          </cell>
          <cell r="B2346" t="str">
            <v>NUEVO CLUB SOCIEDAD RECREO</v>
          </cell>
          <cell r="C2346" t="str">
            <v/>
          </cell>
          <cell r="D2346" t="str">
            <v>G78000734</v>
          </cell>
          <cell r="E2346" t="str">
            <v>PGNA</v>
          </cell>
          <cell r="F2346" t="str">
            <v>Nacionales</v>
          </cell>
        </row>
        <row r="2347">
          <cell r="A2347">
            <v>5002321</v>
          </cell>
          <cell r="B2347" t="str">
            <v>RALLO JULIAN JUAN RAMON</v>
          </cell>
          <cell r="C2347" t="str">
            <v/>
          </cell>
          <cell r="D2347" t="str">
            <v>73394434P</v>
          </cell>
          <cell r="E2347" t="str">
            <v>PCOL</v>
          </cell>
          <cell r="F2347" t="str">
            <v>Colaboradores</v>
          </cell>
        </row>
        <row r="2348">
          <cell r="A2348">
            <v>5002322</v>
          </cell>
          <cell r="B2348" t="str">
            <v>JOAQUIN NIETO SAINZ</v>
          </cell>
          <cell r="C2348" t="str">
            <v/>
          </cell>
          <cell r="D2348" t="str">
            <v>15801846H</v>
          </cell>
          <cell r="E2348" t="str">
            <v>PCOL</v>
          </cell>
          <cell r="F2348" t="str">
            <v>Colaboradores</v>
          </cell>
        </row>
        <row r="2349">
          <cell r="A2349">
            <v>5002323</v>
          </cell>
          <cell r="B2349" t="str">
            <v>BLUE ICE COMMUNICATIONS, S.L.</v>
          </cell>
          <cell r="C2349" t="str">
            <v/>
          </cell>
          <cell r="D2349" t="str">
            <v>B83958553</v>
          </cell>
          <cell r="E2349" t="str">
            <v>PGNA</v>
          </cell>
          <cell r="F2349" t="str">
            <v>Nacionales</v>
          </cell>
        </row>
        <row r="2350">
          <cell r="A2350">
            <v>5002324</v>
          </cell>
          <cell r="B2350" t="str">
            <v>OPTIZE BUREAU INFO  SA</v>
          </cell>
          <cell r="C2350" t="str">
            <v/>
          </cell>
          <cell r="D2350" t="str">
            <v>A82751660</v>
          </cell>
          <cell r="E2350" t="str">
            <v>PGNA</v>
          </cell>
          <cell r="F2350" t="str">
            <v>Nacionales</v>
          </cell>
        </row>
        <row r="2351">
          <cell r="A2351">
            <v>5002325</v>
          </cell>
          <cell r="B2351" t="str">
            <v>FSI FONTSHOP INTERNATIONAL GMBH</v>
          </cell>
          <cell r="C2351" t="str">
            <v/>
          </cell>
          <cell r="D2351" t="str">
            <v>136747270</v>
          </cell>
          <cell r="E2351" t="str">
            <v>PGCO</v>
          </cell>
          <cell r="F2351" t="str">
            <v>Comunitarios</v>
          </cell>
        </row>
        <row r="2352">
          <cell r="A2352">
            <v>5002326</v>
          </cell>
          <cell r="B2352" t="str">
            <v>GAS NATURAL S.U.R. SDG, S.A.</v>
          </cell>
          <cell r="C2352" t="str">
            <v/>
          </cell>
          <cell r="D2352" t="str">
            <v>A65067332</v>
          </cell>
          <cell r="E2352" t="str">
            <v>PGNA</v>
          </cell>
          <cell r="F2352" t="str">
            <v>Nacionales</v>
          </cell>
        </row>
        <row r="2353">
          <cell r="A2353">
            <v>5002327</v>
          </cell>
          <cell r="B2353" t="str">
            <v>MARTIN GARCIA AMBROSIO JAVIER</v>
          </cell>
          <cell r="C2353" t="str">
            <v/>
          </cell>
          <cell r="D2353" t="str">
            <v>52976909C</v>
          </cell>
          <cell r="E2353" t="str">
            <v>PCOL</v>
          </cell>
          <cell r="F2353" t="str">
            <v>Colaboradores</v>
          </cell>
        </row>
        <row r="2354">
          <cell r="A2354">
            <v>5002328</v>
          </cell>
          <cell r="B2354" t="str">
            <v>ZUNZUNEGUI PASTOR FERNANDO</v>
          </cell>
          <cell r="C2354" t="str">
            <v/>
          </cell>
          <cell r="D2354" t="str">
            <v>22621199D</v>
          </cell>
          <cell r="E2354" t="str">
            <v>PCOL</v>
          </cell>
          <cell r="F2354" t="str">
            <v>Colaboradores</v>
          </cell>
        </row>
        <row r="2355">
          <cell r="A2355">
            <v>5002329</v>
          </cell>
          <cell r="B2355" t="str">
            <v>SUTELCO  SA</v>
          </cell>
          <cell r="C2355" t="str">
            <v/>
          </cell>
          <cell r="D2355" t="str">
            <v>A28358067</v>
          </cell>
          <cell r="E2355" t="str">
            <v>PGNA</v>
          </cell>
          <cell r="F2355" t="str">
            <v>Nacionales</v>
          </cell>
        </row>
        <row r="2356">
          <cell r="A2356">
            <v>5002330</v>
          </cell>
          <cell r="B2356" t="str">
            <v>GOL TELEVISION SL</v>
          </cell>
          <cell r="C2356" t="str">
            <v/>
          </cell>
          <cell r="D2356" t="str">
            <v>B64875222</v>
          </cell>
          <cell r="E2356" t="str">
            <v>PGNA</v>
          </cell>
          <cell r="F2356" t="str">
            <v>Nacionales</v>
          </cell>
        </row>
        <row r="2357">
          <cell r="A2357">
            <v>5002331</v>
          </cell>
          <cell r="B2357" t="str">
            <v>ESCOLAR GARCIA IGNACIO</v>
          </cell>
          <cell r="C2357" t="str">
            <v/>
          </cell>
          <cell r="D2357" t="str">
            <v>13165461P</v>
          </cell>
          <cell r="E2357" t="str">
            <v>PCOL</v>
          </cell>
          <cell r="F2357" t="str">
            <v>Colaboradores</v>
          </cell>
        </row>
        <row r="2358">
          <cell r="A2358">
            <v>5002332</v>
          </cell>
          <cell r="B2358" t="str">
            <v>REYERO QUESADA FRANCISCO</v>
          </cell>
          <cell r="C2358" t="str">
            <v/>
          </cell>
          <cell r="D2358" t="str">
            <v>28737421W</v>
          </cell>
          <cell r="E2358" t="str">
            <v>PCOL</v>
          </cell>
          <cell r="F2358" t="str">
            <v>Colaboradores</v>
          </cell>
        </row>
        <row r="2359">
          <cell r="A2359">
            <v>5002333</v>
          </cell>
          <cell r="B2359" t="str">
            <v>GRUPO 3 DE GESTIONES TECNICAS E</v>
          </cell>
          <cell r="C2359" t="str">
            <v/>
          </cell>
          <cell r="D2359" t="str">
            <v>B64330897</v>
          </cell>
          <cell r="E2359" t="str">
            <v>PGNA</v>
          </cell>
          <cell r="F2359" t="str">
            <v>Nacionales</v>
          </cell>
        </row>
        <row r="2360">
          <cell r="A2360">
            <v>5002334</v>
          </cell>
          <cell r="B2360" t="str">
            <v>MOMENTO TV SL</v>
          </cell>
          <cell r="C2360" t="str">
            <v>ACOSTA GALLO FEDERICO SANTIAGO</v>
          </cell>
          <cell r="D2360" t="str">
            <v>B83411587</v>
          </cell>
          <cell r="E2360" t="str">
            <v>PGPD</v>
          </cell>
          <cell r="F2360" t="str">
            <v>Productoras</v>
          </cell>
        </row>
        <row r="2361">
          <cell r="A2361">
            <v>5002335</v>
          </cell>
          <cell r="B2361" t="str">
            <v>COMERCIAL DE MADERAS Y TABLEROS SL</v>
          </cell>
          <cell r="C2361" t="str">
            <v/>
          </cell>
          <cell r="D2361" t="str">
            <v>B82743790</v>
          </cell>
          <cell r="E2361" t="str">
            <v>PGNA</v>
          </cell>
          <cell r="F2361" t="str">
            <v>Nacionales</v>
          </cell>
        </row>
        <row r="2362">
          <cell r="A2362">
            <v>5002336</v>
          </cell>
          <cell r="B2362" t="str">
            <v>GRUPO M ASOCIADOS SL</v>
          </cell>
          <cell r="C2362" t="str">
            <v/>
          </cell>
          <cell r="D2362" t="str">
            <v>B79059689</v>
          </cell>
          <cell r="E2362" t="str">
            <v>PGNA</v>
          </cell>
          <cell r="F2362" t="str">
            <v>Nacionales</v>
          </cell>
        </row>
        <row r="2363">
          <cell r="A2363">
            <v>5002337</v>
          </cell>
          <cell r="B2363" t="str">
            <v>GARCIA DIEZ ADOLFO</v>
          </cell>
          <cell r="C2363" t="str">
            <v/>
          </cell>
          <cell r="D2363" t="str">
            <v>52363770S</v>
          </cell>
          <cell r="E2363" t="str">
            <v>PCOL</v>
          </cell>
          <cell r="F2363" t="str">
            <v>Colaboradores</v>
          </cell>
        </row>
        <row r="2364">
          <cell r="A2364">
            <v>5002338</v>
          </cell>
          <cell r="B2364" t="str">
            <v>ESQUILAS RIVAS RICARDO</v>
          </cell>
          <cell r="C2364" t="str">
            <v/>
          </cell>
          <cell r="D2364" t="str">
            <v>52998785T</v>
          </cell>
          <cell r="E2364" t="str">
            <v>PCOL</v>
          </cell>
          <cell r="F2364" t="str">
            <v>Colaboradores</v>
          </cell>
        </row>
        <row r="2365">
          <cell r="A2365">
            <v>5002339</v>
          </cell>
          <cell r="B2365" t="str">
            <v>CORINTO Y ORO  SL</v>
          </cell>
          <cell r="C2365" t="str">
            <v/>
          </cell>
          <cell r="D2365" t="str">
            <v>B79594115</v>
          </cell>
          <cell r="E2365" t="str">
            <v>PCOL</v>
          </cell>
          <cell r="F2365" t="str">
            <v>Colaboradores</v>
          </cell>
        </row>
        <row r="2366">
          <cell r="A2366">
            <v>5002340</v>
          </cell>
          <cell r="B2366" t="str">
            <v>MARTIN RAMIREZ ANTONIO</v>
          </cell>
          <cell r="C2366" t="str">
            <v>HOSTAL AMERICANO</v>
          </cell>
          <cell r="D2366" t="str">
            <v>02490763R</v>
          </cell>
          <cell r="E2366" t="str">
            <v>PCOL</v>
          </cell>
          <cell r="F2366" t="str">
            <v>Colaboradores</v>
          </cell>
        </row>
        <row r="2367">
          <cell r="A2367">
            <v>5002341</v>
          </cell>
          <cell r="B2367" t="str">
            <v>PRODUCCIONES FALCO FILMS   SA</v>
          </cell>
          <cell r="C2367" t="str">
            <v>FALCO</v>
          </cell>
          <cell r="D2367" t="str">
            <v>A83112698</v>
          </cell>
          <cell r="E2367" t="str">
            <v>PCOL</v>
          </cell>
          <cell r="F2367" t="str">
            <v>Colaboradores</v>
          </cell>
        </row>
        <row r="2368">
          <cell r="A2368">
            <v>5002342</v>
          </cell>
          <cell r="B2368" t="str">
            <v>GARCIA CEDRON  JULIO</v>
          </cell>
          <cell r="C2368" t="str">
            <v/>
          </cell>
          <cell r="D2368" t="str">
            <v>09394947E</v>
          </cell>
          <cell r="E2368" t="str">
            <v>PGNA</v>
          </cell>
          <cell r="F2368" t="str">
            <v>Nacionales</v>
          </cell>
        </row>
        <row r="2369">
          <cell r="A2369">
            <v>5002343</v>
          </cell>
          <cell r="B2369" t="str">
            <v>PROD CULTURALES COMUNICAC Y SERV</v>
          </cell>
          <cell r="C2369" t="str">
            <v/>
          </cell>
          <cell r="D2369" t="str">
            <v>B82129107</v>
          </cell>
          <cell r="E2369" t="str">
            <v>PGNA</v>
          </cell>
          <cell r="F2369" t="str">
            <v>Nacionales</v>
          </cell>
        </row>
        <row r="2370">
          <cell r="A2370">
            <v>5002344</v>
          </cell>
          <cell r="B2370" t="str">
            <v>PRODUCTORA FARO   SA</v>
          </cell>
          <cell r="C2370" t="str">
            <v>FARO</v>
          </cell>
          <cell r="D2370" t="str">
            <v>A36029825</v>
          </cell>
          <cell r="E2370" t="str">
            <v>PGNA</v>
          </cell>
          <cell r="F2370" t="str">
            <v>Nacionales</v>
          </cell>
        </row>
        <row r="2371">
          <cell r="A2371">
            <v>5002345</v>
          </cell>
          <cell r="B2371" t="str">
            <v>CDN MULTIMEDIA  SL</v>
          </cell>
          <cell r="C2371" t="str">
            <v>CDN</v>
          </cell>
          <cell r="D2371" t="str">
            <v>B81836389</v>
          </cell>
          <cell r="E2371" t="str">
            <v>PGNA</v>
          </cell>
          <cell r="F2371" t="str">
            <v>Nacionales</v>
          </cell>
        </row>
        <row r="2372">
          <cell r="A2372">
            <v>5002346</v>
          </cell>
          <cell r="B2372" t="str">
            <v>ACOSTA GALLO FEDERICO SANTIAGO</v>
          </cell>
          <cell r="C2372" t="str">
            <v/>
          </cell>
          <cell r="D2372" t="str">
            <v>00823638P</v>
          </cell>
          <cell r="E2372" t="str">
            <v>PCOL</v>
          </cell>
          <cell r="F2372" t="str">
            <v>Colaboradores</v>
          </cell>
        </row>
        <row r="2373">
          <cell r="A2373">
            <v>5002347</v>
          </cell>
          <cell r="B2373" t="str">
            <v>RADIOTELEVISION REGION DE MURCIA</v>
          </cell>
          <cell r="C2373" t="str">
            <v/>
          </cell>
          <cell r="D2373" t="str">
            <v>Q3000264F</v>
          </cell>
          <cell r="E2373" t="str">
            <v>PGNA</v>
          </cell>
          <cell r="F2373" t="str">
            <v>Nacionales</v>
          </cell>
        </row>
        <row r="2374">
          <cell r="A2374">
            <v>5002348</v>
          </cell>
          <cell r="B2374" t="str">
            <v>DOC EMET PRODUCTIONS   INC</v>
          </cell>
          <cell r="C2374" t="str">
            <v/>
          </cell>
          <cell r="D2374" t="str">
            <v>262208183</v>
          </cell>
          <cell r="E2374" t="str">
            <v>PGEX</v>
          </cell>
          <cell r="F2374" t="str">
            <v>Extranjeros</v>
          </cell>
        </row>
        <row r="2375">
          <cell r="A2375">
            <v>5002349</v>
          </cell>
          <cell r="B2375" t="str">
            <v>EP RTV ILLES BALEARS</v>
          </cell>
          <cell r="C2375" t="str">
            <v/>
          </cell>
          <cell r="D2375" t="str">
            <v>Q0700458C</v>
          </cell>
          <cell r="E2375" t="str">
            <v>PGNA</v>
          </cell>
          <cell r="F2375" t="str">
            <v>Nacionales</v>
          </cell>
        </row>
        <row r="2376">
          <cell r="A2376">
            <v>5002350</v>
          </cell>
          <cell r="B2376" t="str">
            <v>EURO DIGITAL PHONE</v>
          </cell>
          <cell r="C2376" t="str">
            <v/>
          </cell>
          <cell r="D2376" t="str">
            <v>B81175309</v>
          </cell>
          <cell r="E2376" t="str">
            <v>PGNA</v>
          </cell>
          <cell r="F2376" t="str">
            <v>Nacionales</v>
          </cell>
        </row>
        <row r="2377">
          <cell r="A2377">
            <v>5002351</v>
          </cell>
          <cell r="B2377" t="str">
            <v>FERROVIAL AGROMAN S.A.</v>
          </cell>
          <cell r="C2377" t="str">
            <v/>
          </cell>
          <cell r="D2377" t="str">
            <v>A28019206</v>
          </cell>
          <cell r="E2377" t="str">
            <v>PGNA</v>
          </cell>
          <cell r="F2377" t="str">
            <v>Nacionales</v>
          </cell>
        </row>
        <row r="2378">
          <cell r="A2378">
            <v>5002352</v>
          </cell>
          <cell r="B2378" t="str">
            <v>ARAGONESA DE TELEVISION   SL</v>
          </cell>
          <cell r="C2378" t="str">
            <v/>
          </cell>
          <cell r="D2378" t="str">
            <v>B50147024</v>
          </cell>
          <cell r="E2378" t="str">
            <v>PGNA</v>
          </cell>
          <cell r="F2378" t="str">
            <v>Nacionales</v>
          </cell>
        </row>
        <row r="2379">
          <cell r="A2379">
            <v>5002353</v>
          </cell>
          <cell r="B2379" t="str">
            <v>GAM DIVISONES ESPECIALIZADAS SLU</v>
          </cell>
          <cell r="C2379" t="str">
            <v/>
          </cell>
          <cell r="D2379" t="str">
            <v>B84422971</v>
          </cell>
          <cell r="E2379" t="str">
            <v>PGNA</v>
          </cell>
          <cell r="F2379" t="str">
            <v>Nacionales</v>
          </cell>
        </row>
        <row r="2380">
          <cell r="A2380">
            <v>5002354</v>
          </cell>
          <cell r="B2380" t="str">
            <v>SAGA TV  SL</v>
          </cell>
          <cell r="C2380" t="str">
            <v>SAGA</v>
          </cell>
          <cell r="D2380" t="str">
            <v>B15651854</v>
          </cell>
          <cell r="E2380" t="str">
            <v>PGNA</v>
          </cell>
          <cell r="F2380" t="str">
            <v>Nacionales</v>
          </cell>
        </row>
        <row r="2381">
          <cell r="A2381">
            <v>5002355</v>
          </cell>
          <cell r="B2381" t="str">
            <v>TERTSCH DEL VALLE LERSUNDI  HERMANN</v>
          </cell>
          <cell r="C2381" t="str">
            <v/>
          </cell>
          <cell r="D2381" t="str">
            <v>50894523P</v>
          </cell>
          <cell r="E2381" t="str">
            <v>PCOL</v>
          </cell>
          <cell r="F2381" t="str">
            <v>Colaboradores</v>
          </cell>
        </row>
        <row r="2382">
          <cell r="A2382">
            <v>5002356</v>
          </cell>
          <cell r="B2382" t="str">
            <v>PRODETEL S.A.</v>
          </cell>
          <cell r="C2382" t="str">
            <v/>
          </cell>
          <cell r="D2382" t="str">
            <v>A80651631</v>
          </cell>
          <cell r="E2382" t="str">
            <v>PGNA</v>
          </cell>
          <cell r="F2382" t="str">
            <v>Nacionales</v>
          </cell>
        </row>
        <row r="2383">
          <cell r="A2383">
            <v>5002357</v>
          </cell>
          <cell r="B2383" t="str">
            <v>PORTERO RODRIGUEZ  FLORENTINO</v>
          </cell>
          <cell r="C2383" t="str">
            <v/>
          </cell>
          <cell r="D2383" t="str">
            <v>17196924P</v>
          </cell>
          <cell r="E2383" t="str">
            <v>PCOL</v>
          </cell>
          <cell r="F2383" t="str">
            <v>Colaboradores</v>
          </cell>
        </row>
        <row r="2384">
          <cell r="A2384">
            <v>5002358</v>
          </cell>
          <cell r="B2384" t="str">
            <v>BUSINESSMAP  SL</v>
          </cell>
          <cell r="C2384" t="str">
            <v/>
          </cell>
          <cell r="D2384" t="str">
            <v>B84556604</v>
          </cell>
          <cell r="E2384" t="str">
            <v>PGNA</v>
          </cell>
          <cell r="F2384" t="str">
            <v>Nacionales</v>
          </cell>
        </row>
        <row r="2385">
          <cell r="A2385">
            <v>5002359</v>
          </cell>
          <cell r="B2385" t="str">
            <v>DELTATRE  SPA</v>
          </cell>
          <cell r="C2385" t="str">
            <v/>
          </cell>
          <cell r="D2385" t="str">
            <v>IT09489350018</v>
          </cell>
          <cell r="E2385" t="str">
            <v>PGCO</v>
          </cell>
          <cell r="F2385" t="str">
            <v>Comunitarios</v>
          </cell>
        </row>
        <row r="2386">
          <cell r="A2386">
            <v>5002360</v>
          </cell>
          <cell r="B2386" t="str">
            <v>PEREZ SANCHEZ  BEGOÑA</v>
          </cell>
          <cell r="C2386" t="str">
            <v/>
          </cell>
          <cell r="D2386" t="str">
            <v>08856350Q</v>
          </cell>
          <cell r="E2386" t="str">
            <v>PCOL</v>
          </cell>
          <cell r="F2386" t="str">
            <v>Colaboradores</v>
          </cell>
        </row>
        <row r="2387">
          <cell r="A2387">
            <v>5002361</v>
          </cell>
          <cell r="B2387" t="str">
            <v>SANCHEZ FLORES ENRIQUE</v>
          </cell>
          <cell r="C2387" t="str">
            <v/>
          </cell>
          <cell r="D2387" t="str">
            <v>50816815V</v>
          </cell>
          <cell r="E2387" t="str">
            <v>PCOL</v>
          </cell>
          <cell r="F2387" t="str">
            <v>Colaboradores</v>
          </cell>
        </row>
        <row r="2388">
          <cell r="A2388">
            <v>5002362</v>
          </cell>
          <cell r="B2388" t="str">
            <v>VIDEO ESTUDIO METRO  SL</v>
          </cell>
          <cell r="C2388" t="str">
            <v/>
          </cell>
          <cell r="D2388" t="str">
            <v>B37365178</v>
          </cell>
          <cell r="E2388" t="str">
            <v>PGNA</v>
          </cell>
          <cell r="F2388" t="str">
            <v>Nacionales</v>
          </cell>
        </row>
        <row r="2389">
          <cell r="A2389">
            <v>5002363</v>
          </cell>
          <cell r="B2389" t="str">
            <v>ATOS SPAIN SA</v>
          </cell>
          <cell r="C2389" t="str">
            <v/>
          </cell>
          <cell r="D2389" t="str">
            <v>A28240752</v>
          </cell>
          <cell r="E2389" t="str">
            <v>PGNA</v>
          </cell>
          <cell r="F2389" t="str">
            <v>Nacionales</v>
          </cell>
        </row>
        <row r="2390">
          <cell r="A2390">
            <v>5002364</v>
          </cell>
          <cell r="B2390" t="str">
            <v>MORSE SPAIN S.L.</v>
          </cell>
          <cell r="C2390" t="str">
            <v/>
          </cell>
          <cell r="D2390" t="str">
            <v>B82832155</v>
          </cell>
          <cell r="E2390" t="str">
            <v>PGNA</v>
          </cell>
          <cell r="F2390" t="str">
            <v>Nacionales</v>
          </cell>
        </row>
        <row r="2391">
          <cell r="A2391">
            <v>5002365</v>
          </cell>
          <cell r="B2391" t="str">
            <v>HUMANTECH</v>
          </cell>
          <cell r="C2391" t="str">
            <v/>
          </cell>
          <cell r="D2391" t="str">
            <v>B82485541</v>
          </cell>
          <cell r="E2391" t="str">
            <v>PGNA</v>
          </cell>
          <cell r="F2391" t="str">
            <v>Nacionales</v>
          </cell>
        </row>
        <row r="2392">
          <cell r="A2392">
            <v>5002366</v>
          </cell>
          <cell r="B2392" t="str">
            <v>FUJITSU TECHNOLOGY SOLUTIONS SA</v>
          </cell>
          <cell r="C2392" t="str">
            <v/>
          </cell>
          <cell r="D2392" t="str">
            <v>A28472819</v>
          </cell>
          <cell r="E2392" t="str">
            <v>PGNA</v>
          </cell>
          <cell r="F2392" t="str">
            <v>Nacionales</v>
          </cell>
        </row>
        <row r="2393">
          <cell r="A2393">
            <v>5002367</v>
          </cell>
          <cell r="B2393" t="str">
            <v>MARQUES LEY  ENRIQUE MANUEL</v>
          </cell>
          <cell r="C2393" t="str">
            <v/>
          </cell>
          <cell r="D2393" t="str">
            <v>07223862E</v>
          </cell>
          <cell r="E2393" t="str">
            <v>PCOL</v>
          </cell>
          <cell r="F2393" t="str">
            <v>Colaboradores</v>
          </cell>
        </row>
        <row r="2394">
          <cell r="A2394">
            <v>400035</v>
          </cell>
          <cell r="B2394" t="str">
            <v>BANCO CAIXA GERAL</v>
          </cell>
          <cell r="C2394" t="str">
            <v/>
          </cell>
          <cell r="D2394" t="str">
            <v/>
          </cell>
          <cell r="E2394" t="str">
            <v/>
          </cell>
        </row>
        <row r="2395">
          <cell r="A2395">
            <v>5002368</v>
          </cell>
          <cell r="B2395" t="str">
            <v>SAYTEL INFORMATICA S L</v>
          </cell>
          <cell r="C2395" t="str">
            <v/>
          </cell>
          <cell r="D2395" t="str">
            <v>B83668913</v>
          </cell>
          <cell r="E2395" t="str">
            <v>PGNA</v>
          </cell>
          <cell r="F2395" t="str">
            <v>Nacionales</v>
          </cell>
        </row>
        <row r="2396">
          <cell r="A2396">
            <v>5002369</v>
          </cell>
          <cell r="B2396" t="str">
            <v>NOTARIA SERRANO 30  CB</v>
          </cell>
          <cell r="C2396" t="str">
            <v/>
          </cell>
          <cell r="D2396" t="str">
            <v>E82622069</v>
          </cell>
          <cell r="E2396" t="str">
            <v>PGNA</v>
          </cell>
          <cell r="F2396" t="str">
            <v>Nacionales</v>
          </cell>
        </row>
        <row r="2397">
          <cell r="A2397">
            <v>5002370</v>
          </cell>
          <cell r="B2397" t="str">
            <v>SOTILLOS PALET EDUARDO</v>
          </cell>
          <cell r="C2397" t="str">
            <v/>
          </cell>
          <cell r="D2397" t="str">
            <v>02022131V</v>
          </cell>
          <cell r="E2397" t="str">
            <v>PGCA</v>
          </cell>
          <cell r="F2397" t="str">
            <v>Consejeros</v>
          </cell>
        </row>
        <row r="2398">
          <cell r="A2398">
            <v>5002371</v>
          </cell>
          <cell r="B2398" t="str">
            <v>NOTARIA CUZCO II C.B.</v>
          </cell>
          <cell r="C2398" t="str">
            <v/>
          </cell>
          <cell r="D2398" t="str">
            <v>E85687291</v>
          </cell>
          <cell r="E2398" t="str">
            <v>PGNA</v>
          </cell>
          <cell r="F2398" t="str">
            <v>Nacionales</v>
          </cell>
        </row>
        <row r="2399">
          <cell r="A2399">
            <v>5002372</v>
          </cell>
          <cell r="B2399" t="str">
            <v>EUROSTAR MEDIAGROUP  SL</v>
          </cell>
          <cell r="C2399" t="str">
            <v/>
          </cell>
          <cell r="D2399" t="str">
            <v>B83500132</v>
          </cell>
          <cell r="E2399" t="str">
            <v>PGPD</v>
          </cell>
          <cell r="F2399" t="str">
            <v>Productoras</v>
          </cell>
        </row>
        <row r="2400">
          <cell r="A2400">
            <v>5002373</v>
          </cell>
          <cell r="B2400" t="str">
            <v>ARIANE-MARARIA FILMS SL</v>
          </cell>
          <cell r="C2400" t="str">
            <v/>
          </cell>
          <cell r="D2400" t="str">
            <v>B80879166</v>
          </cell>
          <cell r="E2400" t="str">
            <v>PGPD</v>
          </cell>
          <cell r="F2400" t="str">
            <v>Productoras</v>
          </cell>
        </row>
        <row r="2401">
          <cell r="A2401">
            <v>5002374</v>
          </cell>
          <cell r="B2401" t="str">
            <v>UTERCARS</v>
          </cell>
          <cell r="C2401" t="str">
            <v/>
          </cell>
          <cell r="D2401" t="str">
            <v>U85735447</v>
          </cell>
          <cell r="E2401" t="str">
            <v>PGNA</v>
          </cell>
          <cell r="F2401" t="str">
            <v>Nacionales</v>
          </cell>
        </row>
        <row r="2402">
          <cell r="A2402">
            <v>5002375</v>
          </cell>
          <cell r="B2402" t="str">
            <v>WORKING MUMMY S.L.</v>
          </cell>
          <cell r="C2402" t="str">
            <v/>
          </cell>
          <cell r="D2402" t="str">
            <v>B85034379</v>
          </cell>
          <cell r="E2402" t="str">
            <v>PGNA</v>
          </cell>
          <cell r="F2402" t="str">
            <v>Nacionales</v>
          </cell>
        </row>
        <row r="2403">
          <cell r="A2403">
            <v>5002376</v>
          </cell>
          <cell r="B2403" t="str">
            <v>CABEZA VALDES  EUGENIO</v>
          </cell>
          <cell r="C2403" t="str">
            <v/>
          </cell>
          <cell r="D2403" t="str">
            <v>52619662D</v>
          </cell>
          <cell r="E2403" t="str">
            <v>PCOL</v>
          </cell>
          <cell r="F2403" t="str">
            <v>Colaboradores</v>
          </cell>
        </row>
        <row r="2404">
          <cell r="A2404">
            <v>5002377</v>
          </cell>
          <cell r="B2404" t="str">
            <v>EDITORIAL PLANETA  SA</v>
          </cell>
          <cell r="C2404" t="str">
            <v/>
          </cell>
          <cell r="D2404" t="str">
            <v>A08186249</v>
          </cell>
          <cell r="E2404" t="str">
            <v>PGNA</v>
          </cell>
          <cell r="F2404" t="str">
            <v>Nacionales</v>
          </cell>
        </row>
        <row r="2405">
          <cell r="A2405">
            <v>5002378</v>
          </cell>
          <cell r="B2405" t="str">
            <v>BRAVO APARICIO JOSE LUIS</v>
          </cell>
          <cell r="C2405" t="str">
            <v/>
          </cell>
          <cell r="D2405" t="str">
            <v>02801960P</v>
          </cell>
          <cell r="E2405" t="str">
            <v>PCOL</v>
          </cell>
          <cell r="F2405" t="str">
            <v>Colaboradores</v>
          </cell>
        </row>
        <row r="2406">
          <cell r="A2406">
            <v>5002379</v>
          </cell>
          <cell r="B2406" t="str">
            <v>MADARIAGA IDIRIN XABIER</v>
          </cell>
          <cell r="C2406" t="str">
            <v/>
          </cell>
          <cell r="D2406" t="str">
            <v>78916764S</v>
          </cell>
          <cell r="E2406" t="str">
            <v>PCOL</v>
          </cell>
          <cell r="F2406" t="str">
            <v>Colaboradores</v>
          </cell>
        </row>
        <row r="2407">
          <cell r="A2407">
            <v>5002380</v>
          </cell>
          <cell r="B2407" t="str">
            <v>FUNDOSA Y MIRA UTE</v>
          </cell>
          <cell r="C2407" t="str">
            <v/>
          </cell>
          <cell r="D2407" t="str">
            <v>U85823284</v>
          </cell>
          <cell r="E2407" t="str">
            <v>PGNA</v>
          </cell>
          <cell r="F2407" t="str">
            <v>Nacionales</v>
          </cell>
        </row>
        <row r="2408">
          <cell r="A2408">
            <v>5002385</v>
          </cell>
          <cell r="B2408" t="str">
            <v>EGM FIGURINISTAS SL</v>
          </cell>
          <cell r="C2408" t="str">
            <v/>
          </cell>
          <cell r="D2408" t="str">
            <v>B84985092</v>
          </cell>
          <cell r="E2408" t="str">
            <v>PCOL</v>
          </cell>
          <cell r="F2408" t="str">
            <v>Colaboradores</v>
          </cell>
        </row>
        <row r="2409">
          <cell r="A2409">
            <v>5002386</v>
          </cell>
          <cell r="B2409" t="str">
            <v>ABM REXEL SLU</v>
          </cell>
          <cell r="C2409" t="str">
            <v/>
          </cell>
          <cell r="D2409" t="str">
            <v>B28262822</v>
          </cell>
          <cell r="E2409" t="str">
            <v>PGNA</v>
          </cell>
          <cell r="F2409" t="str">
            <v>Nacionales</v>
          </cell>
        </row>
        <row r="2410">
          <cell r="A2410">
            <v>5002387</v>
          </cell>
          <cell r="B2410" t="str">
            <v>EDITORIAL SOL 90 SL</v>
          </cell>
          <cell r="C2410" t="str">
            <v/>
          </cell>
          <cell r="D2410" t="str">
            <v>B61582219</v>
          </cell>
          <cell r="E2410" t="str">
            <v>PGNA</v>
          </cell>
          <cell r="F2410" t="str">
            <v>Nacionales</v>
          </cell>
        </row>
        <row r="2411">
          <cell r="A2411">
            <v>5002390</v>
          </cell>
          <cell r="B2411" t="str">
            <v>WIDE PICTURES SL</v>
          </cell>
          <cell r="C2411" t="str">
            <v/>
          </cell>
          <cell r="D2411" t="str">
            <v>B92776756</v>
          </cell>
          <cell r="E2411" t="str">
            <v>PGNA</v>
          </cell>
          <cell r="F2411" t="str">
            <v>Nacionales</v>
          </cell>
        </row>
        <row r="2412">
          <cell r="A2412">
            <v>5002391</v>
          </cell>
          <cell r="B2412" t="str">
            <v>CODIGO PROD. AUDIOVISUALES S.L.</v>
          </cell>
          <cell r="C2412" t="str">
            <v/>
          </cell>
          <cell r="D2412" t="str">
            <v>B83440925</v>
          </cell>
          <cell r="E2412" t="str">
            <v>PGNA</v>
          </cell>
          <cell r="F2412" t="str">
            <v>Nacionales</v>
          </cell>
        </row>
        <row r="2413">
          <cell r="A2413">
            <v>5002392</v>
          </cell>
          <cell r="B2413" t="str">
            <v>CASTRO GOMEZ JULIO</v>
          </cell>
          <cell r="C2413" t="str">
            <v/>
          </cell>
          <cell r="D2413" t="str">
            <v>07216779T</v>
          </cell>
          <cell r="E2413" t="str">
            <v>PCOL</v>
          </cell>
          <cell r="F2413" t="str">
            <v>Colaboradores</v>
          </cell>
        </row>
        <row r="2414">
          <cell r="A2414">
            <v>5002393</v>
          </cell>
          <cell r="B2414" t="str">
            <v>LIGERO DIEZ YEDIEL</v>
          </cell>
          <cell r="C2414" t="str">
            <v/>
          </cell>
          <cell r="D2414" t="str">
            <v>50459964B</v>
          </cell>
          <cell r="E2414" t="str">
            <v>PCOL</v>
          </cell>
          <cell r="F2414" t="str">
            <v>Colaboradores</v>
          </cell>
        </row>
        <row r="2415">
          <cell r="A2415">
            <v>5002394</v>
          </cell>
          <cell r="B2415" t="str">
            <v>UTE SIA-SAYTEL</v>
          </cell>
          <cell r="C2415" t="str">
            <v/>
          </cell>
          <cell r="D2415" t="str">
            <v>U85881241</v>
          </cell>
          <cell r="E2415" t="str">
            <v>PGNA</v>
          </cell>
          <cell r="F2415" t="str">
            <v>Nacionales</v>
          </cell>
        </row>
        <row r="2416">
          <cell r="A2416">
            <v>5002395</v>
          </cell>
          <cell r="B2416" t="str">
            <v>GFK EMER AD HOC RESEARCH, S.L.</v>
          </cell>
          <cell r="C2416" t="str">
            <v/>
          </cell>
          <cell r="D2416" t="str">
            <v>B46175931</v>
          </cell>
          <cell r="E2416" t="str">
            <v>PGNA</v>
          </cell>
          <cell r="F2416" t="str">
            <v>Nacionales</v>
          </cell>
        </row>
        <row r="2417">
          <cell r="A2417">
            <v>5002396</v>
          </cell>
          <cell r="B2417" t="str">
            <v>SATELLITEN FERNSEHEN GMBH</v>
          </cell>
          <cell r="C2417" t="str">
            <v/>
          </cell>
          <cell r="D2417" t="str">
            <v>813439119</v>
          </cell>
          <cell r="E2417" t="str">
            <v>PGEX</v>
          </cell>
          <cell r="F2417" t="str">
            <v>Extranjeros</v>
          </cell>
        </row>
        <row r="2418">
          <cell r="A2418">
            <v>5002397</v>
          </cell>
          <cell r="B2418" t="str">
            <v>ESPADA HERNANDEZ MIGUEL</v>
          </cell>
          <cell r="C2418" t="str">
            <v/>
          </cell>
          <cell r="D2418" t="str">
            <v>52010920P</v>
          </cell>
          <cell r="E2418" t="str">
            <v>PCOL</v>
          </cell>
          <cell r="F2418" t="str">
            <v>Colaboradores</v>
          </cell>
        </row>
        <row r="2419">
          <cell r="A2419">
            <v>5002398</v>
          </cell>
          <cell r="B2419" t="str">
            <v>LOPEZ NUÑEZ LUIS</v>
          </cell>
          <cell r="C2419" t="str">
            <v/>
          </cell>
          <cell r="D2419" t="str">
            <v>53817366B</v>
          </cell>
          <cell r="E2419" t="str">
            <v>PCOL</v>
          </cell>
          <cell r="F2419" t="str">
            <v>Colaboradores</v>
          </cell>
        </row>
        <row r="2420">
          <cell r="A2420">
            <v>5002399</v>
          </cell>
          <cell r="B2420" t="str">
            <v>VILLANUEVA RIBES VICENTE</v>
          </cell>
          <cell r="C2420" t="str">
            <v/>
          </cell>
          <cell r="D2420" t="str">
            <v>20157448H</v>
          </cell>
          <cell r="E2420" t="str">
            <v>PCOL</v>
          </cell>
          <cell r="F2420" t="str">
            <v>Colaboradores</v>
          </cell>
        </row>
        <row r="2421">
          <cell r="A2421">
            <v>5002400</v>
          </cell>
          <cell r="B2421" t="str">
            <v>TRAVIS PRODUCCIONES SL</v>
          </cell>
          <cell r="C2421" t="str">
            <v/>
          </cell>
          <cell r="D2421" t="str">
            <v>B84603331</v>
          </cell>
          <cell r="E2421" t="str">
            <v>PGNA</v>
          </cell>
          <cell r="F2421" t="str">
            <v>Nacionales</v>
          </cell>
        </row>
        <row r="2422">
          <cell r="A2422">
            <v>5002401</v>
          </cell>
          <cell r="B2422" t="str">
            <v>MORETT ALBORES CARLOS</v>
          </cell>
          <cell r="C2422" t="str">
            <v/>
          </cell>
          <cell r="D2422" t="str">
            <v>50338469W</v>
          </cell>
          <cell r="E2422" t="str">
            <v>PCOL</v>
          </cell>
          <cell r="F2422" t="str">
            <v>Colaboradores</v>
          </cell>
        </row>
        <row r="2423">
          <cell r="A2423">
            <v>5002402</v>
          </cell>
          <cell r="B2423" t="str">
            <v>BAILANDO EN LA LUNA SL</v>
          </cell>
          <cell r="C2423" t="str">
            <v/>
          </cell>
          <cell r="D2423" t="str">
            <v>B81566648</v>
          </cell>
          <cell r="E2423" t="str">
            <v>PGNA</v>
          </cell>
          <cell r="F2423" t="str">
            <v>Nacionales</v>
          </cell>
        </row>
        <row r="2424">
          <cell r="A2424">
            <v>5002403</v>
          </cell>
          <cell r="B2424" t="str">
            <v>TVTEC SERVICIOS AUDIOVISUALES S.L.</v>
          </cell>
          <cell r="C2424" t="str">
            <v/>
          </cell>
          <cell r="D2424" t="str">
            <v>B84538206</v>
          </cell>
          <cell r="E2424" t="str">
            <v>PGNA</v>
          </cell>
          <cell r="F2424" t="str">
            <v>Nacionales</v>
          </cell>
        </row>
        <row r="2425">
          <cell r="A2425">
            <v>5002404</v>
          </cell>
          <cell r="B2425" t="str">
            <v>MERIDIONAL PRODUCCIONES SL</v>
          </cell>
          <cell r="C2425" t="str">
            <v/>
          </cell>
          <cell r="D2425" t="str">
            <v>B81348526</v>
          </cell>
          <cell r="E2425" t="str">
            <v>PGNA</v>
          </cell>
          <cell r="F2425" t="str">
            <v>Nacionales</v>
          </cell>
        </row>
        <row r="2426">
          <cell r="A2426">
            <v>5002405</v>
          </cell>
          <cell r="B2426" t="str">
            <v>GALATASARAY SPORTIF</v>
          </cell>
          <cell r="C2426" t="str">
            <v/>
          </cell>
          <cell r="D2426" t="str">
            <v>3880113336</v>
          </cell>
          <cell r="E2426" t="str">
            <v>PGEX</v>
          </cell>
          <cell r="F2426" t="str">
            <v>Extranjeros</v>
          </cell>
        </row>
        <row r="2427">
          <cell r="A2427">
            <v>5002406</v>
          </cell>
          <cell r="B2427" t="str">
            <v>MANPOWER BUSINESS SOLUTIONS S.L.U</v>
          </cell>
          <cell r="C2427" t="str">
            <v/>
          </cell>
          <cell r="D2427" t="str">
            <v>B60602489</v>
          </cell>
          <cell r="E2427" t="str">
            <v>PGNA</v>
          </cell>
          <cell r="F2427" t="str">
            <v>Nacionales</v>
          </cell>
        </row>
        <row r="2428">
          <cell r="A2428">
            <v>5002407</v>
          </cell>
          <cell r="B2428" t="str">
            <v>SECUOYAS GLOBAL SERVICES  SL</v>
          </cell>
          <cell r="C2428" t="str">
            <v/>
          </cell>
          <cell r="D2428" t="str">
            <v>B13364971</v>
          </cell>
          <cell r="E2428" t="str">
            <v>PGNA</v>
          </cell>
          <cell r="F2428" t="str">
            <v>Nacionales</v>
          </cell>
        </row>
        <row r="2429">
          <cell r="A2429">
            <v>5002408</v>
          </cell>
          <cell r="B2429" t="str">
            <v>ALFAGEME GONZALEZ-UBEDA M TERESA</v>
          </cell>
          <cell r="C2429" t="str">
            <v/>
          </cell>
          <cell r="D2429" t="str">
            <v>02610504G</v>
          </cell>
          <cell r="E2429" t="str">
            <v>PCOL</v>
          </cell>
          <cell r="F2429" t="str">
            <v>Colaboradores</v>
          </cell>
        </row>
        <row r="2430">
          <cell r="A2430">
            <v>5002409</v>
          </cell>
          <cell r="B2430" t="str">
            <v>FARO DE VIGO SA</v>
          </cell>
          <cell r="C2430" t="str">
            <v/>
          </cell>
          <cell r="D2430" t="str">
            <v>A36600815</v>
          </cell>
          <cell r="E2430" t="str">
            <v>PGNA</v>
          </cell>
          <cell r="F2430" t="str">
            <v>Nacionales</v>
          </cell>
        </row>
        <row r="2431">
          <cell r="A2431">
            <v>5002410</v>
          </cell>
          <cell r="B2431" t="str">
            <v>TRICK MAGIC SL</v>
          </cell>
          <cell r="C2431" t="str">
            <v/>
          </cell>
          <cell r="D2431" t="str">
            <v>B79624318</v>
          </cell>
          <cell r="E2431" t="str">
            <v>PGNA</v>
          </cell>
          <cell r="F2431" t="str">
            <v>Nacionales</v>
          </cell>
        </row>
        <row r="2432">
          <cell r="A2432">
            <v>5002411</v>
          </cell>
          <cell r="B2432" t="str">
            <v>TAI CREATIVIDAD  SL</v>
          </cell>
          <cell r="C2432" t="str">
            <v/>
          </cell>
          <cell r="D2432" t="str">
            <v>B84174424</v>
          </cell>
          <cell r="E2432" t="str">
            <v>PGNA</v>
          </cell>
          <cell r="F2432" t="str">
            <v>Nacionales</v>
          </cell>
        </row>
        <row r="2433">
          <cell r="A2433">
            <v>5002412</v>
          </cell>
          <cell r="B2433" t="str">
            <v>MUNDILEC S L</v>
          </cell>
          <cell r="C2433" t="str">
            <v/>
          </cell>
          <cell r="D2433" t="str">
            <v>B08588055</v>
          </cell>
          <cell r="E2433" t="str">
            <v>PGNA</v>
          </cell>
          <cell r="F2433" t="str">
            <v>Nacionales</v>
          </cell>
        </row>
        <row r="2434">
          <cell r="A2434">
            <v>5002413</v>
          </cell>
          <cell r="B2434" t="str">
            <v>ENCINAS CAMPA CARMELO</v>
          </cell>
          <cell r="C2434" t="str">
            <v/>
          </cell>
          <cell r="D2434" t="str">
            <v>02189558G</v>
          </cell>
          <cell r="E2434" t="str">
            <v>PCOL</v>
          </cell>
          <cell r="F2434" t="str">
            <v>Colaboradores</v>
          </cell>
        </row>
        <row r="2435">
          <cell r="A2435">
            <v>5002414</v>
          </cell>
          <cell r="B2435" t="str">
            <v>COYOTAIR SA</v>
          </cell>
          <cell r="C2435" t="str">
            <v/>
          </cell>
          <cell r="D2435" t="str">
            <v>A82045659</v>
          </cell>
          <cell r="E2435" t="str">
            <v>PGNA</v>
          </cell>
          <cell r="F2435" t="str">
            <v>Nacionales</v>
          </cell>
        </row>
        <row r="2436">
          <cell r="A2436">
            <v>5002415</v>
          </cell>
          <cell r="B2436" t="str">
            <v>CABLEMAT  SA</v>
          </cell>
          <cell r="C2436" t="str">
            <v/>
          </cell>
          <cell r="D2436" t="str">
            <v>A08442261</v>
          </cell>
          <cell r="E2436" t="str">
            <v>PGNA</v>
          </cell>
          <cell r="F2436" t="str">
            <v>Nacionales</v>
          </cell>
        </row>
        <row r="2437">
          <cell r="A2437">
            <v>5002416</v>
          </cell>
          <cell r="B2437" t="str">
            <v>RODRIGUEZ NARANJO ANTONIO JAVIER</v>
          </cell>
          <cell r="C2437" t="str">
            <v/>
          </cell>
          <cell r="D2437" t="str">
            <v>08990580H</v>
          </cell>
          <cell r="E2437" t="str">
            <v>PCOL</v>
          </cell>
          <cell r="F2437" t="str">
            <v>Colaboradores</v>
          </cell>
        </row>
        <row r="2438">
          <cell r="A2438">
            <v>5002417</v>
          </cell>
          <cell r="B2438" t="str">
            <v>BARCLAYS BANK SA</v>
          </cell>
          <cell r="C2438" t="str">
            <v/>
          </cell>
          <cell r="D2438" t="str">
            <v>A47001946</v>
          </cell>
          <cell r="E2438" t="str">
            <v>PGBK</v>
          </cell>
          <cell r="F2438" t="str">
            <v>Bancos</v>
          </cell>
        </row>
        <row r="2439">
          <cell r="A2439">
            <v>5002418</v>
          </cell>
          <cell r="B2439" t="str">
            <v>ARES FILMS INTERNACIONAL S.A.</v>
          </cell>
          <cell r="C2439" t="str">
            <v/>
          </cell>
          <cell r="D2439" t="str">
            <v>A78174174</v>
          </cell>
          <cell r="E2439" t="str">
            <v>PGPD</v>
          </cell>
          <cell r="F2439" t="str">
            <v>Productoras</v>
          </cell>
        </row>
        <row r="2440">
          <cell r="A2440">
            <v>5002419</v>
          </cell>
          <cell r="B2440" t="str">
            <v>NODAY S.A.</v>
          </cell>
          <cell r="C2440" t="str">
            <v/>
          </cell>
          <cell r="D2440" t="str">
            <v>A78024056</v>
          </cell>
          <cell r="E2440" t="str">
            <v>PGPD</v>
          </cell>
          <cell r="F2440" t="str">
            <v>Productoras</v>
          </cell>
        </row>
        <row r="2441">
          <cell r="A2441">
            <v>5002420</v>
          </cell>
          <cell r="B2441" t="str">
            <v>CINE COMPANY,S.A.</v>
          </cell>
          <cell r="C2441" t="str">
            <v/>
          </cell>
          <cell r="D2441" t="str">
            <v>A78191848</v>
          </cell>
          <cell r="E2441" t="str">
            <v>PGPD</v>
          </cell>
          <cell r="F2441" t="str">
            <v>Productoras</v>
          </cell>
        </row>
        <row r="2442">
          <cell r="A2442">
            <v>5002421</v>
          </cell>
          <cell r="B2442" t="str">
            <v>G Y CM INTERNACIONAL SL</v>
          </cell>
          <cell r="C2442" t="str">
            <v/>
          </cell>
          <cell r="D2442" t="str">
            <v>B78213352</v>
          </cell>
          <cell r="E2442" t="str">
            <v>PGPD</v>
          </cell>
          <cell r="F2442" t="str">
            <v>Productoras</v>
          </cell>
        </row>
        <row r="2443">
          <cell r="A2443">
            <v>5002422</v>
          </cell>
          <cell r="B2443" t="str">
            <v>LONDON WEEKEND TV INTERNAC LTD</v>
          </cell>
          <cell r="C2443" t="str">
            <v/>
          </cell>
          <cell r="D2443" t="str">
            <v>7378327</v>
          </cell>
          <cell r="E2443" t="str">
            <v>PGCO</v>
          </cell>
          <cell r="F2443" t="str">
            <v>Comunitarios</v>
          </cell>
        </row>
        <row r="2444">
          <cell r="A2444">
            <v>5002423</v>
          </cell>
          <cell r="B2444" t="str">
            <v>TELSO INTERNACIONAL</v>
          </cell>
          <cell r="C2444" t="str">
            <v/>
          </cell>
          <cell r="D2444" t="str">
            <v>ZZZ</v>
          </cell>
          <cell r="E2444" t="str">
            <v>PGCO</v>
          </cell>
          <cell r="F2444" t="str">
            <v>Comunitarios</v>
          </cell>
        </row>
        <row r="2445">
          <cell r="A2445">
            <v>5002424</v>
          </cell>
          <cell r="B2445" t="str">
            <v>ARIANNE PRODS. L.T.D.</v>
          </cell>
          <cell r="C2445" t="str">
            <v/>
          </cell>
          <cell r="D2445" t="str">
            <v>A0061732D</v>
          </cell>
          <cell r="E2445" t="str">
            <v>PGPD</v>
          </cell>
          <cell r="F2445" t="str">
            <v>Productoras</v>
          </cell>
        </row>
        <row r="2446">
          <cell r="A2446">
            <v>5002425</v>
          </cell>
          <cell r="B2446" t="str">
            <v>THAMES TELEVISION INT LTD</v>
          </cell>
          <cell r="C2446" t="str">
            <v/>
          </cell>
          <cell r="D2446" t="str">
            <v>819773252</v>
          </cell>
          <cell r="E2446" t="str">
            <v>PGCO</v>
          </cell>
          <cell r="F2446" t="str">
            <v>Comunitarios</v>
          </cell>
        </row>
        <row r="2447">
          <cell r="A2447">
            <v>5002426</v>
          </cell>
          <cell r="B2447" t="str">
            <v>VIACOM S.A.</v>
          </cell>
          <cell r="C2447" t="str">
            <v/>
          </cell>
          <cell r="D2447" t="str">
            <v>42218122</v>
          </cell>
          <cell r="E2447" t="str">
            <v>PGEX</v>
          </cell>
          <cell r="F2447" t="str">
            <v>Extranjeros</v>
          </cell>
        </row>
        <row r="2448">
          <cell r="A2448">
            <v>5002427</v>
          </cell>
          <cell r="B2448" t="str">
            <v>TV ESPAÑOLA S.A.</v>
          </cell>
          <cell r="C2448" t="str">
            <v/>
          </cell>
          <cell r="D2448" t="str">
            <v>A28718435</v>
          </cell>
          <cell r="E2448" t="str">
            <v>PGPD</v>
          </cell>
          <cell r="F2448" t="str">
            <v>Productoras</v>
          </cell>
        </row>
        <row r="2449">
          <cell r="A2449">
            <v>5002428</v>
          </cell>
          <cell r="B2449" t="str">
            <v>MEGAVISION S.A.</v>
          </cell>
          <cell r="C2449" t="str">
            <v/>
          </cell>
          <cell r="D2449" t="str">
            <v>A28803609</v>
          </cell>
          <cell r="E2449" t="str">
            <v>PGPD</v>
          </cell>
          <cell r="F2449" t="str">
            <v>Productoras</v>
          </cell>
        </row>
        <row r="2450">
          <cell r="A2450">
            <v>5002429</v>
          </cell>
          <cell r="B2450" t="str">
            <v>LOTUS FILM INTERNACIONAL S.A.</v>
          </cell>
          <cell r="C2450" t="str">
            <v/>
          </cell>
          <cell r="D2450" t="str">
            <v>A28304889</v>
          </cell>
          <cell r="E2450" t="str">
            <v>PGPD</v>
          </cell>
          <cell r="F2450" t="str">
            <v>Productoras</v>
          </cell>
        </row>
        <row r="2451">
          <cell r="A2451">
            <v>5002430</v>
          </cell>
          <cell r="B2451" t="str">
            <v>RICARDO SANZ S.A.</v>
          </cell>
          <cell r="C2451" t="str">
            <v/>
          </cell>
          <cell r="D2451" t="str">
            <v>A28935112</v>
          </cell>
          <cell r="E2451" t="str">
            <v>PGPD</v>
          </cell>
          <cell r="F2451" t="str">
            <v>Productoras</v>
          </cell>
        </row>
        <row r="2452">
          <cell r="A2452">
            <v>5002431</v>
          </cell>
          <cell r="B2452" t="str">
            <v>VIDEO SERVICE S.A.</v>
          </cell>
          <cell r="C2452" t="str">
            <v/>
          </cell>
          <cell r="D2452" t="str">
            <v>A28688620</v>
          </cell>
          <cell r="E2452" t="str">
            <v>PGPD</v>
          </cell>
          <cell r="F2452" t="str">
            <v>Productoras</v>
          </cell>
        </row>
        <row r="2453">
          <cell r="A2453">
            <v>5002432</v>
          </cell>
          <cell r="B2453" t="str">
            <v>MGM INTERNATIONAL B.V.</v>
          </cell>
          <cell r="C2453" t="str">
            <v/>
          </cell>
          <cell r="D2453" t="str">
            <v>2209625B01</v>
          </cell>
          <cell r="E2453" t="str">
            <v>PGCO</v>
          </cell>
          <cell r="F2453" t="str">
            <v>Comunitarios</v>
          </cell>
        </row>
        <row r="2454">
          <cell r="A2454">
            <v>5002433</v>
          </cell>
          <cell r="B2454" t="str">
            <v>CREADORES ASOC.TUTILIMUNDI S.L</v>
          </cell>
          <cell r="C2454" t="str">
            <v/>
          </cell>
          <cell r="D2454" t="str">
            <v>B79398202</v>
          </cell>
          <cell r="E2454" t="str">
            <v>PGPD</v>
          </cell>
          <cell r="F2454" t="str">
            <v>Productoras</v>
          </cell>
        </row>
        <row r="2455">
          <cell r="A2455">
            <v>5002434</v>
          </cell>
          <cell r="B2455" t="str">
            <v>NOSKI PRODS. S.A.</v>
          </cell>
          <cell r="C2455" t="str">
            <v/>
          </cell>
          <cell r="D2455" t="str">
            <v>A79021150</v>
          </cell>
          <cell r="E2455" t="str">
            <v>PGPD</v>
          </cell>
          <cell r="F2455" t="str">
            <v>Productoras</v>
          </cell>
        </row>
        <row r="2456">
          <cell r="A2456">
            <v>5002435</v>
          </cell>
          <cell r="B2456" t="str">
            <v>LAB TECNIQUES COMUNICACIO S.A.</v>
          </cell>
          <cell r="C2456" t="str">
            <v/>
          </cell>
          <cell r="D2456" t="str">
            <v>A58310814</v>
          </cell>
          <cell r="E2456" t="str">
            <v>PGPD</v>
          </cell>
          <cell r="F2456" t="str">
            <v>Productoras</v>
          </cell>
        </row>
        <row r="2457">
          <cell r="A2457">
            <v>5002436</v>
          </cell>
          <cell r="B2457" t="str">
            <v>ODEC KID CARTOONS</v>
          </cell>
          <cell r="C2457" t="str">
            <v/>
          </cell>
          <cell r="D2457" t="str">
            <v>511448</v>
          </cell>
          <cell r="E2457" t="str">
            <v>PGCO</v>
          </cell>
          <cell r="F2457" t="str">
            <v>Comunitarios</v>
          </cell>
        </row>
        <row r="2458">
          <cell r="A2458">
            <v>5002437</v>
          </cell>
          <cell r="B2458" t="str">
            <v>RM ASSOCIATES</v>
          </cell>
          <cell r="C2458" t="str">
            <v/>
          </cell>
          <cell r="D2458" t="str">
            <v>4392637</v>
          </cell>
          <cell r="E2458" t="str">
            <v>PGCO</v>
          </cell>
          <cell r="F2458" t="str">
            <v>Comunitarios</v>
          </cell>
        </row>
        <row r="2459">
          <cell r="A2459">
            <v>5002438</v>
          </cell>
          <cell r="B2459" t="str">
            <v>ORIGEN FILM STUDIO</v>
          </cell>
          <cell r="C2459" t="str">
            <v/>
          </cell>
          <cell r="D2459" t="str">
            <v>A78965886</v>
          </cell>
          <cell r="E2459" t="str">
            <v>PGPD</v>
          </cell>
          <cell r="F2459" t="str">
            <v>Productoras</v>
          </cell>
        </row>
        <row r="2460">
          <cell r="A2460">
            <v>5002439</v>
          </cell>
          <cell r="B2460" t="str">
            <v>ACCION FILMS S.A.</v>
          </cell>
          <cell r="C2460" t="str">
            <v/>
          </cell>
          <cell r="D2460" t="str">
            <v>A28745800</v>
          </cell>
          <cell r="E2460" t="str">
            <v>PGPD</v>
          </cell>
          <cell r="F2460" t="str">
            <v>Productoras</v>
          </cell>
        </row>
        <row r="2461">
          <cell r="A2461">
            <v>5002440</v>
          </cell>
          <cell r="B2461" t="str">
            <v>MENKES PILO SAMUEL</v>
          </cell>
          <cell r="C2461" t="str">
            <v/>
          </cell>
          <cell r="D2461" t="str">
            <v>01011884E</v>
          </cell>
          <cell r="E2461" t="str">
            <v>PGPD</v>
          </cell>
          <cell r="F2461" t="str">
            <v>Productoras</v>
          </cell>
        </row>
        <row r="2462">
          <cell r="A2462">
            <v>5002441</v>
          </cell>
          <cell r="B2462" t="str">
            <v>OPEN UNIV EDUCAT ENTER LTD</v>
          </cell>
          <cell r="C2462" t="str">
            <v/>
          </cell>
          <cell r="D2462" t="str">
            <v>(0908) 261662</v>
          </cell>
          <cell r="E2462" t="str">
            <v>PGCO</v>
          </cell>
          <cell r="F2462" t="str">
            <v>Comunitarios</v>
          </cell>
        </row>
        <row r="2463">
          <cell r="A2463">
            <v>5002442</v>
          </cell>
          <cell r="B2463" t="str">
            <v>LES FILMS 26</v>
          </cell>
          <cell r="C2463" t="str">
            <v/>
          </cell>
          <cell r="D2463" t="str">
            <v>42250089</v>
          </cell>
          <cell r="E2463" t="str">
            <v>PGCO</v>
          </cell>
          <cell r="F2463" t="str">
            <v>Comunitarios</v>
          </cell>
        </row>
        <row r="2464">
          <cell r="A2464">
            <v>5002443</v>
          </cell>
          <cell r="B2464" t="str">
            <v>VICTORY FILMS</v>
          </cell>
          <cell r="C2464" t="str">
            <v/>
          </cell>
          <cell r="D2464" t="str">
            <v>A28091791</v>
          </cell>
          <cell r="E2464" t="str">
            <v>PGPD</v>
          </cell>
          <cell r="F2464" t="str">
            <v>Productoras</v>
          </cell>
        </row>
        <row r="2465">
          <cell r="A2465">
            <v>5002444</v>
          </cell>
          <cell r="B2465" t="str">
            <v>NEW WORLD SPAIN S.A.</v>
          </cell>
          <cell r="C2465" t="str">
            <v/>
          </cell>
          <cell r="D2465" t="str">
            <v>A59055715</v>
          </cell>
          <cell r="E2465" t="str">
            <v>PGPD</v>
          </cell>
          <cell r="F2465" t="str">
            <v>Productoras</v>
          </cell>
        </row>
        <row r="2466">
          <cell r="A2466">
            <v>5002445</v>
          </cell>
          <cell r="B2466" t="str">
            <v>STAR FILMS</v>
          </cell>
          <cell r="C2466" t="str">
            <v/>
          </cell>
          <cell r="D2466" t="str">
            <v>A28182715</v>
          </cell>
          <cell r="E2466" t="str">
            <v>PGPD</v>
          </cell>
          <cell r="F2466" t="str">
            <v>Productoras</v>
          </cell>
        </row>
        <row r="2467">
          <cell r="A2467">
            <v>5002446</v>
          </cell>
          <cell r="B2467" t="str">
            <v>TELEVISION LATINA I.N.C.</v>
          </cell>
          <cell r="C2467" t="str">
            <v/>
          </cell>
          <cell r="D2467" t="str">
            <v>44234214423</v>
          </cell>
          <cell r="E2467" t="str">
            <v>PGEX</v>
          </cell>
          <cell r="F2467" t="str">
            <v>Extranjeros</v>
          </cell>
        </row>
        <row r="2468">
          <cell r="A2468">
            <v>5002447</v>
          </cell>
          <cell r="B2468" t="str">
            <v>CENTRAL TV ENTERPRISES LIMITED</v>
          </cell>
          <cell r="C2468" t="str">
            <v/>
          </cell>
          <cell r="D2468" t="str">
            <v>4866688</v>
          </cell>
          <cell r="E2468" t="str">
            <v>PGCO</v>
          </cell>
          <cell r="F2468" t="str">
            <v>Comunitarios</v>
          </cell>
        </row>
        <row r="2469">
          <cell r="A2469">
            <v>5002448</v>
          </cell>
          <cell r="B2469" t="str">
            <v>CBS BROADCAST INTERNATIONAL</v>
          </cell>
          <cell r="C2469" t="str">
            <v/>
          </cell>
          <cell r="D2469" t="str">
            <v>9753687</v>
          </cell>
          <cell r="E2469" t="str">
            <v>PGEX</v>
          </cell>
          <cell r="F2469" t="str">
            <v>Extranjeros</v>
          </cell>
        </row>
        <row r="2470">
          <cell r="A2470">
            <v>5002449</v>
          </cell>
          <cell r="B2470" t="str">
            <v>NUÑEZ M MATURANA ALVARO</v>
          </cell>
          <cell r="C2470" t="str">
            <v/>
          </cell>
          <cell r="D2470" t="str">
            <v>00060764K</v>
          </cell>
          <cell r="E2470" t="str">
            <v>PGNA</v>
          </cell>
          <cell r="F2470" t="str">
            <v>Nacionales</v>
          </cell>
        </row>
        <row r="2471">
          <cell r="A2471">
            <v>5002450</v>
          </cell>
          <cell r="B2471" t="str">
            <v>ARCO FILMS S.A.</v>
          </cell>
          <cell r="C2471" t="str">
            <v/>
          </cell>
          <cell r="D2471" t="str">
            <v>A28213056</v>
          </cell>
          <cell r="E2471" t="str">
            <v>PGPD</v>
          </cell>
          <cell r="F2471" t="str">
            <v>Productoras</v>
          </cell>
        </row>
        <row r="2472">
          <cell r="A2472">
            <v>5002451</v>
          </cell>
          <cell r="B2472" t="str">
            <v>COMARE INTERNACIONAL S.A.</v>
          </cell>
          <cell r="C2472" t="str">
            <v/>
          </cell>
          <cell r="D2472" t="str">
            <v>A78671070</v>
          </cell>
          <cell r="E2472" t="str">
            <v>PGPD</v>
          </cell>
          <cell r="F2472" t="str">
            <v>Productoras</v>
          </cell>
        </row>
        <row r="2473">
          <cell r="A2473">
            <v>5002452</v>
          </cell>
          <cell r="B2473" t="str">
            <v>G.B. PRODUCTIONS</v>
          </cell>
          <cell r="C2473" t="str">
            <v/>
          </cell>
          <cell r="D2473" t="str">
            <v>34850667</v>
          </cell>
          <cell r="E2473" t="str">
            <v>PGCO</v>
          </cell>
          <cell r="F2473" t="str">
            <v>Comunitarios</v>
          </cell>
        </row>
        <row r="2474">
          <cell r="A2474">
            <v>5002453</v>
          </cell>
          <cell r="B2474" t="str">
            <v>RICHARD PRICE TELEVISION A.LTD</v>
          </cell>
          <cell r="C2474" t="str">
            <v/>
          </cell>
          <cell r="D2474" t="str">
            <v>1577754</v>
          </cell>
          <cell r="E2474" t="str">
            <v>PGCO</v>
          </cell>
          <cell r="F2474" t="str">
            <v>Comunitarios</v>
          </cell>
        </row>
        <row r="2475">
          <cell r="A2475">
            <v>5002454</v>
          </cell>
          <cell r="B2475" t="str">
            <v>ATLANTICO FILMS S.A.</v>
          </cell>
          <cell r="C2475" t="str">
            <v/>
          </cell>
          <cell r="D2475" t="str">
            <v>A28997369</v>
          </cell>
          <cell r="E2475" t="str">
            <v>PGPD</v>
          </cell>
          <cell r="F2475" t="str">
            <v>Productoras</v>
          </cell>
        </row>
        <row r="2476">
          <cell r="A2476">
            <v>5002455</v>
          </cell>
          <cell r="B2476" t="str">
            <v>PANDORA TELEVISION, S.L.</v>
          </cell>
          <cell r="C2476" t="str">
            <v/>
          </cell>
          <cell r="D2476" t="str">
            <v>B79489696</v>
          </cell>
          <cell r="E2476" t="str">
            <v>PGPD</v>
          </cell>
          <cell r="F2476" t="str">
            <v>Productoras</v>
          </cell>
        </row>
        <row r="2477">
          <cell r="A2477">
            <v>5002456</v>
          </cell>
          <cell r="B2477" t="str">
            <v>DOMINGO ALVARO ALFONSO</v>
          </cell>
          <cell r="C2477" t="str">
            <v/>
          </cell>
          <cell r="D2477" t="str">
            <v>03420512K</v>
          </cell>
          <cell r="E2477" t="str">
            <v>PGPD</v>
          </cell>
          <cell r="F2477" t="str">
            <v>Productoras</v>
          </cell>
        </row>
        <row r="2478">
          <cell r="A2478">
            <v>5002457</v>
          </cell>
          <cell r="B2478" t="str">
            <v>IBEROAM. DE DCHOS.AUDIOV. S.A.</v>
          </cell>
          <cell r="C2478" t="str">
            <v/>
          </cell>
          <cell r="D2478" t="str">
            <v>A79506739</v>
          </cell>
          <cell r="E2478" t="str">
            <v>PGPD</v>
          </cell>
          <cell r="F2478" t="str">
            <v>Productoras</v>
          </cell>
        </row>
        <row r="2479">
          <cell r="A2479">
            <v>5002458</v>
          </cell>
          <cell r="B2479" t="str">
            <v>CS ASSOCIATES</v>
          </cell>
          <cell r="C2479" t="str">
            <v/>
          </cell>
          <cell r="D2479" t="str">
            <v>3836060</v>
          </cell>
          <cell r="E2479" t="str">
            <v>PGEX</v>
          </cell>
          <cell r="F2479" t="str">
            <v>Extranjeros</v>
          </cell>
        </row>
        <row r="2480">
          <cell r="A2480">
            <v>5002459</v>
          </cell>
          <cell r="B2480" t="str">
            <v>NVC ARTS</v>
          </cell>
          <cell r="C2480" t="str">
            <v/>
          </cell>
          <cell r="D2480" t="str">
            <v>001485193</v>
          </cell>
          <cell r="E2480" t="str">
            <v>PGCO</v>
          </cell>
          <cell r="F2480" t="str">
            <v>Comunitarios</v>
          </cell>
        </row>
        <row r="2481">
          <cell r="A2481">
            <v>5002460</v>
          </cell>
          <cell r="B2481" t="str">
            <v>CINEPAQ</v>
          </cell>
          <cell r="C2481" t="str">
            <v/>
          </cell>
          <cell r="D2481" t="str">
            <v>A78592094</v>
          </cell>
          <cell r="E2481" t="str">
            <v>PGPD</v>
          </cell>
          <cell r="F2481" t="str">
            <v>Productoras</v>
          </cell>
        </row>
        <row r="2482">
          <cell r="A2482">
            <v>5002461</v>
          </cell>
          <cell r="B2482" t="str">
            <v>RAPHAEL ROMERO</v>
          </cell>
          <cell r="C2482" t="str">
            <v/>
          </cell>
          <cell r="D2482" t="str">
            <v>42251502</v>
          </cell>
          <cell r="E2482" t="str">
            <v>PGCO</v>
          </cell>
          <cell r="F2482" t="str">
            <v>Comunitarios</v>
          </cell>
        </row>
        <row r="2483">
          <cell r="A2483">
            <v>5002462</v>
          </cell>
          <cell r="B2483" t="str">
            <v>VIDEOIMAGEN S.A.</v>
          </cell>
          <cell r="C2483" t="str">
            <v/>
          </cell>
          <cell r="D2483" t="str">
            <v>A78605003</v>
          </cell>
          <cell r="E2483" t="str">
            <v>PGPD</v>
          </cell>
          <cell r="F2483" t="str">
            <v>Productoras</v>
          </cell>
        </row>
        <row r="2484">
          <cell r="A2484">
            <v>5002463</v>
          </cell>
          <cell r="B2484" t="str">
            <v>ALCALA PRODUCCIONES S.A.</v>
          </cell>
          <cell r="C2484" t="str">
            <v/>
          </cell>
          <cell r="D2484" t="str">
            <v>B78877586</v>
          </cell>
          <cell r="E2484" t="str">
            <v>PGPD</v>
          </cell>
          <cell r="F2484" t="str">
            <v>Productoras</v>
          </cell>
        </row>
        <row r="2485">
          <cell r="A2485">
            <v>5002464</v>
          </cell>
          <cell r="B2485" t="str">
            <v>CANAL 15 TELEVISION S.A.</v>
          </cell>
          <cell r="C2485" t="str">
            <v/>
          </cell>
          <cell r="D2485" t="str">
            <v>A79165437</v>
          </cell>
          <cell r="E2485" t="str">
            <v>PGPD</v>
          </cell>
          <cell r="F2485" t="str">
            <v>Productoras</v>
          </cell>
        </row>
        <row r="2486">
          <cell r="A2486">
            <v>5002465</v>
          </cell>
          <cell r="B2486" t="str">
            <v>MTV NETWORKS</v>
          </cell>
          <cell r="C2486" t="str">
            <v/>
          </cell>
          <cell r="D2486" t="str">
            <v>2588000</v>
          </cell>
          <cell r="E2486" t="str">
            <v>PGEX</v>
          </cell>
          <cell r="F2486" t="str">
            <v>Extranjeros</v>
          </cell>
        </row>
        <row r="2487">
          <cell r="A2487">
            <v>5002466</v>
          </cell>
          <cell r="B2487" t="str">
            <v>MMP</v>
          </cell>
          <cell r="C2487" t="str">
            <v/>
          </cell>
          <cell r="D2487" t="str">
            <v>49222001</v>
          </cell>
          <cell r="E2487" t="str">
            <v>PGCO</v>
          </cell>
          <cell r="F2487" t="str">
            <v>Comunitarios</v>
          </cell>
        </row>
        <row r="2488">
          <cell r="A2488">
            <v>5002467</v>
          </cell>
          <cell r="B2488" t="str">
            <v>AGATA FILMS</v>
          </cell>
          <cell r="C2488" t="str">
            <v/>
          </cell>
          <cell r="D2488" t="str">
            <v>A28002798</v>
          </cell>
          <cell r="E2488" t="str">
            <v>PGPD</v>
          </cell>
          <cell r="F2488" t="str">
            <v>Productoras</v>
          </cell>
        </row>
        <row r="2489">
          <cell r="A2489">
            <v>5002468</v>
          </cell>
          <cell r="B2489" t="str">
            <v>GONZALEZ GUEMENS GUADALUPE</v>
          </cell>
          <cell r="C2489" t="str">
            <v/>
          </cell>
          <cell r="D2489" t="str">
            <v>13856370C</v>
          </cell>
          <cell r="E2489" t="str">
            <v>PGPD</v>
          </cell>
          <cell r="F2489" t="str">
            <v>Productoras</v>
          </cell>
        </row>
        <row r="2490">
          <cell r="A2490">
            <v>5002469</v>
          </cell>
          <cell r="B2490" t="str">
            <v>VIOTA CABRERO PAULINO</v>
          </cell>
          <cell r="C2490" t="str">
            <v/>
          </cell>
          <cell r="D2490" t="str">
            <v>13672588P</v>
          </cell>
          <cell r="E2490" t="str">
            <v>PGPD</v>
          </cell>
          <cell r="F2490" t="str">
            <v>Productoras</v>
          </cell>
        </row>
        <row r="2491">
          <cell r="A2491">
            <v>5002470</v>
          </cell>
          <cell r="B2491" t="str">
            <v>INVERCINE,S.A.</v>
          </cell>
          <cell r="C2491" t="str">
            <v/>
          </cell>
          <cell r="D2491" t="str">
            <v>A59110924</v>
          </cell>
          <cell r="E2491" t="str">
            <v>PGPD</v>
          </cell>
          <cell r="F2491" t="str">
            <v>Productoras</v>
          </cell>
        </row>
        <row r="2492">
          <cell r="A2492">
            <v>5002471</v>
          </cell>
          <cell r="B2492" t="str">
            <v>PEDRO MASO PRODUC.CINEMATOGRAF</v>
          </cell>
          <cell r="C2492" t="str">
            <v/>
          </cell>
          <cell r="D2492" t="str">
            <v>A78306040</v>
          </cell>
          <cell r="E2492" t="str">
            <v>PGPD</v>
          </cell>
          <cell r="F2492" t="str">
            <v>Productoras</v>
          </cell>
        </row>
        <row r="2493">
          <cell r="A2493">
            <v>5002472</v>
          </cell>
          <cell r="B2493" t="str">
            <v>FILMART</v>
          </cell>
          <cell r="C2493" t="str">
            <v/>
          </cell>
          <cell r="D2493" t="str">
            <v>B78871266</v>
          </cell>
          <cell r="E2493" t="str">
            <v>PGPD</v>
          </cell>
          <cell r="F2493" t="str">
            <v>Productoras</v>
          </cell>
        </row>
        <row r="2494">
          <cell r="A2494">
            <v>5002473</v>
          </cell>
          <cell r="B2494" t="str">
            <v>D'OCON FILMS PRODUCTIONS</v>
          </cell>
          <cell r="C2494" t="str">
            <v/>
          </cell>
          <cell r="D2494" t="str">
            <v>A58017740</v>
          </cell>
          <cell r="E2494" t="str">
            <v>PGPD</v>
          </cell>
          <cell r="F2494" t="str">
            <v>Productoras</v>
          </cell>
        </row>
        <row r="2495">
          <cell r="A2495">
            <v>5002474</v>
          </cell>
          <cell r="B2495" t="str">
            <v>ULLA MADROÑERO M JOSE</v>
          </cell>
          <cell r="C2495" t="str">
            <v/>
          </cell>
          <cell r="D2495" t="str">
            <v>75581272Y</v>
          </cell>
          <cell r="E2495" t="str">
            <v>PGPD</v>
          </cell>
          <cell r="F2495" t="str">
            <v>Productoras</v>
          </cell>
        </row>
        <row r="2496">
          <cell r="A2496">
            <v>5002475</v>
          </cell>
          <cell r="B2496" t="str">
            <v>EL DESEO, S.A.</v>
          </cell>
          <cell r="C2496" t="str">
            <v/>
          </cell>
          <cell r="D2496" t="str">
            <v>A78057486</v>
          </cell>
          <cell r="E2496" t="str">
            <v>PGPD</v>
          </cell>
          <cell r="F2496" t="str">
            <v>Productoras</v>
          </cell>
        </row>
        <row r="2497">
          <cell r="A2497">
            <v>5002476</v>
          </cell>
          <cell r="B2497" t="str">
            <v>ATLANTIS RELEASING BV</v>
          </cell>
          <cell r="C2497" t="str">
            <v/>
          </cell>
          <cell r="D2497" t="str">
            <v>31206184011</v>
          </cell>
          <cell r="E2497" t="str">
            <v>PGCO</v>
          </cell>
          <cell r="F2497" t="str">
            <v>Comunitarios</v>
          </cell>
        </row>
        <row r="2498">
          <cell r="A2498">
            <v>5002477</v>
          </cell>
          <cell r="B2498" t="str">
            <v>MM MULTIMEDIA PROMOC.Y PRODUC.</v>
          </cell>
          <cell r="C2498" t="str">
            <v/>
          </cell>
          <cell r="D2498" t="str">
            <v>B79423257</v>
          </cell>
          <cell r="E2498" t="str">
            <v>PGPD</v>
          </cell>
          <cell r="F2498" t="str">
            <v>Productoras</v>
          </cell>
        </row>
        <row r="2499">
          <cell r="A2499">
            <v>5002478</v>
          </cell>
          <cell r="B2499" t="str">
            <v>DGP,S.A.</v>
          </cell>
          <cell r="C2499" t="str">
            <v/>
          </cell>
          <cell r="D2499" t="str">
            <v>A80194137</v>
          </cell>
          <cell r="E2499" t="str">
            <v>PGPD</v>
          </cell>
          <cell r="F2499" t="str">
            <v>Productoras</v>
          </cell>
        </row>
        <row r="2500">
          <cell r="A2500">
            <v>5002479</v>
          </cell>
          <cell r="B2500" t="str">
            <v>CRISTAL PRODUC.CINEMATOGRAFIC.</v>
          </cell>
          <cell r="C2500" t="str">
            <v/>
          </cell>
          <cell r="D2500" t="str">
            <v>A78923943</v>
          </cell>
          <cell r="E2500" t="str">
            <v>PGPD</v>
          </cell>
          <cell r="F2500" t="str">
            <v>Productoras</v>
          </cell>
        </row>
        <row r="2501">
          <cell r="A2501">
            <v>5002480</v>
          </cell>
          <cell r="B2501" t="str">
            <v>PEDRO COSTA PROD. CINEMATOGRAFICAS</v>
          </cell>
          <cell r="C2501" t="str">
            <v/>
          </cell>
          <cell r="D2501" t="str">
            <v>A78102589</v>
          </cell>
          <cell r="E2501" t="str">
            <v>PGPD</v>
          </cell>
          <cell r="F2501" t="str">
            <v>Productoras</v>
          </cell>
        </row>
        <row r="2502">
          <cell r="A2502">
            <v>5002481</v>
          </cell>
          <cell r="B2502" t="str">
            <v>TRIVISION, S.L.</v>
          </cell>
          <cell r="C2502" t="str">
            <v/>
          </cell>
          <cell r="D2502" t="str">
            <v>B46664371</v>
          </cell>
          <cell r="E2502" t="str">
            <v>PGPD</v>
          </cell>
          <cell r="F2502" t="str">
            <v>Productoras</v>
          </cell>
        </row>
        <row r="2503">
          <cell r="A2503">
            <v>5002482</v>
          </cell>
          <cell r="B2503" t="str">
            <v>ALTA FILMS S.A.</v>
          </cell>
          <cell r="C2503" t="str">
            <v/>
          </cell>
          <cell r="D2503" t="str">
            <v>A28227460</v>
          </cell>
          <cell r="E2503" t="str">
            <v>PGPD</v>
          </cell>
          <cell r="F2503" t="str">
            <v>Productoras</v>
          </cell>
        </row>
        <row r="2504">
          <cell r="A2504">
            <v>5002483</v>
          </cell>
          <cell r="B2504" t="str">
            <v>CBC INTERNATIONAL SALES</v>
          </cell>
          <cell r="C2504" t="str">
            <v/>
          </cell>
          <cell r="D2504" t="str">
            <v>234382570</v>
          </cell>
          <cell r="E2504" t="str">
            <v>PGCO</v>
          </cell>
          <cell r="F2504" t="str">
            <v>Comunitarios</v>
          </cell>
        </row>
        <row r="2505">
          <cell r="A2505">
            <v>5002484</v>
          </cell>
          <cell r="B2505" t="str">
            <v>NUEVAS IND.SELEC.AUDIOVIS.S.L.</v>
          </cell>
          <cell r="C2505" t="str">
            <v/>
          </cell>
          <cell r="D2505" t="str">
            <v>B46272647</v>
          </cell>
          <cell r="E2505" t="str">
            <v>PGPD</v>
          </cell>
          <cell r="F2505" t="str">
            <v>Productoras</v>
          </cell>
        </row>
        <row r="2506">
          <cell r="A2506">
            <v>5002485</v>
          </cell>
          <cell r="B2506" t="str">
            <v>WANDA FILMS,S.L.</v>
          </cell>
          <cell r="C2506" t="str">
            <v/>
          </cell>
          <cell r="D2506" t="str">
            <v>B80225345</v>
          </cell>
          <cell r="E2506" t="str">
            <v>PGPD</v>
          </cell>
          <cell r="F2506" t="str">
            <v>Productoras</v>
          </cell>
        </row>
        <row r="2507">
          <cell r="A2507">
            <v>5002486</v>
          </cell>
          <cell r="B2507" t="str">
            <v>ITEL</v>
          </cell>
          <cell r="C2507" t="str">
            <v/>
          </cell>
          <cell r="D2507" t="str">
            <v>595451410</v>
          </cell>
          <cell r="E2507" t="str">
            <v>PGCO</v>
          </cell>
          <cell r="F2507" t="str">
            <v>Comunitarios</v>
          </cell>
        </row>
        <row r="2508">
          <cell r="A2508">
            <v>5002487</v>
          </cell>
          <cell r="B2508" t="str">
            <v>SOC.INVERSORA VILLALBA,S.A.</v>
          </cell>
          <cell r="C2508" t="str">
            <v/>
          </cell>
          <cell r="D2508" t="str">
            <v>A28777951</v>
          </cell>
          <cell r="E2508" t="str">
            <v>PGPD</v>
          </cell>
          <cell r="F2508" t="str">
            <v>Productoras</v>
          </cell>
        </row>
        <row r="2509">
          <cell r="A2509">
            <v>5002488</v>
          </cell>
          <cell r="B2509" t="str">
            <v>HIGH POINT FILMS Y TV LTD</v>
          </cell>
          <cell r="C2509" t="str">
            <v/>
          </cell>
          <cell r="D2509" t="str">
            <v>524450272</v>
          </cell>
          <cell r="E2509" t="str">
            <v>PGCO</v>
          </cell>
          <cell r="F2509" t="str">
            <v>Comunitarios</v>
          </cell>
        </row>
        <row r="2510">
          <cell r="A2510">
            <v>5002489</v>
          </cell>
          <cell r="B2510" t="str">
            <v>GILLIAN R.BULBECK</v>
          </cell>
          <cell r="C2510" t="str">
            <v/>
          </cell>
          <cell r="D2510" t="str">
            <v>Y02640889</v>
          </cell>
          <cell r="E2510" t="str">
            <v>PGPD</v>
          </cell>
          <cell r="F2510" t="str">
            <v>Productoras</v>
          </cell>
        </row>
        <row r="2511">
          <cell r="A2511">
            <v>5002490</v>
          </cell>
          <cell r="B2511" t="str">
            <v>AMAYA DISTRIBUTION</v>
          </cell>
          <cell r="C2511" t="str">
            <v/>
          </cell>
          <cell r="D2511" t="str">
            <v>36339412611</v>
          </cell>
          <cell r="E2511" t="str">
            <v>PGCO</v>
          </cell>
          <cell r="F2511" t="str">
            <v>Comunitarios</v>
          </cell>
        </row>
        <row r="2512">
          <cell r="A2512">
            <v>5002491</v>
          </cell>
          <cell r="B2512" t="str">
            <v>ITALTOONS CORPORATION</v>
          </cell>
          <cell r="C2512" t="str">
            <v/>
          </cell>
          <cell r="D2512" t="str">
            <v>132922500</v>
          </cell>
          <cell r="E2512" t="str">
            <v>PGEX</v>
          </cell>
          <cell r="F2512" t="str">
            <v>Extranjeros</v>
          </cell>
        </row>
        <row r="2513">
          <cell r="A2513">
            <v>5002492</v>
          </cell>
          <cell r="B2513" t="str">
            <v>CHANNEL 1 COMMUNICATIONS,S.L.</v>
          </cell>
          <cell r="C2513" t="str">
            <v/>
          </cell>
          <cell r="D2513" t="str">
            <v>B80497175</v>
          </cell>
          <cell r="E2513" t="str">
            <v>PGPD</v>
          </cell>
          <cell r="F2513" t="str">
            <v>Productoras</v>
          </cell>
        </row>
        <row r="2514">
          <cell r="A2514">
            <v>5002493</v>
          </cell>
          <cell r="B2514" t="str">
            <v>GRANADA LWT INTERNATIONAL LTD.</v>
          </cell>
          <cell r="C2514" t="str">
            <v/>
          </cell>
          <cell r="D2514" t="str">
            <v>2726767</v>
          </cell>
          <cell r="E2514" t="str">
            <v>PGCO</v>
          </cell>
          <cell r="F2514" t="str">
            <v>Comunitarios</v>
          </cell>
        </row>
        <row r="2515">
          <cell r="A2515">
            <v>5002494</v>
          </cell>
          <cell r="B2515" t="str">
            <v>PAVILION INT.LTD.</v>
          </cell>
          <cell r="C2515" t="str">
            <v/>
          </cell>
          <cell r="D2515" t="str">
            <v>1377528</v>
          </cell>
          <cell r="E2515" t="str">
            <v>PGCO</v>
          </cell>
          <cell r="F2515" t="str">
            <v>Comunitarios</v>
          </cell>
        </row>
        <row r="2516">
          <cell r="A2516">
            <v>5002495</v>
          </cell>
          <cell r="B2516" t="str">
            <v>THE FREMANTLE CORPORATION</v>
          </cell>
          <cell r="C2516" t="str">
            <v/>
          </cell>
          <cell r="D2516" t="str">
            <v>Z57824</v>
          </cell>
          <cell r="E2516" t="str">
            <v>PGEX</v>
          </cell>
          <cell r="F2516" t="str">
            <v>Extranjeros</v>
          </cell>
        </row>
        <row r="2517">
          <cell r="A2517">
            <v>5002496</v>
          </cell>
          <cell r="B2517" t="str">
            <v>CALDES INVESTMENT, S.L.</v>
          </cell>
          <cell r="C2517" t="str">
            <v/>
          </cell>
          <cell r="D2517" t="str">
            <v>B59771220</v>
          </cell>
          <cell r="E2517" t="str">
            <v>PGPD</v>
          </cell>
          <cell r="F2517" t="str">
            <v>Productoras</v>
          </cell>
        </row>
        <row r="2518">
          <cell r="A2518">
            <v>5002497</v>
          </cell>
          <cell r="B2518" t="str">
            <v>BRITISH INDEPEND.TELEV.ENTERP.</v>
          </cell>
          <cell r="C2518" t="str">
            <v/>
          </cell>
          <cell r="D2518" t="str">
            <v>667822400</v>
          </cell>
          <cell r="E2518" t="str">
            <v>PGCO</v>
          </cell>
          <cell r="F2518" t="str">
            <v>Comunitarios</v>
          </cell>
        </row>
        <row r="2519">
          <cell r="A2519">
            <v>5002498</v>
          </cell>
          <cell r="B2519" t="str">
            <v>PARAMOUNT TELEVISION LIMITED</v>
          </cell>
          <cell r="C2519" t="str">
            <v/>
          </cell>
          <cell r="D2519" t="str">
            <v>340819953</v>
          </cell>
          <cell r="E2519" t="str">
            <v>PGCO</v>
          </cell>
          <cell r="F2519" t="str">
            <v>Comunitarios</v>
          </cell>
        </row>
        <row r="2520">
          <cell r="A2520">
            <v>5002499</v>
          </cell>
          <cell r="B2520" t="str">
            <v>WARNER INVESTMENTS K F T</v>
          </cell>
          <cell r="C2520" t="str">
            <v/>
          </cell>
          <cell r="D2520" t="str">
            <v>EXT63503</v>
          </cell>
          <cell r="E2520" t="str">
            <v>PGCO</v>
          </cell>
          <cell r="F2520" t="str">
            <v>Comunitarios</v>
          </cell>
        </row>
        <row r="2521">
          <cell r="A2521">
            <v>5002500</v>
          </cell>
          <cell r="B2521" t="str">
            <v>PARAMOUNT PICTURES INTERNATIONAL</v>
          </cell>
          <cell r="C2521" t="str">
            <v/>
          </cell>
          <cell r="D2521" t="str">
            <v>001464401B01</v>
          </cell>
          <cell r="E2521" t="str">
            <v>PGCO</v>
          </cell>
          <cell r="F2521" t="str">
            <v>Comunitarios</v>
          </cell>
        </row>
        <row r="2522">
          <cell r="A2522">
            <v>5002501</v>
          </cell>
          <cell r="B2522" t="str">
            <v>GALAD,S.A.</v>
          </cell>
          <cell r="C2522" t="str">
            <v/>
          </cell>
          <cell r="D2522" t="str">
            <v>A28627255</v>
          </cell>
          <cell r="E2522" t="str">
            <v>PGPD</v>
          </cell>
          <cell r="F2522" t="str">
            <v>Productoras</v>
          </cell>
        </row>
        <row r="2523">
          <cell r="A2523">
            <v>5002502</v>
          </cell>
          <cell r="B2523" t="str">
            <v>I.M.P.S.,S.A.</v>
          </cell>
          <cell r="C2523" t="str">
            <v/>
          </cell>
          <cell r="D2523" t="str">
            <v>426198796</v>
          </cell>
          <cell r="E2523" t="str">
            <v>PGCO</v>
          </cell>
          <cell r="F2523" t="str">
            <v>Comunitarios</v>
          </cell>
        </row>
        <row r="2524">
          <cell r="A2524">
            <v>5002503</v>
          </cell>
          <cell r="B2524" t="str">
            <v>NATIVE FILMS, S.A.</v>
          </cell>
          <cell r="C2524" t="str">
            <v/>
          </cell>
          <cell r="D2524" t="str">
            <v>A78146552</v>
          </cell>
          <cell r="E2524" t="str">
            <v>PGPD</v>
          </cell>
          <cell r="F2524" t="str">
            <v>Productoras</v>
          </cell>
        </row>
        <row r="2525">
          <cell r="A2525">
            <v>5002504</v>
          </cell>
          <cell r="B2525" t="str">
            <v>GUIMEL FILMS,S.L.</v>
          </cell>
          <cell r="C2525" t="str">
            <v/>
          </cell>
          <cell r="D2525" t="str">
            <v>B60458825</v>
          </cell>
          <cell r="E2525" t="str">
            <v>PGPD</v>
          </cell>
          <cell r="F2525" t="str">
            <v>Productoras</v>
          </cell>
        </row>
        <row r="2526">
          <cell r="A2526">
            <v>5002505</v>
          </cell>
          <cell r="B2526" t="str">
            <v>SACRISTAN GOMEZ JAVIER</v>
          </cell>
          <cell r="C2526" t="str">
            <v/>
          </cell>
          <cell r="D2526" t="str">
            <v>05270534S</v>
          </cell>
          <cell r="E2526" t="str">
            <v>PGPD</v>
          </cell>
          <cell r="F2526" t="str">
            <v>Productoras</v>
          </cell>
        </row>
        <row r="2527">
          <cell r="A2527">
            <v>5002506</v>
          </cell>
          <cell r="B2527" t="str">
            <v>FINTAGE MAGYAR KF.T.</v>
          </cell>
          <cell r="C2527" t="str">
            <v/>
          </cell>
          <cell r="D2527" t="str">
            <v>EXT74317</v>
          </cell>
          <cell r="E2527" t="str">
            <v>PGCO</v>
          </cell>
          <cell r="F2527" t="str">
            <v>Comunitarios</v>
          </cell>
        </row>
        <row r="2528">
          <cell r="A2528">
            <v>5002507</v>
          </cell>
          <cell r="B2528" t="str">
            <v>PROSERPA,S.L.</v>
          </cell>
          <cell r="C2528" t="str">
            <v/>
          </cell>
          <cell r="D2528" t="str">
            <v>B78851417</v>
          </cell>
          <cell r="E2528" t="str">
            <v>PGPD</v>
          </cell>
          <cell r="F2528" t="str">
            <v>Productoras</v>
          </cell>
        </row>
        <row r="2529">
          <cell r="A2529">
            <v>5002508</v>
          </cell>
          <cell r="B2529" t="str">
            <v>SPORTSWORLD NETWORK</v>
          </cell>
          <cell r="C2529" t="str">
            <v/>
          </cell>
          <cell r="D2529" t="str">
            <v>627832914</v>
          </cell>
          <cell r="E2529" t="str">
            <v>PGCO</v>
          </cell>
          <cell r="F2529" t="str">
            <v>Comunitarios</v>
          </cell>
        </row>
        <row r="2530">
          <cell r="A2530">
            <v>5002509</v>
          </cell>
          <cell r="B2530" t="str">
            <v>CARLTON INTERNATIONAL MEDIA LIMITED</v>
          </cell>
          <cell r="C2530" t="str">
            <v/>
          </cell>
          <cell r="D2530" t="str">
            <v>229224472</v>
          </cell>
          <cell r="E2530" t="str">
            <v>PGCO</v>
          </cell>
          <cell r="F2530" t="str">
            <v>Comunitarios</v>
          </cell>
        </row>
        <row r="2531">
          <cell r="A2531">
            <v>5002510</v>
          </cell>
          <cell r="B2531" t="str">
            <v>TAPESTRY INTERNATIONAL LTD.</v>
          </cell>
          <cell r="C2531" t="str">
            <v/>
          </cell>
          <cell r="D2531" t="str">
            <v>11111111111</v>
          </cell>
          <cell r="E2531" t="str">
            <v>PGEX</v>
          </cell>
          <cell r="F2531" t="str">
            <v>Extranjeros</v>
          </cell>
        </row>
        <row r="2532">
          <cell r="A2532">
            <v>5002511</v>
          </cell>
          <cell r="B2532" t="str">
            <v>MALATARDE PRODUCCIONES S.L.</v>
          </cell>
          <cell r="C2532" t="str">
            <v/>
          </cell>
          <cell r="D2532" t="str">
            <v>B81478315</v>
          </cell>
          <cell r="E2532" t="str">
            <v>PGPD</v>
          </cell>
          <cell r="F2532" t="str">
            <v>Productoras</v>
          </cell>
        </row>
        <row r="2533">
          <cell r="A2533">
            <v>5002512</v>
          </cell>
          <cell r="B2533" t="str">
            <v>GMTV LTD.LONDON TELEVISION CENTRE</v>
          </cell>
          <cell r="C2533" t="str">
            <v/>
          </cell>
          <cell r="D2533" t="str">
            <v>548175716</v>
          </cell>
          <cell r="E2533" t="str">
            <v>PGCO</v>
          </cell>
          <cell r="F2533" t="str">
            <v>Comunitarios</v>
          </cell>
        </row>
        <row r="2534">
          <cell r="A2534">
            <v>5002513</v>
          </cell>
          <cell r="B2534" t="str">
            <v>TSI TELEVISION SVIZZERA</v>
          </cell>
          <cell r="C2534" t="str">
            <v/>
          </cell>
          <cell r="D2534" t="str">
            <v>123936</v>
          </cell>
          <cell r="E2534" t="str">
            <v>PGEX</v>
          </cell>
          <cell r="F2534" t="str">
            <v>Extranjeros</v>
          </cell>
        </row>
        <row r="2535">
          <cell r="A2535">
            <v>5002514</v>
          </cell>
          <cell r="B2535" t="str">
            <v>LOLAFILMS,S.A.</v>
          </cell>
          <cell r="C2535" t="str">
            <v/>
          </cell>
          <cell r="D2535" t="str">
            <v>A08688889</v>
          </cell>
          <cell r="E2535" t="str">
            <v>PGPD</v>
          </cell>
          <cell r="F2535" t="str">
            <v>Productoras</v>
          </cell>
        </row>
        <row r="2536">
          <cell r="A2536">
            <v>5002515</v>
          </cell>
          <cell r="B2536" t="str">
            <v>MUSIDORA FILMS</v>
          </cell>
          <cell r="C2536" t="str">
            <v/>
          </cell>
          <cell r="D2536" t="str">
            <v>A28352912</v>
          </cell>
          <cell r="E2536" t="str">
            <v>PGPD</v>
          </cell>
          <cell r="F2536" t="str">
            <v>Productoras</v>
          </cell>
        </row>
        <row r="2537">
          <cell r="A2537">
            <v>5002516</v>
          </cell>
          <cell r="B2537" t="str">
            <v>SANTOS PARRAS JACINTO</v>
          </cell>
          <cell r="C2537" t="str">
            <v/>
          </cell>
          <cell r="D2537" t="str">
            <v>01364638W</v>
          </cell>
          <cell r="E2537" t="str">
            <v>PGPD</v>
          </cell>
          <cell r="F2537" t="str">
            <v>Productoras</v>
          </cell>
        </row>
        <row r="2538">
          <cell r="A2538">
            <v>5002517</v>
          </cell>
          <cell r="B2538" t="str">
            <v>MEDIA PARK  S.A.</v>
          </cell>
          <cell r="C2538" t="str">
            <v/>
          </cell>
          <cell r="D2538" t="str">
            <v>A60803632</v>
          </cell>
          <cell r="E2538" t="str">
            <v>PGPD</v>
          </cell>
          <cell r="F2538" t="str">
            <v>Productoras</v>
          </cell>
        </row>
        <row r="2539">
          <cell r="A2539">
            <v>5002518</v>
          </cell>
          <cell r="B2539" t="str">
            <v>GUERRICAECHEVARRIA GARCIA JORGE</v>
          </cell>
          <cell r="C2539" t="str">
            <v/>
          </cell>
          <cell r="D2539" t="str">
            <v>16042257X</v>
          </cell>
          <cell r="E2539" t="str">
            <v>PGPD</v>
          </cell>
          <cell r="F2539" t="str">
            <v>Productoras</v>
          </cell>
        </row>
        <row r="2540">
          <cell r="A2540">
            <v>5002519</v>
          </cell>
          <cell r="B2540" t="str">
            <v>FAMA FILMS S.L.</v>
          </cell>
          <cell r="C2540" t="str">
            <v/>
          </cell>
          <cell r="D2540" t="str">
            <v>B79209789</v>
          </cell>
          <cell r="E2540" t="str">
            <v>PGPD</v>
          </cell>
          <cell r="F2540" t="str">
            <v>Productoras</v>
          </cell>
        </row>
        <row r="2541">
          <cell r="A2541">
            <v>5002520</v>
          </cell>
          <cell r="B2541" t="str">
            <v>RDF TV</v>
          </cell>
          <cell r="C2541" t="str">
            <v/>
          </cell>
          <cell r="D2541" t="str">
            <v>110698</v>
          </cell>
          <cell r="E2541" t="str">
            <v>PGCO</v>
          </cell>
          <cell r="F2541" t="str">
            <v>Comunitarios</v>
          </cell>
        </row>
        <row r="2542">
          <cell r="A2542">
            <v>5002521</v>
          </cell>
          <cell r="B2542" t="str">
            <v>ABC DISTRIBUTION COMPANY</v>
          </cell>
          <cell r="C2542" t="str">
            <v/>
          </cell>
          <cell r="D2542" t="str">
            <v>US250698</v>
          </cell>
          <cell r="E2542" t="str">
            <v>PGEX</v>
          </cell>
          <cell r="F2542" t="str">
            <v>Extranjeros</v>
          </cell>
        </row>
        <row r="2543">
          <cell r="A2543">
            <v>5002522</v>
          </cell>
          <cell r="B2543" t="str">
            <v>VTF MULTIMEDIA</v>
          </cell>
          <cell r="C2543" t="str">
            <v/>
          </cell>
          <cell r="D2543" t="str">
            <v>B80030042</v>
          </cell>
          <cell r="E2543" t="str">
            <v>PGPD</v>
          </cell>
          <cell r="F2543" t="str">
            <v>Productoras</v>
          </cell>
        </row>
        <row r="2544">
          <cell r="A2544">
            <v>5002523</v>
          </cell>
          <cell r="B2544" t="str">
            <v>TELMONDIS,S.A.</v>
          </cell>
          <cell r="C2544" t="str">
            <v/>
          </cell>
          <cell r="D2544" t="str">
            <v>03722021631</v>
          </cell>
          <cell r="E2544" t="str">
            <v>PGCO</v>
          </cell>
          <cell r="F2544" t="str">
            <v>Comunitarios</v>
          </cell>
        </row>
        <row r="2545">
          <cell r="A2545">
            <v>5002524</v>
          </cell>
          <cell r="B2545" t="str">
            <v>ANACARSIS,S.L.</v>
          </cell>
          <cell r="C2545" t="str">
            <v/>
          </cell>
          <cell r="D2545" t="str">
            <v>B81470528</v>
          </cell>
          <cell r="E2545" t="str">
            <v>PGPD</v>
          </cell>
          <cell r="F2545" t="str">
            <v>Productoras</v>
          </cell>
        </row>
        <row r="2546">
          <cell r="A2546">
            <v>5002525</v>
          </cell>
          <cell r="B2546" t="str">
            <v>SIVSA ENTERTAINMENT,S.A.</v>
          </cell>
          <cell r="C2546" t="str">
            <v/>
          </cell>
          <cell r="D2546" t="str">
            <v>A81698805</v>
          </cell>
          <cell r="E2546" t="str">
            <v>PGPD</v>
          </cell>
          <cell r="F2546" t="str">
            <v>Productoras</v>
          </cell>
        </row>
        <row r="2547">
          <cell r="A2547">
            <v>5002526</v>
          </cell>
          <cell r="B2547" t="str">
            <v>SE BUSCAN FULMONTIS PRODUC.CINEMATO</v>
          </cell>
          <cell r="C2547" t="str">
            <v/>
          </cell>
          <cell r="D2547" t="str">
            <v>B81698193</v>
          </cell>
          <cell r="E2547" t="str">
            <v>PGPD</v>
          </cell>
          <cell r="F2547" t="str">
            <v>Productoras</v>
          </cell>
        </row>
        <row r="2548">
          <cell r="A2548">
            <v>5002527</v>
          </cell>
          <cell r="B2548" t="str">
            <v>FERNANDEZ QUIROS JOSE ANTONIO</v>
          </cell>
          <cell r="C2548" t="str">
            <v/>
          </cell>
          <cell r="D2548" t="str">
            <v>09365953P</v>
          </cell>
          <cell r="E2548" t="str">
            <v>PGPD</v>
          </cell>
          <cell r="F2548" t="str">
            <v>Productoras</v>
          </cell>
        </row>
        <row r="2549">
          <cell r="A2549">
            <v>5002528</v>
          </cell>
          <cell r="B2549" t="str">
            <v>ESICMA S.R.L.</v>
          </cell>
          <cell r="C2549" t="str">
            <v/>
          </cell>
          <cell r="D2549" t="str">
            <v>B79796454</v>
          </cell>
          <cell r="E2549" t="str">
            <v>PGPD</v>
          </cell>
          <cell r="F2549" t="str">
            <v>Productoras</v>
          </cell>
        </row>
        <row r="2550">
          <cell r="A2550">
            <v>5002529</v>
          </cell>
          <cell r="B2550" t="str">
            <v>R.B.A. COLECCIONABLES</v>
          </cell>
          <cell r="C2550" t="str">
            <v/>
          </cell>
          <cell r="D2550" t="str">
            <v>A59850032</v>
          </cell>
          <cell r="E2550" t="str">
            <v>PGPD</v>
          </cell>
          <cell r="F2550" t="str">
            <v>Productoras</v>
          </cell>
        </row>
        <row r="2551">
          <cell r="A2551">
            <v>5002530</v>
          </cell>
          <cell r="B2551" t="str">
            <v>MAESTRANZA FILMS,S.L.</v>
          </cell>
          <cell r="C2551" t="str">
            <v/>
          </cell>
          <cell r="D2551" t="str">
            <v>B41501578</v>
          </cell>
          <cell r="E2551" t="str">
            <v>PGPD</v>
          </cell>
          <cell r="F2551" t="str">
            <v>Productoras</v>
          </cell>
        </row>
        <row r="2552">
          <cell r="A2552">
            <v>5002531</v>
          </cell>
          <cell r="B2552" t="str">
            <v>MULTISATELITAL TELEVISION DISTRIBUT</v>
          </cell>
          <cell r="C2552" t="str">
            <v/>
          </cell>
          <cell r="D2552" t="str">
            <v>A81862401</v>
          </cell>
          <cell r="E2552" t="str">
            <v>PGPD</v>
          </cell>
          <cell r="F2552" t="str">
            <v>Productoras</v>
          </cell>
        </row>
        <row r="2553">
          <cell r="A2553">
            <v>5002532</v>
          </cell>
          <cell r="B2553" t="str">
            <v>CHANNEL FOUR INTERNATIONAL</v>
          </cell>
          <cell r="C2553" t="str">
            <v/>
          </cell>
          <cell r="D2553" t="str">
            <v>19041999</v>
          </cell>
          <cell r="E2553" t="str">
            <v>PGCO</v>
          </cell>
          <cell r="F2553" t="str">
            <v>Comunitarios</v>
          </cell>
        </row>
        <row r="2554">
          <cell r="A2554">
            <v>5002533</v>
          </cell>
          <cell r="B2554" t="str">
            <v>ALLIANCE TELEVISION INTERNATIONAL</v>
          </cell>
          <cell r="C2554" t="str">
            <v/>
          </cell>
          <cell r="D2554" t="str">
            <v>722908631</v>
          </cell>
          <cell r="E2554" t="str">
            <v>PGCO</v>
          </cell>
          <cell r="F2554" t="str">
            <v>Comunitarios</v>
          </cell>
        </row>
        <row r="2555">
          <cell r="A2555">
            <v>5002534</v>
          </cell>
          <cell r="B2555" t="str">
            <v>U.FILMS,S.L.</v>
          </cell>
          <cell r="C2555" t="str">
            <v/>
          </cell>
          <cell r="D2555" t="str">
            <v>B80325814</v>
          </cell>
          <cell r="E2555" t="str">
            <v>PGPD</v>
          </cell>
          <cell r="F2555" t="str">
            <v>Productoras</v>
          </cell>
        </row>
        <row r="2556">
          <cell r="A2556">
            <v>5002535</v>
          </cell>
          <cell r="B2556" t="str">
            <v>HEARST ENTERTAINMENT,S.L.</v>
          </cell>
          <cell r="C2556" t="str">
            <v/>
          </cell>
          <cell r="D2556" t="str">
            <v>B82424391</v>
          </cell>
          <cell r="E2556" t="str">
            <v>PGPD</v>
          </cell>
          <cell r="F2556" t="str">
            <v>Productoras</v>
          </cell>
        </row>
        <row r="2557">
          <cell r="A2557">
            <v>5002536</v>
          </cell>
          <cell r="B2557" t="str">
            <v>CORAL INTERNATIONAL TELEVISION CORP</v>
          </cell>
          <cell r="C2557" t="str">
            <v/>
          </cell>
          <cell r="D2557" t="str">
            <v>USA17111999</v>
          </cell>
          <cell r="E2557" t="str">
            <v>PGEX</v>
          </cell>
          <cell r="F2557" t="str">
            <v>Extranjeros</v>
          </cell>
        </row>
        <row r="2558">
          <cell r="A2558">
            <v>5002537</v>
          </cell>
          <cell r="B2558" t="str">
            <v>BULBECK Y MAS SL</v>
          </cell>
          <cell r="C2558" t="str">
            <v/>
          </cell>
          <cell r="D2558" t="str">
            <v>B81529687</v>
          </cell>
          <cell r="E2558" t="str">
            <v>PGPD</v>
          </cell>
          <cell r="F2558" t="str">
            <v>Productoras</v>
          </cell>
        </row>
        <row r="2559">
          <cell r="A2559">
            <v>5002538</v>
          </cell>
          <cell r="B2559" t="str">
            <v>TELEVISION FEDERAL,S.A.  TELEFE</v>
          </cell>
          <cell r="C2559" t="str">
            <v/>
          </cell>
          <cell r="D2559" t="str">
            <v>63652916</v>
          </cell>
          <cell r="E2559" t="str">
            <v>PGEX</v>
          </cell>
          <cell r="F2559" t="str">
            <v>Extranjeros</v>
          </cell>
        </row>
        <row r="2560">
          <cell r="A2560">
            <v>5002539</v>
          </cell>
          <cell r="B2560" t="str">
            <v>CIA EUROAMERICANA DE COMUNICACION,S</v>
          </cell>
          <cell r="C2560" t="str">
            <v/>
          </cell>
          <cell r="D2560" t="str">
            <v>B80806169</v>
          </cell>
          <cell r="E2560" t="str">
            <v>PGPD</v>
          </cell>
          <cell r="F2560" t="str">
            <v>Productoras</v>
          </cell>
        </row>
        <row r="2561">
          <cell r="A2561">
            <v>5002540</v>
          </cell>
          <cell r="B2561" t="str">
            <v>SABAN INTERNATIONAL SERVICES</v>
          </cell>
          <cell r="C2561" t="str">
            <v/>
          </cell>
          <cell r="D2561" t="str">
            <v>16102000</v>
          </cell>
          <cell r="E2561" t="str">
            <v>PGEX</v>
          </cell>
          <cell r="F2561" t="str">
            <v>Extranjeros</v>
          </cell>
        </row>
        <row r="2562">
          <cell r="A2562">
            <v>5002541</v>
          </cell>
          <cell r="B2562" t="str">
            <v>COSTA OESTE PRODUCCIONS,S.A.</v>
          </cell>
          <cell r="C2562" t="str">
            <v/>
          </cell>
          <cell r="D2562" t="str">
            <v>A15683287</v>
          </cell>
          <cell r="E2562" t="str">
            <v>PGPD</v>
          </cell>
          <cell r="F2562" t="str">
            <v>Productoras</v>
          </cell>
        </row>
        <row r="2563">
          <cell r="A2563">
            <v>5002542</v>
          </cell>
          <cell r="B2563" t="str">
            <v>RESERVOIR FILM VIDEO Y MUSIC DISTRI</v>
          </cell>
          <cell r="C2563" t="str">
            <v/>
          </cell>
          <cell r="D2563" t="str">
            <v>10939505242</v>
          </cell>
          <cell r="E2563" t="str">
            <v>PGCO</v>
          </cell>
          <cell r="F2563" t="str">
            <v>Comunitarios</v>
          </cell>
        </row>
        <row r="2564">
          <cell r="A2564">
            <v>5002543</v>
          </cell>
          <cell r="B2564" t="str">
            <v>GONA FILM, S.L.</v>
          </cell>
          <cell r="C2564" t="str">
            <v/>
          </cell>
          <cell r="D2564" t="str">
            <v>B81110744</v>
          </cell>
          <cell r="E2564" t="str">
            <v>PGPD</v>
          </cell>
          <cell r="F2564" t="str">
            <v>Productoras</v>
          </cell>
        </row>
        <row r="2565">
          <cell r="A2565">
            <v>5002544</v>
          </cell>
          <cell r="B2565" t="str">
            <v>PLANETA 2010</v>
          </cell>
          <cell r="C2565" t="str">
            <v/>
          </cell>
          <cell r="D2565" t="str">
            <v>B61962544</v>
          </cell>
          <cell r="E2565" t="str">
            <v>PGPD</v>
          </cell>
          <cell r="F2565" t="str">
            <v>Productoras</v>
          </cell>
        </row>
        <row r="2566">
          <cell r="A2566">
            <v>5002545</v>
          </cell>
          <cell r="B2566" t="str">
            <v>FLAMENCO FILMS,S.A.</v>
          </cell>
          <cell r="C2566" t="str">
            <v/>
          </cell>
          <cell r="D2566" t="str">
            <v>A79098752</v>
          </cell>
          <cell r="E2566" t="str">
            <v>PGPD</v>
          </cell>
          <cell r="F2566" t="str">
            <v>Productoras</v>
          </cell>
        </row>
        <row r="2567">
          <cell r="A2567">
            <v>5002546</v>
          </cell>
          <cell r="B2567" t="str">
            <v>POWERCORP MEDIA HUNGARY KFT</v>
          </cell>
          <cell r="C2567" t="str">
            <v/>
          </cell>
          <cell r="D2567" t="str">
            <v>11890290251</v>
          </cell>
          <cell r="E2567" t="str">
            <v>PGCO</v>
          </cell>
          <cell r="F2567" t="str">
            <v>Comunitarios</v>
          </cell>
        </row>
        <row r="2568">
          <cell r="A2568">
            <v>5002547</v>
          </cell>
          <cell r="B2568" t="str">
            <v>VIP TV,S.A.</v>
          </cell>
          <cell r="C2568" t="str">
            <v/>
          </cell>
          <cell r="D2568" t="str">
            <v>A58408931</v>
          </cell>
          <cell r="E2568" t="str">
            <v>PGPD</v>
          </cell>
          <cell r="F2568" t="str">
            <v>Productoras</v>
          </cell>
        </row>
        <row r="2569">
          <cell r="A2569">
            <v>5002548</v>
          </cell>
          <cell r="B2569" t="str">
            <v>BAUSAN FILMS, S.L.</v>
          </cell>
          <cell r="C2569" t="str">
            <v/>
          </cell>
          <cell r="D2569" t="str">
            <v>B60131869</v>
          </cell>
          <cell r="E2569" t="str">
            <v>PGPD</v>
          </cell>
          <cell r="F2569" t="str">
            <v>Productoras</v>
          </cell>
        </row>
        <row r="2570">
          <cell r="A2570">
            <v>5002549</v>
          </cell>
          <cell r="B2570" t="str">
            <v>VIA LACTEA FILMES,S.L.</v>
          </cell>
          <cell r="C2570" t="str">
            <v/>
          </cell>
          <cell r="D2570" t="str">
            <v>B15616121</v>
          </cell>
          <cell r="E2570" t="str">
            <v>PGPD</v>
          </cell>
          <cell r="F2570" t="str">
            <v>Productoras</v>
          </cell>
        </row>
        <row r="2571">
          <cell r="A2571">
            <v>5002550</v>
          </cell>
          <cell r="B2571" t="str">
            <v>MEDIA PLANET INTERNATIONAL,S.L.</v>
          </cell>
          <cell r="C2571" t="str">
            <v/>
          </cell>
          <cell r="D2571" t="str">
            <v>B81930646</v>
          </cell>
          <cell r="E2571" t="str">
            <v>PGPD</v>
          </cell>
          <cell r="F2571" t="str">
            <v>Productoras</v>
          </cell>
        </row>
        <row r="2572">
          <cell r="A2572">
            <v>5002551</v>
          </cell>
          <cell r="B2572" t="str">
            <v>PANICO FILMS,S.L.</v>
          </cell>
          <cell r="C2572" t="str">
            <v/>
          </cell>
          <cell r="D2572" t="str">
            <v>B81896102</v>
          </cell>
          <cell r="E2572" t="str">
            <v>PGPD</v>
          </cell>
          <cell r="F2572" t="str">
            <v>Productoras</v>
          </cell>
        </row>
        <row r="2573">
          <cell r="A2573">
            <v>5002552</v>
          </cell>
          <cell r="B2573" t="str">
            <v>TELE IMAGES INTERNATIONAL</v>
          </cell>
          <cell r="C2573" t="str">
            <v/>
          </cell>
          <cell r="D2573" t="str">
            <v>21313821290</v>
          </cell>
          <cell r="E2573" t="str">
            <v>PGCO</v>
          </cell>
          <cell r="F2573" t="str">
            <v>Comunitarios</v>
          </cell>
        </row>
        <row r="2574">
          <cell r="A2574">
            <v>5002553</v>
          </cell>
          <cell r="B2574" t="str">
            <v>CINEARTE UTE LEY 18/82</v>
          </cell>
          <cell r="C2574" t="str">
            <v/>
          </cell>
          <cell r="D2574" t="str">
            <v>G81870271</v>
          </cell>
          <cell r="E2574" t="str">
            <v>PGPD</v>
          </cell>
          <cell r="F2574" t="str">
            <v>Productoras</v>
          </cell>
        </row>
        <row r="2575">
          <cell r="A2575">
            <v>5002554</v>
          </cell>
          <cell r="B2575" t="str">
            <v>SOUTHERN STAR SALES LIMITED</v>
          </cell>
          <cell r="C2575" t="str">
            <v/>
          </cell>
          <cell r="D2575" t="str">
            <v>656840313</v>
          </cell>
          <cell r="E2575" t="str">
            <v>PGCO</v>
          </cell>
          <cell r="F2575" t="str">
            <v>Comunitarios</v>
          </cell>
        </row>
        <row r="2576">
          <cell r="A2576">
            <v>5002555</v>
          </cell>
          <cell r="B2576" t="str">
            <v>FOX KIDS EUROPE CHANNELS,B.V.</v>
          </cell>
          <cell r="C2576" t="str">
            <v/>
          </cell>
          <cell r="D2576" t="str">
            <v>808374618B01</v>
          </cell>
          <cell r="E2576" t="str">
            <v>PGCO</v>
          </cell>
          <cell r="F2576" t="str">
            <v>Comunitarios</v>
          </cell>
        </row>
        <row r="2577">
          <cell r="A2577">
            <v>5002556</v>
          </cell>
          <cell r="B2577" t="str">
            <v>GRUPO PROUDCT.INDEPEND.INTERNAT.SAL</v>
          </cell>
          <cell r="C2577" t="str">
            <v/>
          </cell>
          <cell r="D2577" t="str">
            <v>B82967811</v>
          </cell>
          <cell r="E2577" t="str">
            <v>PGPD</v>
          </cell>
          <cell r="F2577" t="str">
            <v>Productoras</v>
          </cell>
        </row>
        <row r="2578">
          <cell r="A2578">
            <v>5002557</v>
          </cell>
          <cell r="B2578" t="str">
            <v>TV AZTECA, S.A.</v>
          </cell>
          <cell r="C2578" t="str">
            <v/>
          </cell>
          <cell r="D2578" t="str">
            <v>PAZ960904B78</v>
          </cell>
          <cell r="E2578" t="str">
            <v>PGCO</v>
          </cell>
          <cell r="F2578" t="str">
            <v>Comunitarios</v>
          </cell>
        </row>
        <row r="2579">
          <cell r="A2579">
            <v>5002558</v>
          </cell>
          <cell r="B2579" t="str">
            <v>KINES PRODUCCIONES, S.L.</v>
          </cell>
          <cell r="C2579" t="str">
            <v/>
          </cell>
          <cell r="D2579" t="str">
            <v>B82394545</v>
          </cell>
          <cell r="E2579" t="str">
            <v>PGPD</v>
          </cell>
          <cell r="F2579" t="str">
            <v>Productoras</v>
          </cell>
        </row>
        <row r="2580">
          <cell r="A2580">
            <v>5002559</v>
          </cell>
          <cell r="B2580" t="str">
            <v>AZALEA PRODUCCIONES CINEMATOGRAFICA</v>
          </cell>
          <cell r="C2580" t="str">
            <v/>
          </cell>
          <cell r="D2580" t="str">
            <v>A82729914</v>
          </cell>
          <cell r="E2580" t="str">
            <v>PGPD</v>
          </cell>
          <cell r="F2580" t="str">
            <v>Productoras</v>
          </cell>
        </row>
        <row r="2581">
          <cell r="A2581">
            <v>5002560</v>
          </cell>
          <cell r="B2581" t="str">
            <v>MINOTAUR INTERNATIONAL LIMITED</v>
          </cell>
          <cell r="C2581" t="str">
            <v/>
          </cell>
          <cell r="D2581" t="str">
            <v>591819014</v>
          </cell>
          <cell r="E2581" t="str">
            <v>PGCO</v>
          </cell>
          <cell r="F2581" t="str">
            <v>Comunitarios</v>
          </cell>
        </row>
        <row r="2582">
          <cell r="A2582">
            <v>5002561</v>
          </cell>
          <cell r="B2582" t="str">
            <v>NEPTUNO FILMS, S.L.</v>
          </cell>
          <cell r="C2582" t="str">
            <v/>
          </cell>
          <cell r="D2582" t="str">
            <v>B59859827</v>
          </cell>
          <cell r="E2582" t="str">
            <v>PGPD</v>
          </cell>
          <cell r="F2582" t="str">
            <v>Productoras</v>
          </cell>
        </row>
        <row r="2583">
          <cell r="A2583">
            <v>5002562</v>
          </cell>
          <cell r="B2583" t="str">
            <v>PRODUC.CINEMAT.MEDITERRANEO,S.L.</v>
          </cell>
          <cell r="C2583" t="str">
            <v/>
          </cell>
          <cell r="D2583" t="str">
            <v>B08758633</v>
          </cell>
          <cell r="E2583" t="str">
            <v>PGPD</v>
          </cell>
          <cell r="F2583" t="str">
            <v>Productoras</v>
          </cell>
        </row>
        <row r="2584">
          <cell r="A2584">
            <v>5002563</v>
          </cell>
          <cell r="B2584" t="str">
            <v>IGELDO KOMUNIKAZIOA COMMUNICATION,</v>
          </cell>
          <cell r="C2584" t="str">
            <v/>
          </cell>
          <cell r="D2584" t="str">
            <v>B20434247</v>
          </cell>
          <cell r="E2584" t="str">
            <v>PGPD</v>
          </cell>
          <cell r="F2584" t="str">
            <v>Productoras</v>
          </cell>
        </row>
        <row r="2585">
          <cell r="A2585">
            <v>5002564</v>
          </cell>
          <cell r="B2585" t="str">
            <v>OFF THE FENCE</v>
          </cell>
          <cell r="C2585" t="str">
            <v/>
          </cell>
          <cell r="D2585" t="str">
            <v>803070780B01</v>
          </cell>
          <cell r="E2585" t="str">
            <v>PGCO</v>
          </cell>
          <cell r="F2585" t="str">
            <v>Comunitarios</v>
          </cell>
        </row>
        <row r="2586">
          <cell r="A2586">
            <v>5002565</v>
          </cell>
          <cell r="B2586" t="str">
            <v>CHRYSALIS TV Y FILM OVERSEAS LTD</v>
          </cell>
          <cell r="C2586" t="str">
            <v/>
          </cell>
          <cell r="D2586" t="str">
            <v>232327004</v>
          </cell>
          <cell r="E2586" t="str">
            <v>PGCO</v>
          </cell>
          <cell r="F2586" t="str">
            <v>Comunitarios</v>
          </cell>
        </row>
        <row r="2587">
          <cell r="A2587">
            <v>5002566</v>
          </cell>
          <cell r="B2587" t="str">
            <v>ALTA PRODUCCION, S.L.</v>
          </cell>
          <cell r="C2587" t="str">
            <v/>
          </cell>
          <cell r="D2587" t="str">
            <v>B82120585</v>
          </cell>
          <cell r="E2587" t="str">
            <v>PGPD</v>
          </cell>
          <cell r="F2587" t="str">
            <v>Productoras</v>
          </cell>
        </row>
        <row r="2588">
          <cell r="A2588">
            <v>5002567</v>
          </cell>
          <cell r="B2588" t="str">
            <v>CENTURIA FILMS, S.L.</v>
          </cell>
          <cell r="C2588" t="str">
            <v/>
          </cell>
          <cell r="D2588" t="str">
            <v>B80553076</v>
          </cell>
          <cell r="E2588" t="str">
            <v>PGPD</v>
          </cell>
          <cell r="F2588" t="str">
            <v>Productoras</v>
          </cell>
        </row>
        <row r="2589">
          <cell r="A2589">
            <v>5002568</v>
          </cell>
          <cell r="B2589" t="str">
            <v>THEGAUDINS PROJECTS, S.L.</v>
          </cell>
          <cell r="C2589" t="str">
            <v/>
          </cell>
          <cell r="D2589" t="str">
            <v>B61969200</v>
          </cell>
          <cell r="E2589" t="str">
            <v>PGPD</v>
          </cell>
          <cell r="F2589" t="str">
            <v>Productoras</v>
          </cell>
        </row>
        <row r="2590">
          <cell r="A2590">
            <v>5002569</v>
          </cell>
          <cell r="B2590" t="str">
            <v>ZENIT TELEVISION,S.A.</v>
          </cell>
          <cell r="C2590" t="str">
            <v/>
          </cell>
          <cell r="D2590" t="str">
            <v>A15666555</v>
          </cell>
          <cell r="E2590" t="str">
            <v>PGNA</v>
          </cell>
          <cell r="F2590" t="str">
            <v>Nacionales</v>
          </cell>
        </row>
        <row r="2591">
          <cell r="A2591">
            <v>5002570</v>
          </cell>
          <cell r="B2591" t="str">
            <v>SOCIEDAD KINO VISION, S.L.</v>
          </cell>
          <cell r="C2591" t="str">
            <v/>
          </cell>
          <cell r="D2591" t="str">
            <v>B81063117</v>
          </cell>
          <cell r="E2591" t="str">
            <v>PGPD</v>
          </cell>
          <cell r="F2591" t="str">
            <v>Productoras</v>
          </cell>
        </row>
        <row r="2592">
          <cell r="A2592">
            <v>5002571</v>
          </cell>
          <cell r="B2592" t="str">
            <v>MANUFACTURAS AUDIOVISUALES, S.L.</v>
          </cell>
          <cell r="C2592" t="str">
            <v/>
          </cell>
          <cell r="D2592" t="str">
            <v>B81134371</v>
          </cell>
          <cell r="E2592" t="str">
            <v>PGPD</v>
          </cell>
          <cell r="F2592" t="str">
            <v>Productoras</v>
          </cell>
        </row>
        <row r="2593">
          <cell r="A2593">
            <v>5002572</v>
          </cell>
          <cell r="B2593" t="str">
            <v>TOT MEDIA, S.L.</v>
          </cell>
          <cell r="C2593" t="str">
            <v/>
          </cell>
          <cell r="D2593" t="str">
            <v>B60901006</v>
          </cell>
          <cell r="E2593" t="str">
            <v>PGPD</v>
          </cell>
          <cell r="F2593" t="str">
            <v>Productoras</v>
          </cell>
        </row>
        <row r="2594">
          <cell r="A2594">
            <v>5002573</v>
          </cell>
          <cell r="B2594" t="str">
            <v>LOTURA FILMS S.L.</v>
          </cell>
          <cell r="C2594" t="str">
            <v/>
          </cell>
          <cell r="D2594" t="str">
            <v>B20420055</v>
          </cell>
          <cell r="E2594" t="str">
            <v>PGPD</v>
          </cell>
          <cell r="F2594" t="str">
            <v>Productoras</v>
          </cell>
        </row>
        <row r="2595">
          <cell r="A2595">
            <v>5002574</v>
          </cell>
          <cell r="B2595" t="str">
            <v>PRODUCCIONES ZIG-ZAG S.L.</v>
          </cell>
          <cell r="C2595" t="str">
            <v/>
          </cell>
          <cell r="D2595" t="str">
            <v>B41600495</v>
          </cell>
          <cell r="E2595" t="str">
            <v>PGPD</v>
          </cell>
          <cell r="F2595" t="str">
            <v>Productoras</v>
          </cell>
        </row>
        <row r="2596">
          <cell r="A2596">
            <v>5002575</v>
          </cell>
          <cell r="B2596" t="str">
            <v>ZEN MENDIA LLC</v>
          </cell>
          <cell r="C2596" t="str">
            <v/>
          </cell>
          <cell r="D2596" t="str">
            <v>EXT11111</v>
          </cell>
          <cell r="E2596" t="str">
            <v>PGCO</v>
          </cell>
          <cell r="F2596" t="str">
            <v>Comunitarios</v>
          </cell>
        </row>
        <row r="2597">
          <cell r="A2597">
            <v>5002576</v>
          </cell>
          <cell r="B2597" t="str">
            <v>SELECTAVISION SLU</v>
          </cell>
          <cell r="C2597" t="str">
            <v/>
          </cell>
          <cell r="D2597" t="str">
            <v>B63061857</v>
          </cell>
          <cell r="E2597" t="str">
            <v>PGPD</v>
          </cell>
          <cell r="F2597" t="str">
            <v>Productoras</v>
          </cell>
        </row>
        <row r="2598">
          <cell r="A2598">
            <v>5002577</v>
          </cell>
          <cell r="B2598" t="str">
            <v>LA PRODUCTORA VIDEO-COMUNICACIO,S.A</v>
          </cell>
          <cell r="C2598" t="str">
            <v/>
          </cell>
          <cell r="D2598" t="str">
            <v>A58718701</v>
          </cell>
          <cell r="E2598" t="str">
            <v>PGPD</v>
          </cell>
          <cell r="F2598" t="str">
            <v>Productoras</v>
          </cell>
        </row>
        <row r="2599">
          <cell r="A2599">
            <v>5002578</v>
          </cell>
          <cell r="B2599" t="str">
            <v>EXPLORE INTERNATIONAL</v>
          </cell>
          <cell r="C2599" t="str">
            <v/>
          </cell>
          <cell r="D2599" t="str">
            <v>677975750</v>
          </cell>
          <cell r="E2599" t="str">
            <v>PGEX</v>
          </cell>
          <cell r="F2599" t="str">
            <v>Extranjeros</v>
          </cell>
        </row>
        <row r="2600">
          <cell r="A2600">
            <v>5002579</v>
          </cell>
          <cell r="B2600" t="str">
            <v>WANDA VISION,S.A.</v>
          </cell>
          <cell r="C2600" t="str">
            <v/>
          </cell>
          <cell r="D2600" t="str">
            <v>A81808651</v>
          </cell>
          <cell r="E2600" t="str">
            <v>PGPD</v>
          </cell>
          <cell r="F2600" t="str">
            <v>Productoras</v>
          </cell>
        </row>
        <row r="2601">
          <cell r="A2601">
            <v>5002580</v>
          </cell>
          <cell r="B2601" t="str">
            <v>ABACO MOVIES,S.L.</v>
          </cell>
          <cell r="C2601" t="str">
            <v/>
          </cell>
          <cell r="D2601" t="str">
            <v>B97155790</v>
          </cell>
          <cell r="E2601" t="str">
            <v>PGPD</v>
          </cell>
          <cell r="F2601" t="str">
            <v>Productoras</v>
          </cell>
        </row>
        <row r="2602">
          <cell r="A2602">
            <v>5002581</v>
          </cell>
          <cell r="B2602" t="str">
            <v>P.C. FILMART, S.L.</v>
          </cell>
          <cell r="C2602" t="str">
            <v/>
          </cell>
          <cell r="D2602" t="str">
            <v>B80677180</v>
          </cell>
          <cell r="E2602" t="str">
            <v>PGPD</v>
          </cell>
          <cell r="F2602" t="str">
            <v>Productoras</v>
          </cell>
        </row>
        <row r="2603">
          <cell r="A2603">
            <v>5002582</v>
          </cell>
          <cell r="B2603" t="str">
            <v>UTE CINEARTE SIGLO XXI, LEY 18/82</v>
          </cell>
          <cell r="C2603" t="str">
            <v/>
          </cell>
          <cell r="D2603" t="str">
            <v>G83192443</v>
          </cell>
          <cell r="E2603" t="str">
            <v>PGPD</v>
          </cell>
          <cell r="F2603" t="str">
            <v>Productoras</v>
          </cell>
        </row>
        <row r="2604">
          <cell r="A2604">
            <v>5002583</v>
          </cell>
          <cell r="B2604" t="str">
            <v>BETA LICENCE GMBH</v>
          </cell>
          <cell r="C2604" t="str">
            <v/>
          </cell>
          <cell r="D2604" t="str">
            <v>129729716</v>
          </cell>
          <cell r="E2604" t="str">
            <v>PGCO</v>
          </cell>
          <cell r="F2604" t="str">
            <v>Comunitarios</v>
          </cell>
        </row>
        <row r="2605">
          <cell r="A2605">
            <v>5002584</v>
          </cell>
          <cell r="B2605" t="str">
            <v>ALICIA PRODUCE SL</v>
          </cell>
          <cell r="C2605" t="str">
            <v/>
          </cell>
          <cell r="D2605" t="str">
            <v>B20591277</v>
          </cell>
          <cell r="E2605" t="str">
            <v>PGPD</v>
          </cell>
          <cell r="F2605" t="str">
            <v>Productoras</v>
          </cell>
        </row>
        <row r="2606">
          <cell r="A2606">
            <v>5002585</v>
          </cell>
          <cell r="B2606" t="str">
            <v>COLUMBIA TRISTAR TELEV.PROD.ESPAÑA,</v>
          </cell>
          <cell r="C2606" t="str">
            <v/>
          </cell>
          <cell r="D2606" t="str">
            <v>B83811380</v>
          </cell>
          <cell r="E2606" t="str">
            <v>PGPD</v>
          </cell>
          <cell r="F2606" t="str">
            <v>Productoras</v>
          </cell>
        </row>
        <row r="2607">
          <cell r="A2607">
            <v>5002586</v>
          </cell>
          <cell r="B2607" t="str">
            <v>ACCORA PROI COMUNICACION SL</v>
          </cell>
          <cell r="C2607" t="str">
            <v/>
          </cell>
          <cell r="D2607" t="str">
            <v>B82864737</v>
          </cell>
          <cell r="E2607" t="str">
            <v>PGPD</v>
          </cell>
          <cell r="F2607" t="str">
            <v>Productoras</v>
          </cell>
        </row>
        <row r="2608">
          <cell r="A2608">
            <v>5002587</v>
          </cell>
          <cell r="B2608" t="str">
            <v>GLOBUS HISPANICA,S.L.</v>
          </cell>
          <cell r="C2608" t="str">
            <v/>
          </cell>
          <cell r="D2608" t="str">
            <v>B83051391</v>
          </cell>
          <cell r="E2608" t="str">
            <v>PGPD</v>
          </cell>
          <cell r="F2608" t="str">
            <v>Productoras</v>
          </cell>
        </row>
        <row r="2609">
          <cell r="A2609">
            <v>5002588</v>
          </cell>
          <cell r="B2609" t="str">
            <v>CARLOS VASALLO PRODUCCIONES, S.A.</v>
          </cell>
          <cell r="C2609" t="str">
            <v/>
          </cell>
          <cell r="D2609" t="str">
            <v>A79229761</v>
          </cell>
          <cell r="E2609" t="str">
            <v>PGPD</v>
          </cell>
          <cell r="F2609" t="str">
            <v>Productoras</v>
          </cell>
        </row>
        <row r="2610">
          <cell r="A2610">
            <v>5002589</v>
          </cell>
          <cell r="B2610" t="str">
            <v>MONORIA FILMS, S.L.</v>
          </cell>
          <cell r="C2610" t="str">
            <v/>
          </cell>
          <cell r="D2610" t="str">
            <v>B83488932</v>
          </cell>
          <cell r="E2610" t="str">
            <v>PGPD</v>
          </cell>
          <cell r="F2610" t="str">
            <v>Productoras</v>
          </cell>
        </row>
        <row r="2611">
          <cell r="A2611">
            <v>5002590</v>
          </cell>
          <cell r="B2611" t="str">
            <v>ALPHANIM</v>
          </cell>
          <cell r="C2611" t="str">
            <v/>
          </cell>
          <cell r="D2611" t="str">
            <v>28411459811</v>
          </cell>
          <cell r="E2611" t="str">
            <v>PGCO</v>
          </cell>
          <cell r="F2611" t="str">
            <v>Comunitarios</v>
          </cell>
        </row>
        <row r="2612">
          <cell r="A2612">
            <v>5002591</v>
          </cell>
          <cell r="B2612" t="str">
            <v>COLUMN PRODUCTIES</v>
          </cell>
          <cell r="C2612" t="str">
            <v/>
          </cell>
          <cell r="D2612" t="str">
            <v>809417807B01</v>
          </cell>
          <cell r="E2612" t="str">
            <v>PGCO</v>
          </cell>
          <cell r="F2612" t="str">
            <v>Comunitarios</v>
          </cell>
        </row>
        <row r="2613">
          <cell r="A2613">
            <v>5002592</v>
          </cell>
          <cell r="B2613" t="str">
            <v>GOYA PRODUCCIONES,S.A.</v>
          </cell>
          <cell r="C2613" t="str">
            <v/>
          </cell>
          <cell r="D2613" t="str">
            <v>A82644931</v>
          </cell>
          <cell r="E2613" t="str">
            <v>PGPD</v>
          </cell>
          <cell r="F2613" t="str">
            <v>Productoras</v>
          </cell>
        </row>
        <row r="2614">
          <cell r="A2614">
            <v>5002593</v>
          </cell>
          <cell r="B2614" t="str">
            <v>ROMAGOSA INTERNATIONAL MERCHANDISIN</v>
          </cell>
          <cell r="C2614" t="str">
            <v/>
          </cell>
          <cell r="D2614" t="str">
            <v>B28463354</v>
          </cell>
          <cell r="E2614" t="str">
            <v>PGPD</v>
          </cell>
          <cell r="F2614" t="str">
            <v>Productoras</v>
          </cell>
        </row>
        <row r="2615">
          <cell r="A2615">
            <v>5002594</v>
          </cell>
          <cell r="B2615" t="str">
            <v>ASSOCIATED MEDIA SERVICES KFT</v>
          </cell>
          <cell r="C2615" t="str">
            <v/>
          </cell>
          <cell r="D2615" t="str">
            <v>11755845251</v>
          </cell>
          <cell r="E2615" t="str">
            <v>PGCO</v>
          </cell>
          <cell r="F2615" t="str">
            <v>Comunitarios</v>
          </cell>
        </row>
        <row r="2616">
          <cell r="A2616">
            <v>5002595</v>
          </cell>
          <cell r="B2616" t="str">
            <v>PAUSOKA PRODUCTIONS S.L.</v>
          </cell>
          <cell r="C2616" t="str">
            <v/>
          </cell>
          <cell r="D2616" t="str">
            <v>B20846119</v>
          </cell>
          <cell r="E2616" t="str">
            <v>PGPD</v>
          </cell>
          <cell r="F2616" t="str">
            <v>Productoras</v>
          </cell>
        </row>
        <row r="2617">
          <cell r="A2617">
            <v>5002596</v>
          </cell>
          <cell r="B2617" t="str">
            <v>NOSKY PRODUCTIONS, SL</v>
          </cell>
          <cell r="C2617" t="str">
            <v/>
          </cell>
          <cell r="D2617" t="str">
            <v>B79021150</v>
          </cell>
          <cell r="E2617" t="str">
            <v>PGPD</v>
          </cell>
          <cell r="F2617" t="str">
            <v>Productoras</v>
          </cell>
        </row>
        <row r="2618">
          <cell r="A2618">
            <v>5002597</v>
          </cell>
          <cell r="B2618" t="str">
            <v>PRODUCCIONES JUPITER SL</v>
          </cell>
          <cell r="C2618" t="str">
            <v/>
          </cell>
          <cell r="D2618" t="str">
            <v>B81125213</v>
          </cell>
          <cell r="E2618" t="str">
            <v>PGPD</v>
          </cell>
          <cell r="F2618" t="str">
            <v>Productoras</v>
          </cell>
        </row>
        <row r="2619">
          <cell r="A2619">
            <v>5002598</v>
          </cell>
          <cell r="B2619" t="str">
            <v>VACA FILMS STUDIO, S.L.</v>
          </cell>
          <cell r="C2619" t="str">
            <v/>
          </cell>
          <cell r="D2619" t="str">
            <v>B15870561</v>
          </cell>
          <cell r="E2619" t="str">
            <v>PGPD</v>
          </cell>
          <cell r="F2619" t="str">
            <v>Productoras</v>
          </cell>
        </row>
        <row r="2620">
          <cell r="A2620">
            <v>5002599</v>
          </cell>
          <cell r="B2620" t="str">
            <v>GERMAN UNITED DISTRIBUTORS PROGRAMM</v>
          </cell>
          <cell r="C2620" t="str">
            <v/>
          </cell>
          <cell r="D2620" t="str">
            <v>812320807</v>
          </cell>
          <cell r="E2620" t="str">
            <v>PGCO</v>
          </cell>
          <cell r="F2620" t="str">
            <v>Comunitarios</v>
          </cell>
        </row>
        <row r="2621">
          <cell r="A2621">
            <v>5002600</v>
          </cell>
          <cell r="B2621" t="str">
            <v>RIOJA AUDIOVISUALES,SL.</v>
          </cell>
          <cell r="C2621" t="str">
            <v/>
          </cell>
          <cell r="D2621" t="str">
            <v>B83354076</v>
          </cell>
          <cell r="E2621" t="str">
            <v>PGPD</v>
          </cell>
          <cell r="F2621" t="str">
            <v>Productoras</v>
          </cell>
        </row>
        <row r="2622">
          <cell r="A2622">
            <v>5002601</v>
          </cell>
          <cell r="B2622" t="str">
            <v>WARNER BROS ENTERTAINMENT ESPAÑA SL</v>
          </cell>
          <cell r="C2622" t="str">
            <v/>
          </cell>
          <cell r="D2622" t="str">
            <v>B28860534</v>
          </cell>
          <cell r="E2622" t="str">
            <v>PGPD</v>
          </cell>
          <cell r="F2622" t="str">
            <v>Productoras</v>
          </cell>
        </row>
        <row r="2623">
          <cell r="A2623">
            <v>5002602</v>
          </cell>
          <cell r="B2623" t="str">
            <v>KARBO VANTAS ENTERTAINMENT SL</v>
          </cell>
          <cell r="C2623" t="str">
            <v/>
          </cell>
          <cell r="D2623" t="str">
            <v>B95060794</v>
          </cell>
          <cell r="E2623" t="str">
            <v>PGPD</v>
          </cell>
          <cell r="F2623" t="str">
            <v>Productoras</v>
          </cell>
        </row>
        <row r="2624">
          <cell r="A2624">
            <v>5002603</v>
          </cell>
          <cell r="B2624" t="str">
            <v>ELASTIC RIGHTS, SL</v>
          </cell>
          <cell r="C2624" t="str">
            <v/>
          </cell>
          <cell r="D2624" t="str">
            <v>B83168773</v>
          </cell>
          <cell r="E2624" t="str">
            <v>PGPD</v>
          </cell>
          <cell r="F2624" t="str">
            <v>Productoras</v>
          </cell>
        </row>
        <row r="2625">
          <cell r="A2625">
            <v>5002604</v>
          </cell>
          <cell r="B2625" t="str">
            <v>DRINK DREAMS, SL</v>
          </cell>
          <cell r="C2625" t="str">
            <v/>
          </cell>
          <cell r="D2625" t="str">
            <v>B83572180</v>
          </cell>
          <cell r="E2625" t="str">
            <v>PGPD</v>
          </cell>
          <cell r="F2625" t="str">
            <v>Productoras</v>
          </cell>
        </row>
        <row r="2626">
          <cell r="A2626">
            <v>5002605</v>
          </cell>
          <cell r="B2626" t="str">
            <v>LOLITA P.C., SL</v>
          </cell>
          <cell r="C2626" t="str">
            <v/>
          </cell>
          <cell r="D2626" t="str">
            <v>B83189787</v>
          </cell>
          <cell r="E2626" t="str">
            <v>PGPD</v>
          </cell>
          <cell r="F2626" t="str">
            <v>Productoras</v>
          </cell>
        </row>
        <row r="2627">
          <cell r="A2627">
            <v>5002606</v>
          </cell>
          <cell r="B2627" t="str">
            <v>KAMIKAZE PRODUCCIONES, SL</v>
          </cell>
          <cell r="C2627" t="str">
            <v/>
          </cell>
          <cell r="D2627" t="str">
            <v>B83170399</v>
          </cell>
          <cell r="E2627" t="str">
            <v>PGPD</v>
          </cell>
          <cell r="F2627" t="str">
            <v>Productoras</v>
          </cell>
        </row>
        <row r="2628">
          <cell r="A2628">
            <v>5002607</v>
          </cell>
          <cell r="B2628" t="str">
            <v>LA MAREA PRODUCCIONES, SL</v>
          </cell>
          <cell r="C2628" t="str">
            <v/>
          </cell>
          <cell r="D2628" t="str">
            <v>B83984427</v>
          </cell>
          <cell r="E2628" t="str">
            <v>PGPD</v>
          </cell>
          <cell r="F2628" t="str">
            <v>Productoras</v>
          </cell>
        </row>
        <row r="2629">
          <cell r="A2629">
            <v>5002608</v>
          </cell>
          <cell r="B2629" t="str">
            <v>SANCHEZ CHAMORRO DANIEL</v>
          </cell>
          <cell r="C2629" t="str">
            <v/>
          </cell>
          <cell r="D2629" t="str">
            <v>05673786P</v>
          </cell>
          <cell r="E2629" t="str">
            <v>PGPD</v>
          </cell>
          <cell r="F2629" t="str">
            <v>Productoras</v>
          </cell>
        </row>
        <row r="2630">
          <cell r="A2630">
            <v>5002609</v>
          </cell>
          <cell r="B2630" t="str">
            <v>EMOTIONAL STRESS S.L.</v>
          </cell>
          <cell r="C2630" t="str">
            <v/>
          </cell>
          <cell r="D2630" t="str">
            <v>B83326298</v>
          </cell>
          <cell r="E2630" t="str">
            <v>PGPD</v>
          </cell>
          <cell r="F2630" t="str">
            <v>Productoras</v>
          </cell>
        </row>
        <row r="2631">
          <cell r="A2631">
            <v>5002610</v>
          </cell>
          <cell r="B2631" t="str">
            <v>MOONSCOOP</v>
          </cell>
          <cell r="C2631" t="str">
            <v/>
          </cell>
          <cell r="D2631" t="str">
            <v>93384629374</v>
          </cell>
          <cell r="E2631" t="str">
            <v>PGCO</v>
          </cell>
          <cell r="F2631" t="str">
            <v>Comunitarios</v>
          </cell>
        </row>
        <row r="2632">
          <cell r="A2632">
            <v>5002611</v>
          </cell>
          <cell r="B2632" t="str">
            <v>MILOU FILMS, SL</v>
          </cell>
          <cell r="C2632" t="str">
            <v/>
          </cell>
          <cell r="D2632" t="str">
            <v>B83141440</v>
          </cell>
          <cell r="E2632" t="str">
            <v>PGPD</v>
          </cell>
          <cell r="F2632" t="str">
            <v>Productoras</v>
          </cell>
        </row>
        <row r="2633">
          <cell r="A2633">
            <v>5002612</v>
          </cell>
          <cell r="B2633" t="str">
            <v>ELECTRIC SALES LTD -Trading as Elec</v>
          </cell>
          <cell r="C2633" t="str">
            <v/>
          </cell>
          <cell r="D2633" t="str">
            <v>712100409</v>
          </cell>
          <cell r="E2633" t="str">
            <v>PGEX</v>
          </cell>
          <cell r="F2633" t="str">
            <v>Extranjeros</v>
          </cell>
        </row>
        <row r="2634">
          <cell r="A2634">
            <v>5002613</v>
          </cell>
          <cell r="B2634" t="str">
            <v>IN VITRO FILMS,S.A.</v>
          </cell>
          <cell r="C2634" t="str">
            <v/>
          </cell>
          <cell r="D2634" t="str">
            <v>A60233384</v>
          </cell>
          <cell r="E2634" t="str">
            <v>PGPD</v>
          </cell>
          <cell r="F2634" t="str">
            <v>Productoras</v>
          </cell>
        </row>
        <row r="2635">
          <cell r="A2635">
            <v>5002614</v>
          </cell>
          <cell r="B2635" t="str">
            <v>AYASO Y SABROSO PC S L</v>
          </cell>
          <cell r="C2635" t="str">
            <v/>
          </cell>
          <cell r="D2635" t="str">
            <v>B83019943</v>
          </cell>
          <cell r="E2635" t="str">
            <v>PGPD</v>
          </cell>
          <cell r="F2635" t="str">
            <v>Productoras</v>
          </cell>
        </row>
        <row r="2636">
          <cell r="A2636">
            <v>5002615</v>
          </cell>
          <cell r="B2636" t="str">
            <v>2001 AUDIOVISUEL</v>
          </cell>
          <cell r="C2636" t="str">
            <v/>
          </cell>
          <cell r="D2636" t="str">
            <v>66351452164</v>
          </cell>
          <cell r="E2636" t="str">
            <v>PGCO</v>
          </cell>
          <cell r="F2636" t="str">
            <v>Comunitarios</v>
          </cell>
        </row>
        <row r="2637">
          <cell r="A2637">
            <v>5002616</v>
          </cell>
          <cell r="B2637" t="str">
            <v>SEPP</v>
          </cell>
          <cell r="C2637" t="str">
            <v/>
          </cell>
          <cell r="D2637" t="str">
            <v>ZZ1</v>
          </cell>
          <cell r="E2637" t="str">
            <v>PGCO</v>
          </cell>
          <cell r="F2637" t="str">
            <v>Comunitarios</v>
          </cell>
        </row>
        <row r="2638">
          <cell r="A2638">
            <v>5002617</v>
          </cell>
          <cell r="B2638" t="str">
            <v>RADIO VISION INTERNACIONAL</v>
          </cell>
          <cell r="C2638" t="str">
            <v/>
          </cell>
          <cell r="D2638" t="str">
            <v>ZZ2</v>
          </cell>
          <cell r="E2638" t="str">
            <v>PGEX</v>
          </cell>
          <cell r="F2638" t="str">
            <v>Extranjeros</v>
          </cell>
        </row>
        <row r="2639">
          <cell r="A2639">
            <v>5002618</v>
          </cell>
          <cell r="B2639" t="str">
            <v>DARGAUD EDITEUR S.A.</v>
          </cell>
          <cell r="C2639" t="str">
            <v/>
          </cell>
          <cell r="D2639" t="str">
            <v>ZZ3</v>
          </cell>
          <cell r="E2639" t="str">
            <v>PGCO</v>
          </cell>
          <cell r="F2639" t="str">
            <v>Comunitarios</v>
          </cell>
        </row>
        <row r="2640">
          <cell r="A2640">
            <v>5002619</v>
          </cell>
          <cell r="B2640" t="str">
            <v>DIANOND AWARDS</v>
          </cell>
          <cell r="C2640" t="str">
            <v/>
          </cell>
          <cell r="D2640" t="str">
            <v>ZZ4</v>
          </cell>
          <cell r="E2640" t="str">
            <v>PGCO</v>
          </cell>
          <cell r="F2640" t="str">
            <v>Comunitarios</v>
          </cell>
        </row>
        <row r="2641">
          <cell r="A2641">
            <v>5002620</v>
          </cell>
          <cell r="B2641" t="str">
            <v>EAGLE LION EUROPA</v>
          </cell>
          <cell r="C2641" t="str">
            <v/>
          </cell>
          <cell r="D2641" t="str">
            <v>ZZ5</v>
          </cell>
          <cell r="E2641" t="str">
            <v>PGEX</v>
          </cell>
          <cell r="F2641" t="str">
            <v>Extranjeros</v>
          </cell>
        </row>
        <row r="2642">
          <cell r="A2642">
            <v>5002621</v>
          </cell>
          <cell r="B2642" t="str">
            <v>DARO FILM DISTRIBUTION</v>
          </cell>
          <cell r="C2642" t="str">
            <v/>
          </cell>
          <cell r="D2642" t="str">
            <v>ZZ6</v>
          </cell>
          <cell r="E2642" t="str">
            <v>PGCO</v>
          </cell>
          <cell r="F2642" t="str">
            <v>Comunitarios</v>
          </cell>
        </row>
        <row r="2643">
          <cell r="A2643">
            <v>5002622</v>
          </cell>
          <cell r="B2643" t="str">
            <v>NBD PICTURES LIMITED</v>
          </cell>
          <cell r="C2643" t="str">
            <v/>
          </cell>
          <cell r="D2643" t="str">
            <v>ZZ7</v>
          </cell>
          <cell r="E2643" t="str">
            <v>PGEX</v>
          </cell>
          <cell r="F2643" t="str">
            <v>Extranjeros</v>
          </cell>
        </row>
        <row r="2644">
          <cell r="A2644">
            <v>5002623</v>
          </cell>
          <cell r="B2644" t="str">
            <v>ATLAS INTERNATIONAL FILM GMBH</v>
          </cell>
          <cell r="C2644" t="str">
            <v/>
          </cell>
          <cell r="D2644" t="str">
            <v>ZZ8</v>
          </cell>
          <cell r="E2644" t="str">
            <v>PGCO</v>
          </cell>
          <cell r="F2644" t="str">
            <v>Comunitarios</v>
          </cell>
        </row>
        <row r="2645">
          <cell r="A2645">
            <v>5002624</v>
          </cell>
          <cell r="B2645" t="str">
            <v>TURNER BROADCASTING B.V.</v>
          </cell>
          <cell r="C2645" t="str">
            <v/>
          </cell>
          <cell r="D2645" t="str">
            <v>ZZ9</v>
          </cell>
          <cell r="E2645" t="str">
            <v>PGCO</v>
          </cell>
          <cell r="F2645" t="str">
            <v>Comunitarios</v>
          </cell>
        </row>
        <row r="2646">
          <cell r="A2646">
            <v>5002625</v>
          </cell>
          <cell r="B2646" t="str">
            <v>LANDSCAPE NETHERLANDS HOLDING</v>
          </cell>
          <cell r="C2646" t="str">
            <v/>
          </cell>
          <cell r="D2646" t="str">
            <v>ZZ10</v>
          </cell>
          <cell r="E2646" t="str">
            <v>PGCO</v>
          </cell>
          <cell r="F2646" t="str">
            <v>Comunitarios</v>
          </cell>
        </row>
        <row r="2647">
          <cell r="A2647">
            <v>5002626</v>
          </cell>
          <cell r="B2647" t="str">
            <v>ORF AUSTRIAN BROADCASTING COR</v>
          </cell>
          <cell r="C2647" t="str">
            <v/>
          </cell>
          <cell r="D2647" t="str">
            <v>16263102</v>
          </cell>
          <cell r="E2647" t="str">
            <v>PGCO</v>
          </cell>
          <cell r="F2647" t="str">
            <v>Comunitarios</v>
          </cell>
        </row>
        <row r="2648">
          <cell r="A2648">
            <v>5002627</v>
          </cell>
          <cell r="B2648" t="str">
            <v>VIDINVEST LTD</v>
          </cell>
          <cell r="C2648" t="str">
            <v/>
          </cell>
          <cell r="D2648" t="str">
            <v>ZZ12</v>
          </cell>
          <cell r="E2648" t="str">
            <v>PGEX</v>
          </cell>
          <cell r="F2648" t="str">
            <v>Extranjeros</v>
          </cell>
        </row>
        <row r="2649">
          <cell r="A2649">
            <v>5002628</v>
          </cell>
          <cell r="B2649" t="str">
            <v>YORK FILMS</v>
          </cell>
          <cell r="C2649" t="str">
            <v/>
          </cell>
          <cell r="D2649" t="str">
            <v>ZZ13</v>
          </cell>
          <cell r="E2649" t="str">
            <v>PGEX</v>
          </cell>
          <cell r="F2649" t="str">
            <v>Extranjeros</v>
          </cell>
        </row>
        <row r="2650">
          <cell r="A2650">
            <v>5002629</v>
          </cell>
          <cell r="B2650" t="str">
            <v>REVCOM INTERN</v>
          </cell>
          <cell r="C2650" t="str">
            <v/>
          </cell>
          <cell r="D2650" t="str">
            <v>ZZ14</v>
          </cell>
          <cell r="E2650" t="str">
            <v>PGCO</v>
          </cell>
          <cell r="F2650" t="str">
            <v>Comunitarios</v>
          </cell>
        </row>
        <row r="2651">
          <cell r="A2651">
            <v>5002630</v>
          </cell>
          <cell r="B2651" t="str">
            <v>TALUS TAYLOR</v>
          </cell>
          <cell r="C2651" t="str">
            <v/>
          </cell>
          <cell r="D2651" t="str">
            <v>ZZ15</v>
          </cell>
          <cell r="E2651" t="str">
            <v>PGCO</v>
          </cell>
          <cell r="F2651" t="str">
            <v>Comunitarios</v>
          </cell>
        </row>
        <row r="2652">
          <cell r="A2652">
            <v>5002631</v>
          </cell>
          <cell r="B2652" t="str">
            <v>UGC DROITS AUDIOVIDUELS</v>
          </cell>
          <cell r="C2652" t="str">
            <v/>
          </cell>
          <cell r="D2652" t="str">
            <v>ZZ16</v>
          </cell>
          <cell r="E2652" t="str">
            <v>PGCO</v>
          </cell>
          <cell r="F2652" t="str">
            <v>Comunitarios</v>
          </cell>
        </row>
        <row r="2653">
          <cell r="A2653">
            <v>5002632</v>
          </cell>
          <cell r="B2653" t="str">
            <v>TELECABLE BENELUX BV</v>
          </cell>
          <cell r="C2653" t="str">
            <v/>
          </cell>
          <cell r="D2653" t="str">
            <v>ZZ17</v>
          </cell>
          <cell r="E2653" t="str">
            <v>PGCO</v>
          </cell>
          <cell r="F2653" t="str">
            <v>Comunitarios</v>
          </cell>
        </row>
        <row r="2654">
          <cell r="A2654">
            <v>5002633</v>
          </cell>
          <cell r="B2654" t="str">
            <v>NDR INTERNACIONAL TV PRODUKTIO</v>
          </cell>
          <cell r="C2654" t="str">
            <v/>
          </cell>
          <cell r="D2654" t="str">
            <v>ZZ18</v>
          </cell>
          <cell r="E2654" t="str">
            <v>PGCO</v>
          </cell>
          <cell r="F2654" t="str">
            <v>Comunitarios</v>
          </cell>
        </row>
        <row r="2655">
          <cell r="A2655">
            <v>5002634</v>
          </cell>
          <cell r="B2655" t="str">
            <v>HIT INTERNACIONAL</v>
          </cell>
          <cell r="C2655" t="str">
            <v/>
          </cell>
          <cell r="D2655" t="str">
            <v>ZZ19</v>
          </cell>
          <cell r="E2655" t="str">
            <v>PGCO</v>
          </cell>
          <cell r="F2655" t="str">
            <v>Comunitarios</v>
          </cell>
        </row>
        <row r="2656">
          <cell r="A2656">
            <v>5002635</v>
          </cell>
          <cell r="B2656" t="str">
            <v>CANAL PLUS DISTRIBUTION</v>
          </cell>
          <cell r="C2656" t="str">
            <v/>
          </cell>
          <cell r="D2656" t="str">
            <v>ZZ20</v>
          </cell>
          <cell r="E2656" t="str">
            <v>PGCO</v>
          </cell>
          <cell r="F2656" t="str">
            <v>Comunitarios</v>
          </cell>
        </row>
        <row r="2657">
          <cell r="A2657">
            <v>5002636</v>
          </cell>
          <cell r="B2657" t="str">
            <v>REYNOLD FILMS</v>
          </cell>
          <cell r="C2657" t="str">
            <v/>
          </cell>
          <cell r="D2657" t="str">
            <v>ZZ21</v>
          </cell>
          <cell r="E2657" t="str">
            <v>PGCO</v>
          </cell>
          <cell r="F2657" t="str">
            <v>Comunitarios</v>
          </cell>
        </row>
        <row r="2658">
          <cell r="A2658">
            <v>5002637</v>
          </cell>
          <cell r="B2658" t="str">
            <v>PARAVISION INTERNACIONAL</v>
          </cell>
          <cell r="C2658" t="str">
            <v/>
          </cell>
          <cell r="D2658" t="str">
            <v>ZZ22</v>
          </cell>
          <cell r="E2658" t="str">
            <v>PGCO</v>
          </cell>
          <cell r="F2658" t="str">
            <v>Comunitarios</v>
          </cell>
        </row>
        <row r="2659">
          <cell r="A2659">
            <v>5002638</v>
          </cell>
          <cell r="B2659" t="str">
            <v>AUDIOVISUEL MULTIMEDIA INTERNA</v>
          </cell>
          <cell r="C2659" t="str">
            <v/>
          </cell>
          <cell r="D2659" t="str">
            <v>ZZ23</v>
          </cell>
          <cell r="E2659" t="str">
            <v>PGCO</v>
          </cell>
          <cell r="F2659" t="str">
            <v>Comunitarios</v>
          </cell>
        </row>
        <row r="2660">
          <cell r="A2660">
            <v>5002639</v>
          </cell>
          <cell r="B2660" t="str">
            <v>MARLIN MEDIA AB</v>
          </cell>
          <cell r="C2660" t="str">
            <v/>
          </cell>
          <cell r="D2660" t="str">
            <v>ZZ24</v>
          </cell>
          <cell r="E2660" t="str">
            <v>PGCO</v>
          </cell>
          <cell r="F2660" t="str">
            <v>Comunitarios</v>
          </cell>
        </row>
        <row r="2661">
          <cell r="A2661">
            <v>5002640</v>
          </cell>
          <cell r="B2661" t="str">
            <v>NELVANA ENTERPRISES</v>
          </cell>
          <cell r="C2661" t="str">
            <v/>
          </cell>
          <cell r="D2661" t="str">
            <v>ZZ25</v>
          </cell>
          <cell r="E2661" t="str">
            <v>PGEX</v>
          </cell>
          <cell r="F2661" t="str">
            <v>Extranjeros</v>
          </cell>
        </row>
        <row r="2662">
          <cell r="A2662">
            <v>5002641</v>
          </cell>
          <cell r="B2662" t="str">
            <v>CORI FILM DISTRIBUTORS,LTD.</v>
          </cell>
          <cell r="C2662" t="str">
            <v/>
          </cell>
          <cell r="D2662" t="str">
            <v>ZZ26</v>
          </cell>
          <cell r="E2662" t="str">
            <v>PGCO</v>
          </cell>
          <cell r="F2662" t="str">
            <v>Comunitarios</v>
          </cell>
        </row>
        <row r="2663">
          <cell r="A2663">
            <v>5002642</v>
          </cell>
          <cell r="B2663" t="str">
            <v>WESTDEUTSCHER RUNDFUNK KÖLN</v>
          </cell>
          <cell r="C2663" t="str">
            <v/>
          </cell>
          <cell r="D2663" t="str">
            <v>ZZ27</v>
          </cell>
          <cell r="E2663" t="str">
            <v>PGCO</v>
          </cell>
          <cell r="F2663" t="str">
            <v>Comunitarios</v>
          </cell>
        </row>
        <row r="2664">
          <cell r="A2664">
            <v>5002643</v>
          </cell>
          <cell r="B2664" t="str">
            <v>PARAGON INTERNATIONAL</v>
          </cell>
          <cell r="C2664" t="str">
            <v/>
          </cell>
          <cell r="D2664" t="str">
            <v>ZZ28</v>
          </cell>
          <cell r="E2664" t="str">
            <v>PGEX</v>
          </cell>
          <cell r="F2664" t="str">
            <v>Extranjeros</v>
          </cell>
        </row>
        <row r="2665">
          <cell r="A2665">
            <v>5002644</v>
          </cell>
          <cell r="B2665" t="str">
            <v>MTM INTERNATIONAL</v>
          </cell>
          <cell r="C2665" t="str">
            <v/>
          </cell>
          <cell r="D2665" t="str">
            <v>ZZ29</v>
          </cell>
          <cell r="E2665" t="str">
            <v>PGCO</v>
          </cell>
          <cell r="F2665" t="str">
            <v>Comunitarios</v>
          </cell>
        </row>
        <row r="2666">
          <cell r="A2666">
            <v>5002645</v>
          </cell>
          <cell r="B2666" t="str">
            <v>BOHOBOT INTERNATIONAL, INC.</v>
          </cell>
          <cell r="C2666" t="str">
            <v/>
          </cell>
          <cell r="D2666" t="str">
            <v>ZZ30</v>
          </cell>
          <cell r="E2666" t="str">
            <v>PGCO</v>
          </cell>
          <cell r="F2666" t="str">
            <v>Comunitarios</v>
          </cell>
        </row>
        <row r="2667">
          <cell r="A2667">
            <v>5002646</v>
          </cell>
          <cell r="B2667" t="str">
            <v>UNIVERSAL NBC USA</v>
          </cell>
          <cell r="C2667" t="str">
            <v/>
          </cell>
          <cell r="D2667" t="str">
            <v>27-3526824</v>
          </cell>
          <cell r="E2667" t="str">
            <v>PGEX</v>
          </cell>
          <cell r="F2667" t="str">
            <v>Extranjeros</v>
          </cell>
        </row>
        <row r="2668">
          <cell r="A2668">
            <v>5002647</v>
          </cell>
          <cell r="B2668" t="str">
            <v>ALFRED HABER DISTRIBUTION</v>
          </cell>
          <cell r="C2668" t="str">
            <v/>
          </cell>
          <cell r="D2668" t="str">
            <v>ZZ32</v>
          </cell>
          <cell r="E2668" t="str">
            <v>PGEX</v>
          </cell>
          <cell r="F2668" t="str">
            <v>Extranjeros</v>
          </cell>
        </row>
        <row r="2669">
          <cell r="A2669">
            <v>5002648</v>
          </cell>
          <cell r="B2669" t="str">
            <v>S F P PRODUCTIONS</v>
          </cell>
          <cell r="C2669" t="str">
            <v/>
          </cell>
          <cell r="D2669" t="str">
            <v>ZZ33</v>
          </cell>
          <cell r="E2669" t="str">
            <v>PGCO</v>
          </cell>
          <cell r="F2669" t="str">
            <v>Comunitarios</v>
          </cell>
        </row>
        <row r="2670">
          <cell r="A2670">
            <v>5002649</v>
          </cell>
          <cell r="B2670" t="str">
            <v>CATALYST</v>
          </cell>
          <cell r="C2670" t="str">
            <v/>
          </cell>
          <cell r="D2670" t="str">
            <v>ZZ34</v>
          </cell>
          <cell r="E2670" t="str">
            <v>PGEX</v>
          </cell>
          <cell r="F2670" t="str">
            <v>Extranjeros</v>
          </cell>
        </row>
        <row r="2671">
          <cell r="A2671">
            <v>5002650</v>
          </cell>
          <cell r="B2671" t="str">
            <v>MORGAN CREEK INTERNATIONAL,INC</v>
          </cell>
          <cell r="C2671" t="str">
            <v/>
          </cell>
          <cell r="D2671" t="str">
            <v>954215895</v>
          </cell>
          <cell r="E2671" t="str">
            <v>PGEX</v>
          </cell>
          <cell r="F2671" t="str">
            <v>Extranjeros</v>
          </cell>
        </row>
        <row r="2672">
          <cell r="A2672">
            <v>5002651</v>
          </cell>
          <cell r="B2672" t="str">
            <v>ARABA FILMS</v>
          </cell>
          <cell r="C2672" t="str">
            <v/>
          </cell>
          <cell r="D2672" t="str">
            <v>B78214384</v>
          </cell>
          <cell r="E2672" t="str">
            <v>PGNA</v>
          </cell>
          <cell r="F2672" t="str">
            <v>Nacionales</v>
          </cell>
        </row>
        <row r="2673">
          <cell r="A2673">
            <v>5002652</v>
          </cell>
          <cell r="B2673" t="str">
            <v>BUENA VISTA INTERNATIONAL,Inc.</v>
          </cell>
          <cell r="C2673" t="str">
            <v/>
          </cell>
          <cell r="D2673" t="str">
            <v>952129307</v>
          </cell>
          <cell r="E2673" t="str">
            <v>PGEX</v>
          </cell>
          <cell r="F2673" t="str">
            <v>Extranjeros</v>
          </cell>
        </row>
        <row r="2674">
          <cell r="A2674">
            <v>5002653</v>
          </cell>
          <cell r="B2674" t="str">
            <v>EUROPE IMAGES INTERNATIONAL</v>
          </cell>
          <cell r="C2674" t="str">
            <v/>
          </cell>
          <cell r="D2674" t="str">
            <v>3539412611</v>
          </cell>
          <cell r="E2674" t="str">
            <v>PGCO</v>
          </cell>
          <cell r="F2674" t="str">
            <v>Comunitarios</v>
          </cell>
        </row>
        <row r="2675">
          <cell r="A2675">
            <v>5002654</v>
          </cell>
          <cell r="B2675" t="str">
            <v>BLAZQUEZ JIMENENEZ INES</v>
          </cell>
          <cell r="C2675" t="str">
            <v/>
          </cell>
          <cell r="D2675" t="str">
            <v>02549249K</v>
          </cell>
          <cell r="E2675" t="str">
            <v>PCOL</v>
          </cell>
          <cell r="F2675" t="str">
            <v>Colaboradores</v>
          </cell>
        </row>
        <row r="2676">
          <cell r="A2676">
            <v>5002655</v>
          </cell>
          <cell r="B2676" t="str">
            <v>FJP GARIJO ASOCIADOS</v>
          </cell>
          <cell r="C2676" t="str">
            <v/>
          </cell>
          <cell r="D2676" t="str">
            <v>B81245847</v>
          </cell>
          <cell r="E2676" t="str">
            <v>PGNA</v>
          </cell>
          <cell r="F2676" t="str">
            <v>Nacionales</v>
          </cell>
        </row>
        <row r="2677">
          <cell r="A2677">
            <v>5002656</v>
          </cell>
          <cell r="B2677" t="str">
            <v>TELEVISION MEDIA OPERATIONS GMBH</v>
          </cell>
          <cell r="C2677" t="str">
            <v/>
          </cell>
          <cell r="D2677" t="str">
            <v>236637875</v>
          </cell>
          <cell r="E2677" t="str">
            <v>PGCO</v>
          </cell>
          <cell r="F2677" t="str">
            <v>Comunitarios</v>
          </cell>
        </row>
        <row r="2678">
          <cell r="A2678">
            <v>5002657</v>
          </cell>
          <cell r="B2678" t="str">
            <v>SURE SOLUCIONES LOGISTICAS SL</v>
          </cell>
          <cell r="C2678" t="str">
            <v/>
          </cell>
          <cell r="D2678" t="str">
            <v>B45649159</v>
          </cell>
          <cell r="E2678" t="str">
            <v>PGNA</v>
          </cell>
          <cell r="F2678" t="str">
            <v>Nacionales</v>
          </cell>
        </row>
        <row r="2679">
          <cell r="A2679">
            <v>5002658</v>
          </cell>
          <cell r="B2679" t="str">
            <v>CORVILLO ROMERO FELICITAS</v>
          </cell>
          <cell r="C2679" t="str">
            <v/>
          </cell>
          <cell r="D2679" t="str">
            <v>50933272W</v>
          </cell>
          <cell r="E2679" t="str">
            <v>PGNA</v>
          </cell>
          <cell r="F2679" t="str">
            <v>Nacionales</v>
          </cell>
        </row>
        <row r="2680">
          <cell r="A2680">
            <v>5002659</v>
          </cell>
          <cell r="B2680" t="str">
            <v>RECCO S.L.L. IMAGEN Y DESARROLLO</v>
          </cell>
          <cell r="C2680" t="str">
            <v/>
          </cell>
          <cell r="D2680" t="str">
            <v>B82300369</v>
          </cell>
          <cell r="E2680" t="str">
            <v>PGNA</v>
          </cell>
          <cell r="F2680" t="str">
            <v>Nacionales</v>
          </cell>
        </row>
        <row r="2681">
          <cell r="A2681">
            <v>5002660</v>
          </cell>
          <cell r="B2681" t="str">
            <v>AYTO DE VALLADOLID</v>
          </cell>
          <cell r="C2681" t="str">
            <v/>
          </cell>
          <cell r="D2681" t="str">
            <v>P4718700J</v>
          </cell>
          <cell r="E2681" t="str">
            <v>PGAD</v>
          </cell>
          <cell r="F2681" t="str">
            <v>Administración</v>
          </cell>
        </row>
        <row r="2682">
          <cell r="A2682">
            <v>5002661</v>
          </cell>
          <cell r="B2682" t="str">
            <v>FUNWOOD MEDIA IBERICA SL</v>
          </cell>
          <cell r="C2682" t="str">
            <v/>
          </cell>
          <cell r="D2682" t="str">
            <v>B64890965</v>
          </cell>
          <cell r="E2682" t="str">
            <v>PGNA</v>
          </cell>
          <cell r="F2682" t="str">
            <v>Nacionales</v>
          </cell>
        </row>
        <row r="2683">
          <cell r="A2683">
            <v>5002662</v>
          </cell>
          <cell r="B2683" t="str">
            <v>MORATALLA ANGUAS AMALIO</v>
          </cell>
          <cell r="C2683" t="str">
            <v/>
          </cell>
          <cell r="D2683" t="str">
            <v>02706823E</v>
          </cell>
          <cell r="E2683" t="str">
            <v>PCOL</v>
          </cell>
          <cell r="F2683" t="str">
            <v>Colaboradores</v>
          </cell>
        </row>
        <row r="2684">
          <cell r="A2684">
            <v>5002663</v>
          </cell>
          <cell r="B2684" t="str">
            <v>EUROPRODUCCIONES TV S.A.</v>
          </cell>
          <cell r="C2684" t="str">
            <v/>
          </cell>
          <cell r="D2684" t="str">
            <v>A82122599</v>
          </cell>
          <cell r="E2684" t="str">
            <v>PGNA</v>
          </cell>
          <cell r="F2684" t="str">
            <v>Nacionales</v>
          </cell>
        </row>
        <row r="2685">
          <cell r="A2685">
            <v>5002664</v>
          </cell>
          <cell r="B2685" t="str">
            <v>PREMIOS PROGRAMAS</v>
          </cell>
          <cell r="C2685" t="str">
            <v/>
          </cell>
          <cell r="D2685" t="str">
            <v>XXX</v>
          </cell>
          <cell r="E2685" t="str">
            <v>PGPR</v>
          </cell>
          <cell r="F2685" t="str">
            <v>Premios</v>
          </cell>
        </row>
        <row r="2686">
          <cell r="A2686">
            <v>5002665</v>
          </cell>
          <cell r="B2686" t="str">
            <v>AEROVIAS CONTINENTE AMERICANO S.A</v>
          </cell>
          <cell r="C2686" t="str">
            <v/>
          </cell>
          <cell r="D2686" t="str">
            <v>W4801001A</v>
          </cell>
          <cell r="E2686" t="str">
            <v>PGNA</v>
          </cell>
          <cell r="F2686" t="str">
            <v>Nacionales</v>
          </cell>
        </row>
        <row r="2687">
          <cell r="A2687">
            <v>5002666</v>
          </cell>
          <cell r="B2687" t="str">
            <v>ILUMINACION CINEMATOGRAFICA FM SA</v>
          </cell>
          <cell r="C2687" t="str">
            <v/>
          </cell>
          <cell r="D2687" t="str">
            <v>A78485331</v>
          </cell>
          <cell r="E2687" t="str">
            <v>PGNA</v>
          </cell>
          <cell r="F2687" t="str">
            <v>Nacionales</v>
          </cell>
        </row>
        <row r="2688">
          <cell r="A2688">
            <v>5002667</v>
          </cell>
          <cell r="B2688" t="str">
            <v>SS PRODUCCIONES SL</v>
          </cell>
          <cell r="C2688" t="str">
            <v/>
          </cell>
          <cell r="D2688" t="str">
            <v>B62455365</v>
          </cell>
          <cell r="E2688" t="str">
            <v>PGNA</v>
          </cell>
          <cell r="F2688" t="str">
            <v>Nacionales</v>
          </cell>
        </row>
        <row r="2689">
          <cell r="A2689">
            <v>5002668</v>
          </cell>
          <cell r="B2689" t="str">
            <v>MORENO MUÑOZ ALBERTO</v>
          </cell>
          <cell r="C2689" t="str">
            <v/>
          </cell>
          <cell r="D2689" t="str">
            <v>51408186N</v>
          </cell>
          <cell r="E2689" t="str">
            <v>PCOL</v>
          </cell>
          <cell r="F2689" t="str">
            <v>Colaboradores</v>
          </cell>
        </row>
        <row r="2690">
          <cell r="A2690">
            <v>5002669</v>
          </cell>
          <cell r="B2690" t="str">
            <v>MORENO MUÑOZ JORGE</v>
          </cell>
          <cell r="C2690" t="str">
            <v/>
          </cell>
          <cell r="D2690" t="str">
            <v>02542900C</v>
          </cell>
          <cell r="E2690" t="str">
            <v>PCOL</v>
          </cell>
          <cell r="F2690" t="str">
            <v>Colaboradores</v>
          </cell>
        </row>
        <row r="2691">
          <cell r="A2691">
            <v>5002670</v>
          </cell>
          <cell r="B2691" t="str">
            <v>BALTASAR RODRIGUEZ FELIX</v>
          </cell>
          <cell r="C2691" t="str">
            <v/>
          </cell>
          <cell r="D2691" t="str">
            <v>50535606Y</v>
          </cell>
          <cell r="E2691" t="str">
            <v>PCOL</v>
          </cell>
          <cell r="F2691" t="str">
            <v>Colaboradores</v>
          </cell>
        </row>
        <row r="2692">
          <cell r="A2692">
            <v>5002671</v>
          </cell>
          <cell r="B2692" t="str">
            <v>IBIS MEDIA SL</v>
          </cell>
          <cell r="C2692" t="str">
            <v/>
          </cell>
          <cell r="D2692" t="str">
            <v>B81505133</v>
          </cell>
          <cell r="E2692" t="str">
            <v>PGNA</v>
          </cell>
          <cell r="F2692" t="str">
            <v>Nacionales</v>
          </cell>
        </row>
        <row r="2693">
          <cell r="A2693">
            <v>5002672</v>
          </cell>
          <cell r="B2693" t="str">
            <v>PEREZ MARTIN LORENZO</v>
          </cell>
          <cell r="C2693" t="str">
            <v/>
          </cell>
          <cell r="D2693" t="str">
            <v>06509998D</v>
          </cell>
          <cell r="E2693" t="str">
            <v>PGNA</v>
          </cell>
          <cell r="F2693" t="str">
            <v>Nacionales</v>
          </cell>
        </row>
        <row r="2694">
          <cell r="A2694">
            <v>5002673</v>
          </cell>
          <cell r="B2694" t="str">
            <v>KIA MOTORS IBERIA  SL</v>
          </cell>
          <cell r="C2694" t="str">
            <v/>
          </cell>
          <cell r="D2694" t="str">
            <v>B83497396</v>
          </cell>
          <cell r="E2694" t="str">
            <v>PGNA</v>
          </cell>
          <cell r="F2694" t="str">
            <v>Nacionales</v>
          </cell>
        </row>
        <row r="2695">
          <cell r="A2695">
            <v>5002674</v>
          </cell>
          <cell r="B2695" t="str">
            <v>OJEDA RAMIREZ EMILIO JOSE</v>
          </cell>
          <cell r="C2695" t="str">
            <v/>
          </cell>
          <cell r="D2695" t="str">
            <v>50868234P</v>
          </cell>
          <cell r="E2695" t="str">
            <v>PGPR</v>
          </cell>
          <cell r="F2695" t="str">
            <v>Premios</v>
          </cell>
        </row>
        <row r="2696">
          <cell r="A2696">
            <v>5002675</v>
          </cell>
          <cell r="B2696" t="str">
            <v>OPTASPORTS SA</v>
          </cell>
          <cell r="C2696" t="str">
            <v/>
          </cell>
          <cell r="D2696" t="str">
            <v>A82085051</v>
          </cell>
          <cell r="E2696" t="str">
            <v>PGNA</v>
          </cell>
          <cell r="F2696" t="str">
            <v>Nacionales</v>
          </cell>
        </row>
        <row r="2697">
          <cell r="A2697">
            <v>5002676</v>
          </cell>
          <cell r="B2697" t="str">
            <v>EMI MUSIC PUBLISHING SPAIN  SA</v>
          </cell>
          <cell r="C2697" t="str">
            <v/>
          </cell>
          <cell r="D2697" t="str">
            <v>A08214108</v>
          </cell>
          <cell r="E2697" t="str">
            <v>PGNA</v>
          </cell>
          <cell r="F2697" t="str">
            <v>Nacionales</v>
          </cell>
        </row>
        <row r="2698">
          <cell r="A2698">
            <v>5002677</v>
          </cell>
          <cell r="B2698" t="str">
            <v>BROTHERS FILMS PROGRESIVO S.L.</v>
          </cell>
          <cell r="C2698" t="str">
            <v/>
          </cell>
          <cell r="D2698" t="str">
            <v>B84172600</v>
          </cell>
          <cell r="E2698" t="str">
            <v>PGNA</v>
          </cell>
          <cell r="F2698" t="str">
            <v>Nacionales</v>
          </cell>
        </row>
        <row r="2699">
          <cell r="A2699">
            <v>5002678</v>
          </cell>
          <cell r="B2699" t="str">
            <v>GRUPO SANTA MONICA SPORTS</v>
          </cell>
          <cell r="C2699" t="str">
            <v/>
          </cell>
          <cell r="D2699" t="str">
            <v>B62462205</v>
          </cell>
          <cell r="E2699" t="str">
            <v>PGNA</v>
          </cell>
          <cell r="F2699" t="str">
            <v>Nacionales</v>
          </cell>
        </row>
        <row r="2700">
          <cell r="A2700">
            <v>5002679</v>
          </cell>
          <cell r="B2700" t="str">
            <v>ARIZMENDI COMET ANTONIO</v>
          </cell>
          <cell r="C2700" t="str">
            <v/>
          </cell>
          <cell r="D2700" t="str">
            <v>01914551P</v>
          </cell>
          <cell r="E2700" t="str">
            <v>PCOL</v>
          </cell>
          <cell r="F2700" t="str">
            <v>Colaboradores</v>
          </cell>
        </row>
        <row r="2701">
          <cell r="A2701">
            <v>5002680</v>
          </cell>
          <cell r="B2701" t="str">
            <v>SHERLOCK FILMS, S.L.</v>
          </cell>
          <cell r="C2701" t="str">
            <v/>
          </cell>
          <cell r="D2701" t="str">
            <v>B61160347</v>
          </cell>
          <cell r="E2701" t="str">
            <v>PGNA</v>
          </cell>
          <cell r="F2701" t="str">
            <v>Nacionales</v>
          </cell>
        </row>
        <row r="2702">
          <cell r="A2702">
            <v>5003002</v>
          </cell>
          <cell r="B2702" t="str">
            <v>TECNOLOGIAS DIGITALES AUDIOV. SL</v>
          </cell>
          <cell r="C2702" t="str">
            <v/>
          </cell>
          <cell r="D2702" t="str">
            <v>B92214741</v>
          </cell>
          <cell r="E2702" t="str">
            <v>PGNA</v>
          </cell>
          <cell r="F2702" t="str">
            <v>Nacionales</v>
          </cell>
        </row>
        <row r="2703">
          <cell r="A2703">
            <v>5003003</v>
          </cell>
          <cell r="B2703" t="str">
            <v>PERFORM MEDIA CHANNELS LIMITED</v>
          </cell>
          <cell r="C2703" t="str">
            <v/>
          </cell>
          <cell r="D2703" t="str">
            <v>TW137HET</v>
          </cell>
          <cell r="E2703" t="str">
            <v>PGEX</v>
          </cell>
          <cell r="F2703" t="str">
            <v>Extranjeros</v>
          </cell>
        </row>
        <row r="2704">
          <cell r="A2704">
            <v>5003004</v>
          </cell>
          <cell r="B2704" t="str">
            <v>FOTOKEM</v>
          </cell>
          <cell r="C2704" t="str">
            <v/>
          </cell>
          <cell r="D2704" t="str">
            <v>915107755</v>
          </cell>
          <cell r="E2704" t="str">
            <v>PGEX</v>
          </cell>
          <cell r="F2704" t="str">
            <v>Extranjeros</v>
          </cell>
        </row>
        <row r="2705">
          <cell r="A2705">
            <v>5003005</v>
          </cell>
          <cell r="B2705" t="str">
            <v>PICUEÑO SL</v>
          </cell>
          <cell r="C2705" t="str">
            <v/>
          </cell>
          <cell r="D2705" t="str">
            <v>B85416212</v>
          </cell>
          <cell r="E2705" t="str">
            <v>PGNA</v>
          </cell>
          <cell r="F2705" t="str">
            <v>Nacionales</v>
          </cell>
        </row>
        <row r="2706">
          <cell r="A2706">
            <v>5003006</v>
          </cell>
          <cell r="B2706" t="str">
            <v>INFO TV PRODUCCIONES</v>
          </cell>
          <cell r="C2706" t="str">
            <v/>
          </cell>
          <cell r="D2706" t="str">
            <v>B80899537</v>
          </cell>
          <cell r="E2706" t="str">
            <v>PGNA</v>
          </cell>
          <cell r="F2706" t="str">
            <v>Nacionales</v>
          </cell>
        </row>
        <row r="2707">
          <cell r="A2707">
            <v>5003007</v>
          </cell>
          <cell r="B2707" t="str">
            <v>MARRIOT PHILADELPHIA DOWNTOWN</v>
          </cell>
          <cell r="C2707" t="str">
            <v/>
          </cell>
          <cell r="D2707" t="str">
            <v>191072817</v>
          </cell>
          <cell r="E2707" t="str">
            <v>PGEX</v>
          </cell>
          <cell r="F2707" t="str">
            <v>Extranjeros</v>
          </cell>
        </row>
        <row r="2708">
          <cell r="A2708">
            <v>5003008</v>
          </cell>
          <cell r="B2708" t="str">
            <v>DESARROLLOS HOSTELEROS TEMATICOS SA</v>
          </cell>
          <cell r="C2708" t="str">
            <v/>
          </cell>
          <cell r="D2708" t="str">
            <v>A82149899</v>
          </cell>
          <cell r="E2708" t="str">
            <v>PGNA</v>
          </cell>
          <cell r="F2708" t="str">
            <v>Nacionales</v>
          </cell>
        </row>
        <row r="2709">
          <cell r="A2709">
            <v>5003009</v>
          </cell>
          <cell r="B2709" t="str">
            <v>VILA SANZ JOAQUIN</v>
          </cell>
          <cell r="C2709" t="str">
            <v/>
          </cell>
          <cell r="D2709" t="str">
            <v>51701379R</v>
          </cell>
          <cell r="E2709" t="str">
            <v>PCOL</v>
          </cell>
          <cell r="F2709" t="str">
            <v>Colaboradores</v>
          </cell>
        </row>
        <row r="2710">
          <cell r="A2710">
            <v>5003010</v>
          </cell>
          <cell r="B2710" t="str">
            <v>GONZALEZ BOURDON CARLOS</v>
          </cell>
          <cell r="C2710" t="str">
            <v/>
          </cell>
          <cell r="D2710" t="str">
            <v>02620092R</v>
          </cell>
          <cell r="E2710" t="str">
            <v>PCOL</v>
          </cell>
          <cell r="F2710" t="str">
            <v>Colaboradores</v>
          </cell>
        </row>
        <row r="2711">
          <cell r="A2711">
            <v>5003011</v>
          </cell>
          <cell r="B2711" t="str">
            <v>SONY EUROPE LTD(ver 5005377)</v>
          </cell>
          <cell r="C2711" t="str">
            <v/>
          </cell>
          <cell r="D2711" t="str">
            <v>W8261659J</v>
          </cell>
          <cell r="E2711" t="str">
            <v>PGNA</v>
          </cell>
          <cell r="F2711" t="str">
            <v>Nacionales</v>
          </cell>
        </row>
        <row r="2712">
          <cell r="A2712">
            <v>5003012</v>
          </cell>
          <cell r="B2712" t="str">
            <v>SPITFIRE NETWORK LIMITED SERVICES</v>
          </cell>
          <cell r="C2712" t="str">
            <v/>
          </cell>
          <cell r="D2712" t="str">
            <v>801976621</v>
          </cell>
          <cell r="E2712" t="str">
            <v>PGCO</v>
          </cell>
          <cell r="F2712" t="str">
            <v>Comunitarios</v>
          </cell>
        </row>
        <row r="2713">
          <cell r="A2713">
            <v>5003013</v>
          </cell>
          <cell r="B2713" t="str">
            <v>RAI RADIOTELEVISION ITALIANA</v>
          </cell>
          <cell r="C2713" t="str">
            <v/>
          </cell>
          <cell r="D2713" t="str">
            <v>06382641006</v>
          </cell>
          <cell r="E2713" t="str">
            <v>PGCO</v>
          </cell>
          <cell r="F2713" t="str">
            <v>Comunitarios</v>
          </cell>
        </row>
        <row r="2714">
          <cell r="A2714">
            <v>5003014</v>
          </cell>
          <cell r="B2714" t="str">
            <v>LAVISION SL</v>
          </cell>
          <cell r="C2714" t="str">
            <v/>
          </cell>
          <cell r="D2714" t="str">
            <v>B85828242</v>
          </cell>
          <cell r="E2714" t="str">
            <v>PGNA</v>
          </cell>
          <cell r="F2714" t="str">
            <v>Nacionales</v>
          </cell>
        </row>
        <row r="2715">
          <cell r="A2715">
            <v>5003015</v>
          </cell>
          <cell r="B2715" t="str">
            <v>BRUMIZONE MADRID SL</v>
          </cell>
          <cell r="C2715" t="str">
            <v/>
          </cell>
          <cell r="D2715" t="str">
            <v>B84609502</v>
          </cell>
          <cell r="E2715" t="str">
            <v>PGNA</v>
          </cell>
          <cell r="F2715" t="str">
            <v>Nacionales</v>
          </cell>
        </row>
        <row r="2716">
          <cell r="A2716">
            <v>5003016</v>
          </cell>
          <cell r="B2716" t="str">
            <v>AUDIOVISUALES MORVEDRE SL</v>
          </cell>
          <cell r="C2716" t="str">
            <v/>
          </cell>
          <cell r="D2716" t="str">
            <v>B97276232</v>
          </cell>
          <cell r="E2716" t="str">
            <v>PGNA</v>
          </cell>
          <cell r="F2716" t="str">
            <v>Nacionales</v>
          </cell>
        </row>
        <row r="2717">
          <cell r="A2717">
            <v>5003017</v>
          </cell>
          <cell r="B2717" t="str">
            <v>HENNES &amp; MAURITZ SL</v>
          </cell>
          <cell r="C2717" t="str">
            <v/>
          </cell>
          <cell r="D2717" t="str">
            <v>B82356981</v>
          </cell>
          <cell r="E2717" t="str">
            <v>PGNA</v>
          </cell>
          <cell r="F2717" t="str">
            <v>Nacionales</v>
          </cell>
        </row>
        <row r="2718">
          <cell r="A2718">
            <v>5003018</v>
          </cell>
          <cell r="B2718" t="str">
            <v>PRIMARK TIENDAS SLU</v>
          </cell>
          <cell r="C2718" t="str">
            <v/>
          </cell>
          <cell r="D2718" t="str">
            <v>B83875427</v>
          </cell>
          <cell r="E2718" t="str">
            <v>PGNA</v>
          </cell>
          <cell r="F2718" t="str">
            <v>Nacionales</v>
          </cell>
        </row>
        <row r="2719">
          <cell r="A2719">
            <v>5003019</v>
          </cell>
          <cell r="B2719" t="str">
            <v>BAMI NEWCO SA</v>
          </cell>
          <cell r="C2719" t="str">
            <v/>
          </cell>
          <cell r="D2719" t="str">
            <v>A85125078</v>
          </cell>
          <cell r="E2719" t="str">
            <v>PGNA</v>
          </cell>
          <cell r="F2719" t="str">
            <v>Nacionales</v>
          </cell>
        </row>
        <row r="2720">
          <cell r="A2720">
            <v>5003020</v>
          </cell>
          <cell r="B2720" t="str">
            <v>FERNANDEZ GAMELLA PALOMA</v>
          </cell>
          <cell r="C2720" t="str">
            <v/>
          </cell>
          <cell r="D2720" t="str">
            <v>05404464Q</v>
          </cell>
          <cell r="E2720" t="str">
            <v>PCOL</v>
          </cell>
          <cell r="F2720" t="str">
            <v>Colaboradores</v>
          </cell>
        </row>
        <row r="2721">
          <cell r="A2721">
            <v>5003021</v>
          </cell>
          <cell r="B2721" t="str">
            <v>DATA RENT SA</v>
          </cell>
          <cell r="C2721" t="str">
            <v/>
          </cell>
          <cell r="D2721" t="str">
            <v>A78056322</v>
          </cell>
          <cell r="E2721" t="str">
            <v>PGNA</v>
          </cell>
          <cell r="F2721" t="str">
            <v>Nacionales</v>
          </cell>
        </row>
        <row r="2722">
          <cell r="A2722">
            <v>5003022</v>
          </cell>
          <cell r="B2722" t="str">
            <v>PEREZ CERVANTES TOMAS</v>
          </cell>
          <cell r="C2722" t="str">
            <v/>
          </cell>
          <cell r="D2722" t="str">
            <v>07512308W</v>
          </cell>
          <cell r="E2722" t="str">
            <v>PGNA</v>
          </cell>
          <cell r="F2722" t="str">
            <v>Nacionales</v>
          </cell>
        </row>
        <row r="2723">
          <cell r="A2723">
            <v>5003023</v>
          </cell>
          <cell r="B2723" t="str">
            <v>THELEGALCOMPANY ABOGADOS SL</v>
          </cell>
          <cell r="C2723" t="str">
            <v/>
          </cell>
          <cell r="D2723" t="str">
            <v>B82202813</v>
          </cell>
          <cell r="E2723" t="str">
            <v>PGNA</v>
          </cell>
          <cell r="F2723" t="str">
            <v>Nacionales</v>
          </cell>
        </row>
        <row r="2724">
          <cell r="A2724">
            <v>5003024</v>
          </cell>
          <cell r="B2724" t="str">
            <v>MARTINEZ MORA MARIA</v>
          </cell>
          <cell r="C2724" t="str">
            <v/>
          </cell>
          <cell r="D2724" t="str">
            <v>51458470H</v>
          </cell>
          <cell r="E2724" t="str">
            <v>PCOL</v>
          </cell>
          <cell r="F2724" t="str">
            <v>Colaboradores</v>
          </cell>
        </row>
        <row r="2725">
          <cell r="A2725">
            <v>5003025</v>
          </cell>
          <cell r="B2725" t="str">
            <v>MOTOR LEYVA SA</v>
          </cell>
          <cell r="C2725" t="str">
            <v/>
          </cell>
          <cell r="D2725" t="str">
            <v>A78869682</v>
          </cell>
          <cell r="E2725" t="str">
            <v>PGNA</v>
          </cell>
          <cell r="F2725" t="str">
            <v>Nacionales</v>
          </cell>
        </row>
        <row r="2726">
          <cell r="A2726">
            <v>5003026</v>
          </cell>
          <cell r="B2726" t="str">
            <v>FRANCO GARCIA FERNANDO</v>
          </cell>
          <cell r="C2726" t="str">
            <v>FERDYDURKE PC</v>
          </cell>
          <cell r="D2726" t="str">
            <v>48809184X</v>
          </cell>
          <cell r="E2726" t="str">
            <v>PCOL</v>
          </cell>
          <cell r="F2726" t="str">
            <v>Colaboradores</v>
          </cell>
        </row>
        <row r="2727">
          <cell r="A2727">
            <v>5003027</v>
          </cell>
          <cell r="B2727" t="str">
            <v>VARONA DIFUSION SL</v>
          </cell>
          <cell r="C2727" t="str">
            <v/>
          </cell>
          <cell r="D2727" t="str">
            <v>B80053960</v>
          </cell>
          <cell r="E2727" t="str">
            <v>PGNA</v>
          </cell>
          <cell r="F2727" t="str">
            <v>Nacionales</v>
          </cell>
        </row>
        <row r="2728">
          <cell r="A2728">
            <v>5003028</v>
          </cell>
          <cell r="B2728" t="str">
            <v>SIS OUTSIDE BROADCASTS LTD</v>
          </cell>
          <cell r="C2728" t="str">
            <v/>
          </cell>
          <cell r="D2728" t="str">
            <v>GB627837703</v>
          </cell>
          <cell r="E2728" t="str">
            <v>PGCO</v>
          </cell>
          <cell r="F2728" t="str">
            <v>Comunitarios</v>
          </cell>
        </row>
        <row r="2729">
          <cell r="A2729">
            <v>5003029</v>
          </cell>
          <cell r="B2729" t="str">
            <v>CONACINE BOLIVIA</v>
          </cell>
          <cell r="C2729" t="str">
            <v/>
          </cell>
          <cell r="D2729" t="str">
            <v/>
          </cell>
          <cell r="E2729" t="str">
            <v>PGEX</v>
          </cell>
          <cell r="F2729" t="str">
            <v>Extranjeros</v>
          </cell>
        </row>
        <row r="2730">
          <cell r="A2730">
            <v>5003030</v>
          </cell>
          <cell r="B2730" t="str">
            <v>LAFORA BASTOS VICTORIA</v>
          </cell>
          <cell r="C2730" t="str">
            <v/>
          </cell>
          <cell r="D2730" t="str">
            <v>00136813D</v>
          </cell>
          <cell r="E2730" t="str">
            <v>PCOL</v>
          </cell>
          <cell r="F2730" t="str">
            <v>Colaboradores</v>
          </cell>
        </row>
        <row r="2731">
          <cell r="A2731">
            <v>5003031</v>
          </cell>
          <cell r="B2731" t="str">
            <v>WIKONO SLU</v>
          </cell>
          <cell r="C2731" t="str">
            <v/>
          </cell>
          <cell r="D2731" t="str">
            <v>B18919977</v>
          </cell>
          <cell r="E2731" t="str">
            <v>PGNA</v>
          </cell>
          <cell r="F2731" t="str">
            <v>Nacionales</v>
          </cell>
        </row>
        <row r="2732">
          <cell r="A2732">
            <v>5003032</v>
          </cell>
          <cell r="B2732" t="str">
            <v>BRAVOSOLUTION SUPPLY MANAG. EXCELLE</v>
          </cell>
          <cell r="C2732" t="str">
            <v/>
          </cell>
          <cell r="D2732" t="str">
            <v>A82880949</v>
          </cell>
          <cell r="E2732" t="str">
            <v>PGNA</v>
          </cell>
          <cell r="F2732" t="str">
            <v>Nacionales</v>
          </cell>
        </row>
        <row r="2733">
          <cell r="A2733">
            <v>5003033</v>
          </cell>
          <cell r="B2733" t="str">
            <v>ASPA AGRUP SERV PROD DE AUDIO SL</v>
          </cell>
          <cell r="C2733" t="str">
            <v/>
          </cell>
          <cell r="D2733" t="str">
            <v>B81274284</v>
          </cell>
          <cell r="E2733" t="str">
            <v>PGNA</v>
          </cell>
          <cell r="F2733" t="str">
            <v>Nacionales</v>
          </cell>
        </row>
        <row r="2734">
          <cell r="A2734">
            <v>5003034</v>
          </cell>
          <cell r="B2734" t="str">
            <v>GARCIA RUIZ JOSE LUIS</v>
          </cell>
          <cell r="C2734" t="str">
            <v/>
          </cell>
          <cell r="D2734" t="str">
            <v>38507354H</v>
          </cell>
          <cell r="E2734" t="str">
            <v>PCOL</v>
          </cell>
          <cell r="F2734" t="str">
            <v>Colaboradores</v>
          </cell>
        </row>
        <row r="2735">
          <cell r="A2735">
            <v>5003035</v>
          </cell>
          <cell r="B2735" t="str">
            <v>AVID 101 SL</v>
          </cell>
          <cell r="C2735" t="str">
            <v/>
          </cell>
          <cell r="D2735" t="str">
            <v>B82590845</v>
          </cell>
          <cell r="E2735" t="str">
            <v>PGNA</v>
          </cell>
          <cell r="F2735" t="str">
            <v>Nacionales</v>
          </cell>
        </row>
        <row r="2736">
          <cell r="A2736">
            <v>5003036</v>
          </cell>
          <cell r="B2736" t="str">
            <v>DECATHLON ESPAÑA SA</v>
          </cell>
          <cell r="C2736" t="str">
            <v/>
          </cell>
          <cell r="D2736" t="str">
            <v>A79935607</v>
          </cell>
          <cell r="E2736" t="str">
            <v>PGNA</v>
          </cell>
          <cell r="F2736" t="str">
            <v>Nacionales</v>
          </cell>
        </row>
        <row r="2737">
          <cell r="A2737">
            <v>5003037</v>
          </cell>
          <cell r="B2737" t="str">
            <v>BLANAUTO</v>
          </cell>
          <cell r="C2737" t="str">
            <v/>
          </cell>
          <cell r="D2737" t="str">
            <v>B78877206</v>
          </cell>
          <cell r="E2737" t="str">
            <v>PGNA</v>
          </cell>
          <cell r="F2737" t="str">
            <v>Nacionales</v>
          </cell>
        </row>
        <row r="2738">
          <cell r="A2738">
            <v>5003038</v>
          </cell>
          <cell r="B2738" t="str">
            <v>LOGO 2 PRODUCCIONES</v>
          </cell>
          <cell r="C2738" t="str">
            <v/>
          </cell>
          <cell r="D2738" t="str">
            <v>B01442821</v>
          </cell>
          <cell r="E2738" t="str">
            <v>PGNA</v>
          </cell>
          <cell r="F2738" t="str">
            <v>Nacionales</v>
          </cell>
        </row>
        <row r="2739">
          <cell r="A2739">
            <v>5003039</v>
          </cell>
          <cell r="B2739" t="str">
            <v>PRODUCCIONES AFRICANAUAN SL</v>
          </cell>
          <cell r="C2739" t="str">
            <v/>
          </cell>
          <cell r="D2739" t="str">
            <v>B83667303</v>
          </cell>
          <cell r="E2739" t="str">
            <v>PGNA</v>
          </cell>
          <cell r="F2739" t="str">
            <v>Nacionales</v>
          </cell>
        </row>
        <row r="2740">
          <cell r="A2740">
            <v>5003040</v>
          </cell>
          <cell r="B2740" t="str">
            <v>SERICUM</v>
          </cell>
          <cell r="C2740" t="str">
            <v/>
          </cell>
          <cell r="D2740" t="str">
            <v>A28229177</v>
          </cell>
          <cell r="E2740" t="str">
            <v>PGNA</v>
          </cell>
          <cell r="F2740" t="str">
            <v>Nacionales</v>
          </cell>
        </row>
        <row r="2741">
          <cell r="A2741">
            <v>5003041</v>
          </cell>
          <cell r="B2741" t="str">
            <v>OCHANDO HIDALGO JOSE</v>
          </cell>
          <cell r="C2741" t="str">
            <v/>
          </cell>
          <cell r="D2741" t="str">
            <v>19001264K</v>
          </cell>
          <cell r="E2741" t="str">
            <v>PCOL</v>
          </cell>
          <cell r="F2741" t="str">
            <v>Colaboradores</v>
          </cell>
        </row>
        <row r="2742">
          <cell r="A2742">
            <v>5003042</v>
          </cell>
          <cell r="B2742" t="str">
            <v>MEDIAPUNTA EDICIONES SL</v>
          </cell>
          <cell r="C2742" t="str">
            <v/>
          </cell>
          <cell r="D2742" t="str">
            <v>B84195163</v>
          </cell>
          <cell r="E2742" t="str">
            <v>PGNA</v>
          </cell>
          <cell r="F2742" t="str">
            <v>Nacionales</v>
          </cell>
        </row>
        <row r="2743">
          <cell r="A2743">
            <v>5003043</v>
          </cell>
          <cell r="B2743" t="str">
            <v>SERJOMA</v>
          </cell>
          <cell r="C2743" t="str">
            <v/>
          </cell>
          <cell r="D2743" t="str">
            <v>B78345857</v>
          </cell>
          <cell r="E2743" t="str">
            <v>PGNA</v>
          </cell>
          <cell r="F2743" t="str">
            <v>Nacionales</v>
          </cell>
        </row>
        <row r="2744">
          <cell r="A2744">
            <v>5003044</v>
          </cell>
          <cell r="B2744" t="str">
            <v>EURODELTA MUSIC SA</v>
          </cell>
          <cell r="C2744" t="str">
            <v/>
          </cell>
          <cell r="D2744" t="str">
            <v>A85191377</v>
          </cell>
          <cell r="E2744" t="str">
            <v>PGNA</v>
          </cell>
          <cell r="F2744" t="str">
            <v>Nacionales</v>
          </cell>
        </row>
        <row r="2745">
          <cell r="A2745">
            <v>5003045</v>
          </cell>
          <cell r="B2745" t="str">
            <v>SMARTCLIP HISPANIA SL</v>
          </cell>
          <cell r="C2745" t="str">
            <v/>
          </cell>
          <cell r="D2745" t="str">
            <v>B85641371</v>
          </cell>
          <cell r="E2745" t="str">
            <v>PGNA</v>
          </cell>
          <cell r="F2745" t="str">
            <v>Nacionales</v>
          </cell>
        </row>
        <row r="2746">
          <cell r="A2746">
            <v>5003046</v>
          </cell>
          <cell r="B2746" t="str">
            <v>VENEROS SANCHEZ ROMAN</v>
          </cell>
          <cell r="C2746" t="str">
            <v/>
          </cell>
          <cell r="D2746" t="str">
            <v>06513254E</v>
          </cell>
          <cell r="E2746" t="str">
            <v>PCOL</v>
          </cell>
          <cell r="F2746" t="str">
            <v>Colaboradores</v>
          </cell>
        </row>
        <row r="2747">
          <cell r="A2747">
            <v>5003047</v>
          </cell>
          <cell r="B2747" t="str">
            <v>LOPEZ MARTIN JESUS</v>
          </cell>
          <cell r="C2747" t="str">
            <v/>
          </cell>
          <cell r="D2747" t="str">
            <v>70819334B</v>
          </cell>
          <cell r="E2747" t="str">
            <v>PCOL</v>
          </cell>
          <cell r="F2747" t="str">
            <v>Colaboradores</v>
          </cell>
        </row>
        <row r="2748">
          <cell r="A2748">
            <v>5003048</v>
          </cell>
          <cell r="B2748" t="str">
            <v>DEL RIEGO DE LUCAS MARIA DEL CARMEN</v>
          </cell>
          <cell r="C2748" t="str">
            <v/>
          </cell>
          <cell r="D2748" t="str">
            <v>05370266L</v>
          </cell>
          <cell r="E2748" t="str">
            <v>PCOL</v>
          </cell>
          <cell r="F2748" t="str">
            <v>Colaboradores</v>
          </cell>
        </row>
        <row r="2749">
          <cell r="A2749">
            <v>5003049</v>
          </cell>
          <cell r="B2749" t="str">
            <v>BARU SERVICIOS DE CATERING SL</v>
          </cell>
          <cell r="C2749" t="str">
            <v/>
          </cell>
          <cell r="D2749" t="str">
            <v>B83678151</v>
          </cell>
          <cell r="E2749" t="str">
            <v>PGNA</v>
          </cell>
          <cell r="F2749" t="str">
            <v>Nacionales</v>
          </cell>
        </row>
        <row r="2750">
          <cell r="A2750">
            <v>5003050</v>
          </cell>
          <cell r="B2750" t="str">
            <v>ROMERO LAZARO GUILLERMO</v>
          </cell>
          <cell r="C2750" t="str">
            <v/>
          </cell>
          <cell r="D2750" t="str">
            <v>20267414K</v>
          </cell>
          <cell r="E2750" t="str">
            <v>PCOL</v>
          </cell>
          <cell r="F2750" t="str">
            <v>Colaboradores</v>
          </cell>
        </row>
        <row r="2751">
          <cell r="A2751">
            <v>5003051</v>
          </cell>
          <cell r="B2751" t="str">
            <v>PANEA &amp; IGLESIAS FORMACIO Y COM SL</v>
          </cell>
          <cell r="C2751" t="str">
            <v>MAGIS IGLESIAS</v>
          </cell>
          <cell r="D2751" t="str">
            <v>B84930239</v>
          </cell>
          <cell r="E2751" t="str">
            <v>PCOL</v>
          </cell>
          <cell r="F2751" t="str">
            <v>Colaboradores</v>
          </cell>
        </row>
        <row r="2752">
          <cell r="A2752">
            <v>5003052</v>
          </cell>
          <cell r="B2752" t="str">
            <v>MESA GARCIA BEATRIZ</v>
          </cell>
          <cell r="C2752" t="str">
            <v/>
          </cell>
          <cell r="D2752" t="str">
            <v>48904493F</v>
          </cell>
          <cell r="E2752" t="str">
            <v>PCOL</v>
          </cell>
          <cell r="F2752" t="str">
            <v>Colaboradores</v>
          </cell>
        </row>
        <row r="2753">
          <cell r="A2753">
            <v>5003053</v>
          </cell>
          <cell r="B2753" t="str">
            <v>ALAVA INGENIEROS SA</v>
          </cell>
          <cell r="C2753" t="str">
            <v/>
          </cell>
          <cell r="D2753" t="str">
            <v>A28570190</v>
          </cell>
          <cell r="E2753" t="str">
            <v>PGNA</v>
          </cell>
          <cell r="F2753" t="str">
            <v>Nacionales</v>
          </cell>
        </row>
        <row r="2754">
          <cell r="A2754">
            <v>5003054</v>
          </cell>
          <cell r="B2754" t="str">
            <v>ACAPULCO BOULEVARD SL</v>
          </cell>
          <cell r="C2754" t="str">
            <v>DR. JOSE GONZALEZ PEREZ</v>
          </cell>
          <cell r="D2754" t="str">
            <v>B83775098</v>
          </cell>
          <cell r="E2754" t="str">
            <v>PCOL</v>
          </cell>
          <cell r="F2754" t="str">
            <v>Colaboradores</v>
          </cell>
        </row>
        <row r="2755">
          <cell r="A2755">
            <v>5003055</v>
          </cell>
          <cell r="B2755" t="str">
            <v>ESNO COMUNICACIONES SL</v>
          </cell>
          <cell r="C2755" t="str">
            <v>ESTEBAN HERREROS MARIA ESTHER</v>
          </cell>
          <cell r="D2755" t="str">
            <v>B45753993</v>
          </cell>
          <cell r="E2755" t="str">
            <v>PCOL</v>
          </cell>
          <cell r="F2755" t="str">
            <v>Colaboradores</v>
          </cell>
        </row>
        <row r="2756">
          <cell r="A2756">
            <v>5003056</v>
          </cell>
          <cell r="B2756" t="str">
            <v>AYTO DE ALCORCON</v>
          </cell>
          <cell r="C2756" t="str">
            <v/>
          </cell>
          <cell r="D2756" t="str">
            <v>P2800700C</v>
          </cell>
          <cell r="E2756" t="str">
            <v>PGNA</v>
          </cell>
          <cell r="F2756" t="str">
            <v>Nacionales</v>
          </cell>
        </row>
        <row r="2757">
          <cell r="A2757">
            <v>5003057</v>
          </cell>
          <cell r="B2757" t="str">
            <v>FA BERNHARDT GMBH</v>
          </cell>
          <cell r="C2757" t="str">
            <v/>
          </cell>
          <cell r="D2757" t="str">
            <v/>
          </cell>
          <cell r="E2757" t="str">
            <v>PGEX</v>
          </cell>
          <cell r="F2757" t="str">
            <v>Extranjeros</v>
          </cell>
        </row>
        <row r="2758">
          <cell r="A2758">
            <v>5003058</v>
          </cell>
          <cell r="B2758" t="str">
            <v>SANTO Y SEÑA PRODUCCIONES SL</v>
          </cell>
          <cell r="C2758" t="str">
            <v/>
          </cell>
          <cell r="D2758" t="str">
            <v>B84765221</v>
          </cell>
          <cell r="E2758" t="str">
            <v>PGPD</v>
          </cell>
          <cell r="F2758" t="str">
            <v>Productoras</v>
          </cell>
        </row>
        <row r="2759">
          <cell r="A2759">
            <v>5003059</v>
          </cell>
          <cell r="B2759" t="str">
            <v>VERTICE ESTUDIO 360 SL</v>
          </cell>
          <cell r="C2759" t="str">
            <v/>
          </cell>
          <cell r="D2759" t="str">
            <v>B85998912</v>
          </cell>
          <cell r="E2759" t="str">
            <v>PGNA</v>
          </cell>
          <cell r="F2759" t="str">
            <v>Nacionales</v>
          </cell>
        </row>
        <row r="2760">
          <cell r="A2760">
            <v>5003060</v>
          </cell>
          <cell r="B2760" t="str">
            <v>SOLIS COBO ROCIO</v>
          </cell>
          <cell r="C2760" t="str">
            <v/>
          </cell>
          <cell r="D2760" t="str">
            <v>52993205D</v>
          </cell>
          <cell r="E2760" t="str">
            <v>PCOL</v>
          </cell>
          <cell r="F2760" t="str">
            <v>Colaboradores</v>
          </cell>
        </row>
        <row r="2761">
          <cell r="A2761">
            <v>5003061</v>
          </cell>
          <cell r="B2761" t="str">
            <v>PINILLA MARTINEZ CRISTINA</v>
          </cell>
          <cell r="C2761" t="str">
            <v/>
          </cell>
          <cell r="D2761" t="str">
            <v>50881457Y</v>
          </cell>
          <cell r="E2761" t="str">
            <v>PCOL</v>
          </cell>
          <cell r="F2761" t="str">
            <v>Colaboradores</v>
          </cell>
        </row>
        <row r="2762">
          <cell r="A2762">
            <v>5003062</v>
          </cell>
          <cell r="B2762" t="str">
            <v>ASTRONAUTA PRODUCCIONES SL</v>
          </cell>
          <cell r="C2762" t="str">
            <v/>
          </cell>
          <cell r="D2762" t="str">
            <v>B84362151</v>
          </cell>
          <cell r="E2762" t="str">
            <v>PGNA</v>
          </cell>
          <cell r="F2762" t="str">
            <v>Nacionales</v>
          </cell>
        </row>
        <row r="2763">
          <cell r="A2763">
            <v>5003063</v>
          </cell>
          <cell r="B2763" t="str">
            <v>JAEN CASILLAS JULIAN</v>
          </cell>
          <cell r="C2763" t="str">
            <v/>
          </cell>
          <cell r="D2763" t="str">
            <v>50720747C</v>
          </cell>
          <cell r="E2763" t="str">
            <v>PCOL</v>
          </cell>
          <cell r="F2763" t="str">
            <v>Colaboradores</v>
          </cell>
        </row>
        <row r="2764">
          <cell r="A2764">
            <v>5003065</v>
          </cell>
          <cell r="B2764" t="str">
            <v>SAVOR EDICIONES SA</v>
          </cell>
          <cell r="C2764" t="str">
            <v/>
          </cell>
          <cell r="D2764" t="str">
            <v>A58407313</v>
          </cell>
          <cell r="E2764" t="str">
            <v>PGNA</v>
          </cell>
          <cell r="F2764" t="str">
            <v>Nacionales</v>
          </cell>
        </row>
        <row r="2765">
          <cell r="A2765">
            <v>5003070</v>
          </cell>
          <cell r="B2765" t="str">
            <v>CARDAMOMO CATERING SL</v>
          </cell>
          <cell r="C2765" t="str">
            <v/>
          </cell>
          <cell r="D2765" t="str">
            <v>B85969517</v>
          </cell>
          <cell r="E2765" t="str">
            <v>PGNA</v>
          </cell>
          <cell r="F2765" t="str">
            <v>Nacionales</v>
          </cell>
        </row>
        <row r="2766">
          <cell r="A2766">
            <v>5003071</v>
          </cell>
          <cell r="B2766" t="str">
            <v>AUDIODESCRIPCIONES SAU</v>
          </cell>
          <cell r="C2766" t="str">
            <v/>
          </cell>
          <cell r="D2766" t="str">
            <v>A91267757</v>
          </cell>
          <cell r="E2766" t="str">
            <v>PGNA</v>
          </cell>
          <cell r="F2766" t="str">
            <v>Nacionales</v>
          </cell>
        </row>
        <row r="2767">
          <cell r="A2767">
            <v>5003072</v>
          </cell>
          <cell r="B2767" t="str">
            <v>CIBERNINES SL</v>
          </cell>
          <cell r="C2767" t="str">
            <v>SOSTRES TARRIDA SALVADOR</v>
          </cell>
          <cell r="D2767" t="str">
            <v>B64149990</v>
          </cell>
          <cell r="E2767" t="str">
            <v>PCOL</v>
          </cell>
          <cell r="F2767" t="str">
            <v>Colaboradores</v>
          </cell>
        </row>
        <row r="2768">
          <cell r="A2768">
            <v>5003073</v>
          </cell>
          <cell r="B2768" t="str">
            <v>BRAVO BARGUEÑO LUCIA</v>
          </cell>
          <cell r="C2768" t="str">
            <v/>
          </cell>
          <cell r="D2768" t="str">
            <v>03890373S</v>
          </cell>
          <cell r="E2768" t="str">
            <v>PCOL</v>
          </cell>
          <cell r="F2768" t="str">
            <v>Colaboradores</v>
          </cell>
        </row>
        <row r="2769">
          <cell r="A2769">
            <v>5003074</v>
          </cell>
          <cell r="B2769" t="str">
            <v>AGRUPACION DEPORTIVA ALCORCON</v>
          </cell>
          <cell r="C2769" t="str">
            <v/>
          </cell>
          <cell r="D2769" t="str">
            <v>G28491652</v>
          </cell>
          <cell r="E2769" t="str">
            <v>PCOL</v>
          </cell>
          <cell r="F2769" t="str">
            <v>Colaboradores</v>
          </cell>
        </row>
        <row r="2770">
          <cell r="A2770">
            <v>5003075</v>
          </cell>
          <cell r="B2770" t="str">
            <v>ANVIA 99 SL</v>
          </cell>
          <cell r="C2770" t="str">
            <v>HOTEL URBAN</v>
          </cell>
          <cell r="D2770" t="str">
            <v>B62003561</v>
          </cell>
          <cell r="E2770" t="str">
            <v>PGNA</v>
          </cell>
          <cell r="F2770" t="str">
            <v>Nacionales</v>
          </cell>
        </row>
        <row r="2771">
          <cell r="A2771">
            <v>5003076</v>
          </cell>
          <cell r="B2771" t="str">
            <v>GONZALEZ MORENO JESUS SERVULO</v>
          </cell>
          <cell r="C2771" t="str">
            <v/>
          </cell>
          <cell r="D2771" t="str">
            <v>08864742J</v>
          </cell>
          <cell r="E2771" t="str">
            <v>PCOL</v>
          </cell>
          <cell r="F2771" t="str">
            <v>Colaboradores</v>
          </cell>
        </row>
        <row r="2772">
          <cell r="A2772">
            <v>5003077</v>
          </cell>
          <cell r="B2772" t="str">
            <v>RPG TECHNOLOGY SA</v>
          </cell>
          <cell r="C2772" t="str">
            <v/>
          </cell>
          <cell r="D2772" t="str">
            <v>A86019619</v>
          </cell>
          <cell r="E2772" t="str">
            <v>PGNA</v>
          </cell>
          <cell r="F2772" t="str">
            <v>Nacionales</v>
          </cell>
        </row>
        <row r="2773">
          <cell r="A2773">
            <v>5003078</v>
          </cell>
          <cell r="B2773" t="str">
            <v>COMUNICACION GRAFICA ALBORADA SL</v>
          </cell>
          <cell r="C2773" t="str">
            <v/>
          </cell>
          <cell r="D2773" t="str">
            <v>B81083750</v>
          </cell>
          <cell r="E2773" t="str">
            <v>PGNA</v>
          </cell>
          <cell r="F2773" t="str">
            <v>Nacionales</v>
          </cell>
        </row>
        <row r="2774">
          <cell r="A2774">
            <v>5003079</v>
          </cell>
          <cell r="B2774" t="str">
            <v>MGVCOLOR SL</v>
          </cell>
          <cell r="C2774" t="str">
            <v/>
          </cell>
          <cell r="D2774" t="str">
            <v>B97415269</v>
          </cell>
          <cell r="E2774" t="str">
            <v>PGNA</v>
          </cell>
          <cell r="F2774" t="str">
            <v>Nacionales</v>
          </cell>
        </row>
        <row r="2775">
          <cell r="A2775">
            <v>5003080</v>
          </cell>
          <cell r="B2775" t="str">
            <v>EGUIDAZU PALACIOS FERNANDO</v>
          </cell>
          <cell r="C2775" t="str">
            <v/>
          </cell>
          <cell r="D2775" t="str">
            <v>14516244R</v>
          </cell>
          <cell r="E2775" t="str">
            <v>PCOL</v>
          </cell>
          <cell r="F2775" t="str">
            <v>Colaboradores</v>
          </cell>
        </row>
        <row r="2776">
          <cell r="A2776">
            <v>5003081</v>
          </cell>
          <cell r="B2776" t="str">
            <v>IRIGOYEN BORZI EDMUNDO</v>
          </cell>
          <cell r="C2776" t="str">
            <v>3D VALUE</v>
          </cell>
          <cell r="D2776" t="str">
            <v>21790533B</v>
          </cell>
          <cell r="E2776" t="str">
            <v>PGNA</v>
          </cell>
          <cell r="F2776" t="str">
            <v>Nacionales</v>
          </cell>
        </row>
        <row r="2777">
          <cell r="A2777">
            <v>5003082</v>
          </cell>
          <cell r="B2777" t="str">
            <v>EDICIONES ISLAS AMARILLAS SL</v>
          </cell>
          <cell r="C2777" t="str">
            <v>IZQUIERDO LABELLA LUIS</v>
          </cell>
          <cell r="D2777" t="str">
            <v>B84488683</v>
          </cell>
          <cell r="E2777" t="str">
            <v>PCOL</v>
          </cell>
          <cell r="F2777" t="str">
            <v>Colaboradores</v>
          </cell>
        </row>
        <row r="2778">
          <cell r="A2778">
            <v>5003083</v>
          </cell>
          <cell r="B2778" t="str">
            <v>HERRERO PEREDA GERARDO</v>
          </cell>
          <cell r="C2778" t="str">
            <v/>
          </cell>
          <cell r="D2778" t="str">
            <v>71643206T</v>
          </cell>
          <cell r="E2778" t="str">
            <v>PCOL</v>
          </cell>
          <cell r="F2778" t="str">
            <v>Colaboradores</v>
          </cell>
        </row>
        <row r="2779">
          <cell r="A2779">
            <v>5003084</v>
          </cell>
          <cell r="B2779" t="str">
            <v>GARCIA HERRERO JOSE EUGENIO</v>
          </cell>
          <cell r="C2779" t="str">
            <v/>
          </cell>
          <cell r="D2779" t="str">
            <v>50452811B</v>
          </cell>
          <cell r="E2779" t="str">
            <v>PCOL</v>
          </cell>
          <cell r="F2779" t="str">
            <v>Colaboradores</v>
          </cell>
        </row>
        <row r="2780">
          <cell r="A2780">
            <v>5003085</v>
          </cell>
          <cell r="B2780" t="str">
            <v>SIET PROYECTOS TELEMATICOS SL</v>
          </cell>
          <cell r="C2780" t="str">
            <v/>
          </cell>
          <cell r="D2780" t="str">
            <v>B19198522</v>
          </cell>
          <cell r="E2780" t="str">
            <v>PGNA</v>
          </cell>
          <cell r="F2780" t="str">
            <v>Nacionales</v>
          </cell>
        </row>
        <row r="2781">
          <cell r="A2781">
            <v>5003086</v>
          </cell>
          <cell r="B2781" t="str">
            <v>PASCUAL DIAZ LUIS</v>
          </cell>
          <cell r="C2781" t="str">
            <v/>
          </cell>
          <cell r="D2781" t="str">
            <v>50059343G</v>
          </cell>
          <cell r="E2781" t="str">
            <v>PGNA</v>
          </cell>
          <cell r="F2781" t="str">
            <v>Nacionales</v>
          </cell>
        </row>
        <row r="2782">
          <cell r="A2782">
            <v>5003087</v>
          </cell>
          <cell r="B2782" t="str">
            <v>GMR MARKETING SLU</v>
          </cell>
          <cell r="C2782" t="str">
            <v/>
          </cell>
          <cell r="D2782" t="str">
            <v>B80600620</v>
          </cell>
          <cell r="E2782" t="str">
            <v>PGNA</v>
          </cell>
          <cell r="F2782" t="str">
            <v>Nacionales</v>
          </cell>
        </row>
        <row r="2783">
          <cell r="A2783">
            <v>5003088</v>
          </cell>
          <cell r="B2783" t="str">
            <v>PLANETARIUM CASABLANCA</v>
          </cell>
          <cell r="C2783" t="str">
            <v/>
          </cell>
          <cell r="D2783" t="str">
            <v/>
          </cell>
          <cell r="E2783" t="str">
            <v>PGEX</v>
          </cell>
          <cell r="F2783" t="str">
            <v>Extranjeros</v>
          </cell>
        </row>
        <row r="2784">
          <cell r="A2784">
            <v>5003090</v>
          </cell>
          <cell r="B2784" t="str">
            <v>ARENA TELEVISION LIMITED</v>
          </cell>
          <cell r="C2784" t="str">
            <v/>
          </cell>
          <cell r="D2784" t="str">
            <v>GB492542040</v>
          </cell>
          <cell r="E2784" t="str">
            <v>PGEX</v>
          </cell>
          <cell r="F2784" t="str">
            <v>Extranjeros</v>
          </cell>
        </row>
        <row r="2785">
          <cell r="A2785">
            <v>5003091</v>
          </cell>
          <cell r="B2785" t="str">
            <v>SOFTWARE FX SALES</v>
          </cell>
          <cell r="C2785" t="str">
            <v/>
          </cell>
          <cell r="D2785" t="str">
            <v>650447728</v>
          </cell>
          <cell r="E2785" t="str">
            <v>PGEX</v>
          </cell>
          <cell r="F2785" t="str">
            <v>Extranjeros</v>
          </cell>
        </row>
        <row r="2786">
          <cell r="A2786">
            <v>5003092</v>
          </cell>
          <cell r="B2786" t="str">
            <v>LAFUENTE ZORRILLA ISAIAS</v>
          </cell>
          <cell r="C2786" t="str">
            <v/>
          </cell>
          <cell r="D2786" t="str">
            <v>12742998D</v>
          </cell>
          <cell r="E2786" t="str">
            <v>PCOL</v>
          </cell>
          <cell r="F2786" t="str">
            <v>Colaboradores</v>
          </cell>
        </row>
        <row r="2787">
          <cell r="A2787">
            <v>5003093</v>
          </cell>
          <cell r="B2787" t="str">
            <v>ALCYONE SL</v>
          </cell>
          <cell r="C2787" t="str">
            <v/>
          </cell>
          <cell r="D2787" t="str">
            <v>B84238286</v>
          </cell>
          <cell r="E2787" t="str">
            <v>PGNA</v>
          </cell>
          <cell r="F2787" t="str">
            <v>Nacionales</v>
          </cell>
        </row>
        <row r="2788">
          <cell r="A2788">
            <v>5003094</v>
          </cell>
          <cell r="B2788" t="str">
            <v>GONZALEZ MAC DOWELL ARTURO</v>
          </cell>
          <cell r="C2788" t="str">
            <v/>
          </cell>
          <cell r="D2788" t="str">
            <v>00814788J</v>
          </cell>
          <cell r="E2788" t="str">
            <v>PGNA</v>
          </cell>
          <cell r="F2788" t="str">
            <v>Nacionales</v>
          </cell>
        </row>
        <row r="2789">
          <cell r="A2789">
            <v>5003095</v>
          </cell>
          <cell r="B2789" t="str">
            <v>DICON MEDIA SL</v>
          </cell>
          <cell r="C2789" t="str">
            <v/>
          </cell>
          <cell r="D2789" t="str">
            <v>B86236957</v>
          </cell>
          <cell r="E2789" t="str">
            <v>PGNA</v>
          </cell>
          <cell r="F2789" t="str">
            <v>Nacionales</v>
          </cell>
        </row>
        <row r="2790">
          <cell r="A2790">
            <v>5003096</v>
          </cell>
          <cell r="B2790" t="str">
            <v>CIA EQUIP HOGAR HABITAT SA</v>
          </cell>
          <cell r="C2790" t="str">
            <v/>
          </cell>
          <cell r="D2790" t="str">
            <v>A78996998</v>
          </cell>
          <cell r="E2790" t="str">
            <v>PGNA</v>
          </cell>
          <cell r="F2790" t="str">
            <v>Nacionales</v>
          </cell>
        </row>
        <row r="2791">
          <cell r="A2791">
            <v>5003097</v>
          </cell>
          <cell r="B2791" t="str">
            <v>CENTROS COMERCIALES CARREFOUR SA</v>
          </cell>
          <cell r="C2791" t="str">
            <v/>
          </cell>
          <cell r="D2791" t="str">
            <v>A28425270</v>
          </cell>
          <cell r="E2791" t="str">
            <v>PGNA</v>
          </cell>
          <cell r="F2791" t="str">
            <v>Nacionales</v>
          </cell>
        </row>
        <row r="2792">
          <cell r="A2792">
            <v>5003098</v>
          </cell>
          <cell r="B2792" t="str">
            <v>IMAPORT SA</v>
          </cell>
          <cell r="C2792" t="str">
            <v/>
          </cell>
          <cell r="D2792" t="str">
            <v>A28413250</v>
          </cell>
          <cell r="E2792" t="str">
            <v>PGNA</v>
          </cell>
          <cell r="F2792" t="str">
            <v>Nacionales</v>
          </cell>
        </row>
        <row r="2793">
          <cell r="A2793">
            <v>5003099</v>
          </cell>
          <cell r="B2793" t="str">
            <v>CALDEN PRODUCCIONES SL</v>
          </cell>
          <cell r="C2793" t="str">
            <v/>
          </cell>
          <cell r="D2793" t="str">
            <v>B86037942</v>
          </cell>
          <cell r="E2793" t="str">
            <v>PGNA</v>
          </cell>
          <cell r="F2793" t="str">
            <v>Nacionales</v>
          </cell>
        </row>
        <row r="2794">
          <cell r="A2794">
            <v>5003100</v>
          </cell>
          <cell r="B2794" t="str">
            <v>SERV INT. DE LENGUA DE SIGNOS SL</v>
          </cell>
          <cell r="C2794" t="str">
            <v/>
          </cell>
          <cell r="D2794" t="str">
            <v>B84632983</v>
          </cell>
          <cell r="E2794" t="str">
            <v>PGNA</v>
          </cell>
          <cell r="F2794" t="str">
            <v>Nacionales</v>
          </cell>
        </row>
        <row r="2795">
          <cell r="A2795">
            <v>5003101</v>
          </cell>
          <cell r="B2795" t="str">
            <v>GONZALEZ PEREZ JOSE</v>
          </cell>
          <cell r="C2795" t="str">
            <v/>
          </cell>
          <cell r="D2795" t="str">
            <v>14871765B</v>
          </cell>
          <cell r="E2795" t="str">
            <v>PCOL</v>
          </cell>
          <cell r="F2795" t="str">
            <v>Colaboradores</v>
          </cell>
        </row>
        <row r="2796">
          <cell r="A2796">
            <v>5003102</v>
          </cell>
          <cell r="B2796" t="str">
            <v>UNYK MANAGEMENT SL</v>
          </cell>
          <cell r="C2796" t="str">
            <v/>
          </cell>
          <cell r="D2796" t="str">
            <v>B85655199</v>
          </cell>
          <cell r="E2796" t="str">
            <v>PCOL</v>
          </cell>
          <cell r="F2796" t="str">
            <v>Colaboradores</v>
          </cell>
        </row>
        <row r="2797">
          <cell r="A2797">
            <v>5003103</v>
          </cell>
          <cell r="B2797" t="str">
            <v>IGLESIAS REDONDO ANA</v>
          </cell>
          <cell r="C2797" t="str">
            <v/>
          </cell>
          <cell r="D2797" t="str">
            <v>09323148Y</v>
          </cell>
          <cell r="E2797" t="str">
            <v>PGNA</v>
          </cell>
          <cell r="F2797" t="str">
            <v>Nacionales</v>
          </cell>
        </row>
        <row r="2798">
          <cell r="A2798">
            <v>5003104</v>
          </cell>
          <cell r="B2798" t="str">
            <v>ENFOQUE 54</v>
          </cell>
          <cell r="C2798" t="str">
            <v/>
          </cell>
          <cell r="D2798" t="str">
            <v>E86214798</v>
          </cell>
          <cell r="E2798" t="str">
            <v>PGNA</v>
          </cell>
          <cell r="F2798" t="str">
            <v>Nacionales</v>
          </cell>
        </row>
        <row r="2799">
          <cell r="A2799">
            <v>5003105</v>
          </cell>
          <cell r="B2799" t="str">
            <v>MEDIA MARKT ALCORCON</v>
          </cell>
          <cell r="C2799" t="str">
            <v/>
          </cell>
          <cell r="D2799" t="str">
            <v>A62348263</v>
          </cell>
          <cell r="E2799" t="str">
            <v>PGNA</v>
          </cell>
          <cell r="F2799" t="str">
            <v>Nacionales</v>
          </cell>
        </row>
        <row r="2800">
          <cell r="A2800">
            <v>5003106</v>
          </cell>
          <cell r="B2800" t="str">
            <v>APPLE RETAIL SPAIN SL</v>
          </cell>
          <cell r="C2800" t="str">
            <v/>
          </cell>
          <cell r="D2800" t="str">
            <v>B65130643</v>
          </cell>
          <cell r="E2800" t="str">
            <v>PGNA</v>
          </cell>
          <cell r="F2800" t="str">
            <v>Nacionales</v>
          </cell>
        </row>
        <row r="2801">
          <cell r="A2801">
            <v>5003112</v>
          </cell>
          <cell r="B2801" t="str">
            <v>CHPRINTZER SIROTSKY NESTOR SILVIO</v>
          </cell>
          <cell r="C2801" t="str">
            <v/>
          </cell>
          <cell r="D2801" t="str">
            <v>33503896A</v>
          </cell>
          <cell r="E2801" t="str">
            <v>PCOL</v>
          </cell>
          <cell r="F2801" t="str">
            <v>Colaboradores</v>
          </cell>
        </row>
        <row r="2802">
          <cell r="A2802">
            <v>5003118</v>
          </cell>
          <cell r="B2802" t="str">
            <v>MONTEMAIMON SL</v>
          </cell>
          <cell r="C2802" t="str">
            <v>INOCENCIO-FELIX ARIAS LLAMAS</v>
          </cell>
          <cell r="D2802" t="str">
            <v>B86169687</v>
          </cell>
          <cell r="E2802" t="str">
            <v>PCOL</v>
          </cell>
          <cell r="F2802" t="str">
            <v>Colaboradores</v>
          </cell>
        </row>
        <row r="2803">
          <cell r="A2803">
            <v>5003120</v>
          </cell>
          <cell r="B2803" t="str">
            <v>MP SILVA SARL</v>
          </cell>
          <cell r="C2803" t="str">
            <v/>
          </cell>
          <cell r="D2803" t="str">
            <v>FR90000081603</v>
          </cell>
          <cell r="E2803" t="str">
            <v>PGEX</v>
          </cell>
          <cell r="F2803" t="str">
            <v>Extranjeros</v>
          </cell>
        </row>
        <row r="2804">
          <cell r="A2804">
            <v>5003121</v>
          </cell>
          <cell r="B2804" t="str">
            <v>ISCAR SOFTWARE DE ARQUITECTURA SL</v>
          </cell>
          <cell r="C2804" t="str">
            <v/>
          </cell>
          <cell r="D2804" t="str">
            <v>B47344429</v>
          </cell>
          <cell r="E2804" t="str">
            <v>PGNA</v>
          </cell>
          <cell r="F2804" t="str">
            <v>Nacionales</v>
          </cell>
        </row>
        <row r="2805">
          <cell r="A2805">
            <v>5003122</v>
          </cell>
          <cell r="B2805" t="str">
            <v>FERNANDEZ GARCIA IVAN</v>
          </cell>
          <cell r="C2805" t="str">
            <v>PRODUCCIONES AUDIOVIDUALES</v>
          </cell>
          <cell r="D2805" t="str">
            <v>50206196W</v>
          </cell>
          <cell r="E2805" t="str">
            <v>PCOL</v>
          </cell>
          <cell r="F2805" t="str">
            <v>Colaboradores</v>
          </cell>
        </row>
        <row r="2806">
          <cell r="A2806">
            <v>5003123</v>
          </cell>
          <cell r="B2806" t="str">
            <v>BENSBERG MEDIA</v>
          </cell>
          <cell r="C2806" t="str">
            <v/>
          </cell>
          <cell r="D2806" t="str">
            <v>0888509211</v>
          </cell>
          <cell r="E2806" t="str">
            <v>PGCO</v>
          </cell>
          <cell r="F2806" t="str">
            <v>Comunitarios</v>
          </cell>
        </row>
        <row r="2807">
          <cell r="A2807">
            <v>5003124</v>
          </cell>
          <cell r="B2807" t="str">
            <v>TODAGUA ALMACENAJE Y DIST SA</v>
          </cell>
          <cell r="C2807" t="str">
            <v/>
          </cell>
          <cell r="D2807" t="str">
            <v>A83452482</v>
          </cell>
          <cell r="E2807" t="str">
            <v>PGNA</v>
          </cell>
          <cell r="F2807" t="str">
            <v>Nacionales</v>
          </cell>
        </row>
        <row r="2808">
          <cell r="A2808">
            <v>5003125</v>
          </cell>
          <cell r="B2808" t="str">
            <v>SOPEÑA Y MEDINA ETT SL</v>
          </cell>
          <cell r="C2808" t="str">
            <v/>
          </cell>
          <cell r="D2808" t="str">
            <v>B85969749</v>
          </cell>
          <cell r="E2808" t="str">
            <v>PGNA</v>
          </cell>
          <cell r="F2808" t="str">
            <v>Nacionales</v>
          </cell>
        </row>
        <row r="2809">
          <cell r="A2809">
            <v>5003126</v>
          </cell>
          <cell r="B2809" t="str">
            <v>DIEZ PEREZ RAMON</v>
          </cell>
          <cell r="C2809" t="str">
            <v/>
          </cell>
          <cell r="D2809" t="str">
            <v>09738514S</v>
          </cell>
          <cell r="E2809" t="str">
            <v>PCOL</v>
          </cell>
          <cell r="F2809" t="str">
            <v>Colaboradores</v>
          </cell>
        </row>
        <row r="2810">
          <cell r="A2810">
            <v>5003127</v>
          </cell>
          <cell r="B2810" t="str">
            <v>EL COMERCIO TV SERV AUDIOV SL</v>
          </cell>
          <cell r="C2810" t="str">
            <v/>
          </cell>
          <cell r="D2810" t="str">
            <v>B33896341</v>
          </cell>
          <cell r="E2810" t="str">
            <v>PGNA</v>
          </cell>
          <cell r="F2810" t="str">
            <v>Nacionales</v>
          </cell>
        </row>
        <row r="2811">
          <cell r="A2811">
            <v>5003128</v>
          </cell>
          <cell r="B2811" t="str">
            <v>CUESTA VALLES LUIS</v>
          </cell>
          <cell r="C2811" t="str">
            <v/>
          </cell>
          <cell r="D2811" t="str">
            <v>50799163Y</v>
          </cell>
          <cell r="E2811" t="str">
            <v>PCOL</v>
          </cell>
          <cell r="F2811" t="str">
            <v>Colaboradores</v>
          </cell>
        </row>
        <row r="2812">
          <cell r="A2812">
            <v>5003129</v>
          </cell>
          <cell r="B2812" t="str">
            <v>YAÑEZ RODRIGUEZ JOSE MANUEL</v>
          </cell>
          <cell r="C2812" t="str">
            <v/>
          </cell>
          <cell r="D2812" t="str">
            <v>51646930Q</v>
          </cell>
          <cell r="E2812" t="str">
            <v>PCOL</v>
          </cell>
          <cell r="F2812" t="str">
            <v>Colaboradores</v>
          </cell>
        </row>
        <row r="2813">
          <cell r="A2813">
            <v>5003130</v>
          </cell>
          <cell r="B2813" t="str">
            <v>SPORTFIVE INTERNATIONAL SA</v>
          </cell>
          <cell r="C2813" t="str">
            <v/>
          </cell>
          <cell r="D2813" t="str">
            <v>571335</v>
          </cell>
          <cell r="E2813" t="str">
            <v>PGEX</v>
          </cell>
          <cell r="F2813" t="str">
            <v>Extranjeros</v>
          </cell>
        </row>
        <row r="2814">
          <cell r="A2814">
            <v>5003131</v>
          </cell>
          <cell r="B2814" t="str">
            <v>FLEXIPLAN SA ETT</v>
          </cell>
          <cell r="C2814" t="str">
            <v/>
          </cell>
          <cell r="D2814" t="str">
            <v>A79406575</v>
          </cell>
          <cell r="E2814" t="str">
            <v>PGNA</v>
          </cell>
          <cell r="F2814" t="str">
            <v>Nacionales</v>
          </cell>
        </row>
        <row r="2815">
          <cell r="A2815">
            <v>5003132</v>
          </cell>
          <cell r="B2815" t="str">
            <v>INTERDOMAIN SA</v>
          </cell>
          <cell r="C2815" t="str">
            <v/>
          </cell>
          <cell r="D2815" t="str">
            <v>A81828402</v>
          </cell>
          <cell r="E2815" t="str">
            <v>PGNA</v>
          </cell>
          <cell r="F2815" t="str">
            <v>Nacionales</v>
          </cell>
        </row>
        <row r="2816">
          <cell r="A2816">
            <v>5003133</v>
          </cell>
          <cell r="B2816" t="str">
            <v>GAVILANES ALMARCHA ALVARO</v>
          </cell>
          <cell r="C2816" t="str">
            <v/>
          </cell>
          <cell r="D2816" t="str">
            <v>52994033D</v>
          </cell>
          <cell r="E2816" t="str">
            <v>PCOL</v>
          </cell>
          <cell r="F2816" t="str">
            <v>Colaboradores</v>
          </cell>
        </row>
        <row r="2817">
          <cell r="A2817">
            <v>5003134</v>
          </cell>
          <cell r="B2817" t="str">
            <v>TALLERES DORU COSIDAR SL</v>
          </cell>
          <cell r="C2817" t="str">
            <v/>
          </cell>
          <cell r="D2817" t="str">
            <v>B85107662</v>
          </cell>
          <cell r="E2817" t="str">
            <v>PGNA</v>
          </cell>
          <cell r="F2817" t="str">
            <v>Nacionales</v>
          </cell>
        </row>
        <row r="2818">
          <cell r="A2818">
            <v>5003135</v>
          </cell>
          <cell r="B2818" t="str">
            <v>FREEMARKET CORP. INTELLIGENCE SL</v>
          </cell>
          <cell r="C2818" t="str">
            <v>BERNALDO DE QUIROS LOZANO LORENZO DIOCRECIO</v>
          </cell>
          <cell r="D2818" t="str">
            <v>B86013075</v>
          </cell>
          <cell r="E2818" t="str">
            <v>PCOL</v>
          </cell>
          <cell r="F2818" t="str">
            <v>Colaboradores</v>
          </cell>
        </row>
        <row r="2819">
          <cell r="A2819">
            <v>5003136</v>
          </cell>
          <cell r="B2819" t="str">
            <v>PEREZ MATA GONZALO</v>
          </cell>
          <cell r="C2819" t="str">
            <v/>
          </cell>
          <cell r="D2819" t="str">
            <v>48386314H</v>
          </cell>
          <cell r="E2819" t="str">
            <v>PCOL</v>
          </cell>
          <cell r="F2819" t="str">
            <v>Colaboradores</v>
          </cell>
        </row>
        <row r="2820">
          <cell r="A2820">
            <v>5003137</v>
          </cell>
          <cell r="B2820" t="str">
            <v>EL HORMIGUERO CREATIVO SL</v>
          </cell>
          <cell r="C2820" t="str">
            <v/>
          </cell>
          <cell r="D2820" t="str">
            <v>B85781672</v>
          </cell>
          <cell r="E2820" t="str">
            <v>PCOL</v>
          </cell>
          <cell r="F2820" t="str">
            <v>Colaboradores</v>
          </cell>
        </row>
        <row r="2821">
          <cell r="A2821">
            <v>5003138</v>
          </cell>
          <cell r="B2821" t="str">
            <v>HACHETE PROD. AUDIOVISUALES SL</v>
          </cell>
          <cell r="C2821" t="str">
            <v/>
          </cell>
          <cell r="D2821" t="str">
            <v>B85764025</v>
          </cell>
          <cell r="E2821" t="str">
            <v>PCOL</v>
          </cell>
          <cell r="F2821" t="str">
            <v>Colaboradores</v>
          </cell>
        </row>
        <row r="2822">
          <cell r="A2822">
            <v>5003139</v>
          </cell>
          <cell r="B2822" t="str">
            <v>LADANGEL PRODUCCIONES ARTISTICAS SL</v>
          </cell>
          <cell r="C2822" t="str">
            <v>EMILIO PINEDA MONTES</v>
          </cell>
          <cell r="D2822" t="str">
            <v>B84604073</v>
          </cell>
          <cell r="E2822" t="str">
            <v>PCOL</v>
          </cell>
          <cell r="F2822" t="str">
            <v>Colaboradores</v>
          </cell>
        </row>
        <row r="2823">
          <cell r="A2823">
            <v>5003140</v>
          </cell>
          <cell r="B2823" t="str">
            <v>LOPEZ FREIRE DIAZ MARIA AMPARO</v>
          </cell>
          <cell r="C2823" t="str">
            <v/>
          </cell>
          <cell r="D2823" t="str">
            <v>33315186P</v>
          </cell>
          <cell r="E2823" t="str">
            <v>PCOL</v>
          </cell>
          <cell r="F2823" t="str">
            <v>Colaboradores</v>
          </cell>
        </row>
        <row r="2824">
          <cell r="A2824">
            <v>5003141</v>
          </cell>
          <cell r="B2824" t="str">
            <v>CHIMENO CANO DARIO</v>
          </cell>
          <cell r="C2824" t="str">
            <v/>
          </cell>
          <cell r="D2824" t="str">
            <v>50312195V</v>
          </cell>
          <cell r="E2824" t="str">
            <v>PCOL</v>
          </cell>
          <cell r="F2824" t="str">
            <v>Colaboradores</v>
          </cell>
        </row>
        <row r="2825">
          <cell r="A2825">
            <v>5003142</v>
          </cell>
          <cell r="B2825" t="str">
            <v>TOVAR FLORENCIO FRANCISCO JAVIER</v>
          </cell>
          <cell r="C2825" t="str">
            <v/>
          </cell>
          <cell r="D2825" t="str">
            <v>53274051W</v>
          </cell>
          <cell r="E2825" t="str">
            <v>PCOL</v>
          </cell>
          <cell r="F2825" t="str">
            <v>Colaboradores</v>
          </cell>
        </row>
        <row r="2826">
          <cell r="A2826">
            <v>5003143</v>
          </cell>
          <cell r="B2826" t="str">
            <v>CLUB DEPORTIVO LEGANES SAD</v>
          </cell>
          <cell r="C2826" t="str">
            <v/>
          </cell>
          <cell r="D2826" t="str">
            <v>A28526010</v>
          </cell>
          <cell r="E2826" t="str">
            <v>PGNA</v>
          </cell>
          <cell r="F2826" t="str">
            <v>Nacionales</v>
          </cell>
        </row>
        <row r="2827">
          <cell r="A2827">
            <v>5003144</v>
          </cell>
          <cell r="B2827" t="str">
            <v>REAL SOCIEDAD DEPORTIVA ALCALA</v>
          </cell>
          <cell r="C2827" t="str">
            <v>ALCALA CLUB DE FUTBOL</v>
          </cell>
          <cell r="D2827" t="str">
            <v>G28556470</v>
          </cell>
          <cell r="E2827" t="str">
            <v>PGNA</v>
          </cell>
          <cell r="F2827" t="str">
            <v>Nacionales</v>
          </cell>
        </row>
        <row r="2828">
          <cell r="A2828">
            <v>5003145</v>
          </cell>
          <cell r="B2828" t="str">
            <v>CLUB UD SAN SEBASTIAN DE LOS REYES</v>
          </cell>
          <cell r="C2828" t="str">
            <v/>
          </cell>
          <cell r="D2828" t="str">
            <v>G28630606</v>
          </cell>
          <cell r="E2828" t="str">
            <v>PGNA</v>
          </cell>
          <cell r="F2828" t="str">
            <v>Nacionales</v>
          </cell>
        </row>
        <row r="2829">
          <cell r="A2829">
            <v>5003146</v>
          </cell>
          <cell r="B2829" t="str">
            <v>MARTA PRADERA SL</v>
          </cell>
          <cell r="C2829" t="str">
            <v/>
          </cell>
          <cell r="D2829" t="str">
            <v>B64641913</v>
          </cell>
          <cell r="E2829" t="str">
            <v>PGNA</v>
          </cell>
          <cell r="F2829" t="str">
            <v>Nacionales</v>
          </cell>
        </row>
        <row r="2830">
          <cell r="A2830">
            <v>5003147</v>
          </cell>
          <cell r="B2830" t="str">
            <v>CAMPILLO MADRIGAL JOAQUIN OSCAR</v>
          </cell>
          <cell r="C2830" t="str">
            <v/>
          </cell>
          <cell r="D2830" t="str">
            <v>72254025P</v>
          </cell>
          <cell r="E2830" t="str">
            <v>PCOL</v>
          </cell>
          <cell r="F2830" t="str">
            <v>Colaboradores</v>
          </cell>
        </row>
        <row r="2831">
          <cell r="A2831">
            <v>5003148</v>
          </cell>
          <cell r="B2831" t="str">
            <v>PUERTAS RODRIGUEZ FRANCISCO</v>
          </cell>
          <cell r="C2831" t="str">
            <v/>
          </cell>
          <cell r="D2831" t="str">
            <v>02196384E</v>
          </cell>
          <cell r="E2831" t="str">
            <v>PCOL</v>
          </cell>
          <cell r="F2831" t="str">
            <v>Colaboradores</v>
          </cell>
        </row>
        <row r="2832">
          <cell r="A2832">
            <v>5003149</v>
          </cell>
          <cell r="B2832" t="str">
            <v>COUTINHO DEPORTES SL</v>
          </cell>
          <cell r="C2832" t="str">
            <v/>
          </cell>
          <cell r="D2832" t="str">
            <v>B81266744</v>
          </cell>
          <cell r="E2832" t="str">
            <v>PCOL</v>
          </cell>
          <cell r="F2832" t="str">
            <v>Colaboradores</v>
          </cell>
        </row>
        <row r="2833">
          <cell r="A2833">
            <v>5003150</v>
          </cell>
          <cell r="B2833" t="str">
            <v>UNIVERSIDAD AUTONOMA DE MADRID</v>
          </cell>
          <cell r="C2833" t="str">
            <v/>
          </cell>
          <cell r="D2833" t="str">
            <v>Q2818013A</v>
          </cell>
          <cell r="E2833" t="str">
            <v>PGNA</v>
          </cell>
          <cell r="F2833" t="str">
            <v>Nacionales</v>
          </cell>
        </row>
        <row r="2834">
          <cell r="A2834">
            <v>5003151</v>
          </cell>
          <cell r="B2834" t="str">
            <v>COMYNTEC SERVICIOS PERIODISTICOS SL</v>
          </cell>
          <cell r="C2834" t="str">
            <v>MARTIN BEAUMONT ANTONIO ENRIQUE</v>
          </cell>
          <cell r="D2834" t="str">
            <v>B86234416</v>
          </cell>
          <cell r="E2834" t="str">
            <v>PCOL</v>
          </cell>
          <cell r="F2834" t="str">
            <v>Colaboradores</v>
          </cell>
        </row>
        <row r="2835">
          <cell r="A2835">
            <v>5003152</v>
          </cell>
          <cell r="B2835" t="str">
            <v>DIAZ MORALES OSCAR</v>
          </cell>
          <cell r="C2835" t="str">
            <v/>
          </cell>
          <cell r="D2835" t="str">
            <v>46870192X</v>
          </cell>
          <cell r="E2835" t="str">
            <v>PCOL</v>
          </cell>
          <cell r="F2835" t="str">
            <v>Colaboradores</v>
          </cell>
        </row>
        <row r="2836">
          <cell r="A2836">
            <v>5003153</v>
          </cell>
          <cell r="B2836" t="str">
            <v>GC CATERING SERVICE SL</v>
          </cell>
          <cell r="C2836" t="str">
            <v/>
          </cell>
          <cell r="D2836" t="str">
            <v>B81873770</v>
          </cell>
          <cell r="E2836" t="str">
            <v>PGNA</v>
          </cell>
          <cell r="F2836" t="str">
            <v>Nacionales</v>
          </cell>
        </row>
        <row r="2837">
          <cell r="A2837">
            <v>5003154</v>
          </cell>
          <cell r="B2837" t="str">
            <v>ALVAREZ DEL MANZANO JOSE MARIA</v>
          </cell>
          <cell r="C2837" t="str">
            <v/>
          </cell>
          <cell r="D2837" t="str">
            <v>00188300E</v>
          </cell>
          <cell r="E2837" t="str">
            <v>PCOL</v>
          </cell>
          <cell r="F2837" t="str">
            <v>Colaboradores</v>
          </cell>
        </row>
        <row r="2838">
          <cell r="A2838">
            <v>5003155</v>
          </cell>
          <cell r="B2838" t="str">
            <v>VELASCO QUINTANA PABLO</v>
          </cell>
          <cell r="C2838" t="str">
            <v/>
          </cell>
          <cell r="D2838" t="str">
            <v>50727069V</v>
          </cell>
          <cell r="E2838" t="str">
            <v>PCOL</v>
          </cell>
          <cell r="F2838" t="str">
            <v>Colaboradores</v>
          </cell>
        </row>
        <row r="2839">
          <cell r="A2839">
            <v>5003156</v>
          </cell>
          <cell r="B2839" t="str">
            <v>BENITEZ ALONSO DAVID</v>
          </cell>
          <cell r="C2839" t="str">
            <v/>
          </cell>
          <cell r="D2839" t="str">
            <v>52985470W</v>
          </cell>
          <cell r="E2839" t="str">
            <v>PCOL</v>
          </cell>
          <cell r="F2839" t="str">
            <v>Colaboradores</v>
          </cell>
        </row>
        <row r="2840">
          <cell r="A2840">
            <v>5003157</v>
          </cell>
          <cell r="B2840" t="str">
            <v>FUNDACION CRONICA BLANCA</v>
          </cell>
          <cell r="C2840" t="str">
            <v>BRU MANUEL</v>
          </cell>
          <cell r="D2840" t="str">
            <v>G84961572</v>
          </cell>
          <cell r="E2840" t="str">
            <v>PCOL</v>
          </cell>
          <cell r="F2840" t="str">
            <v>Colaboradores</v>
          </cell>
        </row>
        <row r="2841">
          <cell r="A2841">
            <v>5003158</v>
          </cell>
          <cell r="B2841" t="str">
            <v>MARTINEZ MONTORO LUIS MIGUEL</v>
          </cell>
          <cell r="C2841" t="str">
            <v/>
          </cell>
          <cell r="D2841" t="str">
            <v>08031912J</v>
          </cell>
          <cell r="E2841" t="str">
            <v>PCOL</v>
          </cell>
          <cell r="F2841" t="str">
            <v>Colaboradores</v>
          </cell>
        </row>
        <row r="2842">
          <cell r="A2842">
            <v>5003316</v>
          </cell>
          <cell r="B2842" t="str">
            <v>EMC COMPUTER SYSTEMS SPAIN SA</v>
          </cell>
          <cell r="C2842" t="str">
            <v/>
          </cell>
          <cell r="D2842" t="str">
            <v>A28639235</v>
          </cell>
          <cell r="E2842" t="str">
            <v>PGNA</v>
          </cell>
          <cell r="F2842" t="str">
            <v>Nacionales</v>
          </cell>
        </row>
        <row r="2843">
          <cell r="A2843">
            <v>5003317</v>
          </cell>
          <cell r="B2843" t="str">
            <v>ELECTRODOMESTICOS HERMANOS PEREZ SL</v>
          </cell>
          <cell r="C2843" t="str">
            <v/>
          </cell>
          <cell r="D2843" t="str">
            <v>B83133074</v>
          </cell>
          <cell r="E2843" t="str">
            <v>PGNA</v>
          </cell>
          <cell r="F2843" t="str">
            <v>Nacionales</v>
          </cell>
        </row>
        <row r="2844">
          <cell r="A2844">
            <v>5003318</v>
          </cell>
          <cell r="B2844" t="str">
            <v>FUNDACION FELIX RDEZ DE LA FUENTE</v>
          </cell>
          <cell r="C2844" t="str">
            <v/>
          </cell>
          <cell r="D2844" t="str">
            <v>G83958637</v>
          </cell>
          <cell r="E2844" t="str">
            <v>PGNA</v>
          </cell>
          <cell r="F2844" t="str">
            <v>Nacionales</v>
          </cell>
        </row>
        <row r="2845">
          <cell r="A2845">
            <v>5003319</v>
          </cell>
          <cell r="B2845" t="str">
            <v>FAUNA Y ACCION SL</v>
          </cell>
          <cell r="C2845" t="str">
            <v/>
          </cell>
          <cell r="D2845" t="str">
            <v>B83591206</v>
          </cell>
          <cell r="E2845" t="str">
            <v>PGNA</v>
          </cell>
          <cell r="F2845" t="str">
            <v>Nacionales</v>
          </cell>
        </row>
        <row r="2846">
          <cell r="A2846">
            <v>5003320</v>
          </cell>
          <cell r="B2846" t="str">
            <v>GYMNATIKOS SYLLOGOS TA PAGKYPRIA</v>
          </cell>
          <cell r="C2846" t="str">
            <v/>
          </cell>
          <cell r="D2846" t="str">
            <v>90000075T</v>
          </cell>
          <cell r="E2846" t="str">
            <v>PGCO</v>
          </cell>
          <cell r="F2846" t="str">
            <v>Comunitarios</v>
          </cell>
        </row>
        <row r="2847">
          <cell r="A2847">
            <v>5003321</v>
          </cell>
          <cell r="B2847" t="str">
            <v>PAZ MACAZAGA ROSA MARIA</v>
          </cell>
          <cell r="C2847" t="str">
            <v/>
          </cell>
          <cell r="D2847" t="str">
            <v>15913055E</v>
          </cell>
          <cell r="E2847" t="str">
            <v>PCOL</v>
          </cell>
          <cell r="F2847" t="str">
            <v>Colaboradores</v>
          </cell>
        </row>
        <row r="2848">
          <cell r="A2848">
            <v>5003322</v>
          </cell>
          <cell r="B2848" t="str">
            <v>HISPAMAST SL</v>
          </cell>
          <cell r="C2848" t="str">
            <v/>
          </cell>
          <cell r="D2848" t="str">
            <v>B83969121</v>
          </cell>
          <cell r="E2848" t="str">
            <v>PGNA</v>
          </cell>
          <cell r="F2848" t="str">
            <v>Nacionales</v>
          </cell>
        </row>
        <row r="2849">
          <cell r="A2849">
            <v>5003323</v>
          </cell>
          <cell r="B2849" t="str">
            <v>JOHN  BECERRA TV SL</v>
          </cell>
          <cell r="C2849" t="str">
            <v/>
          </cell>
          <cell r="D2849" t="str">
            <v>B82796954</v>
          </cell>
          <cell r="E2849" t="str">
            <v>PGNA</v>
          </cell>
          <cell r="F2849" t="str">
            <v>Nacionales</v>
          </cell>
        </row>
        <row r="2850">
          <cell r="A2850">
            <v>5003324</v>
          </cell>
          <cell r="B2850" t="str">
            <v>NAIF SL</v>
          </cell>
          <cell r="C2850" t="str">
            <v/>
          </cell>
          <cell r="D2850" t="str">
            <v>B80104144</v>
          </cell>
          <cell r="E2850" t="str">
            <v>PGNA</v>
          </cell>
          <cell r="F2850" t="str">
            <v>Nacionales</v>
          </cell>
        </row>
        <row r="2851">
          <cell r="A2851">
            <v>5003325</v>
          </cell>
          <cell r="B2851" t="str">
            <v>PROD AUDIOVISUALES FAST FORWARD SL</v>
          </cell>
          <cell r="C2851" t="str">
            <v/>
          </cell>
          <cell r="D2851" t="str">
            <v>B83288431</v>
          </cell>
          <cell r="E2851" t="str">
            <v>PGNA</v>
          </cell>
          <cell r="F2851" t="str">
            <v>Nacionales</v>
          </cell>
        </row>
        <row r="2852">
          <cell r="A2852">
            <v>5003326</v>
          </cell>
          <cell r="B2852" t="str">
            <v>RAKUTEN TRAVEL INC</v>
          </cell>
          <cell r="C2852" t="str">
            <v/>
          </cell>
          <cell r="D2852" t="str">
            <v/>
          </cell>
          <cell r="E2852" t="str">
            <v>PGEX</v>
          </cell>
          <cell r="F2852" t="str">
            <v>Extranjeros</v>
          </cell>
        </row>
        <row r="2853">
          <cell r="A2853">
            <v>5003327</v>
          </cell>
          <cell r="B2853" t="str">
            <v>LOS ANGELES HELICOPTERS</v>
          </cell>
          <cell r="C2853" t="str">
            <v/>
          </cell>
          <cell r="D2853" t="str">
            <v/>
          </cell>
          <cell r="E2853" t="str">
            <v>PGEX</v>
          </cell>
          <cell r="F2853" t="str">
            <v>Extranjeros</v>
          </cell>
        </row>
        <row r="2854">
          <cell r="A2854">
            <v>5003328</v>
          </cell>
          <cell r="B2854" t="str">
            <v>AGODA COMPANY PTE LTD</v>
          </cell>
          <cell r="C2854" t="str">
            <v/>
          </cell>
          <cell r="D2854" t="str">
            <v/>
          </cell>
          <cell r="E2854" t="str">
            <v>PGEX</v>
          </cell>
          <cell r="F2854" t="str">
            <v>Extranjeros</v>
          </cell>
        </row>
        <row r="2855">
          <cell r="A2855">
            <v>5003329</v>
          </cell>
          <cell r="B2855" t="str">
            <v>CANADIAN NORTH</v>
          </cell>
          <cell r="C2855" t="str">
            <v/>
          </cell>
          <cell r="D2855" t="str">
            <v/>
          </cell>
          <cell r="E2855" t="str">
            <v>PGEX</v>
          </cell>
          <cell r="F2855" t="str">
            <v>Extranjeros</v>
          </cell>
        </row>
        <row r="2856">
          <cell r="A2856">
            <v>5003330</v>
          </cell>
          <cell r="B2856" t="str">
            <v>BOABE CONSULTORIA SL</v>
          </cell>
          <cell r="C2856" t="str">
            <v>GARRIDO GUINDAL MARIANO</v>
          </cell>
          <cell r="D2856" t="str">
            <v>B85702090</v>
          </cell>
          <cell r="E2856" t="str">
            <v>PCOL</v>
          </cell>
          <cell r="F2856" t="str">
            <v>Colaboradores</v>
          </cell>
        </row>
        <row r="2857">
          <cell r="A2857">
            <v>5003331</v>
          </cell>
          <cell r="B2857" t="str">
            <v>HOTEL EMBASSY</v>
          </cell>
          <cell r="C2857" t="str">
            <v/>
          </cell>
          <cell r="D2857" t="str">
            <v>64696420603</v>
          </cell>
          <cell r="E2857" t="str">
            <v>PGCO</v>
          </cell>
          <cell r="F2857" t="str">
            <v>Comunitarios</v>
          </cell>
        </row>
        <row r="2858">
          <cell r="A2858">
            <v>5003332</v>
          </cell>
          <cell r="B2858" t="str">
            <v>FUNDACION MADRID RUMBO AL SUR</v>
          </cell>
          <cell r="C2858" t="str">
            <v/>
          </cell>
          <cell r="D2858" t="str">
            <v>G84992437</v>
          </cell>
          <cell r="E2858" t="str">
            <v>PGNA</v>
          </cell>
          <cell r="F2858" t="str">
            <v>Nacionales</v>
          </cell>
        </row>
        <row r="2859">
          <cell r="A2859">
            <v>5003333</v>
          </cell>
          <cell r="B2859" t="str">
            <v>TODO PARA EL ARCHIVO SL</v>
          </cell>
          <cell r="C2859" t="str">
            <v>VOLUMATIC</v>
          </cell>
          <cell r="D2859" t="str">
            <v>B60648110</v>
          </cell>
          <cell r="E2859" t="str">
            <v>PGNA</v>
          </cell>
          <cell r="F2859" t="str">
            <v>Nacionales</v>
          </cell>
        </row>
        <row r="2860">
          <cell r="A2860">
            <v>5003334</v>
          </cell>
          <cell r="B2860" t="str">
            <v>REIVAJ FILMS SL</v>
          </cell>
          <cell r="C2860" t="str">
            <v/>
          </cell>
          <cell r="D2860" t="str">
            <v>B31270598</v>
          </cell>
          <cell r="E2860" t="str">
            <v>PGNA</v>
          </cell>
          <cell r="F2860" t="str">
            <v>Nacionales</v>
          </cell>
        </row>
        <row r="2861">
          <cell r="A2861">
            <v>5003335</v>
          </cell>
          <cell r="B2861" t="str">
            <v>2BLE FILO PRODUCCIONES SLU</v>
          </cell>
          <cell r="C2861" t="str">
            <v/>
          </cell>
          <cell r="D2861" t="str">
            <v>B18955690</v>
          </cell>
          <cell r="E2861" t="str">
            <v>PGPD</v>
          </cell>
          <cell r="F2861" t="str">
            <v>Productoras</v>
          </cell>
        </row>
        <row r="2862">
          <cell r="A2862">
            <v>5003336</v>
          </cell>
          <cell r="B2862" t="str">
            <v>ALEGRIA ACTIVITY SL</v>
          </cell>
          <cell r="C2862" t="str">
            <v/>
          </cell>
          <cell r="D2862" t="str">
            <v>B01286442</v>
          </cell>
          <cell r="E2862" t="str">
            <v>PGNA</v>
          </cell>
          <cell r="F2862" t="str">
            <v>Nacionales</v>
          </cell>
        </row>
        <row r="2863">
          <cell r="A2863">
            <v>5003337</v>
          </cell>
          <cell r="B2863" t="str">
            <v>OSOBELENA SL</v>
          </cell>
          <cell r="C2863" t="str">
            <v>VIDAL CESAR</v>
          </cell>
          <cell r="D2863" t="str">
            <v>B82495672</v>
          </cell>
          <cell r="E2863" t="str">
            <v>PCOL</v>
          </cell>
          <cell r="F2863" t="str">
            <v>Colaboradores</v>
          </cell>
        </row>
        <row r="2864">
          <cell r="A2864">
            <v>5003340</v>
          </cell>
          <cell r="B2864" t="str">
            <v>HILTON LIVERPOOL</v>
          </cell>
          <cell r="C2864" t="str">
            <v/>
          </cell>
          <cell r="D2864" t="str">
            <v>975781070</v>
          </cell>
          <cell r="E2864" t="str">
            <v>PGEX</v>
          </cell>
          <cell r="F2864" t="str">
            <v>Extranjeros</v>
          </cell>
        </row>
        <row r="2865">
          <cell r="A2865">
            <v>5003341</v>
          </cell>
          <cell r="B2865" t="str">
            <v>GLOBALMEDIAPRO LIMITED</v>
          </cell>
          <cell r="C2865" t="str">
            <v/>
          </cell>
          <cell r="D2865" t="str">
            <v>NZ80820143</v>
          </cell>
          <cell r="E2865" t="str">
            <v>PGEX</v>
          </cell>
          <cell r="F2865" t="str">
            <v>Extranjeros</v>
          </cell>
        </row>
        <row r="2866">
          <cell r="A2866">
            <v>5003342</v>
          </cell>
          <cell r="B2866" t="str">
            <v>CONDE DE GREGORIO EVENCIO</v>
          </cell>
          <cell r="C2866" t="str">
            <v/>
          </cell>
          <cell r="D2866" t="str">
            <v>05869725X</v>
          </cell>
          <cell r="E2866" t="str">
            <v>PCOL</v>
          </cell>
          <cell r="F2866" t="str">
            <v>Colaboradores</v>
          </cell>
        </row>
        <row r="2867">
          <cell r="A2867">
            <v>5003343</v>
          </cell>
          <cell r="B2867" t="str">
            <v>STUDIO VIDEO ART SRL</v>
          </cell>
          <cell r="C2867" t="str">
            <v/>
          </cell>
          <cell r="D2867" t="str">
            <v>7067270</v>
          </cell>
          <cell r="E2867" t="str">
            <v>PGEX</v>
          </cell>
          <cell r="F2867" t="str">
            <v>Extranjeros</v>
          </cell>
        </row>
        <row r="2868">
          <cell r="A2868">
            <v>5003344</v>
          </cell>
          <cell r="B2868" t="str">
            <v>SOFTWAREONE ESPAÑA SA</v>
          </cell>
          <cell r="C2868" t="str">
            <v/>
          </cell>
          <cell r="D2868" t="str">
            <v>A58282096</v>
          </cell>
          <cell r="E2868" t="str">
            <v>PGNA</v>
          </cell>
          <cell r="F2868" t="str">
            <v>Nacionales</v>
          </cell>
        </row>
        <row r="2869">
          <cell r="A2869">
            <v>5003345</v>
          </cell>
          <cell r="B2869" t="str">
            <v>DIPROEDISA SL</v>
          </cell>
          <cell r="C2869" t="str">
            <v/>
          </cell>
          <cell r="D2869" t="str">
            <v>B78517547</v>
          </cell>
          <cell r="E2869" t="str">
            <v>PGNA</v>
          </cell>
          <cell r="F2869" t="str">
            <v>Nacionales</v>
          </cell>
        </row>
        <row r="2870">
          <cell r="A2870">
            <v>5003346</v>
          </cell>
          <cell r="B2870" t="str">
            <v>DR MYCOMMERCE, INC</v>
          </cell>
          <cell r="C2870" t="str">
            <v/>
          </cell>
          <cell r="D2870" t="str">
            <v>EU826000321</v>
          </cell>
          <cell r="E2870" t="str">
            <v>PGEX</v>
          </cell>
          <cell r="F2870" t="str">
            <v>Extranjeros</v>
          </cell>
        </row>
        <row r="2871">
          <cell r="A2871">
            <v>5003347</v>
          </cell>
          <cell r="B2871" t="str">
            <v>COLOR FETICHE SL</v>
          </cell>
          <cell r="C2871" t="str">
            <v/>
          </cell>
          <cell r="D2871" t="str">
            <v>B92613025</v>
          </cell>
          <cell r="E2871" t="str">
            <v>PGNA</v>
          </cell>
          <cell r="F2871" t="str">
            <v>Nacionales</v>
          </cell>
        </row>
        <row r="2872">
          <cell r="A2872">
            <v>5003348</v>
          </cell>
          <cell r="B2872" t="str">
            <v>HIPER ANTENA SA</v>
          </cell>
          <cell r="C2872" t="str">
            <v/>
          </cell>
          <cell r="D2872" t="str">
            <v>A78229044</v>
          </cell>
          <cell r="E2872" t="str">
            <v>PGNA</v>
          </cell>
          <cell r="F2872" t="str">
            <v>Nacionales</v>
          </cell>
        </row>
        <row r="2873">
          <cell r="A2873">
            <v>5003349</v>
          </cell>
          <cell r="B2873" t="str">
            <v>MOTION PICTURES SL (Ver 5005735)</v>
          </cell>
          <cell r="C2873" t="str">
            <v/>
          </cell>
          <cell r="D2873" t="str">
            <v>B65441362</v>
          </cell>
          <cell r="E2873" t="str">
            <v>PGNA</v>
          </cell>
          <cell r="F2873" t="str">
            <v>Nacionales</v>
          </cell>
        </row>
        <row r="2874">
          <cell r="A2874">
            <v>5003350</v>
          </cell>
          <cell r="B2874" t="str">
            <v>MERCAGAS SA</v>
          </cell>
          <cell r="C2874" t="str">
            <v/>
          </cell>
          <cell r="D2874" t="str">
            <v>A58079369</v>
          </cell>
          <cell r="E2874" t="str">
            <v>PGNA</v>
          </cell>
          <cell r="F2874" t="str">
            <v>Nacionales</v>
          </cell>
        </row>
        <row r="2875">
          <cell r="A2875">
            <v>5003351</v>
          </cell>
          <cell r="B2875" t="str">
            <v>EL REMANSO</v>
          </cell>
          <cell r="C2875" t="str">
            <v/>
          </cell>
          <cell r="D2875" t="str">
            <v/>
          </cell>
          <cell r="E2875" t="str">
            <v>PGEX</v>
          </cell>
          <cell r="F2875" t="str">
            <v>Extranjeros</v>
          </cell>
        </row>
        <row r="2876">
          <cell r="A2876">
            <v>5003352</v>
          </cell>
          <cell r="B2876" t="str">
            <v>MARCO TOBARRA JOSE MARIA</v>
          </cell>
          <cell r="C2876" t="str">
            <v/>
          </cell>
          <cell r="D2876" t="str">
            <v>05340548V</v>
          </cell>
          <cell r="E2876" t="str">
            <v>PCOL</v>
          </cell>
          <cell r="F2876" t="str">
            <v>Colaboradores</v>
          </cell>
        </row>
        <row r="2877">
          <cell r="A2877">
            <v>5003353</v>
          </cell>
          <cell r="B2877" t="str">
            <v>OMEGA IGF SL</v>
          </cell>
          <cell r="C2877" t="str">
            <v>PAZOS ROYO JOSE MANUEL</v>
          </cell>
          <cell r="D2877" t="str">
            <v>B81271728</v>
          </cell>
          <cell r="E2877" t="str">
            <v>PCOL</v>
          </cell>
          <cell r="F2877" t="str">
            <v>Colaboradores</v>
          </cell>
        </row>
        <row r="2878">
          <cell r="A2878">
            <v>5003354</v>
          </cell>
          <cell r="B2878" t="str">
            <v>LES PRODUCTIONS ALT 164</v>
          </cell>
          <cell r="C2878" t="str">
            <v/>
          </cell>
          <cell r="D2878" t="str">
            <v/>
          </cell>
          <cell r="E2878" t="str">
            <v>PGEX</v>
          </cell>
          <cell r="F2878" t="str">
            <v>Extranjeros</v>
          </cell>
        </row>
        <row r="2879">
          <cell r="A2879">
            <v>5003355</v>
          </cell>
          <cell r="B2879" t="str">
            <v>LAMIA PRODUCCIONES AUDIOVISUALES SL</v>
          </cell>
          <cell r="C2879" t="str">
            <v/>
          </cell>
          <cell r="D2879" t="str">
            <v>B20771010</v>
          </cell>
          <cell r="E2879" t="str">
            <v>PGNA</v>
          </cell>
          <cell r="F2879" t="str">
            <v>Nacionales</v>
          </cell>
        </row>
        <row r="2880">
          <cell r="A2880">
            <v>5003356</v>
          </cell>
          <cell r="B2880" t="str">
            <v>PARAMOTION FILMS</v>
          </cell>
          <cell r="C2880" t="str">
            <v/>
          </cell>
          <cell r="D2880" t="str">
            <v>B83608745</v>
          </cell>
          <cell r="E2880" t="str">
            <v>PGNA</v>
          </cell>
          <cell r="F2880" t="str">
            <v>Nacionales</v>
          </cell>
        </row>
        <row r="2881">
          <cell r="A2881">
            <v>5003357</v>
          </cell>
          <cell r="B2881" t="str">
            <v>PRO TV SA</v>
          </cell>
          <cell r="C2881" t="str">
            <v/>
          </cell>
          <cell r="D2881" t="str">
            <v>RO2835636</v>
          </cell>
          <cell r="E2881" t="str">
            <v>PGCO</v>
          </cell>
          <cell r="F2881" t="str">
            <v>Comunitarios</v>
          </cell>
        </row>
        <row r="2882">
          <cell r="A2882">
            <v>5003358</v>
          </cell>
          <cell r="B2882" t="str">
            <v>TN PRODUCCIONS SL</v>
          </cell>
          <cell r="C2882" t="str">
            <v/>
          </cell>
          <cell r="D2882" t="str">
            <v>B64938038</v>
          </cell>
          <cell r="E2882" t="str">
            <v>PGPD</v>
          </cell>
          <cell r="F2882" t="str">
            <v>Productoras</v>
          </cell>
        </row>
        <row r="2883">
          <cell r="A2883">
            <v>5003359</v>
          </cell>
          <cell r="B2883" t="str">
            <v>CZECH TELEVISION</v>
          </cell>
          <cell r="C2883" t="str">
            <v/>
          </cell>
          <cell r="D2883" t="str">
            <v>CZ00027383</v>
          </cell>
          <cell r="E2883" t="str">
            <v>PGCO</v>
          </cell>
          <cell r="F2883" t="str">
            <v>Comunitarios</v>
          </cell>
        </row>
        <row r="2884">
          <cell r="A2884">
            <v>5003360</v>
          </cell>
          <cell r="B2884" t="str">
            <v>ORTIZ SANCHEZ LOURDES</v>
          </cell>
          <cell r="C2884" t="str">
            <v/>
          </cell>
          <cell r="D2884" t="str">
            <v>50522128Y</v>
          </cell>
          <cell r="E2884" t="str">
            <v>PCOL</v>
          </cell>
          <cell r="F2884" t="str">
            <v>Colaboradores</v>
          </cell>
        </row>
        <row r="2885">
          <cell r="A2885">
            <v>5003361</v>
          </cell>
          <cell r="B2885" t="str">
            <v>SOLRAC CANARIAS SCP</v>
          </cell>
          <cell r="C2885" t="str">
            <v/>
          </cell>
          <cell r="D2885" t="str">
            <v>J76037035</v>
          </cell>
          <cell r="E2885" t="str">
            <v>PGNA</v>
          </cell>
          <cell r="F2885" t="str">
            <v>Nacionales</v>
          </cell>
        </row>
        <row r="2886">
          <cell r="A2886">
            <v>5003362</v>
          </cell>
          <cell r="B2886" t="str">
            <v>TALYCUAL CINEMA SL</v>
          </cell>
          <cell r="C2886" t="str">
            <v/>
          </cell>
          <cell r="D2886" t="str">
            <v>B91990846</v>
          </cell>
          <cell r="E2886" t="str">
            <v>PGNA</v>
          </cell>
          <cell r="F2886" t="str">
            <v>Nacionales</v>
          </cell>
        </row>
        <row r="2887">
          <cell r="A2887">
            <v>5003363</v>
          </cell>
          <cell r="B2887" t="str">
            <v>FIRA INTERNACIONAL DE BARCELONA</v>
          </cell>
          <cell r="C2887" t="str">
            <v/>
          </cell>
          <cell r="D2887" t="str">
            <v>Q0873006A</v>
          </cell>
          <cell r="E2887" t="str">
            <v>PGNA</v>
          </cell>
          <cell r="F2887" t="str">
            <v>Nacionales</v>
          </cell>
        </row>
        <row r="2888">
          <cell r="A2888">
            <v>5003364</v>
          </cell>
          <cell r="B2888" t="str">
            <v>HUERTAS VEGA VICTOR MANUEL</v>
          </cell>
          <cell r="C2888" t="str">
            <v/>
          </cell>
          <cell r="D2888" t="str">
            <v>00379961R</v>
          </cell>
          <cell r="E2888" t="str">
            <v>PCOL</v>
          </cell>
          <cell r="F2888" t="str">
            <v>Colaboradores</v>
          </cell>
        </row>
        <row r="2889">
          <cell r="A2889">
            <v>5003365</v>
          </cell>
          <cell r="B2889" t="str">
            <v>TIBA TELEPUERTO INTERNACIONAL</v>
          </cell>
          <cell r="C2889" t="str">
            <v/>
          </cell>
          <cell r="D2889" t="str">
            <v>30-65700033-3</v>
          </cell>
          <cell r="E2889" t="str">
            <v>PGEX</v>
          </cell>
          <cell r="F2889" t="str">
            <v>Extranjeros</v>
          </cell>
        </row>
        <row r="2890">
          <cell r="A2890">
            <v>5003366</v>
          </cell>
          <cell r="B2890" t="str">
            <v>AFINSYFACRO</v>
          </cell>
          <cell r="C2890" t="str">
            <v/>
          </cell>
          <cell r="D2890" t="str">
            <v>G84055813</v>
          </cell>
          <cell r="E2890" t="str">
            <v>PGNA</v>
          </cell>
          <cell r="F2890" t="str">
            <v>Nacionales</v>
          </cell>
        </row>
        <row r="2891">
          <cell r="A2891">
            <v>5003367</v>
          </cell>
          <cell r="B2891" t="str">
            <v>DEBINA WINE SOLUTIONS SL</v>
          </cell>
          <cell r="C2891" t="str">
            <v/>
          </cell>
          <cell r="D2891" t="str">
            <v>B65344681</v>
          </cell>
          <cell r="E2891" t="str">
            <v>PGNA</v>
          </cell>
          <cell r="F2891" t="str">
            <v>Nacionales</v>
          </cell>
        </row>
        <row r="2892">
          <cell r="A2892">
            <v>5003368</v>
          </cell>
          <cell r="B2892" t="str">
            <v>DOK FILMS SL</v>
          </cell>
          <cell r="C2892" t="str">
            <v/>
          </cell>
          <cell r="D2892" t="str">
            <v>B83399188</v>
          </cell>
          <cell r="E2892" t="str">
            <v>PGNA</v>
          </cell>
          <cell r="F2892" t="str">
            <v>Nacionales</v>
          </cell>
        </row>
        <row r="2893">
          <cell r="A2893">
            <v>5003369</v>
          </cell>
          <cell r="B2893" t="str">
            <v>INOPIA FILMS SL</v>
          </cell>
          <cell r="C2893" t="str">
            <v/>
          </cell>
          <cell r="D2893" t="str">
            <v>B63687388</v>
          </cell>
          <cell r="E2893" t="str">
            <v>PGNA</v>
          </cell>
          <cell r="F2893" t="str">
            <v>Nacionales</v>
          </cell>
        </row>
        <row r="2894">
          <cell r="A2894">
            <v>5003370</v>
          </cell>
          <cell r="B2894" t="str">
            <v>DWOR W BYCHOWIE</v>
          </cell>
          <cell r="C2894" t="str">
            <v/>
          </cell>
          <cell r="D2894" t="str">
            <v/>
          </cell>
          <cell r="E2894" t="str">
            <v>PGCO</v>
          </cell>
          <cell r="F2894" t="str">
            <v>Comunitarios</v>
          </cell>
        </row>
        <row r="2895">
          <cell r="A2895">
            <v>5003371</v>
          </cell>
          <cell r="B2895" t="str">
            <v>EMPRESAS FILOSOFICAS SL</v>
          </cell>
          <cell r="C2895" t="str">
            <v>MARINA TORRES JOSE ANTONIO</v>
          </cell>
          <cell r="D2895" t="str">
            <v>B83582692</v>
          </cell>
          <cell r="E2895" t="str">
            <v>PCOL</v>
          </cell>
          <cell r="F2895" t="str">
            <v>Colaboradores</v>
          </cell>
        </row>
        <row r="2896">
          <cell r="A2896">
            <v>5003372</v>
          </cell>
          <cell r="B2896" t="str">
            <v>BURGOS MAZON SUSANA</v>
          </cell>
          <cell r="C2896" t="str">
            <v/>
          </cell>
          <cell r="D2896" t="str">
            <v>45078668W</v>
          </cell>
          <cell r="E2896" t="str">
            <v>PCOL</v>
          </cell>
          <cell r="F2896" t="str">
            <v>Colaboradores</v>
          </cell>
        </row>
        <row r="2897">
          <cell r="A2897">
            <v>5003373</v>
          </cell>
          <cell r="B2897" t="str">
            <v>MALTA24 LTD</v>
          </cell>
          <cell r="C2897" t="str">
            <v/>
          </cell>
          <cell r="D2897" t="str">
            <v>20356314</v>
          </cell>
          <cell r="E2897" t="str">
            <v>PGCO</v>
          </cell>
          <cell r="F2897" t="str">
            <v>Comunitarios</v>
          </cell>
        </row>
        <row r="2898">
          <cell r="A2898">
            <v>5003374</v>
          </cell>
          <cell r="B2898" t="str">
            <v>HARO VALLEJO JUAN JESUS</v>
          </cell>
          <cell r="C2898" t="str">
            <v/>
          </cell>
          <cell r="D2898" t="str">
            <v>24248338J</v>
          </cell>
          <cell r="E2898" t="str">
            <v>PCOL</v>
          </cell>
          <cell r="F2898" t="str">
            <v>Colaboradores</v>
          </cell>
        </row>
        <row r="2899">
          <cell r="A2899">
            <v>5003375</v>
          </cell>
          <cell r="B2899" t="str">
            <v>EUROPA PROMOTEX</v>
          </cell>
          <cell r="C2899" t="str">
            <v/>
          </cell>
          <cell r="D2899" t="str">
            <v>B84462472</v>
          </cell>
          <cell r="E2899" t="str">
            <v>PGNA</v>
          </cell>
          <cell r="F2899" t="str">
            <v>Nacionales</v>
          </cell>
        </row>
        <row r="2900">
          <cell r="A2900">
            <v>5003376</v>
          </cell>
          <cell r="B2900" t="str">
            <v>AZULES DE VERGARA SL</v>
          </cell>
          <cell r="C2900" t="str">
            <v/>
          </cell>
          <cell r="D2900" t="str">
            <v>B28279842</v>
          </cell>
          <cell r="E2900" t="str">
            <v>PGNA</v>
          </cell>
          <cell r="F2900" t="str">
            <v>Nacionales</v>
          </cell>
        </row>
        <row r="2901">
          <cell r="A2901">
            <v>5003377</v>
          </cell>
          <cell r="B2901" t="str">
            <v>CORRAL DE LA MORERIA SA</v>
          </cell>
          <cell r="C2901" t="str">
            <v/>
          </cell>
          <cell r="D2901" t="str">
            <v>A79044525</v>
          </cell>
          <cell r="E2901" t="str">
            <v>PGNA</v>
          </cell>
          <cell r="F2901" t="str">
            <v>Nacionales</v>
          </cell>
        </row>
        <row r="2902">
          <cell r="A2902">
            <v>5003378</v>
          </cell>
          <cell r="B2902" t="str">
            <v>EL BOLO AZUL</v>
          </cell>
          <cell r="C2902" t="str">
            <v/>
          </cell>
          <cell r="D2902" t="str">
            <v>B85646099</v>
          </cell>
          <cell r="E2902" t="str">
            <v>PGNA</v>
          </cell>
          <cell r="F2902" t="str">
            <v>Nacionales</v>
          </cell>
        </row>
        <row r="2903">
          <cell r="A2903">
            <v>5003379</v>
          </cell>
          <cell r="B2903" t="str">
            <v>ALMA ATA INTERNATIONAL PICTURES SL</v>
          </cell>
          <cell r="C2903" t="str">
            <v/>
          </cell>
          <cell r="D2903" t="str">
            <v>B81346710</v>
          </cell>
          <cell r="E2903" t="str">
            <v>PGNA</v>
          </cell>
          <cell r="F2903" t="str">
            <v>Nacionales</v>
          </cell>
        </row>
        <row r="2904">
          <cell r="A2904">
            <v>5003380</v>
          </cell>
          <cell r="B2904" t="str">
            <v>RSI RADIOTV SVIZZERA   ITALIANA</v>
          </cell>
          <cell r="C2904" t="str">
            <v/>
          </cell>
          <cell r="D2904" t="str">
            <v/>
          </cell>
          <cell r="E2904" t="str">
            <v>PGEX</v>
          </cell>
          <cell r="F2904" t="str">
            <v>Extranjeros</v>
          </cell>
        </row>
        <row r="2905">
          <cell r="A2905">
            <v>5003381</v>
          </cell>
          <cell r="B2905" t="str">
            <v>BRUBA PRODUCCIONES S.L</v>
          </cell>
          <cell r="C2905" t="str">
            <v/>
          </cell>
          <cell r="D2905" t="str">
            <v>B80770829</v>
          </cell>
          <cell r="E2905" t="str">
            <v>PGNA</v>
          </cell>
          <cell r="F2905" t="str">
            <v>Nacionales</v>
          </cell>
        </row>
        <row r="2906">
          <cell r="A2906">
            <v>5003382</v>
          </cell>
          <cell r="B2906" t="str">
            <v>GUTIERREZ VEGARA ANTONIO</v>
          </cell>
          <cell r="C2906" t="str">
            <v/>
          </cell>
          <cell r="D2906" t="str">
            <v>74151926H</v>
          </cell>
          <cell r="E2906" t="str">
            <v>PCOL</v>
          </cell>
          <cell r="F2906" t="str">
            <v>Colaboradores</v>
          </cell>
        </row>
        <row r="2907">
          <cell r="A2907">
            <v>5003383</v>
          </cell>
          <cell r="B2907" t="str">
            <v>ASOC. PARA LA DEFENSA</v>
          </cell>
          <cell r="C2907" t="str">
            <v/>
          </cell>
          <cell r="D2907" t="str">
            <v>G85030369</v>
          </cell>
          <cell r="E2907" t="str">
            <v>PGNA</v>
          </cell>
          <cell r="F2907" t="str">
            <v>Nacionales</v>
          </cell>
        </row>
        <row r="2908">
          <cell r="A2908">
            <v>5003384</v>
          </cell>
          <cell r="B2908" t="str">
            <v>GRECIA CULTURA Y VACACIONES SL</v>
          </cell>
          <cell r="C2908" t="str">
            <v/>
          </cell>
          <cell r="D2908" t="str">
            <v>B84234350</v>
          </cell>
          <cell r="E2908" t="str">
            <v>PGNA</v>
          </cell>
          <cell r="F2908" t="str">
            <v>Nacionales</v>
          </cell>
        </row>
        <row r="2909">
          <cell r="A2909">
            <v>5003385</v>
          </cell>
          <cell r="B2909" t="str">
            <v>FERNANDEZ-MIRANDA FDEZ-MIRANDA JUAN</v>
          </cell>
          <cell r="C2909" t="str">
            <v/>
          </cell>
          <cell r="D2909" t="str">
            <v>51447260D</v>
          </cell>
          <cell r="E2909" t="str">
            <v>PCOL</v>
          </cell>
          <cell r="F2909" t="str">
            <v>Colaboradores</v>
          </cell>
        </row>
        <row r="2910">
          <cell r="A2910">
            <v>5003386</v>
          </cell>
          <cell r="B2910" t="str">
            <v>CINTORA PEREZ JESUS ANGEL</v>
          </cell>
          <cell r="C2910" t="str">
            <v/>
          </cell>
          <cell r="D2910" t="str">
            <v>72880603C</v>
          </cell>
          <cell r="E2910" t="str">
            <v>PCOL</v>
          </cell>
          <cell r="F2910" t="str">
            <v>Colaboradores</v>
          </cell>
        </row>
        <row r="2911">
          <cell r="A2911">
            <v>5003387</v>
          </cell>
          <cell r="B2911" t="str">
            <v>ERISKAY COMPANY SL</v>
          </cell>
          <cell r="C2911" t="str">
            <v>CENDOYA MARTINEZ ROMAN MARIA</v>
          </cell>
          <cell r="D2911" t="str">
            <v>B84176775</v>
          </cell>
          <cell r="E2911" t="str">
            <v>PCOL</v>
          </cell>
          <cell r="F2911" t="str">
            <v>Colaboradores</v>
          </cell>
        </row>
        <row r="2912">
          <cell r="A2912">
            <v>5000887</v>
          </cell>
          <cell r="B2912" t="str">
            <v>IMIRA ENTERTAINMENT S.L.</v>
          </cell>
          <cell r="C2912" t="str">
            <v/>
          </cell>
          <cell r="D2912" t="str">
            <v>B63088769</v>
          </cell>
          <cell r="E2912" t="str">
            <v>PGNA</v>
          </cell>
          <cell r="F2912" t="str">
            <v>Nacionales</v>
          </cell>
        </row>
        <row r="2913">
          <cell r="A2913">
            <v>5003389</v>
          </cell>
          <cell r="B2913" t="str">
            <v>MERCADO PEINADO JUAN JOSE</v>
          </cell>
          <cell r="C2913" t="str">
            <v/>
          </cell>
          <cell r="D2913" t="str">
            <v>53452781E</v>
          </cell>
          <cell r="E2913" t="str">
            <v>PGNA</v>
          </cell>
          <cell r="F2913" t="str">
            <v>Nacionales</v>
          </cell>
        </row>
        <row r="2914">
          <cell r="A2914">
            <v>5003390</v>
          </cell>
          <cell r="B2914" t="str">
            <v>ESTEVEZ REQUELME TOMAS</v>
          </cell>
          <cell r="C2914" t="str">
            <v/>
          </cell>
          <cell r="D2914" t="str">
            <v>01890551C</v>
          </cell>
          <cell r="E2914" t="str">
            <v>PGNA</v>
          </cell>
          <cell r="F2914" t="str">
            <v>Nacionales</v>
          </cell>
        </row>
        <row r="2915">
          <cell r="A2915">
            <v>5003391</v>
          </cell>
          <cell r="B2915" t="str">
            <v>PSH ENERGÍA SA</v>
          </cell>
          <cell r="C2915" t="str">
            <v/>
          </cell>
          <cell r="D2915" t="str">
            <v>A81784704</v>
          </cell>
          <cell r="E2915" t="str">
            <v>PGNA</v>
          </cell>
          <cell r="F2915" t="str">
            <v>Nacionales</v>
          </cell>
        </row>
        <row r="2916">
          <cell r="A2916">
            <v>5003392</v>
          </cell>
          <cell r="B2916" t="str">
            <v>CINEFLIX INT MEDIA LIMITED</v>
          </cell>
          <cell r="C2916" t="str">
            <v/>
          </cell>
          <cell r="D2916" t="str">
            <v>6392664V</v>
          </cell>
          <cell r="E2916" t="str">
            <v>PGCO</v>
          </cell>
          <cell r="F2916" t="str">
            <v>Comunitarios</v>
          </cell>
        </row>
        <row r="2917">
          <cell r="A2917">
            <v>5003393</v>
          </cell>
          <cell r="B2917" t="str">
            <v>PROYECTA Y ACABADOS DE PINTURA SL</v>
          </cell>
          <cell r="C2917" t="str">
            <v/>
          </cell>
          <cell r="D2917" t="str">
            <v>B86358116</v>
          </cell>
          <cell r="E2917" t="str">
            <v>PGNA</v>
          </cell>
          <cell r="F2917" t="str">
            <v>Nacionales</v>
          </cell>
        </row>
        <row r="2918">
          <cell r="A2918">
            <v>5003394</v>
          </cell>
          <cell r="B2918" t="str">
            <v>CDD PRENSA RADIO Y TELEVISION SL</v>
          </cell>
          <cell r="C2918" t="str">
            <v>CARCEDO DIEGO</v>
          </cell>
          <cell r="D2918" t="str">
            <v>B33514225</v>
          </cell>
          <cell r="E2918" t="str">
            <v>PCOL</v>
          </cell>
          <cell r="F2918" t="str">
            <v>Colaboradores</v>
          </cell>
        </row>
        <row r="2919">
          <cell r="A2919">
            <v>5003395</v>
          </cell>
          <cell r="B2919" t="str">
            <v>ADYSA GROUP</v>
          </cell>
          <cell r="C2919" t="str">
            <v/>
          </cell>
          <cell r="D2919" t="str">
            <v>B85392959</v>
          </cell>
          <cell r="E2919" t="str">
            <v>PGNA</v>
          </cell>
          <cell r="F2919" t="str">
            <v>Nacionales</v>
          </cell>
        </row>
        <row r="2920">
          <cell r="A2920">
            <v>5003396</v>
          </cell>
          <cell r="B2920" t="str">
            <v>RUIZ PEREZ JAVIER</v>
          </cell>
          <cell r="C2920" t="str">
            <v/>
          </cell>
          <cell r="D2920" t="str">
            <v>25420849F</v>
          </cell>
          <cell r="E2920" t="str">
            <v>PCOL</v>
          </cell>
          <cell r="F2920" t="str">
            <v>Colaboradores</v>
          </cell>
        </row>
        <row r="2921">
          <cell r="A2921">
            <v>5003397</v>
          </cell>
          <cell r="B2921" t="str">
            <v>EUROPLUS DE HIDROCARBUROS SL</v>
          </cell>
          <cell r="C2921" t="str">
            <v/>
          </cell>
          <cell r="D2921" t="str">
            <v>B82330689</v>
          </cell>
          <cell r="E2921" t="str">
            <v>PGNA</v>
          </cell>
          <cell r="F2921" t="str">
            <v>Nacionales</v>
          </cell>
        </row>
        <row r="2922">
          <cell r="A2922">
            <v>5003398</v>
          </cell>
          <cell r="B2922" t="str">
            <v>KRYOLAN SPAIN SL</v>
          </cell>
          <cell r="C2922" t="str">
            <v/>
          </cell>
          <cell r="D2922" t="str">
            <v>B85021988</v>
          </cell>
          <cell r="E2922" t="str">
            <v>PGNA</v>
          </cell>
          <cell r="F2922" t="str">
            <v>Nacionales</v>
          </cell>
        </row>
        <row r="2923">
          <cell r="A2923">
            <v>5003399</v>
          </cell>
          <cell r="B2923" t="str">
            <v>COMSCORE WORLDNET EUROPE SLU</v>
          </cell>
          <cell r="C2923" t="str">
            <v/>
          </cell>
          <cell r="D2923" t="str">
            <v>B65338063</v>
          </cell>
          <cell r="E2923" t="str">
            <v>PGNA</v>
          </cell>
          <cell r="F2923" t="str">
            <v>Nacionales</v>
          </cell>
        </row>
        <row r="2924">
          <cell r="A2924">
            <v>5003400</v>
          </cell>
          <cell r="B2924" t="str">
            <v>ALICOM IMAGEN Y COMUNICACION SL</v>
          </cell>
          <cell r="C2924" t="str">
            <v>GUTIERREZ SANCHEZ ALIPIO</v>
          </cell>
          <cell r="D2924" t="str">
            <v>B85773166</v>
          </cell>
          <cell r="E2924" t="str">
            <v>PCOL</v>
          </cell>
          <cell r="F2924" t="str">
            <v>Colaboradores</v>
          </cell>
        </row>
        <row r="2925">
          <cell r="A2925">
            <v>5003401</v>
          </cell>
          <cell r="B2925" t="str">
            <v>GRAU ARIAS ANA MARIA</v>
          </cell>
          <cell r="C2925" t="str">
            <v/>
          </cell>
          <cell r="D2925" t="str">
            <v>34732597K</v>
          </cell>
          <cell r="E2925" t="str">
            <v>PCOL</v>
          </cell>
          <cell r="F2925" t="str">
            <v>Colaboradores</v>
          </cell>
        </row>
        <row r="2926">
          <cell r="A2926">
            <v>5003405</v>
          </cell>
          <cell r="B2926" t="str">
            <v>FORMATOS AUDIOVISUALES POR INTERNET</v>
          </cell>
          <cell r="C2926" t="str">
            <v>RODRIGUEZ BAJON MIGUEL ANGEL</v>
          </cell>
          <cell r="D2926" t="str">
            <v>B83322412</v>
          </cell>
          <cell r="E2926" t="str">
            <v>PCOL</v>
          </cell>
          <cell r="F2926" t="str">
            <v>Colaboradores</v>
          </cell>
        </row>
        <row r="2927">
          <cell r="A2927">
            <v>5003406</v>
          </cell>
          <cell r="B2927" t="str">
            <v>RAYON VALPUESTA FERNANDO</v>
          </cell>
          <cell r="C2927" t="str">
            <v/>
          </cell>
          <cell r="D2927" t="str">
            <v>14949756D</v>
          </cell>
          <cell r="E2927" t="str">
            <v>PCOL</v>
          </cell>
          <cell r="F2927" t="str">
            <v>Colaboradores</v>
          </cell>
        </row>
        <row r="2928">
          <cell r="A2928">
            <v>5003407</v>
          </cell>
          <cell r="B2928" t="str">
            <v>CORTES RUIZ FERNANDO</v>
          </cell>
          <cell r="C2928" t="str">
            <v/>
          </cell>
          <cell r="D2928" t="str">
            <v>50805201H</v>
          </cell>
          <cell r="E2928" t="str">
            <v>PCOL</v>
          </cell>
          <cell r="F2928" t="str">
            <v>Colaboradores</v>
          </cell>
        </row>
        <row r="2929">
          <cell r="A2929">
            <v>5003408</v>
          </cell>
          <cell r="B2929" t="str">
            <v>DE MIGUEL ORELLANA EDUARDO</v>
          </cell>
          <cell r="C2929" t="str">
            <v/>
          </cell>
          <cell r="D2929" t="str">
            <v>41460042N</v>
          </cell>
          <cell r="E2929" t="str">
            <v>PCOL</v>
          </cell>
          <cell r="F2929" t="str">
            <v>Colaboradores</v>
          </cell>
        </row>
        <row r="2930">
          <cell r="A2930">
            <v>5003409</v>
          </cell>
          <cell r="B2930" t="str">
            <v>REDINSA MADRID</v>
          </cell>
          <cell r="C2930" t="str">
            <v/>
          </cell>
          <cell r="D2930" t="str">
            <v>B86066107</v>
          </cell>
          <cell r="E2930" t="str">
            <v>PGNA</v>
          </cell>
          <cell r="F2930" t="str">
            <v>Nacionales</v>
          </cell>
        </row>
        <row r="2931">
          <cell r="A2931">
            <v>5003410</v>
          </cell>
          <cell r="B2931" t="str">
            <v>LIGA NACIONAL DE FUTBOL PROFESIONAL</v>
          </cell>
          <cell r="C2931" t="str">
            <v>LNFP</v>
          </cell>
          <cell r="D2931" t="str">
            <v>G78069762</v>
          </cell>
          <cell r="E2931" t="str">
            <v>PGNA</v>
          </cell>
          <cell r="F2931" t="str">
            <v>Nacionales</v>
          </cell>
        </row>
        <row r="2932">
          <cell r="A2932">
            <v>5003415</v>
          </cell>
          <cell r="B2932" t="str">
            <v>ERICE ORONOZ MANUEL</v>
          </cell>
          <cell r="C2932" t="str">
            <v/>
          </cell>
          <cell r="D2932" t="str">
            <v>29141847L</v>
          </cell>
          <cell r="E2932" t="str">
            <v>PCOL</v>
          </cell>
          <cell r="F2932" t="str">
            <v>Colaboradores</v>
          </cell>
        </row>
        <row r="2933">
          <cell r="A2933">
            <v>5003420</v>
          </cell>
          <cell r="B2933" t="str">
            <v>SERVICIOS ENTREGAS Y MANIPULADOS</v>
          </cell>
          <cell r="C2933" t="str">
            <v>BOYACA SUSCRIPCIONES</v>
          </cell>
          <cell r="D2933" t="str">
            <v>B82369265</v>
          </cell>
          <cell r="E2933" t="str">
            <v>PGNA</v>
          </cell>
          <cell r="F2933" t="str">
            <v>Nacionales</v>
          </cell>
        </row>
        <row r="2934">
          <cell r="A2934">
            <v>5003421</v>
          </cell>
          <cell r="B2934" t="str">
            <v>LLAMAS FRAGA MANUEL</v>
          </cell>
          <cell r="C2934" t="str">
            <v/>
          </cell>
          <cell r="D2934" t="str">
            <v>77401326R</v>
          </cell>
          <cell r="E2934" t="str">
            <v>PCOL</v>
          </cell>
          <cell r="F2934" t="str">
            <v>Colaboradores</v>
          </cell>
        </row>
        <row r="2935">
          <cell r="A2935">
            <v>5003422</v>
          </cell>
          <cell r="B2935" t="str">
            <v>FACTORIA PLURAL SL</v>
          </cell>
          <cell r="C2935" t="str">
            <v/>
          </cell>
          <cell r="D2935" t="str">
            <v>B99119653</v>
          </cell>
          <cell r="E2935" t="str">
            <v>PGNA</v>
          </cell>
          <cell r="F2935" t="str">
            <v>Nacionales</v>
          </cell>
        </row>
        <row r="2936">
          <cell r="A2936">
            <v>5003423</v>
          </cell>
          <cell r="B2936" t="str">
            <v>RSI RADIOTELEVISIONE</v>
          </cell>
          <cell r="C2936" t="str">
            <v/>
          </cell>
          <cell r="D2936" t="str">
            <v/>
          </cell>
          <cell r="E2936" t="str">
            <v>PGEX</v>
          </cell>
          <cell r="F2936" t="str">
            <v>Extranjeros</v>
          </cell>
        </row>
        <row r="2937">
          <cell r="A2937">
            <v>5003424</v>
          </cell>
          <cell r="B2937" t="str">
            <v>CANAL DE ISABEL II GESTION SA</v>
          </cell>
          <cell r="C2937" t="str">
            <v/>
          </cell>
          <cell r="D2937" t="str">
            <v>A86488087</v>
          </cell>
          <cell r="E2937" t="str">
            <v>PGNA</v>
          </cell>
          <cell r="F2937" t="str">
            <v>Nacionales</v>
          </cell>
        </row>
        <row r="2938">
          <cell r="A2938">
            <v>5003425</v>
          </cell>
          <cell r="B2938" t="str">
            <v>CASA DE PELICULAS SL</v>
          </cell>
          <cell r="C2938" t="str">
            <v/>
          </cell>
          <cell r="D2938" t="str">
            <v>B65441685</v>
          </cell>
          <cell r="E2938" t="str">
            <v>PGNA</v>
          </cell>
          <cell r="F2938" t="str">
            <v>Nacionales</v>
          </cell>
        </row>
        <row r="2939">
          <cell r="A2939">
            <v>5003426</v>
          </cell>
          <cell r="B2939" t="str">
            <v>BABELINOS SL</v>
          </cell>
          <cell r="C2939" t="str">
            <v>GARCIA LOZANO ANA MARIA</v>
          </cell>
          <cell r="D2939" t="str">
            <v>B81389777</v>
          </cell>
          <cell r="E2939" t="str">
            <v>PCOL</v>
          </cell>
          <cell r="F2939" t="str">
            <v>Colaboradores</v>
          </cell>
        </row>
        <row r="2940">
          <cell r="A2940">
            <v>5003427</v>
          </cell>
          <cell r="B2940" t="str">
            <v>SAUL MONTES LTD</v>
          </cell>
          <cell r="C2940" t="str">
            <v/>
          </cell>
          <cell r="D2940" t="str">
            <v>123426543</v>
          </cell>
          <cell r="E2940" t="str">
            <v>PGCO</v>
          </cell>
          <cell r="F2940" t="str">
            <v>Comunitarios</v>
          </cell>
        </row>
        <row r="2941">
          <cell r="A2941">
            <v>5003428</v>
          </cell>
          <cell r="B2941" t="str">
            <v>LEON ORASIO MARIA EUGENIA</v>
          </cell>
          <cell r="C2941" t="str">
            <v/>
          </cell>
          <cell r="D2941" t="str">
            <v>51907336Q</v>
          </cell>
          <cell r="E2941" t="str">
            <v>PCOL</v>
          </cell>
          <cell r="F2941" t="str">
            <v>Colaboradores</v>
          </cell>
        </row>
        <row r="2942">
          <cell r="A2942">
            <v>5003429</v>
          </cell>
          <cell r="B2942" t="str">
            <v>DOTEST SL</v>
          </cell>
          <cell r="C2942" t="str">
            <v/>
          </cell>
          <cell r="D2942" t="str">
            <v>B61342366</v>
          </cell>
          <cell r="E2942" t="str">
            <v>PGNA</v>
          </cell>
          <cell r="F2942" t="str">
            <v>Nacionales</v>
          </cell>
        </row>
        <row r="2943">
          <cell r="A2943">
            <v>5003430</v>
          </cell>
          <cell r="B2943" t="str">
            <v>TRUJILLO RINCON MARIA ANTONIA</v>
          </cell>
          <cell r="C2943" t="str">
            <v/>
          </cell>
          <cell r="D2943" t="str">
            <v>09172039F</v>
          </cell>
          <cell r="E2943" t="str">
            <v>PCOL</v>
          </cell>
          <cell r="F2943" t="str">
            <v>Colaboradores</v>
          </cell>
        </row>
        <row r="2944">
          <cell r="A2944">
            <v>5003431</v>
          </cell>
          <cell r="B2944" t="str">
            <v>SHARABU SAFARIS &amp; EXPEDITIONS</v>
          </cell>
          <cell r="C2944" t="str">
            <v/>
          </cell>
          <cell r="D2944" t="str">
            <v/>
          </cell>
          <cell r="E2944" t="str">
            <v>PGEX</v>
          </cell>
          <cell r="F2944" t="str">
            <v>Extranjeros</v>
          </cell>
        </row>
        <row r="2945">
          <cell r="A2945">
            <v>5003432</v>
          </cell>
          <cell r="B2945" t="str">
            <v>RODRIGUEZ MARTIN JAVIER</v>
          </cell>
          <cell r="C2945" t="str">
            <v/>
          </cell>
          <cell r="D2945" t="str">
            <v>50754647H</v>
          </cell>
          <cell r="E2945" t="str">
            <v>PCOL</v>
          </cell>
          <cell r="F2945" t="str">
            <v>Colaboradores</v>
          </cell>
        </row>
        <row r="2946">
          <cell r="A2946">
            <v>5003433</v>
          </cell>
          <cell r="B2946" t="str">
            <v>ROBLEDO GIRÓN ALBERTO</v>
          </cell>
          <cell r="C2946" t="str">
            <v/>
          </cell>
          <cell r="D2946" t="str">
            <v>47306837T</v>
          </cell>
          <cell r="E2946" t="str">
            <v>PCOL</v>
          </cell>
          <cell r="F2946" t="str">
            <v>Colaboradores</v>
          </cell>
        </row>
        <row r="2947">
          <cell r="A2947">
            <v>5003434</v>
          </cell>
          <cell r="B2947" t="str">
            <v>GENOVA 16 ABOGADOS SLP</v>
          </cell>
          <cell r="C2947" t="str">
            <v/>
          </cell>
          <cell r="D2947" t="str">
            <v>B82593799</v>
          </cell>
          <cell r="E2947" t="str">
            <v>PGNA</v>
          </cell>
          <cell r="F2947" t="str">
            <v>Nacionales</v>
          </cell>
        </row>
        <row r="2948">
          <cell r="A2948">
            <v>5003435</v>
          </cell>
          <cell r="B2948" t="str">
            <v>EDINFOR COLABORACIONES SL</v>
          </cell>
          <cell r="C2948" t="str">
            <v>SINOVA GARRIDO JUSTINO</v>
          </cell>
          <cell r="D2948" t="str">
            <v>B86428521</v>
          </cell>
          <cell r="E2948" t="str">
            <v>PCOL</v>
          </cell>
          <cell r="F2948" t="str">
            <v>Colaboradores</v>
          </cell>
        </row>
        <row r="2949">
          <cell r="A2949">
            <v>5003436</v>
          </cell>
          <cell r="B2949" t="str">
            <v>DEJAPANA SL</v>
          </cell>
          <cell r="C2949" t="str">
            <v/>
          </cell>
          <cell r="D2949" t="str">
            <v>B83402321</v>
          </cell>
          <cell r="E2949" t="str">
            <v>PGNA</v>
          </cell>
          <cell r="F2949" t="str">
            <v>Nacionales</v>
          </cell>
        </row>
        <row r="2950">
          <cell r="A2950">
            <v>5003437</v>
          </cell>
          <cell r="B2950" t="str">
            <v>SALVADOR ESCODA SA</v>
          </cell>
          <cell r="C2950" t="str">
            <v/>
          </cell>
          <cell r="D2950" t="str">
            <v>A08710006</v>
          </cell>
          <cell r="E2950" t="str">
            <v>PGNA</v>
          </cell>
          <cell r="F2950" t="str">
            <v>Nacionales</v>
          </cell>
        </row>
        <row r="2951">
          <cell r="A2951">
            <v>5003438</v>
          </cell>
          <cell r="B2951" t="str">
            <v>BAKPAK TRAVELERS GUIDE INC</v>
          </cell>
          <cell r="C2951" t="str">
            <v/>
          </cell>
          <cell r="D2951" t="str">
            <v/>
          </cell>
          <cell r="E2951" t="str">
            <v>PGEX</v>
          </cell>
          <cell r="F2951" t="str">
            <v>Extranjeros</v>
          </cell>
        </row>
        <row r="2952">
          <cell r="A2952">
            <v>5003439</v>
          </cell>
          <cell r="B2952" t="str">
            <v>ABASCAL CONDE SANTIAGO</v>
          </cell>
          <cell r="C2952" t="str">
            <v/>
          </cell>
          <cell r="D2952" t="str">
            <v>44670141R</v>
          </cell>
          <cell r="E2952" t="str">
            <v>PCOL</v>
          </cell>
          <cell r="F2952" t="str">
            <v>Colaboradores</v>
          </cell>
        </row>
        <row r="2953">
          <cell r="A2953">
            <v>5003440</v>
          </cell>
          <cell r="B2953" t="str">
            <v>HERBAZ 2013 SL</v>
          </cell>
          <cell r="C2953" t="str">
            <v>HERAS PLANELLS RAUL</v>
          </cell>
          <cell r="D2953" t="str">
            <v>B80803752</v>
          </cell>
          <cell r="E2953" t="str">
            <v>PCOL</v>
          </cell>
          <cell r="F2953" t="str">
            <v>Colaboradores</v>
          </cell>
        </row>
        <row r="2954">
          <cell r="A2954">
            <v>5003445</v>
          </cell>
          <cell r="B2954" t="str">
            <v>LA VERDAD DIGITAL SL</v>
          </cell>
          <cell r="C2954" t="str">
            <v/>
          </cell>
          <cell r="D2954" t="str">
            <v>B73096802</v>
          </cell>
          <cell r="E2954" t="str">
            <v>PGNA</v>
          </cell>
          <cell r="F2954" t="str">
            <v>Nacionales</v>
          </cell>
        </row>
        <row r="2955">
          <cell r="A2955">
            <v>5003446</v>
          </cell>
          <cell r="B2955" t="str">
            <v>ENDLESS PRODUCCIONES SL</v>
          </cell>
          <cell r="C2955" t="str">
            <v/>
          </cell>
          <cell r="D2955" t="str">
            <v>B85733590</v>
          </cell>
          <cell r="E2955" t="str">
            <v>PGNA</v>
          </cell>
          <cell r="F2955" t="str">
            <v>Nacionales</v>
          </cell>
        </row>
        <row r="2956">
          <cell r="A2956">
            <v>5003447</v>
          </cell>
          <cell r="B2956" t="str">
            <v>LEAGAC SL</v>
          </cell>
          <cell r="C2956" t="str">
            <v>DAVILA PEREZ DE CAMINO CARLOS</v>
          </cell>
          <cell r="D2956" t="str">
            <v>B85855401</v>
          </cell>
          <cell r="E2956" t="str">
            <v>PCOL</v>
          </cell>
          <cell r="F2956" t="str">
            <v>Colaboradores</v>
          </cell>
        </row>
        <row r="2957">
          <cell r="A2957">
            <v>5003448</v>
          </cell>
          <cell r="B2957" t="str">
            <v>DE LA FUENTE DEL OLMO FERNANDO</v>
          </cell>
          <cell r="C2957" t="str">
            <v/>
          </cell>
          <cell r="D2957" t="str">
            <v>51602131K</v>
          </cell>
          <cell r="E2957" t="str">
            <v>PCOL</v>
          </cell>
          <cell r="F2957" t="str">
            <v>Colaboradores</v>
          </cell>
        </row>
        <row r="2958">
          <cell r="A2958">
            <v>5003449</v>
          </cell>
          <cell r="B2958" t="str">
            <v>PALLOL FONT DAVID</v>
          </cell>
          <cell r="C2958" t="str">
            <v/>
          </cell>
          <cell r="D2958" t="str">
            <v>05203853B</v>
          </cell>
          <cell r="E2958" t="str">
            <v>PCOL</v>
          </cell>
          <cell r="F2958" t="str">
            <v>Colaboradores</v>
          </cell>
        </row>
        <row r="2959">
          <cell r="A2959">
            <v>5003450</v>
          </cell>
          <cell r="B2959" t="str">
            <v>GONZALEZ GUTIERREZ LEO MIGUEL</v>
          </cell>
          <cell r="C2959" t="str">
            <v/>
          </cell>
          <cell r="D2959" t="str">
            <v>05285773M</v>
          </cell>
          <cell r="E2959" t="str">
            <v>PCOL</v>
          </cell>
          <cell r="F2959" t="str">
            <v>Colaboradores</v>
          </cell>
        </row>
        <row r="2960">
          <cell r="A2960">
            <v>5003451</v>
          </cell>
          <cell r="B2960" t="str">
            <v>GALLEGO JANE LUIS JAVIER</v>
          </cell>
          <cell r="C2960" t="str">
            <v/>
          </cell>
          <cell r="D2960" t="str">
            <v>18023917J</v>
          </cell>
          <cell r="E2960" t="str">
            <v>PCOL</v>
          </cell>
          <cell r="F2960" t="str">
            <v>Colaboradores</v>
          </cell>
        </row>
        <row r="2961">
          <cell r="A2961">
            <v>5003452</v>
          </cell>
          <cell r="B2961" t="str">
            <v>HORRILLO LARRAINZAR MATILDE</v>
          </cell>
          <cell r="C2961" t="str">
            <v/>
          </cell>
          <cell r="D2961" t="str">
            <v>51092308Q</v>
          </cell>
          <cell r="E2961" t="str">
            <v>PCOL</v>
          </cell>
          <cell r="F2961" t="str">
            <v>Colaboradores</v>
          </cell>
        </row>
        <row r="2962">
          <cell r="A2962">
            <v>5003453</v>
          </cell>
          <cell r="B2962" t="str">
            <v>INICIATIVAS LOCALES Y REGIONALES SL</v>
          </cell>
          <cell r="C2962" t="str">
            <v>HERRERA DE ELERA JUAN FRANCISCO</v>
          </cell>
          <cell r="D2962" t="str">
            <v>B82926239</v>
          </cell>
          <cell r="E2962" t="str">
            <v>PCOL</v>
          </cell>
          <cell r="F2962" t="str">
            <v>Colaboradores</v>
          </cell>
        </row>
        <row r="2963">
          <cell r="A2963">
            <v>5003454</v>
          </cell>
          <cell r="B2963" t="str">
            <v>VIDAL HERRERO ALVARO</v>
          </cell>
          <cell r="C2963" t="str">
            <v/>
          </cell>
          <cell r="D2963" t="str">
            <v>33514574D</v>
          </cell>
          <cell r="E2963" t="str">
            <v>PCOL</v>
          </cell>
          <cell r="F2963" t="str">
            <v>Colaboradores</v>
          </cell>
        </row>
        <row r="2964">
          <cell r="A2964">
            <v>5003455</v>
          </cell>
          <cell r="B2964" t="str">
            <v>STUNT DRIVERS BY PERA SL</v>
          </cell>
          <cell r="C2964" t="str">
            <v>DELGADO CABALLERO JUAN CARLOS</v>
          </cell>
          <cell r="D2964" t="str">
            <v>B85234144</v>
          </cell>
          <cell r="E2964" t="str">
            <v>PCOL</v>
          </cell>
          <cell r="F2964" t="str">
            <v>Colaboradores</v>
          </cell>
        </row>
        <row r="2965">
          <cell r="A2965">
            <v>5003456</v>
          </cell>
          <cell r="B2965" t="str">
            <v>ROMERO PERAL VICTOR MANUEL</v>
          </cell>
          <cell r="C2965" t="str">
            <v/>
          </cell>
          <cell r="D2965" t="str">
            <v>22630268Q</v>
          </cell>
          <cell r="E2965" t="str">
            <v>PCOL</v>
          </cell>
          <cell r="F2965" t="str">
            <v>Colaboradores</v>
          </cell>
        </row>
        <row r="2966">
          <cell r="A2966">
            <v>5003457</v>
          </cell>
          <cell r="B2966" t="str">
            <v>PRODUCCIONES VULCANO AEIE</v>
          </cell>
          <cell r="C2966" t="str">
            <v>ROBLES GUTIERREZ MARTA SUSANA</v>
          </cell>
          <cell r="D2966" t="str">
            <v>G82425083</v>
          </cell>
          <cell r="E2966" t="str">
            <v>PCOL</v>
          </cell>
          <cell r="F2966" t="str">
            <v>Colaboradores</v>
          </cell>
        </row>
        <row r="2967">
          <cell r="A2967">
            <v>5003458</v>
          </cell>
          <cell r="B2967" t="str">
            <v>VAL GARIJO FERNANDO</v>
          </cell>
          <cell r="C2967" t="str">
            <v/>
          </cell>
          <cell r="D2967" t="str">
            <v>13781124F</v>
          </cell>
          <cell r="E2967" t="str">
            <v>PCOL</v>
          </cell>
          <cell r="F2967" t="str">
            <v>Colaboradores</v>
          </cell>
        </row>
        <row r="2968">
          <cell r="A2968">
            <v>5003459</v>
          </cell>
          <cell r="B2968" t="str">
            <v>ESVERTIA MEDIA GROUP SL</v>
          </cell>
          <cell r="C2968" t="str">
            <v/>
          </cell>
          <cell r="D2968" t="str">
            <v>B86375631</v>
          </cell>
          <cell r="E2968" t="str">
            <v>PGNA</v>
          </cell>
          <cell r="F2968" t="str">
            <v>Nacionales</v>
          </cell>
        </row>
        <row r="2969">
          <cell r="A2969">
            <v>5003460</v>
          </cell>
          <cell r="B2969" t="str">
            <v>PADILLA CARBALLADA JULIO</v>
          </cell>
          <cell r="C2969" t="str">
            <v/>
          </cell>
          <cell r="D2969" t="str">
            <v>46103760F</v>
          </cell>
          <cell r="E2969" t="str">
            <v>PCOL</v>
          </cell>
          <cell r="F2969" t="str">
            <v>Colaboradores</v>
          </cell>
        </row>
        <row r="2970">
          <cell r="A2970">
            <v>5003465</v>
          </cell>
          <cell r="B2970" t="str">
            <v>CARMONA PALACIOS MARIA MACARENA</v>
          </cell>
          <cell r="C2970" t="str">
            <v/>
          </cell>
          <cell r="D2970" t="str">
            <v>50830625G</v>
          </cell>
          <cell r="E2970" t="str">
            <v>PCOL</v>
          </cell>
          <cell r="F2970" t="str">
            <v>Colaboradores</v>
          </cell>
        </row>
        <row r="2971">
          <cell r="A2971">
            <v>5003466</v>
          </cell>
          <cell r="B2971" t="str">
            <v>TRULOCK SL</v>
          </cell>
          <cell r="C2971" t="str">
            <v/>
          </cell>
          <cell r="D2971" t="str">
            <v>B86541281</v>
          </cell>
          <cell r="E2971" t="str">
            <v>PGNA</v>
          </cell>
          <cell r="F2971" t="str">
            <v>Nacionales</v>
          </cell>
        </row>
        <row r="2972">
          <cell r="A2972">
            <v>5003467</v>
          </cell>
          <cell r="B2972" t="str">
            <v>ENTELGY CONSULTING SA</v>
          </cell>
          <cell r="C2972" t="str">
            <v/>
          </cell>
          <cell r="D2972" t="str">
            <v>A83456202</v>
          </cell>
          <cell r="E2972" t="str">
            <v>PGNA</v>
          </cell>
          <cell r="F2972" t="str">
            <v>Nacionales</v>
          </cell>
        </row>
        <row r="2973">
          <cell r="A2973">
            <v>5003468</v>
          </cell>
          <cell r="B2973" t="str">
            <v>GOMEZ-JORDANA ARIZ BELEN</v>
          </cell>
          <cell r="C2973" t="str">
            <v/>
          </cell>
          <cell r="D2973" t="str">
            <v>676-22-0451</v>
          </cell>
          <cell r="E2973" t="str">
            <v>PGEX</v>
          </cell>
          <cell r="F2973" t="str">
            <v>Extranjeros</v>
          </cell>
        </row>
        <row r="2974">
          <cell r="A2974">
            <v>5003470</v>
          </cell>
          <cell r="B2974" t="str">
            <v>AKTIF GENçLIK SPORTIF YATIRIM ve</v>
          </cell>
          <cell r="C2974" t="str">
            <v/>
          </cell>
          <cell r="D2974" t="str">
            <v/>
          </cell>
          <cell r="E2974" t="str">
            <v>PGEX</v>
          </cell>
          <cell r="F2974" t="str">
            <v>Extranjeros</v>
          </cell>
        </row>
        <row r="2975">
          <cell r="A2975">
            <v>5003471</v>
          </cell>
          <cell r="B2975" t="str">
            <v>VERA GIL JOSE ANTONIO</v>
          </cell>
          <cell r="C2975" t="str">
            <v/>
          </cell>
          <cell r="D2975" t="str">
            <v>24882892C</v>
          </cell>
          <cell r="E2975" t="str">
            <v>PCOL</v>
          </cell>
          <cell r="F2975" t="str">
            <v>Colaboradores</v>
          </cell>
        </row>
        <row r="2976">
          <cell r="A2976">
            <v>5003472</v>
          </cell>
          <cell r="B2976" t="str">
            <v>RODRIGUEZ MOYA ALMUDENA</v>
          </cell>
          <cell r="C2976" t="str">
            <v/>
          </cell>
          <cell r="D2976" t="str">
            <v>07238041X</v>
          </cell>
          <cell r="E2976" t="str">
            <v>PCOL</v>
          </cell>
          <cell r="F2976" t="str">
            <v>Colaboradores</v>
          </cell>
        </row>
        <row r="2977">
          <cell r="A2977">
            <v>5003473</v>
          </cell>
          <cell r="B2977" t="str">
            <v>CONTALENTO CONSULTORES SL</v>
          </cell>
          <cell r="C2977" t="str">
            <v>CHAPADO FERNANDEZ-ARDAVIN JOSE MANUEL</v>
          </cell>
          <cell r="D2977" t="str">
            <v>B85513216</v>
          </cell>
          <cell r="E2977" t="str">
            <v>PCOL</v>
          </cell>
          <cell r="F2977" t="str">
            <v>Colaboradores</v>
          </cell>
        </row>
        <row r="2978">
          <cell r="A2978">
            <v>5003474</v>
          </cell>
          <cell r="B2978" t="str">
            <v>EDIT DOS GALICIA SL</v>
          </cell>
          <cell r="C2978" t="str">
            <v>RUBIDO RAMONDE BENITO DAMIAN</v>
          </cell>
          <cell r="D2978" t="str">
            <v>B15524820</v>
          </cell>
          <cell r="E2978" t="str">
            <v>PCOL</v>
          </cell>
          <cell r="F2978" t="str">
            <v>Colaboradores</v>
          </cell>
        </row>
        <row r="2979">
          <cell r="A2979">
            <v>5003475</v>
          </cell>
          <cell r="B2979" t="str">
            <v>ACAL BFI IBERIA SL</v>
          </cell>
          <cell r="C2979" t="str">
            <v/>
          </cell>
          <cell r="D2979" t="str">
            <v>B83884205</v>
          </cell>
          <cell r="E2979" t="str">
            <v>PGNA</v>
          </cell>
          <cell r="F2979" t="str">
            <v>Nacionales</v>
          </cell>
        </row>
        <row r="2980">
          <cell r="A2980">
            <v>5003476</v>
          </cell>
          <cell r="B2980" t="str">
            <v>FUENTES GONZALEZ JULIA PALOMA</v>
          </cell>
          <cell r="C2980" t="str">
            <v/>
          </cell>
          <cell r="D2980" t="str">
            <v>05360918D</v>
          </cell>
          <cell r="E2980" t="str">
            <v>PCOL</v>
          </cell>
          <cell r="F2980" t="str">
            <v>Colaboradores</v>
          </cell>
        </row>
        <row r="2981">
          <cell r="A2981">
            <v>5003477</v>
          </cell>
          <cell r="B2981" t="str">
            <v>PEÑA ROJAS FRANCISCO JAVIER</v>
          </cell>
          <cell r="C2981" t="str">
            <v/>
          </cell>
          <cell r="D2981" t="str">
            <v>51670534E</v>
          </cell>
          <cell r="E2981" t="str">
            <v>PCOL</v>
          </cell>
          <cell r="F2981" t="str">
            <v>Colaboradores</v>
          </cell>
        </row>
        <row r="2982">
          <cell r="A2982">
            <v>5003478</v>
          </cell>
          <cell r="B2982" t="str">
            <v>RESTAURANTES NUEVO ST JAMES SL</v>
          </cell>
          <cell r="C2982" t="str">
            <v>ARMENGOL SANCHEZ JOSE LUIS</v>
          </cell>
          <cell r="D2982" t="str">
            <v>B84405778</v>
          </cell>
          <cell r="E2982" t="str">
            <v>PCOL</v>
          </cell>
          <cell r="F2982" t="str">
            <v>Colaboradores</v>
          </cell>
        </row>
        <row r="2983">
          <cell r="A2983">
            <v>5003479</v>
          </cell>
          <cell r="B2983" t="str">
            <v>SIEMPRE COMUNICANDO SL</v>
          </cell>
          <cell r="C2983" t="str">
            <v>FARIÑA RAMUDO ANA MARIA</v>
          </cell>
          <cell r="D2983" t="str">
            <v>B86552205</v>
          </cell>
          <cell r="E2983" t="str">
            <v>PCOL</v>
          </cell>
          <cell r="F2983" t="str">
            <v>Colaboradores</v>
          </cell>
        </row>
        <row r="2984">
          <cell r="A2984">
            <v>5003480</v>
          </cell>
          <cell r="B2984" t="str">
            <v>TUSITALA CONSULTORIA MEDICA SL</v>
          </cell>
          <cell r="C2984" t="str">
            <v>RABOSO GARCIA-BAQUERO EDUARDO</v>
          </cell>
          <cell r="D2984" t="str">
            <v>B83412130</v>
          </cell>
          <cell r="E2984" t="str">
            <v>PCOL</v>
          </cell>
          <cell r="F2984" t="str">
            <v>Colaboradores</v>
          </cell>
        </row>
        <row r="2985">
          <cell r="A2985">
            <v>5003481</v>
          </cell>
          <cell r="B2985" t="str">
            <v>MAVYAL SL</v>
          </cell>
          <cell r="C2985" t="str">
            <v/>
          </cell>
          <cell r="D2985" t="str">
            <v>B26311159</v>
          </cell>
          <cell r="E2985" t="str">
            <v>PGNA</v>
          </cell>
          <cell r="F2985" t="str">
            <v>Nacionales</v>
          </cell>
        </row>
        <row r="2986">
          <cell r="A2986">
            <v>5003482</v>
          </cell>
          <cell r="B2986" t="str">
            <v>UNIDAD EDITORIAL INFORM DEPORTIVA</v>
          </cell>
          <cell r="C2986" t="str">
            <v/>
          </cell>
          <cell r="D2986" t="str">
            <v>B81868697</v>
          </cell>
          <cell r="E2986" t="str">
            <v>PGNA</v>
          </cell>
          <cell r="F2986" t="str">
            <v>Nacionales</v>
          </cell>
        </row>
        <row r="2987">
          <cell r="A2987">
            <v>5003485</v>
          </cell>
          <cell r="B2987" t="str">
            <v>CANNES PALACE HOTEL</v>
          </cell>
          <cell r="C2987" t="str">
            <v/>
          </cell>
          <cell r="D2987" t="str">
            <v/>
          </cell>
          <cell r="E2987" t="str">
            <v>PGCO</v>
          </cell>
          <cell r="F2987" t="str">
            <v>Comunitarios</v>
          </cell>
        </row>
        <row r="2988">
          <cell r="A2988">
            <v>5003486</v>
          </cell>
          <cell r="B2988" t="str">
            <v>DIVISA RED SAU</v>
          </cell>
          <cell r="C2988" t="str">
            <v/>
          </cell>
          <cell r="D2988" t="str">
            <v>A47033485</v>
          </cell>
          <cell r="E2988" t="str">
            <v>PGNA</v>
          </cell>
          <cell r="F2988" t="str">
            <v>Nacionales</v>
          </cell>
        </row>
        <row r="2989">
          <cell r="A2989">
            <v>5003490</v>
          </cell>
          <cell r="B2989" t="str">
            <v>ONTWICE INTERACTIVE SERVICES SL</v>
          </cell>
          <cell r="C2989" t="str">
            <v/>
          </cell>
          <cell r="D2989" t="str">
            <v>B84894575</v>
          </cell>
          <cell r="E2989" t="str">
            <v>PGNA</v>
          </cell>
          <cell r="F2989" t="str">
            <v>Nacionales</v>
          </cell>
        </row>
        <row r="2990">
          <cell r="A2990">
            <v>5003491</v>
          </cell>
          <cell r="B2990" t="str">
            <v>TIRABEQUE PRODUCCIONES SL</v>
          </cell>
          <cell r="C2990" t="str">
            <v/>
          </cell>
          <cell r="D2990" t="str">
            <v>B83339879</v>
          </cell>
          <cell r="E2990" t="str">
            <v>PGNA</v>
          </cell>
          <cell r="F2990" t="str">
            <v>Nacionales</v>
          </cell>
        </row>
        <row r="2991">
          <cell r="A2991">
            <v>5003492</v>
          </cell>
          <cell r="B2991" t="str">
            <v>BLUESCREEN SL</v>
          </cell>
          <cell r="C2991" t="str">
            <v/>
          </cell>
          <cell r="D2991" t="str">
            <v>B96708946</v>
          </cell>
          <cell r="E2991" t="str">
            <v>PGNA</v>
          </cell>
          <cell r="F2991" t="str">
            <v>Nacionales</v>
          </cell>
        </row>
        <row r="2992">
          <cell r="A2992">
            <v>5003159</v>
          </cell>
          <cell r="B2992" t="str">
            <v>PRODUCCIONES PERIODISTICAS</v>
          </cell>
          <cell r="C2992" t="str">
            <v>CHICOTE LERENA JAVIER</v>
          </cell>
          <cell r="D2992" t="str">
            <v>B86185758</v>
          </cell>
          <cell r="E2992" t="str">
            <v>PCOL</v>
          </cell>
          <cell r="F2992" t="str">
            <v>Colaboradores</v>
          </cell>
        </row>
        <row r="2993">
          <cell r="A2993">
            <v>5003160</v>
          </cell>
          <cell r="B2993" t="str">
            <v>AZNAR RAMON ANA</v>
          </cell>
          <cell r="C2993" t="str">
            <v/>
          </cell>
          <cell r="D2993" t="str">
            <v>29172602T</v>
          </cell>
          <cell r="E2993" t="str">
            <v>PCOL</v>
          </cell>
          <cell r="F2993" t="str">
            <v>Colaboradores</v>
          </cell>
        </row>
        <row r="2994">
          <cell r="A2994">
            <v>5003161</v>
          </cell>
          <cell r="B2994" t="str">
            <v>BORES REBOLLAR JAIME ANTONIO</v>
          </cell>
          <cell r="C2994" t="str">
            <v/>
          </cell>
          <cell r="D2994" t="str">
            <v>34095263V</v>
          </cell>
          <cell r="E2994" t="str">
            <v>PCOL</v>
          </cell>
          <cell r="F2994" t="str">
            <v>Colaboradores</v>
          </cell>
        </row>
        <row r="2995">
          <cell r="A2995">
            <v>5003162</v>
          </cell>
          <cell r="B2995" t="str">
            <v>LARRINAGA GOMEZ JOSE LUIS</v>
          </cell>
          <cell r="C2995" t="str">
            <v/>
          </cell>
          <cell r="D2995" t="str">
            <v>14251479N</v>
          </cell>
          <cell r="E2995" t="str">
            <v>PCOL</v>
          </cell>
          <cell r="F2995" t="str">
            <v>Colaboradores</v>
          </cell>
        </row>
        <row r="2996">
          <cell r="A2996">
            <v>5003163</v>
          </cell>
          <cell r="B2996" t="str">
            <v>SANCHEZ AGUIAR CARLOS</v>
          </cell>
          <cell r="C2996" t="str">
            <v/>
          </cell>
          <cell r="D2996" t="str">
            <v>51334314Q</v>
          </cell>
          <cell r="E2996" t="str">
            <v>PCOL</v>
          </cell>
          <cell r="F2996" t="str">
            <v>Colaboradores</v>
          </cell>
        </row>
        <row r="2997">
          <cell r="A2997">
            <v>5003164</v>
          </cell>
          <cell r="B2997" t="str">
            <v>SERRA REXACH EDUARDO</v>
          </cell>
          <cell r="C2997" t="str">
            <v/>
          </cell>
          <cell r="D2997" t="str">
            <v>01346184V</v>
          </cell>
          <cell r="E2997" t="str">
            <v>PCOL</v>
          </cell>
          <cell r="F2997" t="str">
            <v>Colaboradores</v>
          </cell>
        </row>
        <row r="2998">
          <cell r="A2998">
            <v>5003165</v>
          </cell>
          <cell r="B2998" t="str">
            <v>MONTOYA VAZQUEZ MIGUEL ANGEL</v>
          </cell>
          <cell r="C2998" t="str">
            <v/>
          </cell>
          <cell r="D2998" t="str">
            <v>02290152L</v>
          </cell>
          <cell r="E2998" t="str">
            <v>PCOL</v>
          </cell>
          <cell r="F2998" t="str">
            <v>Colaboradores</v>
          </cell>
        </row>
        <row r="2999">
          <cell r="A2999">
            <v>5003166</v>
          </cell>
          <cell r="B2999" t="str">
            <v>FIGUEROA SOLER DIEGO J</v>
          </cell>
          <cell r="C2999" t="str">
            <v/>
          </cell>
          <cell r="D2999" t="str">
            <v>50315536T</v>
          </cell>
          <cell r="E2999" t="str">
            <v>PCOL</v>
          </cell>
          <cell r="F2999" t="str">
            <v>Colaboradores</v>
          </cell>
        </row>
        <row r="3000">
          <cell r="A3000">
            <v>5003167</v>
          </cell>
          <cell r="B3000" t="str">
            <v>HERRERO-TEJEDOR ALGAR LUIS FCO</v>
          </cell>
          <cell r="C3000" t="str">
            <v/>
          </cell>
          <cell r="D3000" t="str">
            <v>05342051W</v>
          </cell>
          <cell r="E3000" t="str">
            <v>PCOL</v>
          </cell>
          <cell r="F3000" t="str">
            <v>Colaboradores</v>
          </cell>
        </row>
        <row r="3001">
          <cell r="A3001">
            <v>5003168</v>
          </cell>
          <cell r="B3001" t="str">
            <v>NAVARRO VALS RAFAEL</v>
          </cell>
          <cell r="C3001" t="str">
            <v/>
          </cell>
          <cell r="D3001" t="str">
            <v>22831879D</v>
          </cell>
          <cell r="E3001" t="str">
            <v>PCOL</v>
          </cell>
          <cell r="F3001" t="str">
            <v>Colaboradores</v>
          </cell>
        </row>
        <row r="3002">
          <cell r="A3002">
            <v>5003169</v>
          </cell>
          <cell r="B3002" t="str">
            <v>GONZALEZ LOPEZ-CORPS MANUEL</v>
          </cell>
          <cell r="C3002" t="str">
            <v/>
          </cell>
          <cell r="D3002" t="str">
            <v>51630614F</v>
          </cell>
          <cell r="E3002" t="str">
            <v>PCOL</v>
          </cell>
          <cell r="F3002" t="str">
            <v>Colaboradores</v>
          </cell>
        </row>
        <row r="3003">
          <cell r="A3003">
            <v>5003170</v>
          </cell>
          <cell r="B3003" t="str">
            <v>SISTEMAS INTEGRALES DE MARCAJE SL</v>
          </cell>
          <cell r="C3003" t="str">
            <v/>
          </cell>
          <cell r="D3003" t="str">
            <v>B84813831</v>
          </cell>
          <cell r="E3003" t="str">
            <v>PGNA</v>
          </cell>
          <cell r="F3003" t="str">
            <v>Nacionales</v>
          </cell>
        </row>
        <row r="3004">
          <cell r="A3004">
            <v>5003171</v>
          </cell>
          <cell r="B3004" t="str">
            <v>FERNANDEZ GOMEZ NOEMI</v>
          </cell>
          <cell r="C3004" t="str">
            <v/>
          </cell>
          <cell r="D3004" t="str">
            <v>50220843K</v>
          </cell>
          <cell r="E3004" t="str">
            <v>PCOL</v>
          </cell>
          <cell r="F3004" t="str">
            <v>Colaboradores</v>
          </cell>
        </row>
        <row r="3005">
          <cell r="A3005">
            <v>5003172</v>
          </cell>
          <cell r="B3005" t="str">
            <v>MONIKAKO ARTE TEXTIL Y OTRAS COSAS</v>
          </cell>
          <cell r="C3005" t="str">
            <v>RASCON LOPE TATI</v>
          </cell>
          <cell r="D3005" t="str">
            <v>B86096807</v>
          </cell>
          <cell r="E3005" t="str">
            <v>PCOL</v>
          </cell>
          <cell r="F3005" t="str">
            <v>Colaboradores</v>
          </cell>
        </row>
        <row r="3006">
          <cell r="A3006">
            <v>5003175</v>
          </cell>
          <cell r="B3006" t="str">
            <v>BY SAT MEDIA BROADCASTING</v>
          </cell>
          <cell r="C3006" t="str">
            <v/>
          </cell>
          <cell r="D3006" t="str">
            <v>B86318441</v>
          </cell>
          <cell r="E3006" t="str">
            <v>PGNA</v>
          </cell>
          <cell r="F3006" t="str">
            <v>Nacionales</v>
          </cell>
        </row>
        <row r="3007">
          <cell r="A3007">
            <v>5003176</v>
          </cell>
          <cell r="B3007" t="str">
            <v>HIGUERAS ESTEBAN JESUS</v>
          </cell>
          <cell r="C3007" t="str">
            <v/>
          </cell>
          <cell r="D3007" t="str">
            <v>07212383C</v>
          </cell>
          <cell r="E3007" t="str">
            <v>PCOL</v>
          </cell>
          <cell r="F3007" t="str">
            <v>Colaboradores</v>
          </cell>
        </row>
        <row r="3008">
          <cell r="A3008">
            <v>5003177</v>
          </cell>
          <cell r="B3008" t="str">
            <v>INSTALACIONES TECNICAS DE</v>
          </cell>
          <cell r="C3008" t="str">
            <v/>
          </cell>
          <cell r="D3008" t="str">
            <v>B85684298</v>
          </cell>
          <cell r="E3008" t="str">
            <v>PGNA</v>
          </cell>
          <cell r="F3008" t="str">
            <v>Nacionales</v>
          </cell>
        </row>
        <row r="3009">
          <cell r="A3009">
            <v>5003178</v>
          </cell>
          <cell r="B3009" t="str">
            <v>I POWER COMUNICACIONES DIGITALES SL</v>
          </cell>
          <cell r="C3009" t="str">
            <v/>
          </cell>
          <cell r="D3009" t="str">
            <v>B86268281</v>
          </cell>
          <cell r="E3009" t="str">
            <v>PGNA</v>
          </cell>
          <cell r="F3009" t="str">
            <v>Nacionales</v>
          </cell>
        </row>
        <row r="3010">
          <cell r="A3010">
            <v>5003179</v>
          </cell>
          <cell r="B3010" t="str">
            <v>PARAMOUNT SPAIN SL</v>
          </cell>
          <cell r="C3010" t="str">
            <v/>
          </cell>
          <cell r="D3010" t="str">
            <v>B79098661</v>
          </cell>
          <cell r="E3010" t="str">
            <v>PGNA</v>
          </cell>
          <cell r="F3010" t="str">
            <v>Nacionales</v>
          </cell>
        </row>
        <row r="3011">
          <cell r="A3011">
            <v>5003180</v>
          </cell>
          <cell r="B3011" t="str">
            <v>UBI BANCA PARA BORRAR</v>
          </cell>
          <cell r="C3011" t="str">
            <v/>
          </cell>
          <cell r="D3011" t="str">
            <v>9999</v>
          </cell>
          <cell r="E3011" t="str">
            <v>PGBK</v>
          </cell>
          <cell r="F3011" t="str">
            <v>Bancos</v>
          </cell>
        </row>
        <row r="3012">
          <cell r="A3012">
            <v>5003181</v>
          </cell>
          <cell r="B3012" t="str">
            <v>ACUSTICA INTEGRAL SL</v>
          </cell>
          <cell r="C3012" t="str">
            <v/>
          </cell>
          <cell r="D3012" t="str">
            <v>B60991650</v>
          </cell>
          <cell r="E3012" t="str">
            <v>PGNA</v>
          </cell>
          <cell r="F3012" t="str">
            <v>Nacionales</v>
          </cell>
        </row>
        <row r="3013">
          <cell r="A3013">
            <v>400050</v>
          </cell>
          <cell r="B3013" t="str">
            <v>UBI BANCA INTERNACIONAL</v>
          </cell>
          <cell r="C3013" t="str">
            <v/>
          </cell>
          <cell r="D3013" t="str">
            <v/>
          </cell>
          <cell r="E3013" t="str">
            <v/>
          </cell>
        </row>
        <row r="3014">
          <cell r="A3014">
            <v>5003182</v>
          </cell>
          <cell r="B3014" t="str">
            <v>SPONSORING AND BARTERING</v>
          </cell>
          <cell r="C3014" t="str">
            <v/>
          </cell>
          <cell r="D3014" t="str">
            <v>B84881895</v>
          </cell>
          <cell r="E3014" t="str">
            <v>PGNA</v>
          </cell>
          <cell r="F3014" t="str">
            <v>Nacionales</v>
          </cell>
        </row>
        <row r="3015">
          <cell r="A3015">
            <v>5003183</v>
          </cell>
          <cell r="B3015" t="str">
            <v>UNIDAD EDITORIAL INFORMACION GENER</v>
          </cell>
          <cell r="C3015" t="str">
            <v/>
          </cell>
          <cell r="D3015" t="str">
            <v>B85157790</v>
          </cell>
          <cell r="E3015" t="str">
            <v>PGNA</v>
          </cell>
          <cell r="F3015" t="str">
            <v>Nacionales</v>
          </cell>
        </row>
        <row r="3016">
          <cell r="A3016">
            <v>5003184</v>
          </cell>
          <cell r="B3016" t="str">
            <v>INVET SISTEMAS Y SERVICIOS SL</v>
          </cell>
          <cell r="C3016" t="str">
            <v/>
          </cell>
          <cell r="D3016" t="str">
            <v>B86218955</v>
          </cell>
          <cell r="E3016" t="str">
            <v>PGNA</v>
          </cell>
          <cell r="F3016" t="str">
            <v>Nacionales</v>
          </cell>
        </row>
        <row r="3017">
          <cell r="A3017">
            <v>5003185</v>
          </cell>
          <cell r="B3017" t="str">
            <v>PRODUCZONE SL</v>
          </cell>
          <cell r="C3017" t="str">
            <v/>
          </cell>
          <cell r="D3017" t="str">
            <v>B47553995</v>
          </cell>
          <cell r="E3017" t="str">
            <v>PGNA</v>
          </cell>
          <cell r="F3017" t="str">
            <v>Nacionales</v>
          </cell>
        </row>
        <row r="3018">
          <cell r="A3018">
            <v>5003186</v>
          </cell>
          <cell r="B3018" t="str">
            <v>SOCIEDAD ESPAÑOLA DE RELOJERIA, SA</v>
          </cell>
          <cell r="C3018" t="str">
            <v/>
          </cell>
          <cell r="D3018" t="str">
            <v>A28004778</v>
          </cell>
          <cell r="E3018" t="str">
            <v>PGNA</v>
          </cell>
          <cell r="F3018" t="str">
            <v>Nacionales</v>
          </cell>
        </row>
        <row r="3019">
          <cell r="A3019">
            <v>5003187</v>
          </cell>
          <cell r="B3019" t="str">
            <v>INFORMATICA, CALCULO Y TECNICA, SA</v>
          </cell>
          <cell r="C3019" t="str">
            <v/>
          </cell>
          <cell r="D3019" t="str">
            <v>A28637502</v>
          </cell>
          <cell r="E3019" t="str">
            <v>PGNA</v>
          </cell>
          <cell r="F3019" t="str">
            <v>Nacionales</v>
          </cell>
        </row>
        <row r="3020">
          <cell r="A3020">
            <v>5003188</v>
          </cell>
          <cell r="B3020" t="str">
            <v>DE VILLENA GARCIA LUIS ANTONIO</v>
          </cell>
          <cell r="C3020" t="str">
            <v/>
          </cell>
          <cell r="D3020" t="str">
            <v>51314242T</v>
          </cell>
          <cell r="E3020" t="str">
            <v>PCOL</v>
          </cell>
          <cell r="F3020" t="str">
            <v>Colaboradores</v>
          </cell>
        </row>
        <row r="3021">
          <cell r="A3021">
            <v>5003189</v>
          </cell>
          <cell r="B3021" t="str">
            <v>TORRUELLA SALLENT ROGER</v>
          </cell>
          <cell r="C3021" t="str">
            <v/>
          </cell>
          <cell r="D3021" t="str">
            <v>77736819Q</v>
          </cell>
          <cell r="E3021" t="str">
            <v>PGNA</v>
          </cell>
          <cell r="F3021" t="str">
            <v>Nacionales</v>
          </cell>
        </row>
        <row r="3022">
          <cell r="A3022">
            <v>5003190</v>
          </cell>
          <cell r="B3022" t="str">
            <v>ASONAT 2000</v>
          </cell>
          <cell r="C3022" t="str">
            <v/>
          </cell>
          <cell r="D3022" t="str">
            <v>B85702439</v>
          </cell>
          <cell r="E3022" t="str">
            <v>PGNA</v>
          </cell>
          <cell r="F3022" t="str">
            <v>Nacionales</v>
          </cell>
        </row>
        <row r="3023">
          <cell r="A3023">
            <v>5003191</v>
          </cell>
          <cell r="B3023" t="str">
            <v>UNIVERSIDAD REY JUAN CARLOS</v>
          </cell>
          <cell r="C3023" t="str">
            <v/>
          </cell>
          <cell r="D3023" t="str">
            <v>Q2803011B</v>
          </cell>
          <cell r="E3023" t="str">
            <v>PGNA</v>
          </cell>
          <cell r="F3023" t="str">
            <v>Nacionales</v>
          </cell>
        </row>
        <row r="3024">
          <cell r="A3024">
            <v>5003192</v>
          </cell>
          <cell r="B3024" t="str">
            <v>AIRIS TECHNOLOGY SOLUTIONS SL</v>
          </cell>
          <cell r="C3024" t="str">
            <v/>
          </cell>
          <cell r="D3024" t="str">
            <v>B85640779</v>
          </cell>
          <cell r="E3024" t="str">
            <v>PGNA</v>
          </cell>
          <cell r="F3024" t="str">
            <v>Nacionales</v>
          </cell>
        </row>
        <row r="3025">
          <cell r="A3025">
            <v>5003193</v>
          </cell>
          <cell r="B3025" t="str">
            <v>PRESENT MANAGEMENT, SL</v>
          </cell>
          <cell r="C3025" t="str">
            <v/>
          </cell>
          <cell r="D3025" t="str">
            <v>B82761958</v>
          </cell>
          <cell r="E3025" t="str">
            <v>PGNA</v>
          </cell>
          <cell r="F3025" t="str">
            <v>Nacionales</v>
          </cell>
        </row>
        <row r="3026">
          <cell r="A3026">
            <v>5003194</v>
          </cell>
          <cell r="B3026" t="str">
            <v>IN STYLE GROUP LIMITED</v>
          </cell>
          <cell r="C3026" t="str">
            <v/>
          </cell>
          <cell r="D3026" t="str">
            <v/>
          </cell>
          <cell r="E3026" t="str">
            <v>PGEX</v>
          </cell>
          <cell r="F3026" t="str">
            <v>Extranjeros</v>
          </cell>
        </row>
        <row r="3027">
          <cell r="A3027">
            <v>5003195</v>
          </cell>
          <cell r="B3027" t="str">
            <v>JANA FILMS SL</v>
          </cell>
          <cell r="C3027" t="str">
            <v/>
          </cell>
          <cell r="D3027" t="str">
            <v>B84820802</v>
          </cell>
          <cell r="E3027" t="str">
            <v>PGNA</v>
          </cell>
          <cell r="F3027" t="str">
            <v>Nacionales</v>
          </cell>
        </row>
        <row r="3028">
          <cell r="A3028">
            <v>5003196</v>
          </cell>
          <cell r="B3028" t="str">
            <v>FUNDACION UNIV SAN PABLO-CEU</v>
          </cell>
          <cell r="C3028" t="str">
            <v>CEU-ABAD ALCALA LEOPOLDO</v>
          </cell>
          <cell r="D3028" t="str">
            <v>G28423275</v>
          </cell>
          <cell r="E3028" t="str">
            <v>PCOL</v>
          </cell>
          <cell r="F3028" t="str">
            <v>Colaboradores</v>
          </cell>
        </row>
        <row r="3029">
          <cell r="A3029">
            <v>5003197</v>
          </cell>
          <cell r="B3029" t="str">
            <v>FUNDACION CAICO</v>
          </cell>
          <cell r="C3029" t="str">
            <v/>
          </cell>
          <cell r="D3029" t="str">
            <v>G84587328</v>
          </cell>
          <cell r="E3029" t="str">
            <v>PGNA</v>
          </cell>
          <cell r="F3029" t="str">
            <v>Nacionales</v>
          </cell>
        </row>
        <row r="3030">
          <cell r="A3030">
            <v>5003198</v>
          </cell>
          <cell r="B3030" t="str">
            <v>TELASA RADIO SL</v>
          </cell>
          <cell r="C3030" t="str">
            <v/>
          </cell>
          <cell r="D3030" t="str">
            <v>B85468346</v>
          </cell>
          <cell r="E3030" t="str">
            <v>PGNA</v>
          </cell>
          <cell r="F3030" t="str">
            <v>Nacionales</v>
          </cell>
        </row>
        <row r="3031">
          <cell r="A3031">
            <v>5003199</v>
          </cell>
          <cell r="B3031" t="str">
            <v>EGYPTIAN RADIO TV UNION</v>
          </cell>
          <cell r="C3031" t="str">
            <v/>
          </cell>
          <cell r="D3031" t="str">
            <v>2345678</v>
          </cell>
          <cell r="E3031" t="str">
            <v>PGEX</v>
          </cell>
          <cell r="F3031" t="str">
            <v>Extranjeros</v>
          </cell>
        </row>
        <row r="3032">
          <cell r="A3032">
            <v>5003200</v>
          </cell>
          <cell r="B3032" t="str">
            <v>OSTOS SOLA &amp; ASOCIADOS SL</v>
          </cell>
          <cell r="C3032" t="str">
            <v/>
          </cell>
          <cell r="D3032" t="str">
            <v>B82941667</v>
          </cell>
          <cell r="E3032" t="str">
            <v>PGNA</v>
          </cell>
          <cell r="F3032" t="str">
            <v>Nacionales</v>
          </cell>
        </row>
        <row r="3033">
          <cell r="A3033">
            <v>5003201</v>
          </cell>
          <cell r="B3033" t="str">
            <v>SONY PICTURES (el 5000764 es OK)</v>
          </cell>
          <cell r="C3033" t="str">
            <v/>
          </cell>
          <cell r="D3033" t="str">
            <v>B86137296</v>
          </cell>
          <cell r="E3033" t="str">
            <v>PGNA</v>
          </cell>
          <cell r="F3033" t="str">
            <v>Nacionales</v>
          </cell>
        </row>
        <row r="3034">
          <cell r="A3034">
            <v>5003202</v>
          </cell>
          <cell r="B3034" t="str">
            <v>OCTOPUS MEDIA SL</v>
          </cell>
          <cell r="C3034" t="str">
            <v/>
          </cell>
          <cell r="D3034" t="str">
            <v>B86225786</v>
          </cell>
          <cell r="E3034" t="str">
            <v>PGNA</v>
          </cell>
          <cell r="F3034" t="str">
            <v>Nacionales</v>
          </cell>
        </row>
        <row r="3035">
          <cell r="A3035">
            <v>5003203</v>
          </cell>
          <cell r="B3035" t="str">
            <v>CERRAJERIAS FAGON SL</v>
          </cell>
          <cell r="C3035" t="str">
            <v/>
          </cell>
          <cell r="D3035" t="str">
            <v>B78966116</v>
          </cell>
          <cell r="E3035" t="str">
            <v>PGNA</v>
          </cell>
          <cell r="F3035" t="str">
            <v>Nacionales</v>
          </cell>
        </row>
        <row r="3036">
          <cell r="A3036">
            <v>5003204</v>
          </cell>
          <cell r="B3036" t="str">
            <v>ARON MULTIMEDIA SL</v>
          </cell>
          <cell r="C3036" t="str">
            <v/>
          </cell>
          <cell r="D3036" t="str">
            <v>B02242964</v>
          </cell>
          <cell r="E3036" t="str">
            <v>PGNA</v>
          </cell>
          <cell r="F3036" t="str">
            <v>Nacionales</v>
          </cell>
        </row>
        <row r="3037">
          <cell r="A3037">
            <v>5003205</v>
          </cell>
          <cell r="B3037" t="str">
            <v>A CONTRACORRIENTE FILMS SL</v>
          </cell>
          <cell r="C3037" t="str">
            <v/>
          </cell>
          <cell r="D3037" t="str">
            <v>B65117079</v>
          </cell>
          <cell r="E3037" t="str">
            <v>PGNA</v>
          </cell>
          <cell r="F3037" t="str">
            <v>Nacionales</v>
          </cell>
        </row>
        <row r="3038">
          <cell r="A3038">
            <v>5003206</v>
          </cell>
          <cell r="B3038" t="str">
            <v>ALFACAM</v>
          </cell>
          <cell r="C3038" t="str">
            <v/>
          </cell>
          <cell r="D3038" t="str">
            <v>0431780652</v>
          </cell>
          <cell r="E3038" t="str">
            <v>PGEX</v>
          </cell>
          <cell r="F3038" t="str">
            <v>Extranjeros</v>
          </cell>
        </row>
        <row r="3039">
          <cell r="A3039">
            <v>5003207</v>
          </cell>
          <cell r="B3039" t="str">
            <v>LA ZANFOÑA PRODUCCIONES SL</v>
          </cell>
          <cell r="C3039" t="str">
            <v/>
          </cell>
          <cell r="D3039" t="str">
            <v>B91125823</v>
          </cell>
          <cell r="E3039" t="str">
            <v>PGNA</v>
          </cell>
          <cell r="F3039" t="str">
            <v>Nacionales</v>
          </cell>
        </row>
        <row r="3040">
          <cell r="A3040">
            <v>5003208</v>
          </cell>
          <cell r="B3040" t="str">
            <v>FARRE ESPINOSA GUILLERMO</v>
          </cell>
          <cell r="C3040" t="str">
            <v/>
          </cell>
          <cell r="D3040" t="str">
            <v>53408295H</v>
          </cell>
          <cell r="E3040" t="str">
            <v>PCOL</v>
          </cell>
          <cell r="F3040" t="str">
            <v>Colaboradores</v>
          </cell>
        </row>
        <row r="3041">
          <cell r="A3041">
            <v>5003209</v>
          </cell>
          <cell r="B3041" t="str">
            <v>MARIN MAYO BEATRIZ</v>
          </cell>
          <cell r="C3041" t="str">
            <v/>
          </cell>
          <cell r="D3041" t="str">
            <v>50867936D</v>
          </cell>
          <cell r="E3041" t="str">
            <v>PCOL</v>
          </cell>
          <cell r="F3041" t="str">
            <v>Colaboradores</v>
          </cell>
        </row>
        <row r="3042">
          <cell r="A3042">
            <v>5003210</v>
          </cell>
          <cell r="B3042" t="str">
            <v>XL INSURANCE COMPANY LIMITED</v>
          </cell>
          <cell r="C3042" t="str">
            <v/>
          </cell>
          <cell r="D3042" t="str">
            <v>W0065403H</v>
          </cell>
          <cell r="E3042" t="str">
            <v>PGNA</v>
          </cell>
          <cell r="F3042" t="str">
            <v>Nacionales</v>
          </cell>
        </row>
        <row r="3043">
          <cell r="A3043">
            <v>5003211</v>
          </cell>
          <cell r="B3043" t="str">
            <v>LYRECO ESPAÑA SA</v>
          </cell>
          <cell r="C3043" t="str">
            <v/>
          </cell>
          <cell r="D3043" t="str">
            <v>A79206223</v>
          </cell>
          <cell r="E3043" t="str">
            <v>PGNA</v>
          </cell>
          <cell r="F3043" t="str">
            <v>Nacionales</v>
          </cell>
        </row>
        <row r="3044">
          <cell r="A3044">
            <v>5003212</v>
          </cell>
          <cell r="B3044" t="str">
            <v>GLOBUS PROD AUDIOVISUALES SL</v>
          </cell>
          <cell r="C3044" t="str">
            <v/>
          </cell>
          <cell r="D3044" t="str">
            <v>B85979284</v>
          </cell>
          <cell r="E3044" t="str">
            <v>PGNA</v>
          </cell>
          <cell r="F3044" t="str">
            <v>Nacionales</v>
          </cell>
        </row>
        <row r="3045">
          <cell r="A3045">
            <v>5003213</v>
          </cell>
          <cell r="B3045" t="str">
            <v>RICHART MUÑOZ NURIA</v>
          </cell>
          <cell r="C3045" t="str">
            <v/>
          </cell>
          <cell r="D3045" t="str">
            <v>52369778C</v>
          </cell>
          <cell r="E3045" t="str">
            <v>PCOL</v>
          </cell>
          <cell r="F3045" t="str">
            <v>Colaboradores</v>
          </cell>
        </row>
        <row r="3046">
          <cell r="A3046">
            <v>5003214</v>
          </cell>
          <cell r="B3046" t="str">
            <v>TALAVERA CAÑETE MARIA</v>
          </cell>
          <cell r="C3046" t="str">
            <v/>
          </cell>
          <cell r="D3046" t="str">
            <v>33504155D</v>
          </cell>
          <cell r="E3046" t="str">
            <v>PCOL</v>
          </cell>
          <cell r="F3046" t="str">
            <v>Colaboradores</v>
          </cell>
        </row>
        <row r="3047">
          <cell r="A3047">
            <v>5003215</v>
          </cell>
          <cell r="B3047" t="str">
            <v>CABALLERO SANCHEZ MARIO</v>
          </cell>
          <cell r="C3047" t="str">
            <v/>
          </cell>
          <cell r="D3047" t="str">
            <v>04170132W</v>
          </cell>
          <cell r="E3047" t="str">
            <v>PCOL</v>
          </cell>
          <cell r="F3047" t="str">
            <v>Colaboradores</v>
          </cell>
        </row>
        <row r="3048">
          <cell r="A3048">
            <v>5003216</v>
          </cell>
          <cell r="B3048" t="str">
            <v>MORENES DE POSADAS MERCEDES</v>
          </cell>
          <cell r="C3048" t="str">
            <v/>
          </cell>
          <cell r="D3048" t="str">
            <v>05306706P</v>
          </cell>
          <cell r="E3048" t="str">
            <v>PCOL</v>
          </cell>
          <cell r="F3048" t="str">
            <v>Colaboradores</v>
          </cell>
        </row>
        <row r="3049">
          <cell r="A3049">
            <v>5003217</v>
          </cell>
          <cell r="B3049" t="str">
            <v>CONEFE SL</v>
          </cell>
          <cell r="C3049" t="str">
            <v/>
          </cell>
          <cell r="D3049" t="str">
            <v>B81065005</v>
          </cell>
          <cell r="E3049" t="str">
            <v>PGNA</v>
          </cell>
          <cell r="F3049" t="str">
            <v>Nacionales</v>
          </cell>
        </row>
        <row r="3050">
          <cell r="A3050">
            <v>5003218</v>
          </cell>
          <cell r="B3050" t="str">
            <v>JVC PROFESSIONAL EUROPE LTD. SUC ES</v>
          </cell>
          <cell r="C3050" t="str">
            <v/>
          </cell>
          <cell r="D3050" t="str">
            <v>W0067009A</v>
          </cell>
          <cell r="E3050" t="str">
            <v>PGNA</v>
          </cell>
          <cell r="F3050" t="str">
            <v>Nacionales</v>
          </cell>
        </row>
        <row r="3051">
          <cell r="A3051">
            <v>5003219</v>
          </cell>
          <cell r="B3051" t="str">
            <v>SOCIEDAD EXPLOTACION REDES ELECTRON</v>
          </cell>
          <cell r="C3051" t="str">
            <v/>
          </cell>
          <cell r="D3051" t="str">
            <v>A82045683</v>
          </cell>
          <cell r="E3051" t="str">
            <v>PGNA</v>
          </cell>
          <cell r="F3051" t="str">
            <v>Nacionales</v>
          </cell>
        </row>
        <row r="3052">
          <cell r="A3052">
            <v>5003220</v>
          </cell>
          <cell r="B3052" t="str">
            <v>VALTIERRA PRODUCCIONES SL</v>
          </cell>
          <cell r="C3052" t="str">
            <v>13 TV</v>
          </cell>
          <cell r="D3052" t="str">
            <v>B86096401</v>
          </cell>
          <cell r="E3052" t="str">
            <v>PGNA</v>
          </cell>
          <cell r="F3052" t="str">
            <v>Nacionales</v>
          </cell>
        </row>
        <row r="3053">
          <cell r="A3053">
            <v>5003225</v>
          </cell>
          <cell r="B3053" t="str">
            <v>CONTRATACION PUBLICA SOCIALMENTE</v>
          </cell>
          <cell r="C3053" t="str">
            <v/>
          </cell>
          <cell r="D3053" t="str">
            <v>G86117520</v>
          </cell>
          <cell r="E3053" t="str">
            <v>PGNA</v>
          </cell>
          <cell r="F3053" t="str">
            <v>Nacionales</v>
          </cell>
        </row>
        <row r="3054">
          <cell r="A3054">
            <v>5003226</v>
          </cell>
          <cell r="B3054" t="str">
            <v>LOBO PALMER SL</v>
          </cell>
          <cell r="C3054" t="str">
            <v>GUTIERREZ TARONJI FRANCISCO</v>
          </cell>
          <cell r="D3054" t="str">
            <v>B39681267</v>
          </cell>
          <cell r="E3054" t="str">
            <v>PCOL</v>
          </cell>
          <cell r="F3054" t="str">
            <v>Colaboradores</v>
          </cell>
        </row>
        <row r="3055">
          <cell r="A3055">
            <v>5003227</v>
          </cell>
          <cell r="B3055" t="str">
            <v>JORAN COMUNICACION SL</v>
          </cell>
          <cell r="C3055" t="str">
            <v>JOSE TOLEDO</v>
          </cell>
          <cell r="D3055" t="str">
            <v>B83983759</v>
          </cell>
          <cell r="E3055" t="str">
            <v>PCOL</v>
          </cell>
          <cell r="F3055" t="str">
            <v>Colaboradores</v>
          </cell>
        </row>
        <row r="3056">
          <cell r="A3056">
            <v>5003228</v>
          </cell>
          <cell r="B3056" t="str">
            <v>JATO NUÑEZ SILVIA</v>
          </cell>
          <cell r="C3056" t="str">
            <v/>
          </cell>
          <cell r="D3056" t="str">
            <v>33312735H</v>
          </cell>
          <cell r="E3056" t="str">
            <v>PCOL</v>
          </cell>
          <cell r="F3056" t="str">
            <v>Colaboradores</v>
          </cell>
        </row>
        <row r="3057">
          <cell r="A3057">
            <v>5003229</v>
          </cell>
          <cell r="B3057" t="str">
            <v>CHEMTROL DIVISION TEATRO SA</v>
          </cell>
          <cell r="C3057" t="str">
            <v/>
          </cell>
          <cell r="D3057" t="str">
            <v>A41383506</v>
          </cell>
          <cell r="E3057" t="str">
            <v>PGNA</v>
          </cell>
          <cell r="F3057" t="str">
            <v>Nacionales</v>
          </cell>
        </row>
        <row r="3058">
          <cell r="A3058">
            <v>5003230</v>
          </cell>
          <cell r="B3058" t="str">
            <v>ESTA ELECTRONIC SYSTEM TRAVEL AUT</v>
          </cell>
          <cell r="C3058" t="str">
            <v/>
          </cell>
          <cell r="D3058" t="str">
            <v/>
          </cell>
          <cell r="E3058" t="str">
            <v>PGEX</v>
          </cell>
          <cell r="F3058" t="str">
            <v>Extranjeros</v>
          </cell>
        </row>
        <row r="3059">
          <cell r="A3059">
            <v>5003231</v>
          </cell>
          <cell r="B3059" t="str">
            <v>NERINGA HOTEL UAB</v>
          </cell>
          <cell r="C3059" t="str">
            <v/>
          </cell>
          <cell r="D3059" t="str">
            <v>100005667010</v>
          </cell>
          <cell r="E3059" t="str">
            <v>PGCO</v>
          </cell>
          <cell r="F3059" t="str">
            <v>Comunitarios</v>
          </cell>
        </row>
        <row r="3060">
          <cell r="A3060">
            <v>5003232</v>
          </cell>
          <cell r="B3060" t="str">
            <v>KCL BRASIL HOTEL</v>
          </cell>
          <cell r="C3060" t="str">
            <v/>
          </cell>
          <cell r="D3060" t="str">
            <v/>
          </cell>
          <cell r="E3060" t="str">
            <v>PGEX</v>
          </cell>
          <cell r="F3060" t="str">
            <v>Extranjeros</v>
          </cell>
        </row>
        <row r="3061">
          <cell r="A3061">
            <v>5003233</v>
          </cell>
          <cell r="B3061" t="str">
            <v>POUSAD DA ARTES</v>
          </cell>
          <cell r="C3061" t="str">
            <v/>
          </cell>
          <cell r="D3061" t="str">
            <v/>
          </cell>
          <cell r="E3061" t="str">
            <v>PGEX</v>
          </cell>
          <cell r="F3061" t="str">
            <v>Extranjeros</v>
          </cell>
        </row>
        <row r="3062">
          <cell r="A3062">
            <v>5003234</v>
          </cell>
          <cell r="B3062" t="str">
            <v>QUALITY INN PALO ALTO</v>
          </cell>
          <cell r="C3062" t="str">
            <v/>
          </cell>
          <cell r="D3062" t="str">
            <v/>
          </cell>
          <cell r="E3062" t="str">
            <v>PGEX</v>
          </cell>
          <cell r="F3062" t="str">
            <v>Extranjeros</v>
          </cell>
        </row>
        <row r="3063">
          <cell r="A3063">
            <v>5003235</v>
          </cell>
          <cell r="B3063" t="str">
            <v>HOTEL DES ROCHES</v>
          </cell>
          <cell r="C3063" t="str">
            <v/>
          </cell>
          <cell r="D3063" t="str">
            <v/>
          </cell>
          <cell r="E3063" t="str">
            <v>PGEX</v>
          </cell>
          <cell r="F3063" t="str">
            <v>Extranjeros</v>
          </cell>
        </row>
        <row r="3064">
          <cell r="A3064">
            <v>5003236</v>
          </cell>
          <cell r="B3064" t="str">
            <v>EDIFICADORA CONTINENTAL SA</v>
          </cell>
          <cell r="C3064" t="str">
            <v/>
          </cell>
          <cell r="D3064" t="str">
            <v/>
          </cell>
          <cell r="E3064" t="str">
            <v>PGEX</v>
          </cell>
          <cell r="F3064" t="str">
            <v>Extranjeros</v>
          </cell>
        </row>
        <row r="3065">
          <cell r="A3065">
            <v>5003237</v>
          </cell>
          <cell r="B3065" t="str">
            <v>VIAJES PACIFICO SA</v>
          </cell>
          <cell r="C3065" t="str">
            <v/>
          </cell>
          <cell r="D3065" t="str">
            <v>A08644932</v>
          </cell>
          <cell r="E3065" t="str">
            <v>PGNA</v>
          </cell>
          <cell r="F3065" t="str">
            <v>Nacionales</v>
          </cell>
        </row>
        <row r="3066">
          <cell r="A3066">
            <v>5003238</v>
          </cell>
          <cell r="B3066" t="str">
            <v>QUALITY HOTEL EMABSSY CANNES</v>
          </cell>
          <cell r="C3066" t="str">
            <v/>
          </cell>
          <cell r="D3066" t="str">
            <v/>
          </cell>
          <cell r="E3066" t="str">
            <v>PGCO</v>
          </cell>
          <cell r="F3066" t="str">
            <v>Comunitarios</v>
          </cell>
        </row>
        <row r="3067">
          <cell r="A3067">
            <v>5003239</v>
          </cell>
          <cell r="B3067" t="str">
            <v>ABUSOS Y USOS SL</v>
          </cell>
          <cell r="C3067" t="str">
            <v>EL TRANSFORMISTA</v>
          </cell>
          <cell r="D3067" t="str">
            <v>B81838039</v>
          </cell>
          <cell r="E3067" t="str">
            <v>PGNA</v>
          </cell>
          <cell r="F3067" t="str">
            <v>Nacionales</v>
          </cell>
        </row>
        <row r="3068">
          <cell r="A3068">
            <v>5003240</v>
          </cell>
          <cell r="B3068" t="str">
            <v>VAMOS A VER TELEVISION SL</v>
          </cell>
          <cell r="C3068" t="str">
            <v/>
          </cell>
          <cell r="D3068" t="str">
            <v>B86320801</v>
          </cell>
          <cell r="E3068" t="str">
            <v>PGNA</v>
          </cell>
          <cell r="F3068" t="str">
            <v>Nacionales</v>
          </cell>
        </row>
        <row r="3069">
          <cell r="A3069">
            <v>5003241</v>
          </cell>
          <cell r="B3069" t="str">
            <v>EL OCHO BRAVO SL</v>
          </cell>
          <cell r="C3069" t="str">
            <v/>
          </cell>
          <cell r="D3069" t="str">
            <v>B85291201</v>
          </cell>
          <cell r="E3069" t="str">
            <v>PGNA</v>
          </cell>
          <cell r="F3069" t="str">
            <v>Nacionales</v>
          </cell>
        </row>
        <row r="3070">
          <cell r="A3070">
            <v>5003242</v>
          </cell>
          <cell r="B3070" t="str">
            <v>ARTE DIGITAL PRODUCCIONES SL</v>
          </cell>
          <cell r="C3070" t="str">
            <v/>
          </cell>
          <cell r="D3070" t="str">
            <v>B81650293</v>
          </cell>
          <cell r="E3070" t="str">
            <v>PGNA</v>
          </cell>
          <cell r="F3070" t="str">
            <v>Nacionales</v>
          </cell>
        </row>
        <row r="3071">
          <cell r="A3071">
            <v>5003243</v>
          </cell>
          <cell r="B3071" t="str">
            <v>FOLLOWLEAD SL</v>
          </cell>
          <cell r="C3071" t="str">
            <v>MARIA TALAVERA CAÑETE</v>
          </cell>
          <cell r="D3071" t="str">
            <v>B86110129</v>
          </cell>
          <cell r="E3071" t="str">
            <v>PCOL</v>
          </cell>
          <cell r="F3071" t="str">
            <v>Colaboradores</v>
          </cell>
        </row>
        <row r="3072">
          <cell r="A3072">
            <v>5003244</v>
          </cell>
          <cell r="B3072" t="str">
            <v>JIMENEZ BATUECAS DAVID</v>
          </cell>
          <cell r="C3072" t="str">
            <v/>
          </cell>
          <cell r="D3072" t="str">
            <v>51410129T</v>
          </cell>
          <cell r="E3072" t="str">
            <v>PCOL</v>
          </cell>
          <cell r="F3072" t="str">
            <v>Colaboradores</v>
          </cell>
        </row>
        <row r="3073">
          <cell r="A3073">
            <v>5003245</v>
          </cell>
          <cell r="B3073" t="str">
            <v>POLVORINOS REYERO JUAN PABLO</v>
          </cell>
          <cell r="C3073" t="str">
            <v/>
          </cell>
          <cell r="D3073" t="str">
            <v>14304144F</v>
          </cell>
          <cell r="E3073" t="str">
            <v>PCOL</v>
          </cell>
          <cell r="F3073" t="str">
            <v>Colaboradores</v>
          </cell>
        </row>
        <row r="3074">
          <cell r="A3074">
            <v>5003246</v>
          </cell>
          <cell r="B3074" t="str">
            <v>AYTO DE COLLADO VILLALBA</v>
          </cell>
          <cell r="C3074" t="str">
            <v/>
          </cell>
          <cell r="D3074" t="str">
            <v>P2804700I</v>
          </cell>
          <cell r="E3074" t="str">
            <v>PGNA</v>
          </cell>
          <cell r="F3074" t="str">
            <v>Nacionales</v>
          </cell>
        </row>
        <row r="3075">
          <cell r="A3075">
            <v>5003247</v>
          </cell>
          <cell r="B3075" t="str">
            <v>MARTINEZ SANCHEZ ANGELES MARIA</v>
          </cell>
          <cell r="C3075" t="str">
            <v/>
          </cell>
          <cell r="D3075" t="str">
            <v>75724975M</v>
          </cell>
          <cell r="E3075" t="str">
            <v>PCOL</v>
          </cell>
          <cell r="F3075" t="str">
            <v>Colaboradores</v>
          </cell>
        </row>
        <row r="3076">
          <cell r="A3076">
            <v>5003248</v>
          </cell>
          <cell r="B3076" t="str">
            <v>RAMIREZ VALLE TERESA PILAR</v>
          </cell>
          <cell r="C3076" t="str">
            <v>LOS VIEJOS TIEMPOS, SEGUN KANDELA</v>
          </cell>
          <cell r="D3076" t="str">
            <v>01095901C</v>
          </cell>
          <cell r="E3076" t="str">
            <v>PCOL</v>
          </cell>
          <cell r="F3076" t="str">
            <v>Colaboradores</v>
          </cell>
        </row>
        <row r="3077">
          <cell r="A3077">
            <v>5003249</v>
          </cell>
          <cell r="B3077" t="str">
            <v>LAMPARAS OLIVA SA</v>
          </cell>
          <cell r="C3077" t="str">
            <v/>
          </cell>
          <cell r="D3077" t="str">
            <v>A28477107</v>
          </cell>
          <cell r="E3077" t="str">
            <v>PGNA</v>
          </cell>
          <cell r="F3077" t="str">
            <v>Nacionales</v>
          </cell>
        </row>
        <row r="3078">
          <cell r="A3078">
            <v>5003250</v>
          </cell>
          <cell r="B3078" t="str">
            <v>MODERNARIO DESIGN SL</v>
          </cell>
          <cell r="C3078" t="str">
            <v/>
          </cell>
          <cell r="D3078" t="str">
            <v>B85044725</v>
          </cell>
          <cell r="E3078" t="str">
            <v>PGNA</v>
          </cell>
          <cell r="F3078" t="str">
            <v>Nacionales</v>
          </cell>
        </row>
        <row r="3079">
          <cell r="A3079">
            <v>5003251</v>
          </cell>
          <cell r="B3079" t="str">
            <v>VORTEX COMMUNICATIONS LTD</v>
          </cell>
          <cell r="C3079" t="str">
            <v/>
          </cell>
          <cell r="D3079" t="str">
            <v>379615606</v>
          </cell>
          <cell r="E3079" t="str">
            <v>PGCO</v>
          </cell>
          <cell r="F3079" t="str">
            <v>Comunitarios</v>
          </cell>
        </row>
        <row r="3080">
          <cell r="A3080">
            <v>5003252</v>
          </cell>
          <cell r="B3080" t="str">
            <v>AMBAR COMUNICACIONES Y PROD. SL</v>
          </cell>
          <cell r="C3080" t="str">
            <v>AGUILAR MIGUEL ANGEL</v>
          </cell>
          <cell r="D3080" t="str">
            <v>B84151653</v>
          </cell>
          <cell r="E3080" t="str">
            <v>PCOL</v>
          </cell>
          <cell r="F3080" t="str">
            <v>Colaboradores</v>
          </cell>
        </row>
        <row r="3081">
          <cell r="A3081">
            <v>5003253</v>
          </cell>
          <cell r="B3081" t="str">
            <v>ARMADURAS Y VIGAS DE ACERO SL</v>
          </cell>
          <cell r="C3081" t="str">
            <v/>
          </cell>
          <cell r="D3081" t="str">
            <v>B84839927</v>
          </cell>
          <cell r="E3081" t="str">
            <v>PGNA</v>
          </cell>
          <cell r="F3081" t="str">
            <v>Nacionales</v>
          </cell>
        </row>
        <row r="3082">
          <cell r="A3082">
            <v>5003254</v>
          </cell>
          <cell r="B3082" t="str">
            <v>SUMINISTROS INTEGRALES LA ROCHA SL</v>
          </cell>
          <cell r="C3082" t="str">
            <v/>
          </cell>
          <cell r="D3082" t="str">
            <v>B84213362</v>
          </cell>
          <cell r="E3082" t="str">
            <v>PGNA</v>
          </cell>
          <cell r="F3082" t="str">
            <v>Nacionales</v>
          </cell>
        </row>
        <row r="3083">
          <cell r="A3083">
            <v>5003255</v>
          </cell>
          <cell r="B3083" t="str">
            <v>CENTRAL IBERICA TELECOMUNICACIONES</v>
          </cell>
          <cell r="C3083" t="str">
            <v/>
          </cell>
          <cell r="D3083" t="str">
            <v>02608803M</v>
          </cell>
          <cell r="E3083" t="str">
            <v>PGNA</v>
          </cell>
          <cell r="F3083" t="str">
            <v>Nacionales</v>
          </cell>
        </row>
        <row r="3084">
          <cell r="A3084">
            <v>5003256</v>
          </cell>
          <cell r="B3084" t="str">
            <v>TECNA</v>
          </cell>
          <cell r="C3084" t="str">
            <v/>
          </cell>
          <cell r="D3084" t="str">
            <v>B81725970</v>
          </cell>
          <cell r="E3084" t="str">
            <v>PGNA</v>
          </cell>
          <cell r="F3084" t="str">
            <v>Nacionales</v>
          </cell>
        </row>
        <row r="3085">
          <cell r="A3085">
            <v>5003257</v>
          </cell>
          <cell r="B3085" t="str">
            <v>TAMPOCO SL</v>
          </cell>
          <cell r="C3085" t="str">
            <v>JIMENEZ LOSANTOS FEDERICO</v>
          </cell>
          <cell r="D3085" t="str">
            <v>B81182735</v>
          </cell>
          <cell r="E3085" t="str">
            <v>PCOL</v>
          </cell>
          <cell r="F3085" t="str">
            <v>Colaboradores</v>
          </cell>
        </row>
        <row r="3086">
          <cell r="A3086">
            <v>5003258</v>
          </cell>
          <cell r="B3086" t="str">
            <v>VELASCO MUÑOZ JESUS ENRIQUE</v>
          </cell>
          <cell r="C3086" t="str">
            <v/>
          </cell>
          <cell r="D3086" t="str">
            <v>50961986N</v>
          </cell>
          <cell r="E3086" t="str">
            <v>PCOL</v>
          </cell>
          <cell r="F3086" t="str">
            <v>Colaboradores</v>
          </cell>
        </row>
        <row r="3087">
          <cell r="A3087">
            <v>5003259</v>
          </cell>
          <cell r="B3087" t="str">
            <v>VERTIGO FILMS SA</v>
          </cell>
          <cell r="C3087" t="str">
            <v/>
          </cell>
          <cell r="D3087" t="str">
            <v>B80792815</v>
          </cell>
          <cell r="E3087" t="str">
            <v>PGNA</v>
          </cell>
          <cell r="F3087" t="str">
            <v>Nacionales</v>
          </cell>
        </row>
        <row r="3088">
          <cell r="A3088">
            <v>5003260</v>
          </cell>
          <cell r="B3088" t="str">
            <v>CRESPO LORENZO JOSE MARIA</v>
          </cell>
          <cell r="C3088" t="str">
            <v/>
          </cell>
          <cell r="D3088" t="str">
            <v>12729415L</v>
          </cell>
          <cell r="E3088" t="str">
            <v>PCOL</v>
          </cell>
          <cell r="F3088" t="str">
            <v>Colaboradores</v>
          </cell>
        </row>
        <row r="3089">
          <cell r="A3089">
            <v>5003261</v>
          </cell>
          <cell r="B3089" t="str">
            <v>OCHOA LOPEZ CRISTINA</v>
          </cell>
          <cell r="C3089" t="str">
            <v/>
          </cell>
          <cell r="D3089" t="str">
            <v>45788094Q</v>
          </cell>
          <cell r="E3089" t="str">
            <v>PCOL</v>
          </cell>
          <cell r="F3089" t="str">
            <v>Colaboradores</v>
          </cell>
        </row>
        <row r="3090">
          <cell r="A3090">
            <v>5003262</v>
          </cell>
          <cell r="B3090" t="str">
            <v>MULTIVIDEO SL</v>
          </cell>
          <cell r="C3090" t="str">
            <v/>
          </cell>
          <cell r="D3090" t="str">
            <v>B28742278</v>
          </cell>
          <cell r="E3090" t="str">
            <v>PGNA</v>
          </cell>
          <cell r="F3090" t="str">
            <v>Nacionales</v>
          </cell>
        </row>
        <row r="3091">
          <cell r="A3091">
            <v>5003263</v>
          </cell>
          <cell r="B3091" t="str">
            <v>SIRVENT CARBONELL ESTHER</v>
          </cell>
          <cell r="C3091" t="str">
            <v/>
          </cell>
          <cell r="D3091" t="str">
            <v>40324861L</v>
          </cell>
          <cell r="E3091" t="str">
            <v>PCOL</v>
          </cell>
          <cell r="F3091" t="str">
            <v>Colaboradores</v>
          </cell>
        </row>
        <row r="3092">
          <cell r="A3092">
            <v>5003264</v>
          </cell>
          <cell r="B3092" t="str">
            <v>HORTICOLA DEL CENTRO SL</v>
          </cell>
          <cell r="C3092" t="str">
            <v/>
          </cell>
          <cell r="D3092" t="str">
            <v>B78380565</v>
          </cell>
          <cell r="E3092" t="str">
            <v>PGNA</v>
          </cell>
          <cell r="F3092" t="str">
            <v>Nacionales</v>
          </cell>
        </row>
        <row r="3093">
          <cell r="A3093">
            <v>5003265</v>
          </cell>
          <cell r="B3093" t="str">
            <v>REAL ACADEMIA DE GASTRONOMIA</v>
          </cell>
          <cell r="C3093" t="str">
            <v/>
          </cell>
          <cell r="D3093" t="str">
            <v>Q2801986G</v>
          </cell>
          <cell r="E3093" t="str">
            <v>PGNA</v>
          </cell>
          <cell r="F3093" t="str">
            <v>Nacionales</v>
          </cell>
        </row>
        <row r="3094">
          <cell r="A3094">
            <v>5003266</v>
          </cell>
          <cell r="B3094" t="str">
            <v>ISLA DE BABEL PRODUCCIONES</v>
          </cell>
          <cell r="C3094" t="str">
            <v/>
          </cell>
          <cell r="D3094" t="str">
            <v>B85565117</v>
          </cell>
          <cell r="E3094" t="str">
            <v>PGPD</v>
          </cell>
          <cell r="F3094" t="str">
            <v>Productoras</v>
          </cell>
        </row>
        <row r="3095">
          <cell r="A3095">
            <v>5003267</v>
          </cell>
          <cell r="B3095" t="str">
            <v>GARCIA GARCIA SALOME BEATRIZ</v>
          </cell>
          <cell r="C3095" t="str">
            <v/>
          </cell>
          <cell r="D3095" t="str">
            <v>09369027T</v>
          </cell>
          <cell r="E3095" t="str">
            <v>PCOL</v>
          </cell>
          <cell r="F3095" t="str">
            <v>Colaboradores</v>
          </cell>
        </row>
        <row r="3096">
          <cell r="A3096">
            <v>5003268</v>
          </cell>
          <cell r="B3096" t="str">
            <v>ROIG TORRES JOSE LUIS</v>
          </cell>
          <cell r="C3096" t="str">
            <v/>
          </cell>
          <cell r="D3096" t="str">
            <v>40872339M</v>
          </cell>
          <cell r="E3096" t="str">
            <v>PCOL</v>
          </cell>
          <cell r="F3096" t="str">
            <v>Colaboradores</v>
          </cell>
        </row>
        <row r="3097">
          <cell r="A3097">
            <v>5003269</v>
          </cell>
          <cell r="B3097" t="str">
            <v>ASOCIACION VICTIMAS DEL TERRORISMO</v>
          </cell>
          <cell r="C3097" t="str">
            <v/>
          </cell>
          <cell r="D3097" t="str">
            <v>G28933455</v>
          </cell>
          <cell r="E3097" t="str">
            <v>PGNA</v>
          </cell>
          <cell r="F3097" t="str">
            <v>Nacionales</v>
          </cell>
        </row>
        <row r="3098">
          <cell r="A3098">
            <v>5003270</v>
          </cell>
          <cell r="B3098" t="str">
            <v>MEGA TV Y PRODUCCION 2011 SL</v>
          </cell>
          <cell r="C3098" t="str">
            <v/>
          </cell>
          <cell r="D3098" t="str">
            <v>B65556680</v>
          </cell>
          <cell r="E3098" t="str">
            <v>PGPD</v>
          </cell>
          <cell r="F3098" t="str">
            <v>Productoras</v>
          </cell>
        </row>
        <row r="3099">
          <cell r="A3099">
            <v>5003271</v>
          </cell>
          <cell r="B3099" t="str">
            <v>FG SUMINISTROS SL</v>
          </cell>
          <cell r="C3099" t="str">
            <v/>
          </cell>
          <cell r="D3099" t="str">
            <v>B80808009</v>
          </cell>
          <cell r="E3099" t="str">
            <v>PGNA</v>
          </cell>
          <cell r="F3099" t="str">
            <v>Nacionales</v>
          </cell>
        </row>
        <row r="3100">
          <cell r="A3100">
            <v>5003272</v>
          </cell>
          <cell r="B3100" t="str">
            <v>SANCHEZ PUIG MARIA</v>
          </cell>
          <cell r="C3100" t="str">
            <v/>
          </cell>
          <cell r="D3100" t="str">
            <v>00211297L</v>
          </cell>
          <cell r="E3100" t="str">
            <v>PCOL</v>
          </cell>
          <cell r="F3100" t="str">
            <v>Colaboradores</v>
          </cell>
        </row>
        <row r="3101">
          <cell r="A3101">
            <v>5003273</v>
          </cell>
          <cell r="B3101" t="str">
            <v>BARDAVIO COLEBROOK DANIEL</v>
          </cell>
          <cell r="C3101" t="str">
            <v/>
          </cell>
          <cell r="D3101" t="str">
            <v>52863405K</v>
          </cell>
          <cell r="E3101" t="str">
            <v>PCOL</v>
          </cell>
          <cell r="F3101" t="str">
            <v>Colaboradores</v>
          </cell>
        </row>
        <row r="3102">
          <cell r="A3102">
            <v>5003274</v>
          </cell>
          <cell r="B3102" t="str">
            <v>TESTO INDUSTRIAL</v>
          </cell>
          <cell r="C3102" t="str">
            <v/>
          </cell>
          <cell r="D3102" t="str">
            <v>A63590657</v>
          </cell>
          <cell r="E3102" t="str">
            <v>PGNA</v>
          </cell>
          <cell r="F3102" t="str">
            <v>Nacionales</v>
          </cell>
        </row>
        <row r="3103">
          <cell r="A3103">
            <v>5003275</v>
          </cell>
          <cell r="B3103" t="str">
            <v>CASTELAO PICTURES SL</v>
          </cell>
          <cell r="C3103" t="str">
            <v/>
          </cell>
          <cell r="D3103" t="str">
            <v>B65279911</v>
          </cell>
          <cell r="E3103" t="str">
            <v>PGNA</v>
          </cell>
          <cell r="F3103" t="str">
            <v>Nacionales</v>
          </cell>
        </row>
        <row r="3104">
          <cell r="A3104">
            <v>5003276</v>
          </cell>
          <cell r="B3104" t="str">
            <v>ATM SUR TV SL</v>
          </cell>
          <cell r="C3104" t="str">
            <v/>
          </cell>
          <cell r="D3104" t="str">
            <v>B91395756</v>
          </cell>
          <cell r="E3104" t="str">
            <v>PGNA</v>
          </cell>
          <cell r="F3104" t="str">
            <v>Nacionales</v>
          </cell>
        </row>
        <row r="3105">
          <cell r="A3105">
            <v>5003277</v>
          </cell>
          <cell r="B3105" t="str">
            <v>HERRAEZ RODRIGUEZ SIGFRIDO</v>
          </cell>
          <cell r="C3105" t="str">
            <v/>
          </cell>
          <cell r="D3105" t="str">
            <v>50057353S</v>
          </cell>
          <cell r="E3105" t="str">
            <v>PGCA</v>
          </cell>
          <cell r="F3105" t="str">
            <v>Consejeros</v>
          </cell>
        </row>
        <row r="3106">
          <cell r="A3106">
            <v>5003278</v>
          </cell>
          <cell r="B3106" t="str">
            <v>FUNDACION CLUB ATLETICO DE MADRID</v>
          </cell>
          <cell r="C3106" t="str">
            <v/>
          </cell>
          <cell r="D3106" t="str">
            <v>G81635682</v>
          </cell>
          <cell r="E3106" t="str">
            <v>PGNA</v>
          </cell>
          <cell r="F3106" t="str">
            <v>Nacionales</v>
          </cell>
        </row>
        <row r="3107">
          <cell r="A3107">
            <v>5003279</v>
          </cell>
          <cell r="B3107" t="str">
            <v>CRUZ VARA VICTORIANO</v>
          </cell>
          <cell r="C3107" t="str">
            <v/>
          </cell>
          <cell r="D3107" t="str">
            <v>08901731H</v>
          </cell>
          <cell r="E3107" t="str">
            <v>PGCA</v>
          </cell>
          <cell r="F3107" t="str">
            <v>Consejeros</v>
          </cell>
        </row>
        <row r="3108">
          <cell r="A3108">
            <v>5003280</v>
          </cell>
          <cell r="B3108" t="str">
            <v>GARCIA DE CORTAZAR RUIZ FERNANDO</v>
          </cell>
          <cell r="C3108" t="str">
            <v/>
          </cell>
          <cell r="D3108" t="str">
            <v>14828894N</v>
          </cell>
          <cell r="E3108" t="str">
            <v>PCOL</v>
          </cell>
          <cell r="F3108" t="str">
            <v>Colaboradores</v>
          </cell>
        </row>
        <row r="3109">
          <cell r="A3109">
            <v>5003281</v>
          </cell>
          <cell r="B3109" t="str">
            <v>FILMS DU SOLEIL</v>
          </cell>
          <cell r="C3109" t="str">
            <v/>
          </cell>
          <cell r="D3109" t="str">
            <v>FR10054805452</v>
          </cell>
          <cell r="E3109" t="str">
            <v>PGCO</v>
          </cell>
          <cell r="F3109" t="str">
            <v>Comunitarios</v>
          </cell>
        </row>
        <row r="3110">
          <cell r="A3110">
            <v>5003282</v>
          </cell>
          <cell r="B3110" t="str">
            <v>SEALCO MOTOR SA</v>
          </cell>
          <cell r="C3110" t="str">
            <v/>
          </cell>
          <cell r="D3110" t="str">
            <v>A80681349</v>
          </cell>
          <cell r="E3110" t="str">
            <v>PGNA</v>
          </cell>
          <cell r="F3110" t="str">
            <v>Nacionales</v>
          </cell>
        </row>
        <row r="3111">
          <cell r="A3111">
            <v>5003283</v>
          </cell>
          <cell r="B3111" t="str">
            <v>DIEZ CANGAS JOSE CARLOS</v>
          </cell>
          <cell r="C3111" t="str">
            <v/>
          </cell>
          <cell r="D3111" t="str">
            <v>02889453D</v>
          </cell>
          <cell r="E3111" t="str">
            <v>PCOL</v>
          </cell>
          <cell r="F3111" t="str">
            <v>Colaboradores</v>
          </cell>
        </row>
        <row r="3112">
          <cell r="A3112">
            <v>5003284</v>
          </cell>
          <cell r="B3112" t="str">
            <v>IRUJO BERUETE OLGA MARIA SAGRARIO</v>
          </cell>
          <cell r="C3112" t="str">
            <v/>
          </cell>
          <cell r="D3112" t="str">
            <v>15765021Q</v>
          </cell>
          <cell r="E3112" t="str">
            <v>PCOL</v>
          </cell>
          <cell r="F3112" t="str">
            <v>Colaboradores</v>
          </cell>
        </row>
        <row r="3113">
          <cell r="A3113">
            <v>5003285</v>
          </cell>
          <cell r="B3113" t="str">
            <v>IRUJO BERUETE JOSE RAMON</v>
          </cell>
          <cell r="C3113" t="str">
            <v/>
          </cell>
          <cell r="D3113" t="str">
            <v>15759146Y</v>
          </cell>
          <cell r="E3113" t="str">
            <v>PCOL</v>
          </cell>
          <cell r="F3113" t="str">
            <v>Colaboradores</v>
          </cell>
        </row>
        <row r="3114">
          <cell r="A3114">
            <v>5003286</v>
          </cell>
          <cell r="B3114" t="str">
            <v>IRUJO BERUETE CARLOS</v>
          </cell>
          <cell r="C3114" t="str">
            <v/>
          </cell>
          <cell r="D3114" t="str">
            <v>15831571G</v>
          </cell>
          <cell r="E3114" t="str">
            <v>PCOL</v>
          </cell>
          <cell r="F3114" t="str">
            <v>Colaboradores</v>
          </cell>
        </row>
        <row r="3115">
          <cell r="A3115">
            <v>5003287</v>
          </cell>
          <cell r="B3115" t="str">
            <v>BERUETE DOMINGUEZ MARIA VICTORIA</v>
          </cell>
          <cell r="C3115" t="str">
            <v/>
          </cell>
          <cell r="D3115" t="str">
            <v>00471343G</v>
          </cell>
          <cell r="E3115" t="str">
            <v>PCOL</v>
          </cell>
          <cell r="F3115" t="str">
            <v>Colaboradores</v>
          </cell>
        </row>
        <row r="3116">
          <cell r="A3116">
            <v>5003288</v>
          </cell>
          <cell r="B3116" t="str">
            <v>BERUETE DOMINGUEZ LUISA</v>
          </cell>
          <cell r="C3116" t="str">
            <v/>
          </cell>
          <cell r="D3116" t="str">
            <v>15533346C</v>
          </cell>
          <cell r="E3116" t="str">
            <v>PCOL</v>
          </cell>
          <cell r="F3116" t="str">
            <v>Colaboradores</v>
          </cell>
        </row>
        <row r="3117">
          <cell r="A3117">
            <v>5003289</v>
          </cell>
          <cell r="B3117" t="str">
            <v>IRUJO BERUETE MARIA VICTORIA</v>
          </cell>
          <cell r="C3117" t="str">
            <v/>
          </cell>
          <cell r="D3117" t="str">
            <v>15780330F</v>
          </cell>
          <cell r="E3117" t="str">
            <v>PCOL</v>
          </cell>
          <cell r="F3117" t="str">
            <v>Colaboradores</v>
          </cell>
        </row>
        <row r="3118">
          <cell r="A3118">
            <v>5003290</v>
          </cell>
          <cell r="B3118" t="str">
            <v>IRUJO BERUETE PALOMA</v>
          </cell>
          <cell r="C3118" t="str">
            <v/>
          </cell>
          <cell r="D3118" t="str">
            <v>15790790W</v>
          </cell>
          <cell r="E3118" t="str">
            <v>PCOL</v>
          </cell>
          <cell r="F3118" t="str">
            <v>Colaboradores</v>
          </cell>
        </row>
        <row r="3119">
          <cell r="A3119">
            <v>5003291</v>
          </cell>
          <cell r="B3119" t="str">
            <v>AEGON ESPAÑA SA</v>
          </cell>
          <cell r="C3119" t="str">
            <v/>
          </cell>
          <cell r="D3119" t="str">
            <v>A15003619</v>
          </cell>
          <cell r="E3119" t="str">
            <v>PGNA</v>
          </cell>
          <cell r="F3119" t="str">
            <v>Nacionales</v>
          </cell>
        </row>
        <row r="3120">
          <cell r="A3120">
            <v>5003292</v>
          </cell>
          <cell r="B3120" t="str">
            <v>ELECTRO MADRID</v>
          </cell>
          <cell r="C3120" t="str">
            <v/>
          </cell>
          <cell r="D3120" t="str">
            <v>B85480200</v>
          </cell>
          <cell r="E3120" t="str">
            <v>PGNA</v>
          </cell>
          <cell r="F3120" t="str">
            <v>Nacionales</v>
          </cell>
        </row>
        <row r="3121">
          <cell r="A3121">
            <v>5003293</v>
          </cell>
          <cell r="B3121" t="str">
            <v>RALLIE LLC</v>
          </cell>
          <cell r="C3121" t="str">
            <v/>
          </cell>
          <cell r="D3121" t="str">
            <v>27-0653320</v>
          </cell>
          <cell r="E3121" t="str">
            <v>PGEX</v>
          </cell>
          <cell r="F3121" t="str">
            <v>Extranjeros</v>
          </cell>
        </row>
        <row r="3122">
          <cell r="A3122">
            <v>5003294</v>
          </cell>
          <cell r="B3122" t="str">
            <v>AZULEJOS PEÑA SA</v>
          </cell>
          <cell r="C3122" t="str">
            <v/>
          </cell>
          <cell r="D3122" t="str">
            <v>A28386225</v>
          </cell>
          <cell r="E3122" t="str">
            <v>PGNA</v>
          </cell>
          <cell r="F3122" t="str">
            <v>Nacionales</v>
          </cell>
        </row>
        <row r="3123">
          <cell r="A3123">
            <v>5003295</v>
          </cell>
          <cell r="B3123" t="str">
            <v>DEL RIO CABRERIZO ROSA MARIA</v>
          </cell>
          <cell r="C3123" t="str">
            <v/>
          </cell>
          <cell r="D3123" t="str">
            <v>16497369K</v>
          </cell>
          <cell r="E3123" t="str">
            <v>PCOL</v>
          </cell>
          <cell r="F3123" t="str">
            <v>Colaboradores</v>
          </cell>
        </row>
        <row r="3124">
          <cell r="A3124">
            <v>5003296</v>
          </cell>
          <cell r="B3124" t="str">
            <v>GRUPO ITEVELESA SL</v>
          </cell>
          <cell r="C3124" t="str">
            <v/>
          </cell>
          <cell r="D3124" t="str">
            <v>B84751536</v>
          </cell>
          <cell r="E3124" t="str">
            <v>PGNA</v>
          </cell>
          <cell r="F3124" t="str">
            <v>Nacionales</v>
          </cell>
        </row>
        <row r="3125">
          <cell r="A3125">
            <v>5003297</v>
          </cell>
          <cell r="B3125" t="str">
            <v>INTRA CATALONIA SA</v>
          </cell>
          <cell r="C3125" t="str">
            <v/>
          </cell>
          <cell r="D3125" t="str">
            <v>A61844411</v>
          </cell>
          <cell r="E3125" t="str">
            <v>PGNA</v>
          </cell>
          <cell r="F3125" t="str">
            <v>Nacionales</v>
          </cell>
        </row>
        <row r="3126">
          <cell r="A3126">
            <v>5003298</v>
          </cell>
          <cell r="B3126" t="str">
            <v>LEGO COMUNICACION SL</v>
          </cell>
          <cell r="C3126" t="str">
            <v>CABEZAS MORENO JORGE LUIS</v>
          </cell>
          <cell r="D3126" t="str">
            <v>B84701168</v>
          </cell>
          <cell r="E3126" t="str">
            <v>PCOL</v>
          </cell>
          <cell r="F3126" t="str">
            <v>Colaboradores</v>
          </cell>
        </row>
        <row r="3127">
          <cell r="A3127">
            <v>5003300</v>
          </cell>
          <cell r="B3127" t="str">
            <v>DREAM PLACE SL</v>
          </cell>
          <cell r="C3127" t="str">
            <v/>
          </cell>
          <cell r="D3127" t="str">
            <v>B95393146</v>
          </cell>
          <cell r="E3127" t="str">
            <v>PGNA</v>
          </cell>
          <cell r="F3127" t="str">
            <v>Nacionales</v>
          </cell>
        </row>
        <row r="3128">
          <cell r="A3128">
            <v>5003301</v>
          </cell>
          <cell r="B3128" t="str">
            <v>INVERSIONES JC LASCARAY SA</v>
          </cell>
          <cell r="C3128" t="str">
            <v/>
          </cell>
          <cell r="D3128" t="str">
            <v>XXXXXXXXX</v>
          </cell>
          <cell r="E3128" t="str">
            <v>PGEX</v>
          </cell>
          <cell r="F3128" t="str">
            <v>Extranjeros</v>
          </cell>
        </row>
        <row r="3129">
          <cell r="A3129">
            <v>5003302</v>
          </cell>
          <cell r="B3129" t="str">
            <v>EQUITER CLIMATIZACION SL</v>
          </cell>
          <cell r="C3129" t="str">
            <v/>
          </cell>
          <cell r="D3129" t="str">
            <v>B86191681</v>
          </cell>
          <cell r="E3129" t="str">
            <v>PGNA</v>
          </cell>
          <cell r="F3129" t="str">
            <v>Nacionales</v>
          </cell>
        </row>
        <row r="3130">
          <cell r="A3130">
            <v>5003303</v>
          </cell>
          <cell r="B3130" t="str">
            <v>PORTOCABO TV SL</v>
          </cell>
          <cell r="C3130" t="str">
            <v/>
          </cell>
          <cell r="D3130" t="str">
            <v>B70079090</v>
          </cell>
          <cell r="E3130" t="str">
            <v>PGPD</v>
          </cell>
          <cell r="F3130" t="str">
            <v>Productoras</v>
          </cell>
        </row>
        <row r="3131">
          <cell r="A3131">
            <v>5003304</v>
          </cell>
          <cell r="B3131" t="str">
            <v>TOP TEN COMPUTERVERTRIEB GMBH</v>
          </cell>
          <cell r="C3131" t="str">
            <v/>
          </cell>
          <cell r="D3131" t="str">
            <v/>
          </cell>
          <cell r="E3131" t="str">
            <v>PGEX</v>
          </cell>
          <cell r="F3131" t="str">
            <v>Extranjeros</v>
          </cell>
        </row>
        <row r="3132">
          <cell r="A3132">
            <v>5003305</v>
          </cell>
          <cell r="B3132" t="str">
            <v>REPSOL SA</v>
          </cell>
          <cell r="C3132" t="str">
            <v/>
          </cell>
          <cell r="D3132" t="str">
            <v>A78374725</v>
          </cell>
          <cell r="E3132" t="str">
            <v>PGNA</v>
          </cell>
          <cell r="F3132" t="str">
            <v>Nacionales</v>
          </cell>
        </row>
        <row r="3133">
          <cell r="A3133">
            <v>5003306</v>
          </cell>
          <cell r="B3133" t="str">
            <v>DVC DIVALCO SL</v>
          </cell>
          <cell r="C3133" t="str">
            <v/>
          </cell>
          <cell r="D3133" t="str">
            <v>B80361744</v>
          </cell>
          <cell r="E3133" t="str">
            <v>PGNA</v>
          </cell>
          <cell r="F3133" t="str">
            <v>Nacionales</v>
          </cell>
        </row>
        <row r="3134">
          <cell r="A3134">
            <v>5003307</v>
          </cell>
          <cell r="B3134" t="str">
            <v>NUEVAS TECNOLOGIAS INALAMBRICAS SL</v>
          </cell>
          <cell r="C3134" t="str">
            <v/>
          </cell>
          <cell r="D3134" t="str">
            <v>B86432754</v>
          </cell>
          <cell r="E3134" t="str">
            <v>PGNA</v>
          </cell>
          <cell r="F3134" t="str">
            <v>Nacionales</v>
          </cell>
        </row>
        <row r="3135">
          <cell r="A3135">
            <v>5003308</v>
          </cell>
          <cell r="B3135" t="str">
            <v>RUIPEREZ SERRANO DAVID</v>
          </cell>
          <cell r="C3135" t="str">
            <v/>
          </cell>
          <cell r="D3135" t="str">
            <v>50215543B</v>
          </cell>
          <cell r="E3135" t="str">
            <v>PCOL</v>
          </cell>
          <cell r="F3135" t="str">
            <v>Colaboradores</v>
          </cell>
        </row>
        <row r="3136">
          <cell r="A3136">
            <v>5003310</v>
          </cell>
          <cell r="B3136" t="str">
            <v>CLARABOYA PRODUCCIONES SL</v>
          </cell>
          <cell r="C3136" t="str">
            <v/>
          </cell>
          <cell r="D3136" t="str">
            <v>B80920523</v>
          </cell>
          <cell r="E3136" t="str">
            <v>PGPD</v>
          </cell>
          <cell r="F3136" t="str">
            <v>Productoras</v>
          </cell>
        </row>
        <row r="3137">
          <cell r="A3137">
            <v>5003311</v>
          </cell>
          <cell r="B3137" t="str">
            <v>SERSOLAR SL</v>
          </cell>
          <cell r="C3137" t="str">
            <v/>
          </cell>
          <cell r="D3137" t="str">
            <v>B81679409</v>
          </cell>
          <cell r="E3137" t="str">
            <v>PGNA</v>
          </cell>
          <cell r="F3137" t="str">
            <v>Nacionales</v>
          </cell>
        </row>
        <row r="3138">
          <cell r="A3138">
            <v>5003312</v>
          </cell>
          <cell r="B3138" t="str">
            <v>OJSC NTV-PLUS</v>
          </cell>
          <cell r="C3138" t="str">
            <v/>
          </cell>
          <cell r="D3138" t="str">
            <v/>
          </cell>
          <cell r="E3138" t="str">
            <v>PGEX</v>
          </cell>
          <cell r="F3138" t="str">
            <v>Extranjeros</v>
          </cell>
        </row>
        <row r="3139">
          <cell r="A3139">
            <v>5003313</v>
          </cell>
          <cell r="B3139" t="str">
            <v>THE SPORTSMAN MEDIA GROUP GMBH</v>
          </cell>
          <cell r="C3139" t="str">
            <v/>
          </cell>
          <cell r="D3139" t="str">
            <v>DE814067938</v>
          </cell>
          <cell r="E3139" t="str">
            <v>PGCO</v>
          </cell>
          <cell r="F3139" t="str">
            <v>Comunitarios</v>
          </cell>
        </row>
        <row r="3140">
          <cell r="A3140">
            <v>5003314</v>
          </cell>
          <cell r="B3140" t="str">
            <v>GOTV MEDIA SOFTWARE SA</v>
          </cell>
          <cell r="C3140" t="str">
            <v/>
          </cell>
          <cell r="D3140" t="str">
            <v>507867033</v>
          </cell>
          <cell r="E3140" t="str">
            <v>PGNA</v>
          </cell>
          <cell r="F3140" t="str">
            <v>Nacionales</v>
          </cell>
        </row>
        <row r="3141">
          <cell r="A3141">
            <v>5003315</v>
          </cell>
          <cell r="B3141" t="str">
            <v>MSL TECHNOLOGY SL</v>
          </cell>
          <cell r="C3141" t="str">
            <v/>
          </cell>
          <cell r="D3141" t="str">
            <v>B86420668</v>
          </cell>
          <cell r="E3141" t="str">
            <v>PGNA</v>
          </cell>
          <cell r="F3141" t="str">
            <v>Nacionales</v>
          </cell>
        </row>
        <row r="3142">
          <cell r="A3142">
            <v>5002681</v>
          </cell>
          <cell r="B3142" t="str">
            <v>FIREWORKS ACQUISITIONS LTD</v>
          </cell>
          <cell r="C3142" t="str">
            <v/>
          </cell>
          <cell r="D3142" t="str">
            <v>867359669</v>
          </cell>
          <cell r="E3142" t="str">
            <v>PGCO</v>
          </cell>
          <cell r="F3142" t="str">
            <v>Comunitarios</v>
          </cell>
        </row>
        <row r="3143">
          <cell r="A3143">
            <v>5002682</v>
          </cell>
          <cell r="B3143" t="str">
            <v>GARCIA CUESTA MARIA PALOMA</v>
          </cell>
          <cell r="C3143" t="str">
            <v/>
          </cell>
          <cell r="D3143" t="str">
            <v>01918255D</v>
          </cell>
          <cell r="E3143" t="str">
            <v>PCOL</v>
          </cell>
          <cell r="F3143" t="str">
            <v>Colaboradores</v>
          </cell>
        </row>
        <row r="3144">
          <cell r="A3144">
            <v>5002683</v>
          </cell>
          <cell r="B3144" t="str">
            <v>MABEL HUMER DE ESPAÑA SL</v>
          </cell>
          <cell r="C3144" t="str">
            <v/>
          </cell>
          <cell r="D3144" t="str">
            <v>B83636936</v>
          </cell>
          <cell r="E3144" t="str">
            <v>PCOL</v>
          </cell>
          <cell r="F3144" t="str">
            <v>Colaboradores</v>
          </cell>
        </row>
        <row r="3145">
          <cell r="A3145">
            <v>5002684</v>
          </cell>
          <cell r="B3145" t="str">
            <v>PARADORES DE TURISMO DE ESPAÑA  SA</v>
          </cell>
          <cell r="C3145" t="str">
            <v/>
          </cell>
          <cell r="D3145" t="str">
            <v>A79855201</v>
          </cell>
          <cell r="E3145" t="str">
            <v>PGNA</v>
          </cell>
          <cell r="F3145" t="str">
            <v>Nacionales</v>
          </cell>
        </row>
        <row r="3146">
          <cell r="A3146">
            <v>5002685</v>
          </cell>
          <cell r="B3146" t="str">
            <v>PRIMERA GENERACION SL</v>
          </cell>
          <cell r="C3146" t="str">
            <v/>
          </cell>
          <cell r="D3146" t="str">
            <v>B91020487</v>
          </cell>
          <cell r="E3146" t="str">
            <v>PGNA</v>
          </cell>
          <cell r="F3146" t="str">
            <v>Nacionales</v>
          </cell>
        </row>
        <row r="3147">
          <cell r="A3147">
            <v>5002686</v>
          </cell>
          <cell r="B3147" t="str">
            <v>PRENDES ROCAFORT RITA</v>
          </cell>
          <cell r="C3147" t="str">
            <v/>
          </cell>
          <cell r="D3147" t="str">
            <v>05398549N</v>
          </cell>
          <cell r="E3147" t="str">
            <v>PCOL</v>
          </cell>
          <cell r="F3147" t="str">
            <v>Colaboradores</v>
          </cell>
        </row>
        <row r="3148">
          <cell r="A3148">
            <v>5002687</v>
          </cell>
          <cell r="B3148" t="str">
            <v>MAQUINAGON SERVICES S.L.U.</v>
          </cell>
          <cell r="C3148" t="str">
            <v/>
          </cell>
          <cell r="D3148" t="str">
            <v>B85643476</v>
          </cell>
          <cell r="E3148" t="str">
            <v>PGNA</v>
          </cell>
          <cell r="F3148" t="str">
            <v>Nacionales</v>
          </cell>
        </row>
        <row r="3149">
          <cell r="A3149">
            <v>5002688</v>
          </cell>
          <cell r="B3149" t="str">
            <v>SABAHUER SL</v>
          </cell>
          <cell r="C3149" t="str">
            <v>HUERTAS LLORENTE JUAN SABAS</v>
          </cell>
          <cell r="D3149" t="str">
            <v>B81731069</v>
          </cell>
          <cell r="E3149" t="str">
            <v>PCOL</v>
          </cell>
          <cell r="F3149" t="str">
            <v>Colaboradores</v>
          </cell>
        </row>
        <row r="3150">
          <cell r="A3150">
            <v>5002689</v>
          </cell>
          <cell r="B3150" t="str">
            <v>DEPORT LENA S.L.</v>
          </cell>
          <cell r="C3150" t="str">
            <v>SANTA ELENA ALFREDO</v>
          </cell>
          <cell r="D3150" t="str">
            <v>B15588783</v>
          </cell>
          <cell r="E3150" t="str">
            <v>PCOL</v>
          </cell>
          <cell r="F3150" t="str">
            <v>Colaboradores</v>
          </cell>
        </row>
        <row r="3151">
          <cell r="A3151">
            <v>5002690</v>
          </cell>
          <cell r="B3151" t="str">
            <v>IMAGINE THE MUSIC PRODUCCIONES S.L.</v>
          </cell>
          <cell r="C3151" t="str">
            <v/>
          </cell>
          <cell r="D3151" t="str">
            <v>B84226190</v>
          </cell>
          <cell r="E3151" t="str">
            <v>PGNA</v>
          </cell>
          <cell r="F3151" t="str">
            <v>Nacionales</v>
          </cell>
        </row>
        <row r="3152">
          <cell r="A3152">
            <v>5002691</v>
          </cell>
          <cell r="B3152" t="str">
            <v>MERCAOFICINA S.L.</v>
          </cell>
          <cell r="C3152" t="str">
            <v/>
          </cell>
          <cell r="D3152" t="str">
            <v>B80819402</v>
          </cell>
          <cell r="E3152" t="str">
            <v>PGNA</v>
          </cell>
          <cell r="F3152" t="str">
            <v>Nacionales</v>
          </cell>
        </row>
        <row r="3153">
          <cell r="A3153">
            <v>5002692</v>
          </cell>
          <cell r="B3153" t="str">
            <v>TORRES RUIZ DAVID</v>
          </cell>
          <cell r="C3153" t="str">
            <v/>
          </cell>
          <cell r="D3153" t="str">
            <v>51665329S</v>
          </cell>
          <cell r="E3153" t="str">
            <v>PCOL</v>
          </cell>
          <cell r="F3153" t="str">
            <v>Colaboradores</v>
          </cell>
        </row>
        <row r="3154">
          <cell r="A3154">
            <v>5002693</v>
          </cell>
          <cell r="B3154" t="str">
            <v>FUENTES VALVERDE EVA</v>
          </cell>
          <cell r="C3154" t="str">
            <v/>
          </cell>
          <cell r="D3154" t="str">
            <v>38130357Z</v>
          </cell>
          <cell r="E3154" t="str">
            <v>PCOL</v>
          </cell>
          <cell r="F3154" t="str">
            <v>Colaboradores</v>
          </cell>
        </row>
        <row r="3155">
          <cell r="A3155">
            <v>5002694</v>
          </cell>
          <cell r="B3155" t="str">
            <v>P.S. FILMMAKER S.L.</v>
          </cell>
          <cell r="C3155" t="str">
            <v/>
          </cell>
          <cell r="D3155" t="str">
            <v>B85102606</v>
          </cell>
          <cell r="E3155" t="str">
            <v>PCOL</v>
          </cell>
          <cell r="F3155" t="str">
            <v>Colaboradores</v>
          </cell>
        </row>
        <row r="3156">
          <cell r="A3156">
            <v>5002695</v>
          </cell>
          <cell r="B3156" t="str">
            <v>VERANDA TELEVISIO SL</v>
          </cell>
          <cell r="C3156" t="str">
            <v/>
          </cell>
          <cell r="D3156" t="str">
            <v>B64081268</v>
          </cell>
          <cell r="E3156" t="str">
            <v>PGNA</v>
          </cell>
          <cell r="F3156" t="str">
            <v>Nacionales</v>
          </cell>
        </row>
        <row r="3157">
          <cell r="A3157">
            <v>5002696</v>
          </cell>
          <cell r="B3157" t="str">
            <v>SANCHEZ SOLTERO FRANCISCO</v>
          </cell>
          <cell r="C3157" t="str">
            <v/>
          </cell>
          <cell r="D3157" t="str">
            <v>02220854C</v>
          </cell>
          <cell r="E3157" t="str">
            <v>PCOL</v>
          </cell>
          <cell r="F3157" t="str">
            <v>Colaboradores</v>
          </cell>
        </row>
        <row r="3158">
          <cell r="A3158">
            <v>5002697</v>
          </cell>
          <cell r="B3158" t="str">
            <v>SANCHEZ SOLTERO PEDRO</v>
          </cell>
          <cell r="C3158" t="str">
            <v/>
          </cell>
          <cell r="D3158" t="str">
            <v>02210430S</v>
          </cell>
          <cell r="E3158" t="str">
            <v>PCOL</v>
          </cell>
          <cell r="F3158" t="str">
            <v>Colaboradores</v>
          </cell>
        </row>
        <row r="3159">
          <cell r="A3159">
            <v>5002698</v>
          </cell>
          <cell r="B3159" t="str">
            <v>VILLAFAÑEZ GONZALEZ RAMON</v>
          </cell>
          <cell r="C3159" t="str">
            <v/>
          </cell>
          <cell r="D3159" t="str">
            <v>50149103H</v>
          </cell>
          <cell r="E3159" t="str">
            <v>PCOL</v>
          </cell>
          <cell r="F3159" t="str">
            <v>Colaboradores</v>
          </cell>
        </row>
        <row r="3160">
          <cell r="A3160">
            <v>5002699</v>
          </cell>
          <cell r="B3160" t="str">
            <v>VILLAFAÑEZ  ALONSO PABLO</v>
          </cell>
          <cell r="C3160" t="str">
            <v/>
          </cell>
          <cell r="D3160" t="str">
            <v>02655623C</v>
          </cell>
          <cell r="E3160" t="str">
            <v>PCOL</v>
          </cell>
          <cell r="F3160" t="str">
            <v>Colaboradores</v>
          </cell>
        </row>
        <row r="3161">
          <cell r="A3161">
            <v>5002700</v>
          </cell>
          <cell r="B3161" t="str">
            <v>LAZARO RIVAS ELENA</v>
          </cell>
          <cell r="C3161" t="str">
            <v/>
          </cell>
          <cell r="D3161" t="str">
            <v>26214257F</v>
          </cell>
          <cell r="E3161" t="str">
            <v>PCOL</v>
          </cell>
          <cell r="F3161" t="str">
            <v>Colaboradores</v>
          </cell>
        </row>
        <row r="3162">
          <cell r="A3162">
            <v>5002701</v>
          </cell>
          <cell r="B3162" t="str">
            <v>EFRON CONSULTING</v>
          </cell>
          <cell r="C3162" t="str">
            <v/>
          </cell>
          <cell r="D3162" t="str">
            <v>B81626913</v>
          </cell>
          <cell r="E3162" t="str">
            <v>PGNA</v>
          </cell>
          <cell r="F3162" t="str">
            <v>Nacionales</v>
          </cell>
        </row>
        <row r="3163">
          <cell r="A3163">
            <v>5002702</v>
          </cell>
          <cell r="B3163" t="str">
            <v>ING. INF Y SIST DE CONTROL S.L.</v>
          </cell>
          <cell r="C3163" t="str">
            <v/>
          </cell>
          <cell r="D3163" t="str">
            <v>B82464215</v>
          </cell>
          <cell r="E3163" t="str">
            <v>PGNA</v>
          </cell>
          <cell r="F3163" t="str">
            <v>Nacionales</v>
          </cell>
        </row>
        <row r="3164">
          <cell r="A3164">
            <v>5002703</v>
          </cell>
          <cell r="B3164" t="str">
            <v>HERTZ ALQUILER DE MAQUINARIA S.L.</v>
          </cell>
          <cell r="C3164" t="str">
            <v/>
          </cell>
          <cell r="D3164" t="str">
            <v>B46371787</v>
          </cell>
          <cell r="E3164" t="str">
            <v>PGNA</v>
          </cell>
          <cell r="F3164" t="str">
            <v>Nacionales</v>
          </cell>
        </row>
        <row r="3165">
          <cell r="A3165">
            <v>5002704</v>
          </cell>
          <cell r="B3165" t="str">
            <v>UTE TANTA C Y SECUOYAS G</v>
          </cell>
          <cell r="C3165" t="str">
            <v/>
          </cell>
          <cell r="D3165" t="str">
            <v>U85889525</v>
          </cell>
          <cell r="E3165" t="str">
            <v>PGNA</v>
          </cell>
          <cell r="F3165" t="str">
            <v>Nacionales</v>
          </cell>
        </row>
        <row r="3166">
          <cell r="A3166">
            <v>5002705</v>
          </cell>
          <cell r="B3166" t="str">
            <v>TEAM FOOTBALL MARKETING AG</v>
          </cell>
          <cell r="C3166" t="str">
            <v/>
          </cell>
          <cell r="D3166" t="str">
            <v>116317</v>
          </cell>
          <cell r="E3166" t="str">
            <v>PGCO</v>
          </cell>
          <cell r="F3166" t="str">
            <v>Comunitarios</v>
          </cell>
        </row>
        <row r="3167">
          <cell r="A3167">
            <v>5002706</v>
          </cell>
          <cell r="B3167" t="str">
            <v>PRODUCCION PROPIA S.L.U.</v>
          </cell>
          <cell r="C3167" t="str">
            <v/>
          </cell>
          <cell r="D3167" t="str">
            <v>B85970036</v>
          </cell>
          <cell r="E3167" t="str">
            <v>PGNA</v>
          </cell>
          <cell r="F3167" t="str">
            <v>Nacionales</v>
          </cell>
        </row>
        <row r="3168">
          <cell r="A3168">
            <v>5002707</v>
          </cell>
          <cell r="B3168" t="str">
            <v>GARCIA CASTILLA TEODORO</v>
          </cell>
          <cell r="C3168" t="str">
            <v/>
          </cell>
          <cell r="D3168" t="str">
            <v>04518193G</v>
          </cell>
          <cell r="E3168" t="str">
            <v>PCOL</v>
          </cell>
          <cell r="F3168" t="str">
            <v>Colaboradores</v>
          </cell>
        </row>
        <row r="3169">
          <cell r="A3169">
            <v>5002708</v>
          </cell>
          <cell r="B3169" t="str">
            <v>ASSET MEDIA CONSULTING SL</v>
          </cell>
          <cell r="C3169" t="str">
            <v/>
          </cell>
          <cell r="D3169" t="str">
            <v>B83308171</v>
          </cell>
          <cell r="E3169" t="str">
            <v>PGNA</v>
          </cell>
          <cell r="F3169" t="str">
            <v>Nacionales</v>
          </cell>
        </row>
        <row r="3170">
          <cell r="A3170">
            <v>5002709</v>
          </cell>
          <cell r="B3170" t="str">
            <v>FILMAX PICTURES SL</v>
          </cell>
          <cell r="C3170" t="str">
            <v/>
          </cell>
          <cell r="D3170" t="str">
            <v>B62991765</v>
          </cell>
          <cell r="E3170" t="str">
            <v>PGNA</v>
          </cell>
          <cell r="F3170" t="str">
            <v>Nacionales</v>
          </cell>
        </row>
        <row r="3171">
          <cell r="A3171">
            <v>5002710</v>
          </cell>
          <cell r="B3171" t="str">
            <v>QUANTEL ESPAÑA SAU</v>
          </cell>
          <cell r="C3171" t="str">
            <v/>
          </cell>
          <cell r="D3171" t="str">
            <v>A78906500</v>
          </cell>
          <cell r="E3171" t="str">
            <v>PGNA</v>
          </cell>
          <cell r="F3171" t="str">
            <v>Nacionales</v>
          </cell>
        </row>
        <row r="3172">
          <cell r="A3172">
            <v>5002711</v>
          </cell>
          <cell r="B3172" t="str">
            <v>SOMOLINOS ARROYO VANESSA</v>
          </cell>
          <cell r="C3172" t="str">
            <v/>
          </cell>
          <cell r="D3172" t="str">
            <v>02657260R</v>
          </cell>
          <cell r="E3172" t="str">
            <v>PCOL</v>
          </cell>
          <cell r="F3172" t="str">
            <v>Colaboradores</v>
          </cell>
        </row>
        <row r="3173">
          <cell r="A3173">
            <v>5002712</v>
          </cell>
          <cell r="B3173" t="str">
            <v>PELUQUERIAS LEJO  SL</v>
          </cell>
          <cell r="C3173" t="str">
            <v/>
          </cell>
          <cell r="D3173" t="str">
            <v>B85974988</v>
          </cell>
          <cell r="E3173" t="str">
            <v>PGNA</v>
          </cell>
          <cell r="F3173" t="str">
            <v>Nacionales</v>
          </cell>
        </row>
        <row r="3174">
          <cell r="A3174">
            <v>5002713</v>
          </cell>
          <cell r="B3174" t="str">
            <v>GETTY IMAGES SALES SPAIN  SL</v>
          </cell>
          <cell r="C3174" t="str">
            <v>ISTOCK</v>
          </cell>
          <cell r="D3174" t="str">
            <v>B64245053</v>
          </cell>
          <cell r="E3174" t="str">
            <v>PGNA</v>
          </cell>
          <cell r="F3174" t="str">
            <v>Nacionales</v>
          </cell>
        </row>
        <row r="3175">
          <cell r="A3175">
            <v>5002714</v>
          </cell>
          <cell r="B3175" t="str">
            <v>TECNO ANTENA SISTEMAS</v>
          </cell>
          <cell r="C3175" t="str">
            <v/>
          </cell>
          <cell r="D3175" t="str">
            <v>B82020835</v>
          </cell>
          <cell r="E3175" t="str">
            <v>PGNA</v>
          </cell>
          <cell r="F3175" t="str">
            <v>Nacionales</v>
          </cell>
        </row>
        <row r="3176">
          <cell r="A3176">
            <v>5002715</v>
          </cell>
          <cell r="B3176" t="str">
            <v>ANTONIO ARAGONES MICHAVILA</v>
          </cell>
          <cell r="C3176" t="str">
            <v/>
          </cell>
          <cell r="D3176" t="str">
            <v>44800940E</v>
          </cell>
          <cell r="E3176" t="str">
            <v>PCOL</v>
          </cell>
          <cell r="F3176" t="str">
            <v>Colaboradores</v>
          </cell>
        </row>
        <row r="3177">
          <cell r="A3177">
            <v>5002716</v>
          </cell>
          <cell r="B3177" t="str">
            <v>NZENG MARÍA GORETTI</v>
          </cell>
          <cell r="C3177" t="str">
            <v/>
          </cell>
          <cell r="D3177" t="str">
            <v>50750496F</v>
          </cell>
          <cell r="E3177" t="str">
            <v>PCOL</v>
          </cell>
          <cell r="F3177" t="str">
            <v>Colaboradores</v>
          </cell>
        </row>
        <row r="3178">
          <cell r="A3178">
            <v>5002717</v>
          </cell>
          <cell r="B3178" t="str">
            <v>ENDAGRAF</v>
          </cell>
          <cell r="C3178" t="str">
            <v/>
          </cell>
          <cell r="D3178" t="str">
            <v>B80964950</v>
          </cell>
          <cell r="E3178" t="str">
            <v>PGNA</v>
          </cell>
          <cell r="F3178" t="str">
            <v>Nacionales</v>
          </cell>
        </row>
        <row r="3179">
          <cell r="A3179">
            <v>5002718</v>
          </cell>
          <cell r="B3179" t="str">
            <v>KONKRET ESTUDIO S.L.</v>
          </cell>
          <cell r="C3179" t="str">
            <v/>
          </cell>
          <cell r="D3179" t="str">
            <v>B82970799</v>
          </cell>
          <cell r="E3179" t="str">
            <v>PGNA</v>
          </cell>
          <cell r="F3179" t="str">
            <v>Nacionales</v>
          </cell>
        </row>
        <row r="3180">
          <cell r="A3180">
            <v>5002720</v>
          </cell>
          <cell r="B3180" t="str">
            <v>OESIA NETWORKS  SL</v>
          </cell>
          <cell r="C3180" t="str">
            <v/>
          </cell>
          <cell r="D3180" t="str">
            <v>B95087482</v>
          </cell>
          <cell r="E3180" t="str">
            <v>PGNA</v>
          </cell>
          <cell r="F3180" t="str">
            <v>Nacionales</v>
          </cell>
        </row>
        <row r="3181">
          <cell r="A3181">
            <v>5002721</v>
          </cell>
          <cell r="B3181" t="str">
            <v>PALOMO CUESTA GRACIANO TARSICIO</v>
          </cell>
          <cell r="C3181" t="str">
            <v/>
          </cell>
          <cell r="D3181" t="str">
            <v>14545855B</v>
          </cell>
          <cell r="E3181" t="str">
            <v>PCOL</v>
          </cell>
          <cell r="F3181" t="str">
            <v>Colaboradores</v>
          </cell>
        </row>
        <row r="3182">
          <cell r="A3182">
            <v>5002722</v>
          </cell>
          <cell r="B3182" t="str">
            <v>RECICLAJE EQUIP ELECTRIC Y ELECTRON</v>
          </cell>
          <cell r="C3182" t="str">
            <v/>
          </cell>
          <cell r="D3182" t="str">
            <v>A82985243</v>
          </cell>
          <cell r="E3182" t="str">
            <v>PGNA</v>
          </cell>
          <cell r="F3182" t="str">
            <v>Nacionales</v>
          </cell>
        </row>
        <row r="3183">
          <cell r="A3183">
            <v>5002723</v>
          </cell>
          <cell r="B3183" t="str">
            <v>FUNDACION VALORA</v>
          </cell>
          <cell r="C3183" t="str">
            <v/>
          </cell>
          <cell r="D3183" t="str">
            <v>G84003870</v>
          </cell>
          <cell r="E3183" t="str">
            <v>PGNA</v>
          </cell>
          <cell r="F3183" t="str">
            <v>Nacionales</v>
          </cell>
        </row>
        <row r="3184">
          <cell r="A3184">
            <v>5002724</v>
          </cell>
          <cell r="B3184" t="str">
            <v>FUNDACION SANITAS</v>
          </cell>
          <cell r="C3184" t="str">
            <v/>
          </cell>
          <cell r="D3184" t="str">
            <v>G81441362</v>
          </cell>
          <cell r="E3184" t="str">
            <v>PGNA</v>
          </cell>
          <cell r="F3184" t="str">
            <v>Nacionales</v>
          </cell>
        </row>
        <row r="3185">
          <cell r="A3185">
            <v>5002725</v>
          </cell>
          <cell r="B3185" t="str">
            <v>EUROAMERICAN ADVISORY GROUP SL</v>
          </cell>
          <cell r="C3185" t="str">
            <v/>
          </cell>
          <cell r="D3185" t="str">
            <v>B85881183</v>
          </cell>
          <cell r="E3185" t="str">
            <v>PGNA</v>
          </cell>
          <cell r="F3185" t="str">
            <v>Nacionales</v>
          </cell>
        </row>
        <row r="3186">
          <cell r="A3186">
            <v>5002726</v>
          </cell>
          <cell r="B3186" t="str">
            <v>CHIC MODELS S.L.</v>
          </cell>
          <cell r="C3186" t="str">
            <v/>
          </cell>
          <cell r="D3186" t="str">
            <v>B84977776</v>
          </cell>
          <cell r="E3186" t="str">
            <v>PCOL</v>
          </cell>
          <cell r="F3186" t="str">
            <v>Colaboradores</v>
          </cell>
        </row>
        <row r="3187">
          <cell r="A3187">
            <v>5002727</v>
          </cell>
          <cell r="B3187" t="str">
            <v>DOMECQ BODEGAS  SL</v>
          </cell>
          <cell r="C3187" t="str">
            <v/>
          </cell>
          <cell r="D3187" t="str">
            <v>B26293415</v>
          </cell>
          <cell r="E3187" t="str">
            <v>PGNA</v>
          </cell>
          <cell r="F3187" t="str">
            <v>Nacionales</v>
          </cell>
        </row>
        <row r="3188">
          <cell r="A3188">
            <v>5002728</v>
          </cell>
          <cell r="B3188" t="str">
            <v>BUENA ONDA SL</v>
          </cell>
          <cell r="C3188" t="str">
            <v/>
          </cell>
          <cell r="D3188" t="str">
            <v>B82275751</v>
          </cell>
          <cell r="E3188" t="str">
            <v>PGNA</v>
          </cell>
          <cell r="F3188" t="str">
            <v>Nacionales</v>
          </cell>
        </row>
        <row r="3189">
          <cell r="A3189">
            <v>5002729</v>
          </cell>
          <cell r="B3189" t="str">
            <v>IDEAS Y PROYECTOS EDITORIALES</v>
          </cell>
          <cell r="C3189" t="str">
            <v>PALOMO CUESTA GRACIANO TARSICIO</v>
          </cell>
          <cell r="D3189" t="str">
            <v>B81444176</v>
          </cell>
          <cell r="E3189" t="str">
            <v>PCOL</v>
          </cell>
          <cell r="F3189" t="str">
            <v>Colaboradores</v>
          </cell>
        </row>
        <row r="3190">
          <cell r="A3190">
            <v>5002730</v>
          </cell>
          <cell r="B3190" t="str">
            <v>SOLANS PRIETO MARIA</v>
          </cell>
          <cell r="C3190" t="str">
            <v/>
          </cell>
          <cell r="D3190" t="str">
            <v>47027979V</v>
          </cell>
          <cell r="E3190" t="str">
            <v>PCOL</v>
          </cell>
          <cell r="F3190" t="str">
            <v>Colaboradores</v>
          </cell>
        </row>
        <row r="3191">
          <cell r="A3191">
            <v>5002731</v>
          </cell>
          <cell r="B3191" t="str">
            <v>GESTION PARQUE DE ANIMALES MADRID S</v>
          </cell>
          <cell r="C3191" t="str">
            <v/>
          </cell>
          <cell r="D3191" t="str">
            <v>B85690824</v>
          </cell>
          <cell r="E3191" t="str">
            <v>PGNA</v>
          </cell>
          <cell r="F3191" t="str">
            <v>Nacionales</v>
          </cell>
        </row>
        <row r="3192">
          <cell r="A3192">
            <v>5002732</v>
          </cell>
          <cell r="B3192" t="str">
            <v>ACCOR HOTELES ESPAÑA  SA</v>
          </cell>
          <cell r="C3192" t="str">
            <v/>
          </cell>
          <cell r="D3192" t="str">
            <v>A08371346</v>
          </cell>
          <cell r="E3192" t="str">
            <v>PGNA</v>
          </cell>
          <cell r="F3192" t="str">
            <v>Nacionales</v>
          </cell>
        </row>
        <row r="3193">
          <cell r="A3193">
            <v>5002733</v>
          </cell>
          <cell r="B3193" t="str">
            <v>K TUIN SERVICIOS INFORMATICOS SA</v>
          </cell>
          <cell r="C3193" t="str">
            <v/>
          </cell>
          <cell r="D3193" t="str">
            <v>A50578772</v>
          </cell>
          <cell r="E3193" t="str">
            <v>PGNA</v>
          </cell>
          <cell r="F3193" t="str">
            <v>Nacionales</v>
          </cell>
        </row>
        <row r="3194">
          <cell r="A3194">
            <v>5002734</v>
          </cell>
          <cell r="B3194" t="str">
            <v>CALAFAT CASTILLO FRANCISCO DAVID</v>
          </cell>
          <cell r="C3194" t="str">
            <v/>
          </cell>
          <cell r="D3194" t="str">
            <v>43132276P</v>
          </cell>
          <cell r="E3194" t="str">
            <v>PCOL</v>
          </cell>
          <cell r="F3194" t="str">
            <v>Colaboradores</v>
          </cell>
        </row>
        <row r="3195">
          <cell r="A3195">
            <v>5002735</v>
          </cell>
          <cell r="B3195" t="str">
            <v>MILLAN CASADO GEMA</v>
          </cell>
          <cell r="C3195" t="str">
            <v/>
          </cell>
          <cell r="D3195" t="str">
            <v>02709023Z</v>
          </cell>
          <cell r="E3195" t="str">
            <v>PCOL</v>
          </cell>
          <cell r="F3195" t="str">
            <v>Colaboradores</v>
          </cell>
        </row>
        <row r="3196">
          <cell r="A3196">
            <v>5002736</v>
          </cell>
          <cell r="B3196" t="str">
            <v>KARDAN PRODUCCIONES SL</v>
          </cell>
          <cell r="C3196" t="str">
            <v/>
          </cell>
          <cell r="D3196" t="str">
            <v>B84347376</v>
          </cell>
          <cell r="E3196" t="str">
            <v>PGNA</v>
          </cell>
          <cell r="F3196" t="str">
            <v>Nacionales</v>
          </cell>
        </row>
        <row r="3197">
          <cell r="A3197">
            <v>5002737</v>
          </cell>
          <cell r="B3197" t="str">
            <v>PULSO CONTENIDOS INFORMATIVOS S.L.</v>
          </cell>
          <cell r="C3197" t="str">
            <v>NEW ATLANTIS - SECUOYA GRUPO DE COMUNICACION</v>
          </cell>
          <cell r="D3197" t="str">
            <v>B18837294</v>
          </cell>
          <cell r="E3197" t="str">
            <v>PGNA</v>
          </cell>
          <cell r="F3197" t="str">
            <v>Nacionales</v>
          </cell>
        </row>
        <row r="3198">
          <cell r="A3198">
            <v>5002738</v>
          </cell>
          <cell r="B3198" t="str">
            <v>SANCHEZ BERZAL GREGORIO</v>
          </cell>
          <cell r="C3198" t="str">
            <v/>
          </cell>
          <cell r="D3198" t="str">
            <v>05272116X</v>
          </cell>
          <cell r="E3198" t="str">
            <v>PCOL</v>
          </cell>
          <cell r="F3198" t="str">
            <v>Colaboradores</v>
          </cell>
        </row>
        <row r="3199">
          <cell r="A3199">
            <v>5002739</v>
          </cell>
          <cell r="B3199" t="str">
            <v>COMSCORE EUROPE INC</v>
          </cell>
          <cell r="C3199" t="str">
            <v/>
          </cell>
          <cell r="D3199" t="str">
            <v>872843591</v>
          </cell>
          <cell r="E3199" t="str">
            <v>PGCO</v>
          </cell>
          <cell r="F3199" t="str">
            <v>Comunitarios</v>
          </cell>
        </row>
        <row r="3200">
          <cell r="A3200">
            <v>5002740</v>
          </cell>
          <cell r="B3200" t="str">
            <v>BALAGUER MEDINA FERRAN</v>
          </cell>
          <cell r="C3200" t="str">
            <v/>
          </cell>
          <cell r="D3200" t="str">
            <v>38139383R</v>
          </cell>
          <cell r="E3200" t="str">
            <v>PCOL</v>
          </cell>
          <cell r="F3200" t="str">
            <v>Colaboradores</v>
          </cell>
        </row>
        <row r="3201">
          <cell r="A3201">
            <v>5002741</v>
          </cell>
          <cell r="B3201" t="str">
            <v>UNIVERSIDAD POLITECNICA DE MADRID</v>
          </cell>
          <cell r="C3201" t="str">
            <v/>
          </cell>
          <cell r="D3201" t="str">
            <v>Q2818015F</v>
          </cell>
          <cell r="E3201" t="str">
            <v>PGNA</v>
          </cell>
          <cell r="F3201" t="str">
            <v>Nacionales</v>
          </cell>
        </row>
        <row r="3202">
          <cell r="A3202">
            <v>5002742</v>
          </cell>
          <cell r="B3202" t="str">
            <v>ILUSTRACIONES PERSONALIZADAS IMAGEN</v>
          </cell>
          <cell r="C3202" t="str">
            <v/>
          </cell>
          <cell r="D3202" t="str">
            <v>B06567309</v>
          </cell>
          <cell r="E3202" t="str">
            <v>PGNA</v>
          </cell>
          <cell r="F3202" t="str">
            <v>Nacionales</v>
          </cell>
        </row>
        <row r="3203">
          <cell r="A3203">
            <v>5002743</v>
          </cell>
          <cell r="B3203" t="str">
            <v>ABALIA CONSULTING SL</v>
          </cell>
          <cell r="C3203" t="str">
            <v/>
          </cell>
          <cell r="D3203" t="str">
            <v>B83381061</v>
          </cell>
          <cell r="E3203" t="str">
            <v>PGNA</v>
          </cell>
          <cell r="F3203" t="str">
            <v>Nacionales</v>
          </cell>
        </row>
        <row r="3204">
          <cell r="A3204">
            <v>5002744</v>
          </cell>
          <cell r="B3204" t="str">
            <v>MOBI TARGETS S.L.</v>
          </cell>
          <cell r="C3204" t="str">
            <v/>
          </cell>
          <cell r="D3204" t="str">
            <v>B85897239</v>
          </cell>
          <cell r="E3204" t="str">
            <v>PGNA</v>
          </cell>
          <cell r="F3204" t="str">
            <v>Nacionales</v>
          </cell>
        </row>
        <row r="3205">
          <cell r="A3205">
            <v>5002745</v>
          </cell>
          <cell r="B3205" t="str">
            <v>RAIG SA</v>
          </cell>
          <cell r="C3205" t="str">
            <v/>
          </cell>
          <cell r="D3205" t="str">
            <v>A08015117</v>
          </cell>
          <cell r="E3205" t="str">
            <v>PGNA</v>
          </cell>
          <cell r="F3205" t="str">
            <v>Nacionales</v>
          </cell>
        </row>
        <row r="3206">
          <cell r="A3206">
            <v>5002750</v>
          </cell>
          <cell r="B3206" t="str">
            <v>RTV OOST</v>
          </cell>
          <cell r="C3206" t="str">
            <v/>
          </cell>
          <cell r="D3206" t="str">
            <v>800852084</v>
          </cell>
          <cell r="E3206" t="str">
            <v>PGCO</v>
          </cell>
          <cell r="F3206" t="str">
            <v>Comunitarios</v>
          </cell>
        </row>
        <row r="3207">
          <cell r="A3207">
            <v>5002751</v>
          </cell>
          <cell r="B3207" t="str">
            <v>BRUNO FERNANDO DANIEL</v>
          </cell>
          <cell r="C3207" t="str">
            <v/>
          </cell>
          <cell r="D3207" t="str">
            <v>X4874311J</v>
          </cell>
          <cell r="E3207" t="str">
            <v>PCOL</v>
          </cell>
          <cell r="F3207" t="str">
            <v>Colaboradores</v>
          </cell>
        </row>
        <row r="3208">
          <cell r="A3208">
            <v>5002752</v>
          </cell>
          <cell r="B3208" t="str">
            <v>STORM COMUNICACIÓN S.L.</v>
          </cell>
          <cell r="C3208" t="str">
            <v/>
          </cell>
          <cell r="D3208" t="str">
            <v>B82020520</v>
          </cell>
          <cell r="E3208" t="str">
            <v>PGNA</v>
          </cell>
          <cell r="F3208" t="str">
            <v>Nacionales</v>
          </cell>
        </row>
        <row r="3209">
          <cell r="A3209">
            <v>5002753</v>
          </cell>
          <cell r="B3209" t="str">
            <v>INDUMEC SL</v>
          </cell>
          <cell r="C3209" t="str">
            <v/>
          </cell>
          <cell r="D3209" t="str">
            <v>B28228351</v>
          </cell>
          <cell r="E3209" t="str">
            <v>PGNA</v>
          </cell>
          <cell r="F3209" t="str">
            <v>Nacionales</v>
          </cell>
        </row>
        <row r="3210">
          <cell r="A3210">
            <v>5002754</v>
          </cell>
          <cell r="B3210" t="str">
            <v>QIN MEDIA BROADCAST SYSTEMS SL</v>
          </cell>
          <cell r="C3210" t="str">
            <v/>
          </cell>
          <cell r="D3210" t="str">
            <v>B80145154</v>
          </cell>
          <cell r="E3210" t="str">
            <v>PGNA</v>
          </cell>
          <cell r="F3210" t="str">
            <v>Nacionales</v>
          </cell>
        </row>
        <row r="3211">
          <cell r="A3211">
            <v>5002755</v>
          </cell>
          <cell r="B3211" t="str">
            <v>EUROCOM</v>
          </cell>
          <cell r="C3211" t="str">
            <v/>
          </cell>
          <cell r="D3211" t="str">
            <v>A82136441</v>
          </cell>
          <cell r="E3211" t="str">
            <v>PGNA</v>
          </cell>
          <cell r="F3211" t="str">
            <v>Nacionales</v>
          </cell>
        </row>
        <row r="3212">
          <cell r="A3212">
            <v>5002756</v>
          </cell>
          <cell r="B3212" t="str">
            <v>GRUPO AUDIOVISUAL ANDALUZ SL</v>
          </cell>
          <cell r="C3212" t="str">
            <v/>
          </cell>
          <cell r="D3212" t="str">
            <v>B23568975</v>
          </cell>
          <cell r="E3212" t="str">
            <v>PGNA</v>
          </cell>
          <cell r="F3212" t="str">
            <v>Nacionales</v>
          </cell>
        </row>
        <row r="3213">
          <cell r="A3213">
            <v>5002757</v>
          </cell>
          <cell r="B3213" t="str">
            <v>GONZALEZ ALCAIDE JESUS BARTOLOME</v>
          </cell>
          <cell r="C3213" t="str">
            <v/>
          </cell>
          <cell r="D3213" t="str">
            <v>05393804M</v>
          </cell>
          <cell r="E3213" t="str">
            <v>PCOL</v>
          </cell>
          <cell r="F3213" t="str">
            <v>Colaboradores</v>
          </cell>
        </row>
        <row r="3214">
          <cell r="A3214">
            <v>5002758</v>
          </cell>
          <cell r="B3214" t="str">
            <v>I3 TELEVISION SL</v>
          </cell>
          <cell r="C3214" t="str">
            <v/>
          </cell>
          <cell r="D3214" t="str">
            <v>B84527704</v>
          </cell>
          <cell r="E3214" t="str">
            <v>PGNA</v>
          </cell>
          <cell r="F3214" t="str">
            <v>Nacionales</v>
          </cell>
        </row>
        <row r="3215">
          <cell r="A3215">
            <v>5002759</v>
          </cell>
          <cell r="B3215" t="str">
            <v>CANAL PLUS FRANCE</v>
          </cell>
          <cell r="C3215" t="str">
            <v/>
          </cell>
          <cell r="D3215" t="str">
            <v>32329211734</v>
          </cell>
          <cell r="E3215" t="str">
            <v>PGCO</v>
          </cell>
          <cell r="F3215" t="str">
            <v>Comunitarios</v>
          </cell>
        </row>
        <row r="3216">
          <cell r="A3216">
            <v>5002760</v>
          </cell>
          <cell r="B3216" t="str">
            <v>IRIS PUBLICACIONES</v>
          </cell>
          <cell r="C3216" t="str">
            <v>SENTIS CASTAÑO JOSE ANTONIO</v>
          </cell>
          <cell r="D3216" t="str">
            <v>B83994426</v>
          </cell>
          <cell r="E3216" t="str">
            <v>PCOL</v>
          </cell>
          <cell r="F3216" t="str">
            <v>Colaboradores</v>
          </cell>
        </row>
        <row r="3217">
          <cell r="A3217">
            <v>5002761</v>
          </cell>
          <cell r="B3217" t="str">
            <v>UNDSET COMUNICACION Y  SERVICIOS</v>
          </cell>
          <cell r="C3217" t="str">
            <v>LOPEZ SCHLICHTING CRISTINA</v>
          </cell>
          <cell r="D3217" t="str">
            <v>B83299347</v>
          </cell>
          <cell r="E3217" t="str">
            <v>PCOL</v>
          </cell>
          <cell r="F3217" t="str">
            <v>Colaboradores</v>
          </cell>
        </row>
        <row r="3218">
          <cell r="A3218">
            <v>5002762</v>
          </cell>
          <cell r="B3218" t="str">
            <v>CONTROL Y TECNICAS DE INCENDIOS S.L</v>
          </cell>
          <cell r="C3218" t="str">
            <v/>
          </cell>
          <cell r="D3218" t="str">
            <v>B82095944</v>
          </cell>
          <cell r="E3218" t="str">
            <v>PGNA</v>
          </cell>
          <cell r="F3218" t="str">
            <v>Nacionales</v>
          </cell>
        </row>
        <row r="3219">
          <cell r="A3219">
            <v>5002763</v>
          </cell>
          <cell r="B3219" t="str">
            <v>JIMENEZ MARTINEZ ANTONIO</v>
          </cell>
          <cell r="C3219" t="str">
            <v/>
          </cell>
          <cell r="D3219" t="str">
            <v>75061131X</v>
          </cell>
          <cell r="E3219" t="str">
            <v>PCOL</v>
          </cell>
          <cell r="F3219" t="str">
            <v>Colaboradores</v>
          </cell>
        </row>
        <row r="3220">
          <cell r="A3220">
            <v>5002764</v>
          </cell>
          <cell r="B3220" t="str">
            <v>MIRALLES SANGRO MELCHOR</v>
          </cell>
          <cell r="C3220" t="str">
            <v/>
          </cell>
          <cell r="D3220" t="str">
            <v>00677770Y</v>
          </cell>
          <cell r="E3220" t="str">
            <v>PCOL</v>
          </cell>
          <cell r="F3220" t="str">
            <v>Colaboradores</v>
          </cell>
        </row>
        <row r="3221">
          <cell r="A3221">
            <v>5002765</v>
          </cell>
          <cell r="B3221" t="str">
            <v>SOSTRES TARRIDA SALVADOR</v>
          </cell>
          <cell r="C3221" t="str">
            <v/>
          </cell>
          <cell r="D3221" t="str">
            <v>46756999T</v>
          </cell>
          <cell r="E3221" t="str">
            <v>PCOL</v>
          </cell>
          <cell r="F3221" t="str">
            <v>Colaboradores</v>
          </cell>
        </row>
        <row r="3222">
          <cell r="A3222">
            <v>5002766</v>
          </cell>
          <cell r="B3222" t="str">
            <v>APLICACIONES Y SISTEMAS IN STORE SL</v>
          </cell>
          <cell r="C3222" t="str">
            <v/>
          </cell>
          <cell r="D3222" t="str">
            <v>B84208230</v>
          </cell>
          <cell r="E3222" t="str">
            <v>PGNA</v>
          </cell>
          <cell r="F3222" t="str">
            <v>Nacionales</v>
          </cell>
        </row>
        <row r="3223">
          <cell r="A3223">
            <v>5002770</v>
          </cell>
          <cell r="B3223" t="str">
            <v>POWER AUDIOVISUAL RENTAL COMPANY</v>
          </cell>
          <cell r="C3223" t="str">
            <v/>
          </cell>
          <cell r="D3223" t="str">
            <v>B81497026</v>
          </cell>
          <cell r="E3223" t="str">
            <v>PGNA</v>
          </cell>
          <cell r="F3223" t="str">
            <v>Nacionales</v>
          </cell>
        </row>
        <row r="3224">
          <cell r="A3224">
            <v>5002771</v>
          </cell>
          <cell r="B3224" t="str">
            <v>ALMACENES CALMERA SL</v>
          </cell>
          <cell r="C3224" t="str">
            <v/>
          </cell>
          <cell r="D3224" t="str">
            <v>B28025153</v>
          </cell>
          <cell r="E3224" t="str">
            <v>PGNA</v>
          </cell>
          <cell r="F3224" t="str">
            <v>Nacionales</v>
          </cell>
        </row>
        <row r="3225">
          <cell r="A3225">
            <v>5002772</v>
          </cell>
          <cell r="B3225" t="str">
            <v>ALONSO ARGUL PABLO</v>
          </cell>
          <cell r="C3225" t="str">
            <v/>
          </cell>
          <cell r="D3225" t="str">
            <v>38147019R</v>
          </cell>
          <cell r="E3225" t="str">
            <v>PCOL</v>
          </cell>
          <cell r="F3225" t="str">
            <v>Colaboradores</v>
          </cell>
        </row>
        <row r="3226">
          <cell r="A3226">
            <v>5002773</v>
          </cell>
          <cell r="B3226" t="str">
            <v>INFRONT MOTOR SPORTS ORG. SRL</v>
          </cell>
          <cell r="C3226" t="str">
            <v/>
          </cell>
          <cell r="D3226" t="str">
            <v>09251551009</v>
          </cell>
          <cell r="E3226" t="str">
            <v>PGCO</v>
          </cell>
          <cell r="F3226" t="str">
            <v>Comunitarios</v>
          </cell>
        </row>
        <row r="3227">
          <cell r="A3227">
            <v>5002774</v>
          </cell>
          <cell r="B3227" t="str">
            <v>IDILIQ-MARKET TREND ASESORES SL</v>
          </cell>
          <cell r="C3227" t="str">
            <v/>
          </cell>
          <cell r="D3227" t="str">
            <v>B83097600</v>
          </cell>
          <cell r="E3227" t="str">
            <v>PGNA</v>
          </cell>
          <cell r="F3227" t="str">
            <v>Nacionales</v>
          </cell>
        </row>
        <row r="3228">
          <cell r="A3228">
            <v>5002775</v>
          </cell>
          <cell r="B3228" t="str">
            <v>DIDACIENCIA</v>
          </cell>
          <cell r="C3228" t="str">
            <v/>
          </cell>
          <cell r="D3228" t="str">
            <v>A78614948</v>
          </cell>
          <cell r="E3228" t="str">
            <v>PGNA</v>
          </cell>
          <cell r="F3228" t="str">
            <v>Nacionales</v>
          </cell>
        </row>
        <row r="3229">
          <cell r="A3229">
            <v>5002776</v>
          </cell>
          <cell r="B3229" t="str">
            <v>JUGUETES SARASUS</v>
          </cell>
          <cell r="C3229" t="str">
            <v/>
          </cell>
          <cell r="D3229" t="str">
            <v>B80848112</v>
          </cell>
          <cell r="E3229" t="str">
            <v>PGNA</v>
          </cell>
          <cell r="F3229" t="str">
            <v>Nacionales</v>
          </cell>
        </row>
        <row r="3230">
          <cell r="A3230">
            <v>5002777</v>
          </cell>
          <cell r="B3230" t="str">
            <v>RUIZ GOMEZ JESUS</v>
          </cell>
          <cell r="C3230" t="str">
            <v/>
          </cell>
          <cell r="D3230" t="str">
            <v>02284132W</v>
          </cell>
          <cell r="E3230" t="str">
            <v>PCOL</v>
          </cell>
          <cell r="F3230" t="str">
            <v>Colaboradores</v>
          </cell>
        </row>
        <row r="3231">
          <cell r="A3231">
            <v>5002778</v>
          </cell>
          <cell r="B3231" t="str">
            <v>FARMACIA EL GLOBO</v>
          </cell>
          <cell r="C3231" t="str">
            <v/>
          </cell>
          <cell r="D3231" t="str">
            <v>10599760A</v>
          </cell>
          <cell r="E3231" t="str">
            <v>PGNA</v>
          </cell>
          <cell r="F3231" t="str">
            <v>Nacionales</v>
          </cell>
        </row>
        <row r="3232">
          <cell r="A3232">
            <v>5002779</v>
          </cell>
          <cell r="B3232" t="str">
            <v>PAPELERIA MIGUEL F DE LIENCRES SL</v>
          </cell>
          <cell r="C3232" t="str">
            <v/>
          </cell>
          <cell r="D3232" t="str">
            <v>B84080399</v>
          </cell>
          <cell r="E3232" t="str">
            <v>PGNA</v>
          </cell>
          <cell r="F3232" t="str">
            <v>Nacionales</v>
          </cell>
        </row>
        <row r="3233">
          <cell r="A3233">
            <v>5002780</v>
          </cell>
          <cell r="B3233" t="str">
            <v>CHARTIS</v>
          </cell>
          <cell r="C3233" t="str">
            <v/>
          </cell>
          <cell r="D3233" t="str">
            <v>W0011559B</v>
          </cell>
          <cell r="E3233" t="str">
            <v>PGNA</v>
          </cell>
          <cell r="F3233" t="str">
            <v>Nacionales</v>
          </cell>
        </row>
        <row r="3234">
          <cell r="A3234">
            <v>5002781</v>
          </cell>
          <cell r="B3234" t="str">
            <v>MEDIA MARKT SS DE LOS REYES SA</v>
          </cell>
          <cell r="C3234" t="str">
            <v/>
          </cell>
          <cell r="D3234" t="str">
            <v>A82037300</v>
          </cell>
          <cell r="E3234" t="str">
            <v>PGNA</v>
          </cell>
          <cell r="F3234" t="str">
            <v>Nacionales</v>
          </cell>
        </row>
        <row r="3235">
          <cell r="A3235">
            <v>5002782</v>
          </cell>
          <cell r="B3235" t="str">
            <v>FERRETERIA DELICIAS SA</v>
          </cell>
          <cell r="C3235" t="str">
            <v/>
          </cell>
          <cell r="D3235" t="str">
            <v>A28313039</v>
          </cell>
          <cell r="E3235" t="str">
            <v>PGNA</v>
          </cell>
          <cell r="F3235" t="str">
            <v>Nacionales</v>
          </cell>
        </row>
        <row r="3236">
          <cell r="A3236">
            <v>5002783</v>
          </cell>
          <cell r="B3236" t="str">
            <v>VERDECORA</v>
          </cell>
          <cell r="C3236" t="str">
            <v/>
          </cell>
          <cell r="D3236" t="str">
            <v>B86042306</v>
          </cell>
          <cell r="E3236" t="str">
            <v>PGNA</v>
          </cell>
          <cell r="F3236" t="str">
            <v>Nacionales</v>
          </cell>
        </row>
        <row r="3237">
          <cell r="A3237">
            <v>5002784</v>
          </cell>
          <cell r="B3237" t="str">
            <v>IKEA IBERICA SA</v>
          </cell>
          <cell r="C3237" t="str">
            <v/>
          </cell>
          <cell r="D3237" t="str">
            <v>A28812618</v>
          </cell>
          <cell r="E3237" t="str">
            <v>PGNA</v>
          </cell>
          <cell r="F3237" t="str">
            <v>Nacionales</v>
          </cell>
        </row>
        <row r="3238">
          <cell r="A3238">
            <v>5002785</v>
          </cell>
          <cell r="B3238" t="str">
            <v>LEROY MERLIN ESPAÑA SLU</v>
          </cell>
          <cell r="C3238" t="str">
            <v/>
          </cell>
          <cell r="D3238" t="str">
            <v>B84818442</v>
          </cell>
          <cell r="E3238" t="str">
            <v>PGNA</v>
          </cell>
          <cell r="F3238" t="str">
            <v>Nacionales</v>
          </cell>
        </row>
        <row r="3239">
          <cell r="A3239">
            <v>5002786</v>
          </cell>
          <cell r="B3239" t="str">
            <v>PEREZ LLORCA ABOGADOS SLP</v>
          </cell>
          <cell r="C3239" t="str">
            <v/>
          </cell>
          <cell r="D3239" t="str">
            <v>D81917858</v>
          </cell>
          <cell r="E3239" t="str">
            <v>PGNA</v>
          </cell>
          <cell r="F3239" t="str">
            <v>Nacionales</v>
          </cell>
        </row>
        <row r="3240">
          <cell r="A3240">
            <v>5002787</v>
          </cell>
          <cell r="B3240" t="str">
            <v>ART RENT SERVICIOS SL</v>
          </cell>
          <cell r="C3240" t="str">
            <v/>
          </cell>
          <cell r="D3240" t="str">
            <v>B85356707</v>
          </cell>
          <cell r="E3240" t="str">
            <v>PGNA</v>
          </cell>
          <cell r="F3240" t="str">
            <v>Nacionales</v>
          </cell>
        </row>
        <row r="3241">
          <cell r="A3241">
            <v>5002788</v>
          </cell>
          <cell r="B3241" t="str">
            <v>MARTIN CRESPO MARIO</v>
          </cell>
          <cell r="C3241" t="str">
            <v/>
          </cell>
          <cell r="D3241" t="str">
            <v>50088472S</v>
          </cell>
          <cell r="E3241" t="str">
            <v>PCOL</v>
          </cell>
          <cell r="F3241" t="str">
            <v>Colaboradores</v>
          </cell>
        </row>
        <row r="3242">
          <cell r="A3242">
            <v>5002789</v>
          </cell>
          <cell r="B3242" t="str">
            <v>PELAEZ GARCIA EMILIO</v>
          </cell>
          <cell r="C3242" t="str">
            <v/>
          </cell>
          <cell r="D3242" t="str">
            <v>51055390J</v>
          </cell>
          <cell r="E3242" t="str">
            <v>PGNA</v>
          </cell>
          <cell r="F3242" t="str">
            <v>Nacionales</v>
          </cell>
        </row>
        <row r="3243">
          <cell r="A3243">
            <v>5002790</v>
          </cell>
          <cell r="B3243" t="str">
            <v>NOVA COMUNICACION PRODUCCION SLU</v>
          </cell>
          <cell r="C3243" t="str">
            <v/>
          </cell>
          <cell r="D3243" t="str">
            <v>B70124011</v>
          </cell>
          <cell r="E3243" t="str">
            <v>PGNA</v>
          </cell>
          <cell r="F3243" t="str">
            <v>Nacionales</v>
          </cell>
        </row>
        <row r="3244">
          <cell r="A3244">
            <v>5002791</v>
          </cell>
          <cell r="B3244" t="str">
            <v>ROTULOS AYLLON SA</v>
          </cell>
          <cell r="C3244" t="str">
            <v/>
          </cell>
          <cell r="D3244" t="str">
            <v>A28253029</v>
          </cell>
          <cell r="E3244" t="str">
            <v>PGNA</v>
          </cell>
          <cell r="F3244" t="str">
            <v>Nacionales</v>
          </cell>
        </row>
        <row r="3245">
          <cell r="A3245">
            <v>5002792</v>
          </cell>
          <cell r="B3245" t="str">
            <v>COPIAS DE PLANOS SA</v>
          </cell>
          <cell r="C3245" t="str">
            <v/>
          </cell>
          <cell r="D3245" t="str">
            <v>A28975902</v>
          </cell>
          <cell r="E3245" t="str">
            <v>PGNA</v>
          </cell>
          <cell r="F3245" t="str">
            <v>Nacionales</v>
          </cell>
        </row>
        <row r="3246">
          <cell r="A3246">
            <v>5002793</v>
          </cell>
          <cell r="B3246" t="str">
            <v>OTEP INTERNACIONAL SL</v>
          </cell>
          <cell r="C3246" t="str">
            <v/>
          </cell>
          <cell r="D3246" t="str">
            <v>B84766468</v>
          </cell>
          <cell r="E3246" t="str">
            <v>PGNA</v>
          </cell>
          <cell r="F3246" t="str">
            <v>Nacionales</v>
          </cell>
        </row>
        <row r="3247">
          <cell r="A3247">
            <v>5002794</v>
          </cell>
          <cell r="B3247" t="str">
            <v>GALP ENERGIA ESPAÑA SAU</v>
          </cell>
          <cell r="C3247" t="str">
            <v/>
          </cell>
          <cell r="D3247" t="str">
            <v>A28559573</v>
          </cell>
          <cell r="E3247" t="str">
            <v>PGNA</v>
          </cell>
          <cell r="F3247" t="str">
            <v>Nacionales</v>
          </cell>
        </row>
        <row r="3248">
          <cell r="A3248">
            <v>5002795</v>
          </cell>
          <cell r="B3248" t="str">
            <v>GIZEN DECORACIONES ESCENICAS SL</v>
          </cell>
          <cell r="C3248" t="str">
            <v/>
          </cell>
          <cell r="D3248" t="str">
            <v>B82951112</v>
          </cell>
          <cell r="E3248" t="str">
            <v>PGNA</v>
          </cell>
          <cell r="F3248" t="str">
            <v>Nacionales</v>
          </cell>
        </row>
        <row r="3249">
          <cell r="A3249">
            <v>5002796</v>
          </cell>
          <cell r="B3249" t="str">
            <v>STEINER VUROSIC DRAGUICA</v>
          </cell>
          <cell r="C3249" t="str">
            <v/>
          </cell>
          <cell r="D3249" t="str">
            <v>02520603X</v>
          </cell>
          <cell r="E3249" t="str">
            <v>PCOL</v>
          </cell>
          <cell r="F3249" t="str">
            <v>Colaboradores</v>
          </cell>
        </row>
        <row r="3250">
          <cell r="A3250">
            <v>5002797</v>
          </cell>
          <cell r="B3250" t="str">
            <v>CARDENAS MUÑOZ JUAN JESUS</v>
          </cell>
          <cell r="C3250" t="str">
            <v>KYBALION NUEVAS GENERACIONES</v>
          </cell>
          <cell r="D3250" t="str">
            <v>52988903P</v>
          </cell>
          <cell r="E3250" t="str">
            <v>PGNA</v>
          </cell>
          <cell r="F3250" t="str">
            <v>Nacionales</v>
          </cell>
        </row>
        <row r="3251">
          <cell r="A3251">
            <v>5002798</v>
          </cell>
          <cell r="B3251" t="str">
            <v>RUSA PROMOCIONES SIGLO XXI SL</v>
          </cell>
          <cell r="C3251" t="str">
            <v>HUERTAS LLORENTE JUAN SABAS</v>
          </cell>
          <cell r="D3251" t="str">
            <v>B91412916</v>
          </cell>
          <cell r="E3251" t="str">
            <v>PCOL</v>
          </cell>
          <cell r="F3251" t="str">
            <v>Colaboradores</v>
          </cell>
        </row>
        <row r="3252">
          <cell r="A3252">
            <v>5002799</v>
          </cell>
          <cell r="B3252" t="str">
            <v>DIARIO AS SL</v>
          </cell>
          <cell r="C3252" t="str">
            <v/>
          </cell>
          <cell r="D3252" t="str">
            <v>B81511834</v>
          </cell>
          <cell r="E3252" t="str">
            <v>PGNA</v>
          </cell>
          <cell r="F3252" t="str">
            <v>Nacionales</v>
          </cell>
        </row>
        <row r="3253">
          <cell r="A3253">
            <v>5002800</v>
          </cell>
          <cell r="B3253" t="str">
            <v>PRINCIPADO DE MONACO</v>
          </cell>
          <cell r="C3253" t="str">
            <v/>
          </cell>
          <cell r="D3253" t="str">
            <v>39000030758</v>
          </cell>
          <cell r="E3253" t="str">
            <v>PGEX</v>
          </cell>
          <cell r="F3253" t="str">
            <v>Extranjeros</v>
          </cell>
        </row>
        <row r="3254">
          <cell r="A3254">
            <v>5002801</v>
          </cell>
          <cell r="B3254" t="str">
            <v>ACTION S.A.M. GILDO PASTOR CENTER</v>
          </cell>
          <cell r="C3254" t="str">
            <v/>
          </cell>
          <cell r="D3254" t="str">
            <v>72000027762</v>
          </cell>
          <cell r="E3254" t="str">
            <v>PGEX</v>
          </cell>
          <cell r="F3254" t="str">
            <v>Extranjeros</v>
          </cell>
        </row>
        <row r="3255">
          <cell r="A3255">
            <v>5002802</v>
          </cell>
          <cell r="B3255" t="str">
            <v>MUGICA HERAS RUBEN</v>
          </cell>
          <cell r="C3255" t="str">
            <v/>
          </cell>
          <cell r="D3255" t="str">
            <v>34084199Q</v>
          </cell>
          <cell r="E3255" t="str">
            <v>PCOL</v>
          </cell>
          <cell r="F3255" t="str">
            <v>Colaboradores</v>
          </cell>
        </row>
        <row r="3256">
          <cell r="A3256">
            <v>5002803</v>
          </cell>
          <cell r="B3256" t="str">
            <v>NOVASALUD SERVICIOS SANITARIOS SL</v>
          </cell>
          <cell r="C3256" t="str">
            <v/>
          </cell>
          <cell r="D3256" t="str">
            <v>B81427833</v>
          </cell>
          <cell r="E3256" t="str">
            <v>PGNA</v>
          </cell>
          <cell r="F3256" t="str">
            <v>Nacionales</v>
          </cell>
        </row>
        <row r="3257">
          <cell r="A3257">
            <v>5002804</v>
          </cell>
          <cell r="B3257" t="str">
            <v>ESTUDIOS FINANCIEROS VIRIATO SL</v>
          </cell>
          <cell r="C3257" t="str">
            <v/>
          </cell>
          <cell r="D3257" t="str">
            <v>B78394517</v>
          </cell>
          <cell r="E3257" t="str">
            <v>PGNA</v>
          </cell>
          <cell r="F3257" t="str">
            <v>Nacionales</v>
          </cell>
        </row>
        <row r="3258">
          <cell r="A3258">
            <v>5002805</v>
          </cell>
          <cell r="B3258" t="str">
            <v>IMPACTO MEDIA SLU</v>
          </cell>
          <cell r="C3258" t="str">
            <v>LEFORT LOBO ADOLFO</v>
          </cell>
          <cell r="D3258" t="str">
            <v>B83990804</v>
          </cell>
          <cell r="E3258" t="str">
            <v>PCOL</v>
          </cell>
          <cell r="F3258" t="str">
            <v>Colaboradores</v>
          </cell>
        </row>
        <row r="3259">
          <cell r="A3259">
            <v>5002806</v>
          </cell>
          <cell r="B3259" t="str">
            <v>DIEZ NAVARRETE ANA ISABEL</v>
          </cell>
          <cell r="C3259" t="str">
            <v/>
          </cell>
          <cell r="D3259" t="str">
            <v>51980532A</v>
          </cell>
          <cell r="E3259" t="str">
            <v>PCOL</v>
          </cell>
          <cell r="F3259" t="str">
            <v>Colaboradores</v>
          </cell>
        </row>
        <row r="3260">
          <cell r="A3260">
            <v>5002807</v>
          </cell>
          <cell r="B3260" t="str">
            <v>MORODO VIOQUE CARMEN</v>
          </cell>
          <cell r="C3260" t="str">
            <v/>
          </cell>
          <cell r="D3260" t="str">
            <v>11827445V</v>
          </cell>
          <cell r="E3260" t="str">
            <v>PCOL</v>
          </cell>
          <cell r="F3260" t="str">
            <v>Colaboradores</v>
          </cell>
        </row>
        <row r="3261">
          <cell r="A3261">
            <v>5002808</v>
          </cell>
          <cell r="B3261" t="str">
            <v>CABRERA CRUZ JULIAN</v>
          </cell>
          <cell r="C3261" t="str">
            <v/>
          </cell>
          <cell r="D3261" t="str">
            <v>51887690N</v>
          </cell>
          <cell r="E3261" t="str">
            <v>PCOL</v>
          </cell>
          <cell r="F3261" t="str">
            <v>Colaboradores</v>
          </cell>
        </row>
        <row r="3262">
          <cell r="A3262">
            <v>5002809</v>
          </cell>
          <cell r="B3262" t="str">
            <v>MARCOS FERNANDEZ JOSE ANTONIO</v>
          </cell>
          <cell r="C3262" t="str">
            <v/>
          </cell>
          <cell r="D3262" t="str">
            <v>01910139N</v>
          </cell>
          <cell r="E3262" t="str">
            <v>PCOL</v>
          </cell>
          <cell r="F3262" t="str">
            <v>Colaboradores</v>
          </cell>
        </row>
        <row r="3263">
          <cell r="A3263">
            <v>5002810</v>
          </cell>
          <cell r="B3263" t="str">
            <v>PEREZ DE LA FUENTE PROD. S.L.</v>
          </cell>
          <cell r="C3263" t="str">
            <v>JOSE ANTONIO PEREZ DE LA FUENTE</v>
          </cell>
          <cell r="D3263" t="str">
            <v>B84168707</v>
          </cell>
          <cell r="E3263" t="str">
            <v>PCOL</v>
          </cell>
          <cell r="F3263" t="str">
            <v>Colaboradores</v>
          </cell>
        </row>
        <row r="3264">
          <cell r="A3264">
            <v>5002811</v>
          </cell>
          <cell r="B3264" t="str">
            <v>RACING SAC GROUP SL</v>
          </cell>
          <cell r="C3264" t="str">
            <v/>
          </cell>
          <cell r="D3264" t="str">
            <v>B84646975</v>
          </cell>
          <cell r="E3264" t="str">
            <v>PGNA</v>
          </cell>
          <cell r="F3264" t="str">
            <v>Nacionales</v>
          </cell>
        </row>
        <row r="3265">
          <cell r="A3265">
            <v>5002812</v>
          </cell>
          <cell r="B3265" t="str">
            <v>SUPERLEAGUE FORMULA SA</v>
          </cell>
          <cell r="C3265" t="str">
            <v/>
          </cell>
          <cell r="D3265" t="str">
            <v>A63715619</v>
          </cell>
          <cell r="E3265" t="str">
            <v>PGNA</v>
          </cell>
          <cell r="F3265" t="str">
            <v>Nacionales</v>
          </cell>
        </row>
        <row r="3266">
          <cell r="A3266">
            <v>5002813</v>
          </cell>
          <cell r="B3266" t="str">
            <v>UGARTE PASTOR JAIME</v>
          </cell>
          <cell r="C3266" t="str">
            <v/>
          </cell>
          <cell r="D3266" t="str">
            <v>22707022L</v>
          </cell>
          <cell r="E3266" t="str">
            <v>PCOL</v>
          </cell>
          <cell r="F3266" t="str">
            <v>Colaboradores</v>
          </cell>
        </row>
        <row r="3267">
          <cell r="A3267">
            <v>5002814</v>
          </cell>
          <cell r="B3267" t="str">
            <v>GARCIA LARA DANIEL</v>
          </cell>
          <cell r="C3267" t="str">
            <v/>
          </cell>
          <cell r="D3267" t="str">
            <v>46648080D</v>
          </cell>
          <cell r="E3267" t="str">
            <v>PCOL</v>
          </cell>
          <cell r="F3267" t="str">
            <v>Colaboradores</v>
          </cell>
        </row>
        <row r="3268">
          <cell r="A3268">
            <v>5002815</v>
          </cell>
          <cell r="B3268" t="str">
            <v>DAIMON COMUNICACION SL</v>
          </cell>
          <cell r="C3268" t="str">
            <v>MAESTRE SANCHEZ AGAPITO</v>
          </cell>
          <cell r="D3268" t="str">
            <v>B85588044</v>
          </cell>
          <cell r="E3268" t="str">
            <v>PCOL</v>
          </cell>
          <cell r="F3268" t="str">
            <v>Colaboradores</v>
          </cell>
        </row>
        <row r="3269">
          <cell r="A3269">
            <v>5002816</v>
          </cell>
          <cell r="B3269" t="str">
            <v>MARIN LOPEZ CARMEN</v>
          </cell>
          <cell r="C3269" t="str">
            <v/>
          </cell>
          <cell r="D3269" t="str">
            <v>50278046T</v>
          </cell>
          <cell r="E3269" t="str">
            <v>PCOL</v>
          </cell>
          <cell r="F3269" t="str">
            <v>Colaboradores</v>
          </cell>
        </row>
        <row r="3270">
          <cell r="A3270">
            <v>5002817</v>
          </cell>
          <cell r="B3270" t="str">
            <v>ESPAMA COMUNICACION SL</v>
          </cell>
          <cell r="C3270" t="str">
            <v>FERNANDEZ ARRIBAS JAVIER</v>
          </cell>
          <cell r="D3270" t="str">
            <v>B85961696</v>
          </cell>
          <cell r="E3270" t="str">
            <v>PCOL</v>
          </cell>
          <cell r="F3270" t="str">
            <v>Colaboradores</v>
          </cell>
        </row>
        <row r="3271">
          <cell r="A3271">
            <v>5002818</v>
          </cell>
          <cell r="B3271" t="str">
            <v>LOPEZ PALOMERA ESTHER</v>
          </cell>
          <cell r="C3271" t="str">
            <v/>
          </cell>
          <cell r="D3271" t="str">
            <v>51913623R</v>
          </cell>
          <cell r="E3271" t="str">
            <v>PCOL</v>
          </cell>
          <cell r="F3271" t="str">
            <v>Colaboradores</v>
          </cell>
        </row>
        <row r="3272">
          <cell r="A3272">
            <v>5002819</v>
          </cell>
          <cell r="B3272" t="str">
            <v>ASESORES DE SERVICIOS JO  SL</v>
          </cell>
          <cell r="C3272" t="str">
            <v>ONETO REVUELTA JOSE MANUEL</v>
          </cell>
          <cell r="D3272" t="str">
            <v>B81075020</v>
          </cell>
          <cell r="E3272" t="str">
            <v>PCOL</v>
          </cell>
          <cell r="F3272" t="str">
            <v>Colaboradores</v>
          </cell>
        </row>
        <row r="3273">
          <cell r="A3273">
            <v>5002820</v>
          </cell>
          <cell r="B3273" t="str">
            <v>LOZANO DOMINGO IRENE</v>
          </cell>
          <cell r="C3273" t="str">
            <v/>
          </cell>
          <cell r="D3273" t="str">
            <v>05279918S</v>
          </cell>
          <cell r="E3273" t="str">
            <v>PCOL</v>
          </cell>
          <cell r="F3273" t="str">
            <v>Colaboradores</v>
          </cell>
        </row>
        <row r="3274">
          <cell r="A3274">
            <v>5002821</v>
          </cell>
          <cell r="B3274" t="str">
            <v>MEDIATEM CANALES TEMATICOS SL</v>
          </cell>
          <cell r="C3274" t="str">
            <v>MARCA TV</v>
          </cell>
          <cell r="D3274" t="str">
            <v>B58480781</v>
          </cell>
          <cell r="E3274" t="str">
            <v>PGNA</v>
          </cell>
          <cell r="F3274" t="str">
            <v>Nacionales</v>
          </cell>
        </row>
        <row r="3275">
          <cell r="A3275">
            <v>5002822</v>
          </cell>
          <cell r="B3275" t="str">
            <v>ROBELEKU SL</v>
          </cell>
          <cell r="C3275" t="str">
            <v>FRESNEDOSO PRIETO ROBERTO LUIS</v>
          </cell>
          <cell r="D3275" t="str">
            <v>B48987333</v>
          </cell>
          <cell r="E3275" t="str">
            <v>PCOL</v>
          </cell>
          <cell r="F3275" t="str">
            <v>Colaboradores</v>
          </cell>
        </row>
        <row r="3276">
          <cell r="A3276">
            <v>5002823</v>
          </cell>
          <cell r="B3276" t="str">
            <v>MORANTE BONILLA DOROTEO CARLOS</v>
          </cell>
          <cell r="C3276" t="str">
            <v/>
          </cell>
          <cell r="D3276" t="str">
            <v>50019451V</v>
          </cell>
          <cell r="E3276" t="str">
            <v>PCOL</v>
          </cell>
          <cell r="F3276" t="str">
            <v>Colaboradores</v>
          </cell>
        </row>
        <row r="3277">
          <cell r="A3277">
            <v>5002824</v>
          </cell>
          <cell r="B3277" t="str">
            <v>DQA-TRAFFICKING SOLUTIONS HISPANIA</v>
          </cell>
          <cell r="C3277" t="str">
            <v/>
          </cell>
          <cell r="D3277" t="str">
            <v>B83892299</v>
          </cell>
          <cell r="E3277" t="str">
            <v>PGNA</v>
          </cell>
          <cell r="F3277" t="str">
            <v>Nacionales</v>
          </cell>
        </row>
        <row r="3278">
          <cell r="A3278">
            <v>5002825</v>
          </cell>
          <cell r="B3278" t="str">
            <v>ESCUELA EUROPEA DE COACHING SL</v>
          </cell>
          <cell r="C3278" t="str">
            <v/>
          </cell>
          <cell r="D3278" t="str">
            <v>B83755017</v>
          </cell>
          <cell r="E3278" t="str">
            <v>PGNA</v>
          </cell>
          <cell r="F3278" t="str">
            <v>Nacionales</v>
          </cell>
        </row>
        <row r="3279">
          <cell r="A3279">
            <v>5002826</v>
          </cell>
          <cell r="B3279" t="str">
            <v>PENDAS GARCIA BENIGNO</v>
          </cell>
          <cell r="C3279" t="str">
            <v/>
          </cell>
          <cell r="D3279" t="str">
            <v>42771808L</v>
          </cell>
          <cell r="E3279" t="str">
            <v>PCOL</v>
          </cell>
          <cell r="F3279" t="str">
            <v>Colaboradores</v>
          </cell>
        </row>
        <row r="3280">
          <cell r="A3280">
            <v>5002827</v>
          </cell>
          <cell r="B3280" t="str">
            <v>SEGURADO Y GALOBART SL</v>
          </cell>
          <cell r="C3280" t="str">
            <v>SEGURADO JOSE ANTONIO</v>
          </cell>
          <cell r="D3280" t="str">
            <v>B79471223</v>
          </cell>
          <cell r="E3280" t="str">
            <v>PCOL</v>
          </cell>
          <cell r="F3280" t="str">
            <v>Colaboradores</v>
          </cell>
        </row>
        <row r="3281">
          <cell r="A3281">
            <v>5002828</v>
          </cell>
          <cell r="B3281" t="str">
            <v>CYAN ESPACIOS</v>
          </cell>
          <cell r="C3281" t="str">
            <v/>
          </cell>
          <cell r="D3281" t="str">
            <v>B83115022</v>
          </cell>
          <cell r="E3281" t="str">
            <v>PGNA</v>
          </cell>
          <cell r="F3281" t="str">
            <v>Nacionales</v>
          </cell>
        </row>
        <row r="3282">
          <cell r="A3282">
            <v>5002829</v>
          </cell>
          <cell r="B3282" t="str">
            <v>BOSCO CINE SL</v>
          </cell>
          <cell r="C3282" t="str">
            <v/>
          </cell>
          <cell r="D3282" t="str">
            <v>B80760523</v>
          </cell>
          <cell r="E3282" t="str">
            <v>PGNA</v>
          </cell>
          <cell r="F3282" t="str">
            <v>Nacionales</v>
          </cell>
        </row>
        <row r="3283">
          <cell r="A3283">
            <v>5002830</v>
          </cell>
          <cell r="B3283" t="str">
            <v>PREMAP SEGURIDAD Y SALUD SLU</v>
          </cell>
          <cell r="C3283" t="str">
            <v/>
          </cell>
          <cell r="D3283" t="str">
            <v>B84412683</v>
          </cell>
          <cell r="E3283" t="str">
            <v>PGNA</v>
          </cell>
          <cell r="F3283" t="str">
            <v>Nacionales</v>
          </cell>
        </row>
        <row r="3284">
          <cell r="A3284">
            <v>5002831</v>
          </cell>
          <cell r="B3284" t="str">
            <v>BLANCO GARCIA AMAYA</v>
          </cell>
          <cell r="C3284" t="str">
            <v/>
          </cell>
          <cell r="D3284" t="str">
            <v>78970507F</v>
          </cell>
          <cell r="E3284" t="str">
            <v>PGNA</v>
          </cell>
          <cell r="F3284" t="str">
            <v>Nacionales</v>
          </cell>
        </row>
        <row r="3285">
          <cell r="A3285">
            <v>5002832</v>
          </cell>
          <cell r="B3285" t="str">
            <v>DMCP DIRK MOSTERT CAMERA PROD</v>
          </cell>
          <cell r="C3285" t="str">
            <v/>
          </cell>
          <cell r="D3285" t="str">
            <v/>
          </cell>
          <cell r="E3285" t="str">
            <v>PGEX</v>
          </cell>
          <cell r="F3285" t="str">
            <v>Extranjeros</v>
          </cell>
        </row>
        <row r="3286">
          <cell r="A3286">
            <v>5002833</v>
          </cell>
          <cell r="B3286" t="str">
            <v>MARTIN ESPINA ANTONIO</v>
          </cell>
          <cell r="C3286" t="str">
            <v/>
          </cell>
          <cell r="D3286" t="str">
            <v>02609623C</v>
          </cell>
          <cell r="E3286" t="str">
            <v>PCOL</v>
          </cell>
          <cell r="F3286" t="str">
            <v>Colaboradores</v>
          </cell>
        </row>
        <row r="3287">
          <cell r="A3287">
            <v>5002834</v>
          </cell>
          <cell r="B3287" t="str">
            <v>BOVILLE GONZALEZ ASESORES SL</v>
          </cell>
          <cell r="C3287" t="str">
            <v/>
          </cell>
          <cell r="D3287" t="str">
            <v>B83857250</v>
          </cell>
          <cell r="E3287" t="str">
            <v>PGNA</v>
          </cell>
          <cell r="F3287" t="str">
            <v>Nacionales</v>
          </cell>
        </row>
        <row r="3288">
          <cell r="A3288">
            <v>5002835</v>
          </cell>
          <cell r="B3288" t="str">
            <v>PAMPLIEGA PAMPLIEGA GREGORIO</v>
          </cell>
          <cell r="C3288" t="str">
            <v/>
          </cell>
          <cell r="D3288" t="str">
            <v>00659249T</v>
          </cell>
          <cell r="E3288" t="str">
            <v>PCOL</v>
          </cell>
          <cell r="F3288" t="str">
            <v>Colaboradores</v>
          </cell>
        </row>
        <row r="3289">
          <cell r="A3289">
            <v>5002836</v>
          </cell>
          <cell r="B3289" t="str">
            <v>SARABIA VILLA CARLA ALEJANDRA</v>
          </cell>
          <cell r="C3289" t="str">
            <v/>
          </cell>
          <cell r="D3289" t="str">
            <v>70818768C</v>
          </cell>
          <cell r="E3289" t="str">
            <v>PCOL</v>
          </cell>
          <cell r="F3289" t="str">
            <v>Colaboradores</v>
          </cell>
        </row>
        <row r="3290">
          <cell r="A3290">
            <v>5002837</v>
          </cell>
          <cell r="B3290" t="str">
            <v>ELORZA DOMINGUEZ ANTONIO</v>
          </cell>
          <cell r="C3290" t="str">
            <v/>
          </cell>
          <cell r="D3290" t="str">
            <v>50650119W</v>
          </cell>
          <cell r="E3290" t="str">
            <v>PCOL</v>
          </cell>
          <cell r="F3290" t="str">
            <v>Colaboradores</v>
          </cell>
        </row>
        <row r="3291">
          <cell r="A3291">
            <v>5002838</v>
          </cell>
          <cell r="B3291" t="str">
            <v>RODRIGUEZ DE CASTRO RINCON SHARON</v>
          </cell>
          <cell r="C3291" t="str">
            <v/>
          </cell>
          <cell r="D3291" t="str">
            <v>50730736G</v>
          </cell>
          <cell r="E3291" t="str">
            <v>PCOL</v>
          </cell>
          <cell r="F3291" t="str">
            <v>Colaboradores</v>
          </cell>
        </row>
        <row r="3292">
          <cell r="A3292">
            <v>5002840</v>
          </cell>
          <cell r="B3292" t="str">
            <v>AURIGA SPORT SL</v>
          </cell>
          <cell r="C3292" t="str">
            <v/>
          </cell>
          <cell r="D3292" t="str">
            <v>B82234451</v>
          </cell>
          <cell r="E3292" t="str">
            <v>PGNA</v>
          </cell>
          <cell r="F3292" t="str">
            <v>Nacionales</v>
          </cell>
        </row>
        <row r="3293">
          <cell r="A3293">
            <v>5002845</v>
          </cell>
          <cell r="B3293" t="str">
            <v>GLOBAL PRODUCTION SRL</v>
          </cell>
          <cell r="C3293" t="str">
            <v/>
          </cell>
          <cell r="D3293" t="str">
            <v>09124580011</v>
          </cell>
          <cell r="E3293" t="str">
            <v>PGCO</v>
          </cell>
          <cell r="F3293" t="str">
            <v>Comunitarios</v>
          </cell>
        </row>
        <row r="3294">
          <cell r="A3294">
            <v>5002846</v>
          </cell>
          <cell r="B3294" t="str">
            <v>TORRES ALCAIDE ALFONSO</v>
          </cell>
          <cell r="C3294" t="str">
            <v/>
          </cell>
          <cell r="D3294" t="str">
            <v>73586161F</v>
          </cell>
          <cell r="E3294" t="str">
            <v>PCOL</v>
          </cell>
          <cell r="F3294" t="str">
            <v>Colaboradores</v>
          </cell>
        </row>
        <row r="3295">
          <cell r="A3295">
            <v>5002847</v>
          </cell>
          <cell r="B3295" t="str">
            <v>SANTOS DEL CASTILLO GEMMA MARIA</v>
          </cell>
          <cell r="C3295" t="str">
            <v/>
          </cell>
          <cell r="D3295" t="str">
            <v>71267201E</v>
          </cell>
          <cell r="E3295" t="str">
            <v>PCOL</v>
          </cell>
          <cell r="F3295" t="str">
            <v>Colaboradores</v>
          </cell>
        </row>
        <row r="3296">
          <cell r="A3296">
            <v>5002848</v>
          </cell>
          <cell r="B3296" t="str">
            <v>GAREA BARAGAÑO FERNANDO</v>
          </cell>
          <cell r="C3296" t="str">
            <v/>
          </cell>
          <cell r="D3296" t="str">
            <v>01112717T</v>
          </cell>
          <cell r="E3296" t="str">
            <v>PCOL</v>
          </cell>
          <cell r="F3296" t="str">
            <v>Colaboradores</v>
          </cell>
        </row>
        <row r="3297">
          <cell r="A3297">
            <v>5002849</v>
          </cell>
          <cell r="B3297" t="str">
            <v>BONED DUELO JAVIER</v>
          </cell>
          <cell r="C3297" t="str">
            <v/>
          </cell>
          <cell r="D3297" t="str">
            <v>47289154G</v>
          </cell>
          <cell r="E3297" t="str">
            <v>PCOL</v>
          </cell>
          <cell r="F3297" t="str">
            <v>Colaboradores</v>
          </cell>
        </row>
        <row r="3298">
          <cell r="A3298">
            <v>5002850</v>
          </cell>
          <cell r="B3298" t="str">
            <v>GARCIA UZQUIANO GUILLERMO</v>
          </cell>
          <cell r="C3298" t="str">
            <v/>
          </cell>
          <cell r="D3298" t="str">
            <v>50187188S</v>
          </cell>
          <cell r="E3298" t="str">
            <v>PCOL</v>
          </cell>
          <cell r="F3298" t="str">
            <v>Colaboradores</v>
          </cell>
        </row>
        <row r="3299">
          <cell r="A3299">
            <v>5002851</v>
          </cell>
          <cell r="B3299" t="str">
            <v>SAINZ TEJON MANUEL</v>
          </cell>
          <cell r="C3299" t="str">
            <v/>
          </cell>
          <cell r="D3299" t="str">
            <v>32813954S</v>
          </cell>
          <cell r="E3299" t="str">
            <v>PCOL</v>
          </cell>
          <cell r="F3299" t="str">
            <v>Colaboradores</v>
          </cell>
        </row>
        <row r="3300">
          <cell r="A3300">
            <v>5002852</v>
          </cell>
          <cell r="B3300" t="str">
            <v>CRIADO GONZALEZ SUSANA</v>
          </cell>
          <cell r="C3300" t="str">
            <v/>
          </cell>
          <cell r="D3300" t="str">
            <v>50088583B</v>
          </cell>
          <cell r="E3300" t="str">
            <v>PCOL</v>
          </cell>
          <cell r="F3300" t="str">
            <v>Colaboradores</v>
          </cell>
        </row>
        <row r="3301">
          <cell r="A3301">
            <v>5002853</v>
          </cell>
          <cell r="B3301" t="str">
            <v>NEREIDA COMMUNICATIONS SL</v>
          </cell>
          <cell r="C3301" t="str">
            <v>CONCILIAT</v>
          </cell>
          <cell r="D3301" t="str">
            <v>B83493858</v>
          </cell>
          <cell r="E3301" t="str">
            <v>PGNA</v>
          </cell>
          <cell r="F3301" t="str">
            <v>Nacionales</v>
          </cell>
        </row>
        <row r="3302">
          <cell r="A3302">
            <v>5002854</v>
          </cell>
          <cell r="B3302" t="str">
            <v>SANCHEZ CANALES MIGUEL ANGEL</v>
          </cell>
          <cell r="C3302" t="str">
            <v/>
          </cell>
          <cell r="D3302" t="str">
            <v>02857803F</v>
          </cell>
          <cell r="E3302" t="str">
            <v>PCOL</v>
          </cell>
          <cell r="F3302" t="str">
            <v>Colaboradores</v>
          </cell>
        </row>
        <row r="3303">
          <cell r="A3303">
            <v>5002855</v>
          </cell>
          <cell r="B3303" t="str">
            <v>ECHEVERRIA LAMATA FERNANDO</v>
          </cell>
          <cell r="C3303" t="str">
            <v/>
          </cell>
          <cell r="D3303" t="str">
            <v>25461812F</v>
          </cell>
          <cell r="E3303" t="str">
            <v>PCOL</v>
          </cell>
          <cell r="F3303" t="str">
            <v>Colaboradores</v>
          </cell>
        </row>
        <row r="3304">
          <cell r="A3304">
            <v>5002856</v>
          </cell>
          <cell r="B3304" t="str">
            <v>BLANCO SECO OSCAR</v>
          </cell>
          <cell r="C3304" t="str">
            <v/>
          </cell>
          <cell r="D3304" t="str">
            <v>08947606P</v>
          </cell>
          <cell r="E3304" t="str">
            <v>PCOL</v>
          </cell>
          <cell r="F3304" t="str">
            <v>Colaboradores</v>
          </cell>
        </row>
        <row r="3305">
          <cell r="A3305">
            <v>5002857</v>
          </cell>
          <cell r="B3305" t="str">
            <v>ALBIAC LOPEZ GABRIEL PEDRO</v>
          </cell>
          <cell r="C3305" t="str">
            <v/>
          </cell>
          <cell r="D3305" t="str">
            <v>24763388R</v>
          </cell>
          <cell r="E3305" t="str">
            <v>PCOL</v>
          </cell>
          <cell r="F3305" t="str">
            <v>Colaboradores</v>
          </cell>
        </row>
        <row r="3306">
          <cell r="A3306">
            <v>5002858</v>
          </cell>
          <cell r="B3306" t="str">
            <v>TELE TAXI MADRID SERVICIOS SL</v>
          </cell>
          <cell r="C3306" t="str">
            <v/>
          </cell>
          <cell r="D3306" t="str">
            <v>B85978435</v>
          </cell>
          <cell r="E3306" t="str">
            <v>PGNA</v>
          </cell>
          <cell r="F3306" t="str">
            <v>Nacionales</v>
          </cell>
        </row>
        <row r="3307">
          <cell r="A3307">
            <v>5002859</v>
          </cell>
          <cell r="B3307" t="str">
            <v>CERVERO CARRILLO JOSE LUIS</v>
          </cell>
          <cell r="C3307" t="str">
            <v/>
          </cell>
          <cell r="D3307" t="str">
            <v>00106350K</v>
          </cell>
          <cell r="E3307" t="str">
            <v>PCOL</v>
          </cell>
          <cell r="F3307" t="str">
            <v>Colaboradores</v>
          </cell>
        </row>
        <row r="3308">
          <cell r="A3308">
            <v>5002860</v>
          </cell>
          <cell r="B3308" t="str">
            <v>INSPIRE CONSULTORES SL</v>
          </cell>
          <cell r="C3308" t="str">
            <v>JOSE IGNACIO  WERT ORTEGA</v>
          </cell>
          <cell r="D3308" t="str">
            <v>B84523836</v>
          </cell>
          <cell r="E3308" t="str">
            <v>PCOL</v>
          </cell>
          <cell r="F3308" t="str">
            <v>Colaboradores</v>
          </cell>
        </row>
        <row r="3309">
          <cell r="A3309">
            <v>5002861</v>
          </cell>
          <cell r="B3309" t="str">
            <v>MERCURYMEDIA INTERNATIONAL LTD</v>
          </cell>
          <cell r="C3309" t="str">
            <v/>
          </cell>
          <cell r="D3309" t="str">
            <v>745136143</v>
          </cell>
          <cell r="E3309" t="str">
            <v>PGCO</v>
          </cell>
          <cell r="F3309" t="str">
            <v>Comunitarios</v>
          </cell>
        </row>
        <row r="3310">
          <cell r="A3310">
            <v>5002862</v>
          </cell>
          <cell r="B3310" t="str">
            <v>ROMAY PEREIRO FERNANDO MANUEL</v>
          </cell>
          <cell r="C3310" t="str">
            <v/>
          </cell>
          <cell r="D3310" t="str">
            <v>32435621D</v>
          </cell>
          <cell r="E3310" t="str">
            <v>PCOL</v>
          </cell>
          <cell r="F3310" t="str">
            <v>Colaboradores</v>
          </cell>
        </row>
        <row r="3311">
          <cell r="A3311">
            <v>5002863</v>
          </cell>
          <cell r="B3311" t="str">
            <v>POLO SANTIAS PABLO CESAR</v>
          </cell>
          <cell r="C3311" t="str">
            <v/>
          </cell>
          <cell r="D3311" t="str">
            <v>05279425M</v>
          </cell>
          <cell r="E3311" t="str">
            <v>PCOL</v>
          </cell>
          <cell r="F3311" t="str">
            <v>Colaboradores</v>
          </cell>
        </row>
        <row r="3312">
          <cell r="A3312">
            <v>5002864</v>
          </cell>
          <cell r="B3312" t="str">
            <v>JOSE MIGUELEZ TOTAL SL</v>
          </cell>
          <cell r="C3312" t="str">
            <v>MIGUELEZ ROMO JOSE MARIA</v>
          </cell>
          <cell r="D3312" t="str">
            <v>B84230853</v>
          </cell>
          <cell r="E3312" t="str">
            <v>PCOL</v>
          </cell>
          <cell r="F3312" t="str">
            <v>Colaboradores</v>
          </cell>
        </row>
        <row r="3313">
          <cell r="A3313">
            <v>5002865</v>
          </cell>
          <cell r="B3313" t="str">
            <v>CORPORACION RADIO TV ESPAÑOLA SA</v>
          </cell>
          <cell r="C3313" t="str">
            <v/>
          </cell>
          <cell r="D3313" t="str">
            <v>A84818558</v>
          </cell>
          <cell r="E3313" t="str">
            <v>PGNA</v>
          </cell>
          <cell r="F3313" t="str">
            <v>Nacionales</v>
          </cell>
        </row>
        <row r="3314">
          <cell r="A3314">
            <v>5002866</v>
          </cell>
          <cell r="B3314" t="str">
            <v>FUNDACION LA CAIXA</v>
          </cell>
          <cell r="C3314" t="str">
            <v/>
          </cell>
          <cell r="D3314" t="str">
            <v>G59200006</v>
          </cell>
          <cell r="E3314" t="str">
            <v>PGNA</v>
          </cell>
          <cell r="F3314" t="str">
            <v>Nacionales</v>
          </cell>
        </row>
        <row r="3315">
          <cell r="A3315">
            <v>5002867</v>
          </cell>
          <cell r="B3315" t="str">
            <v>SANCHEZ VIGIL DAVID</v>
          </cell>
          <cell r="C3315" t="str">
            <v/>
          </cell>
          <cell r="D3315" t="str">
            <v>37382431W</v>
          </cell>
          <cell r="E3315" t="str">
            <v>PCOL</v>
          </cell>
          <cell r="F3315" t="str">
            <v>Colaboradores</v>
          </cell>
        </row>
        <row r="3316">
          <cell r="A3316">
            <v>5002868</v>
          </cell>
          <cell r="B3316" t="str">
            <v>ELORDI CUE CARLOS</v>
          </cell>
          <cell r="C3316" t="str">
            <v/>
          </cell>
          <cell r="D3316" t="str">
            <v>02537845W</v>
          </cell>
          <cell r="E3316" t="str">
            <v>PCOL</v>
          </cell>
          <cell r="F3316" t="str">
            <v>Colaboradores</v>
          </cell>
        </row>
        <row r="3317">
          <cell r="A3317">
            <v>5002869</v>
          </cell>
          <cell r="B3317" t="str">
            <v>IVARS INMOBLE SL</v>
          </cell>
          <cell r="C3317" t="str">
            <v>LATRILLA PORRAS ADRIANA</v>
          </cell>
          <cell r="D3317" t="str">
            <v>B64498496</v>
          </cell>
          <cell r="E3317" t="str">
            <v>PCOL</v>
          </cell>
          <cell r="F3317" t="str">
            <v>Colaboradores</v>
          </cell>
        </row>
        <row r="3318">
          <cell r="A3318">
            <v>5002870</v>
          </cell>
          <cell r="B3318" t="str">
            <v>BELGEMIR SL</v>
          </cell>
          <cell r="C3318" t="str">
            <v>MINER GUERRERO RAFAEL</v>
          </cell>
          <cell r="D3318" t="str">
            <v>B84875004</v>
          </cell>
          <cell r="E3318" t="str">
            <v>PCOL</v>
          </cell>
          <cell r="F3318" t="str">
            <v>Colaboradores</v>
          </cell>
        </row>
        <row r="3319">
          <cell r="A3319">
            <v>5002871</v>
          </cell>
          <cell r="B3319" t="str">
            <v>DAVID ARASA SLU</v>
          </cell>
          <cell r="C3319" t="str">
            <v/>
          </cell>
          <cell r="D3319" t="str">
            <v>B64718893</v>
          </cell>
          <cell r="E3319" t="str">
            <v>PCOL</v>
          </cell>
          <cell r="F3319" t="str">
            <v>Colaboradores</v>
          </cell>
        </row>
        <row r="3320">
          <cell r="A3320">
            <v>5002872</v>
          </cell>
          <cell r="B3320" t="str">
            <v>FITE CASTELLANA CARLOS</v>
          </cell>
          <cell r="C3320" t="str">
            <v/>
          </cell>
          <cell r="D3320" t="str">
            <v>44983765C</v>
          </cell>
          <cell r="E3320" t="str">
            <v>PCOL</v>
          </cell>
          <cell r="F3320" t="str">
            <v>Colaboradores</v>
          </cell>
        </row>
        <row r="3321">
          <cell r="A3321">
            <v>5002873</v>
          </cell>
          <cell r="B3321" t="str">
            <v>GALLEGO IZQUIERDO JESUS</v>
          </cell>
          <cell r="C3321" t="str">
            <v/>
          </cell>
          <cell r="D3321" t="str">
            <v>07526029S</v>
          </cell>
          <cell r="E3321" t="str">
            <v>PCOL</v>
          </cell>
          <cell r="F3321" t="str">
            <v>Colaboradores</v>
          </cell>
        </row>
        <row r="3322">
          <cell r="A3322">
            <v>5002874</v>
          </cell>
          <cell r="B3322" t="str">
            <v>MOTORRAD COMPETICION TEAM SL</v>
          </cell>
          <cell r="C3322" t="str">
            <v/>
          </cell>
          <cell r="D3322" t="str">
            <v>B85607018</v>
          </cell>
          <cell r="E3322" t="str">
            <v>PCOL</v>
          </cell>
          <cell r="F3322" t="str">
            <v>Colaboradores</v>
          </cell>
        </row>
        <row r="3323">
          <cell r="A3323">
            <v>5002875</v>
          </cell>
          <cell r="B3323" t="str">
            <v>REDONDO TERREROS NICOLAS</v>
          </cell>
          <cell r="C3323" t="str">
            <v/>
          </cell>
          <cell r="D3323" t="str">
            <v>16030327V</v>
          </cell>
          <cell r="E3323" t="str">
            <v>PCOL</v>
          </cell>
          <cell r="F3323" t="str">
            <v>Colaboradores</v>
          </cell>
        </row>
        <row r="3324">
          <cell r="A3324">
            <v>5002876</v>
          </cell>
          <cell r="B3324" t="str">
            <v>MARTIN WALO JUAN NEMESIO</v>
          </cell>
          <cell r="C3324" t="str">
            <v/>
          </cell>
          <cell r="D3324" t="str">
            <v>43372660L</v>
          </cell>
          <cell r="E3324" t="str">
            <v>PCOL</v>
          </cell>
          <cell r="F3324" t="str">
            <v>Colaboradores</v>
          </cell>
        </row>
        <row r="3325">
          <cell r="A3325">
            <v>5002877</v>
          </cell>
          <cell r="B3325" t="str">
            <v>THEOREMA 2001 SL</v>
          </cell>
          <cell r="C3325" t="str">
            <v>EKAIZER KOLOCHWIANSKI ERNESTO</v>
          </cell>
          <cell r="D3325" t="str">
            <v>B82796582</v>
          </cell>
          <cell r="E3325" t="str">
            <v>PCOL</v>
          </cell>
          <cell r="F3325" t="str">
            <v>Colaboradores</v>
          </cell>
        </row>
        <row r="3326">
          <cell r="A3326">
            <v>5002878</v>
          </cell>
          <cell r="B3326" t="str">
            <v>CINTEANAR SL</v>
          </cell>
          <cell r="C3326" t="str">
            <v>APARICIO AVENDAÑO CONSUELO</v>
          </cell>
          <cell r="D3326" t="str">
            <v>B86053774</v>
          </cell>
          <cell r="E3326" t="str">
            <v>PCOL</v>
          </cell>
          <cell r="F3326" t="str">
            <v>Colaboradores</v>
          </cell>
        </row>
        <row r="3327">
          <cell r="A3327">
            <v>5002879</v>
          </cell>
          <cell r="B3327" t="str">
            <v>EUROPA PRESS COMUNICACION</v>
          </cell>
          <cell r="C3327" t="str">
            <v/>
          </cell>
          <cell r="D3327" t="str">
            <v>A78526852</v>
          </cell>
          <cell r="E3327" t="str">
            <v>PGNA</v>
          </cell>
          <cell r="F3327" t="str">
            <v>Nacionales</v>
          </cell>
        </row>
        <row r="3328">
          <cell r="A3328">
            <v>5002880</v>
          </cell>
          <cell r="B3328" t="str">
            <v>REPRESENTACIONES TELMOR SL</v>
          </cell>
          <cell r="C3328" t="str">
            <v>ROMAY PEREIRO FERNANDO MANUEL</v>
          </cell>
          <cell r="D3328" t="str">
            <v>B85617066</v>
          </cell>
          <cell r="E3328" t="str">
            <v>PCOL</v>
          </cell>
          <cell r="F3328" t="str">
            <v>Colaboradores</v>
          </cell>
        </row>
        <row r="3329">
          <cell r="A3329">
            <v>5002881</v>
          </cell>
          <cell r="B3329" t="str">
            <v>MANAGEMENT FOCUS SA</v>
          </cell>
          <cell r="C3329" t="str">
            <v/>
          </cell>
          <cell r="D3329" t="str">
            <v>A83202358</v>
          </cell>
          <cell r="E3329" t="str">
            <v>PGNA</v>
          </cell>
          <cell r="F3329" t="str">
            <v>Nacionales</v>
          </cell>
        </row>
        <row r="3330">
          <cell r="A3330">
            <v>5002882</v>
          </cell>
          <cell r="B3330" t="str">
            <v>LIBERTAD DIGITAL S.A.</v>
          </cell>
          <cell r="C3330" t="str">
            <v>BRANDAU HEVIA DIETER</v>
          </cell>
          <cell r="D3330" t="str">
            <v>A82571563</v>
          </cell>
          <cell r="E3330" t="str">
            <v>PCOL</v>
          </cell>
          <cell r="F3330" t="str">
            <v>Colaboradores</v>
          </cell>
        </row>
        <row r="3331">
          <cell r="A3331">
            <v>5002883</v>
          </cell>
          <cell r="B3331" t="str">
            <v>CUETO GILARDI FERNANDO</v>
          </cell>
          <cell r="C3331" t="str">
            <v/>
          </cell>
          <cell r="D3331" t="str">
            <v>05354800D</v>
          </cell>
          <cell r="E3331" t="str">
            <v>PCOL</v>
          </cell>
          <cell r="F3331" t="str">
            <v>Colaboradores</v>
          </cell>
        </row>
        <row r="3332">
          <cell r="A3332">
            <v>5002884</v>
          </cell>
          <cell r="B3332" t="str">
            <v>BERGARECHE SAINZ BORJA OCTAVIO</v>
          </cell>
          <cell r="C3332" t="str">
            <v/>
          </cell>
          <cell r="D3332" t="str">
            <v>30675224D</v>
          </cell>
          <cell r="E3332" t="str">
            <v>PCOL</v>
          </cell>
          <cell r="F3332" t="str">
            <v>Colaboradores</v>
          </cell>
        </row>
        <row r="3333">
          <cell r="A3333">
            <v>400040</v>
          </cell>
          <cell r="B3333" t="str">
            <v>CAJA NAVARRA</v>
          </cell>
          <cell r="C3333" t="str">
            <v/>
          </cell>
          <cell r="D3333" t="str">
            <v/>
          </cell>
          <cell r="E3333" t="str">
            <v/>
          </cell>
        </row>
        <row r="3334">
          <cell r="A3334">
            <v>5002885</v>
          </cell>
          <cell r="B3334" t="str">
            <v>SARABYCK IDEAS SL</v>
          </cell>
          <cell r="C3334" t="str">
            <v>URIARTE EDURNE</v>
          </cell>
          <cell r="D3334" t="str">
            <v>B85824894</v>
          </cell>
          <cell r="E3334" t="str">
            <v>PCOL</v>
          </cell>
          <cell r="F3334" t="str">
            <v>Colaboradores</v>
          </cell>
        </row>
        <row r="3335">
          <cell r="A3335">
            <v>5002886</v>
          </cell>
          <cell r="B3335" t="str">
            <v>SONIMEX</v>
          </cell>
          <cell r="C3335" t="str">
            <v/>
          </cell>
          <cell r="D3335" t="str">
            <v>B78168747</v>
          </cell>
          <cell r="E3335" t="str">
            <v>PGNA</v>
          </cell>
          <cell r="F3335" t="str">
            <v>Nacionales</v>
          </cell>
        </row>
        <row r="3336">
          <cell r="A3336">
            <v>5002887</v>
          </cell>
          <cell r="B3336" t="str">
            <v>BOWISA SL</v>
          </cell>
          <cell r="C3336" t="str">
            <v/>
          </cell>
          <cell r="D3336" t="str">
            <v>B28483923</v>
          </cell>
          <cell r="E3336" t="str">
            <v>PGNA</v>
          </cell>
          <cell r="F3336" t="str">
            <v>Nacionales</v>
          </cell>
        </row>
        <row r="3337">
          <cell r="A3337">
            <v>5002888</v>
          </cell>
          <cell r="B3337" t="str">
            <v>COMERCIAL GRUPO ANAYA</v>
          </cell>
          <cell r="C3337" t="str">
            <v/>
          </cell>
          <cell r="D3337" t="str">
            <v>A79408720</v>
          </cell>
          <cell r="E3337" t="str">
            <v>PGNA</v>
          </cell>
          <cell r="F3337" t="str">
            <v>Nacionales</v>
          </cell>
        </row>
        <row r="3338">
          <cell r="A3338">
            <v>5002889</v>
          </cell>
          <cell r="B3338" t="str">
            <v>SALINERA ESPAÑOLA SA</v>
          </cell>
          <cell r="C3338" t="str">
            <v/>
          </cell>
          <cell r="D3338" t="str">
            <v>A07000144</v>
          </cell>
          <cell r="E3338" t="str">
            <v>PGNA</v>
          </cell>
          <cell r="F3338" t="str">
            <v>Nacionales</v>
          </cell>
        </row>
        <row r="3339">
          <cell r="A3339">
            <v>5002890</v>
          </cell>
          <cell r="B3339" t="str">
            <v>FELCARIS</v>
          </cell>
          <cell r="C3339" t="str">
            <v/>
          </cell>
          <cell r="D3339" t="str">
            <v>E85787265</v>
          </cell>
          <cell r="E3339" t="str">
            <v>PGNA</v>
          </cell>
          <cell r="F3339" t="str">
            <v>Nacionales</v>
          </cell>
        </row>
        <row r="3340">
          <cell r="A3340">
            <v>5002891</v>
          </cell>
          <cell r="B3340" t="str">
            <v>MOM MOU SA</v>
          </cell>
          <cell r="C3340" t="str">
            <v>ARTERO ALBERTO</v>
          </cell>
          <cell r="D3340" t="str">
            <v>A82067059</v>
          </cell>
          <cell r="E3340" t="str">
            <v>PCOL</v>
          </cell>
          <cell r="F3340" t="str">
            <v>Colaboradores</v>
          </cell>
        </row>
        <row r="3341">
          <cell r="A3341">
            <v>5002892</v>
          </cell>
          <cell r="B3341" t="str">
            <v>ARIA SL ASESORES REC INT ADMVOS</v>
          </cell>
          <cell r="C3341" t="str">
            <v>PEDRO SCHWARTZ</v>
          </cell>
          <cell r="D3341" t="str">
            <v>B82322199</v>
          </cell>
          <cell r="E3341" t="str">
            <v>PCOL</v>
          </cell>
          <cell r="F3341" t="str">
            <v>Colaboradores</v>
          </cell>
        </row>
        <row r="3342">
          <cell r="A3342">
            <v>5002893</v>
          </cell>
          <cell r="B3342" t="str">
            <v>ECHO BRIDGE ENTERTAINMENT  LLC</v>
          </cell>
          <cell r="C3342" t="str">
            <v>EBELLC</v>
          </cell>
          <cell r="D3342" t="str">
            <v>05-0566371</v>
          </cell>
          <cell r="E3342" t="str">
            <v>PGEX</v>
          </cell>
          <cell r="F3342" t="str">
            <v>Extranjeros</v>
          </cell>
        </row>
        <row r="3343">
          <cell r="A3343">
            <v>5002894</v>
          </cell>
          <cell r="B3343" t="str">
            <v>CUATRO TINTAS Y UN PANTONE SL</v>
          </cell>
          <cell r="C3343" t="str">
            <v/>
          </cell>
          <cell r="D3343" t="str">
            <v>B85996718</v>
          </cell>
          <cell r="E3343" t="str">
            <v>PGNA</v>
          </cell>
          <cell r="F3343" t="str">
            <v>Nacionales</v>
          </cell>
        </row>
        <row r="3344">
          <cell r="A3344">
            <v>5002895</v>
          </cell>
          <cell r="B3344" t="str">
            <v>BROADCAST SISTEMAS SA</v>
          </cell>
          <cell r="C3344" t="str">
            <v/>
          </cell>
          <cell r="D3344" t="str">
            <v>A78581915</v>
          </cell>
          <cell r="E3344" t="str">
            <v>PGNA</v>
          </cell>
          <cell r="F3344" t="str">
            <v>Nacionales</v>
          </cell>
        </row>
        <row r="3345">
          <cell r="A3345">
            <v>5002896</v>
          </cell>
          <cell r="B3345" t="str">
            <v>TAHITI TOURISME</v>
          </cell>
          <cell r="C3345" t="str">
            <v/>
          </cell>
          <cell r="D3345" t="str">
            <v>98713</v>
          </cell>
          <cell r="E3345" t="str">
            <v>PGEX</v>
          </cell>
          <cell r="F3345" t="str">
            <v>Extranjeros</v>
          </cell>
        </row>
        <row r="3346">
          <cell r="A3346">
            <v>5002897</v>
          </cell>
          <cell r="B3346" t="str">
            <v>DE MIGUEL RODRIGUEZ AMANDO</v>
          </cell>
          <cell r="C3346" t="str">
            <v/>
          </cell>
          <cell r="D3346" t="str">
            <v>14999238H</v>
          </cell>
          <cell r="E3346" t="str">
            <v>PCOL</v>
          </cell>
          <cell r="F3346" t="str">
            <v>Colaboradores</v>
          </cell>
        </row>
        <row r="3347">
          <cell r="A3347">
            <v>5002898</v>
          </cell>
          <cell r="B3347" t="str">
            <v>NADIE ES PERFECTO PROD CINEM. SL</v>
          </cell>
          <cell r="C3347" t="str">
            <v/>
          </cell>
          <cell r="D3347" t="str">
            <v>B97047211</v>
          </cell>
          <cell r="E3347" t="str">
            <v>PGPD</v>
          </cell>
          <cell r="F3347" t="str">
            <v>Productoras</v>
          </cell>
        </row>
        <row r="3348">
          <cell r="A3348">
            <v>5002899</v>
          </cell>
          <cell r="B3348" t="str">
            <v>INFINITO MAS UNO SL</v>
          </cell>
          <cell r="C3348" t="str">
            <v/>
          </cell>
          <cell r="D3348" t="str">
            <v>B98081722</v>
          </cell>
          <cell r="E3348" t="str">
            <v>PGPD</v>
          </cell>
          <cell r="F3348" t="str">
            <v>Productoras</v>
          </cell>
        </row>
        <row r="3349">
          <cell r="A3349">
            <v>5002900</v>
          </cell>
          <cell r="B3349" t="str">
            <v>MANO NEGRA FILMS SL</v>
          </cell>
          <cell r="C3349" t="str">
            <v/>
          </cell>
          <cell r="D3349" t="str">
            <v>B54479399</v>
          </cell>
          <cell r="E3349" t="str">
            <v>PGPD</v>
          </cell>
          <cell r="F3349" t="str">
            <v>Productoras</v>
          </cell>
        </row>
        <row r="3350">
          <cell r="A3350">
            <v>5002901</v>
          </cell>
          <cell r="B3350" t="str">
            <v>CUR NON CONSULTORES SL</v>
          </cell>
          <cell r="C3350" t="str">
            <v/>
          </cell>
          <cell r="D3350" t="str">
            <v>B83708354</v>
          </cell>
          <cell r="E3350" t="str">
            <v>PCOL</v>
          </cell>
          <cell r="F3350" t="str">
            <v>Colaboradores</v>
          </cell>
        </row>
        <row r="3351">
          <cell r="A3351">
            <v>5002902</v>
          </cell>
          <cell r="B3351" t="str">
            <v>ARIAS Y THOUS Y ASOCIADOS SL</v>
          </cell>
          <cell r="C3351" t="str">
            <v>THOUS TUSET MARIA DEL CARMEN</v>
          </cell>
          <cell r="D3351" t="str">
            <v>B83405845</v>
          </cell>
          <cell r="E3351" t="str">
            <v>PCOL</v>
          </cell>
          <cell r="F3351" t="str">
            <v>Colaboradores</v>
          </cell>
        </row>
        <row r="3352">
          <cell r="A3352">
            <v>5002903</v>
          </cell>
          <cell r="B3352" t="str">
            <v>LAZONA FILMS SL</v>
          </cell>
          <cell r="C3352" t="str">
            <v/>
          </cell>
          <cell r="D3352" t="str">
            <v>B81653917</v>
          </cell>
          <cell r="E3352" t="str">
            <v>PGNA</v>
          </cell>
          <cell r="F3352" t="str">
            <v>Nacionales</v>
          </cell>
        </row>
        <row r="3353">
          <cell r="A3353">
            <v>5002904</v>
          </cell>
          <cell r="B3353" t="str">
            <v>MEYTEL PUBLICIDAD</v>
          </cell>
          <cell r="C3353" t="str">
            <v/>
          </cell>
          <cell r="D3353" t="str">
            <v>B81541799</v>
          </cell>
          <cell r="E3353" t="str">
            <v>PGNA</v>
          </cell>
          <cell r="F3353" t="str">
            <v>Nacionales</v>
          </cell>
        </row>
        <row r="3354">
          <cell r="A3354">
            <v>5002905</v>
          </cell>
          <cell r="B3354" t="str">
            <v>AYTO DE TORREJON DE ARDOZ</v>
          </cell>
          <cell r="C3354" t="str">
            <v/>
          </cell>
          <cell r="D3354" t="str">
            <v>P2814800E</v>
          </cell>
          <cell r="E3354" t="str">
            <v>PGNA</v>
          </cell>
          <cell r="F3354" t="str">
            <v>Nacionales</v>
          </cell>
        </row>
        <row r="3355">
          <cell r="A3355">
            <v>5002906</v>
          </cell>
          <cell r="B3355" t="str">
            <v>FAMA FAMOSOS ARTISTAS MUSICOS ACTOR</v>
          </cell>
          <cell r="C3355" t="str">
            <v>SZENA</v>
          </cell>
          <cell r="D3355" t="str">
            <v>A81814527</v>
          </cell>
          <cell r="E3355" t="str">
            <v>PGNA</v>
          </cell>
          <cell r="F3355" t="str">
            <v>Nacionales</v>
          </cell>
        </row>
        <row r="3356">
          <cell r="A3356">
            <v>5002907</v>
          </cell>
          <cell r="B3356" t="str">
            <v>IZQUIERDO LABELLA LUIS</v>
          </cell>
          <cell r="C3356" t="str">
            <v/>
          </cell>
          <cell r="D3356" t="str">
            <v>07494750Q</v>
          </cell>
          <cell r="E3356" t="str">
            <v>PCOL</v>
          </cell>
          <cell r="F3356" t="str">
            <v>Colaboradores</v>
          </cell>
        </row>
        <row r="3357">
          <cell r="A3357">
            <v>5002908</v>
          </cell>
          <cell r="B3357" t="str">
            <v>NGC NETWORK INTERNATIONAL LLC</v>
          </cell>
          <cell r="C3357" t="str">
            <v>NATIONAL GEOGRAPHIC CHANEL</v>
          </cell>
          <cell r="D3357" t="str">
            <v>13-3943135</v>
          </cell>
          <cell r="E3357" t="str">
            <v>PGEX</v>
          </cell>
          <cell r="F3357" t="str">
            <v>Extranjeros</v>
          </cell>
        </row>
        <row r="3358">
          <cell r="A3358">
            <v>5002909</v>
          </cell>
          <cell r="B3358" t="str">
            <v>HERNANDEZ GARCIA ALBERTO</v>
          </cell>
          <cell r="C3358" t="str">
            <v/>
          </cell>
          <cell r="D3358" t="str">
            <v>50204356W</v>
          </cell>
          <cell r="E3358" t="str">
            <v>PCOL</v>
          </cell>
          <cell r="F3358" t="str">
            <v>Colaboradores</v>
          </cell>
        </row>
        <row r="3359">
          <cell r="A3359">
            <v>5002910</v>
          </cell>
          <cell r="B3359" t="str">
            <v>ANTE ALVAREZ DIEGO</v>
          </cell>
          <cell r="C3359" t="str">
            <v/>
          </cell>
          <cell r="D3359" t="str">
            <v>36163153T</v>
          </cell>
          <cell r="E3359" t="str">
            <v>PCOL</v>
          </cell>
          <cell r="F3359" t="str">
            <v>Colaboradores</v>
          </cell>
        </row>
        <row r="3360">
          <cell r="A3360">
            <v>5002911</v>
          </cell>
          <cell r="B3360" t="str">
            <v>PAMPIN GARCIA CRISTINA</v>
          </cell>
          <cell r="C3360" t="str">
            <v/>
          </cell>
          <cell r="D3360" t="str">
            <v>39430127P</v>
          </cell>
          <cell r="E3360" t="str">
            <v>PCOL</v>
          </cell>
          <cell r="F3360" t="str">
            <v>Colaboradores</v>
          </cell>
        </row>
        <row r="3361">
          <cell r="A3361">
            <v>5002912</v>
          </cell>
          <cell r="B3361" t="str">
            <v>CASTELLANO CARDALLIAGUET PABLO</v>
          </cell>
          <cell r="C3361" t="str">
            <v/>
          </cell>
          <cell r="D3361" t="str">
            <v>00047822M</v>
          </cell>
          <cell r="E3361" t="str">
            <v>PCOL</v>
          </cell>
          <cell r="F3361" t="str">
            <v>Colaboradores</v>
          </cell>
        </row>
        <row r="3362">
          <cell r="A3362">
            <v>5002913</v>
          </cell>
          <cell r="B3362" t="str">
            <v>VIDA CAIXA SA</v>
          </cell>
          <cell r="C3362" t="str">
            <v/>
          </cell>
          <cell r="D3362" t="str">
            <v>A58333261</v>
          </cell>
          <cell r="E3362" t="str">
            <v>PGNA</v>
          </cell>
          <cell r="F3362" t="str">
            <v>Nacionales</v>
          </cell>
        </row>
        <row r="3363">
          <cell r="A3363">
            <v>5002915</v>
          </cell>
          <cell r="B3363" t="str">
            <v>A C DIFUSION SL</v>
          </cell>
          <cell r="C3363" t="str">
            <v>ENCINAS CAMPA CARMELO</v>
          </cell>
          <cell r="D3363" t="str">
            <v>B80389653</v>
          </cell>
          <cell r="E3363" t="str">
            <v>PCOL</v>
          </cell>
          <cell r="F3363" t="str">
            <v>Colaboradores</v>
          </cell>
        </row>
        <row r="3364">
          <cell r="A3364">
            <v>5002916</v>
          </cell>
          <cell r="B3364" t="str">
            <v>PERIODISTA DIGITAL SL</v>
          </cell>
          <cell r="C3364" t="str">
            <v>ROJO LOPEZ ALFONSO</v>
          </cell>
          <cell r="D3364" t="str">
            <v>B82785809</v>
          </cell>
          <cell r="E3364" t="str">
            <v>PCOL</v>
          </cell>
          <cell r="F3364" t="str">
            <v>Colaboradores</v>
          </cell>
        </row>
        <row r="3365">
          <cell r="A3365">
            <v>5002917</v>
          </cell>
          <cell r="B3365" t="str">
            <v>MEDIA INFO SBD 2010</v>
          </cell>
          <cell r="C3365" t="str">
            <v/>
          </cell>
          <cell r="D3365" t="str">
            <v>B65256505</v>
          </cell>
          <cell r="E3365" t="str">
            <v>PGNA</v>
          </cell>
          <cell r="F3365" t="str">
            <v>Nacionales</v>
          </cell>
        </row>
        <row r="3366">
          <cell r="A3366">
            <v>5002919</v>
          </cell>
          <cell r="B3366" t="str">
            <v>LESVANIA SL</v>
          </cell>
          <cell r="C3366" t="str">
            <v/>
          </cell>
          <cell r="D3366" t="str">
            <v>B85565372</v>
          </cell>
          <cell r="E3366" t="str">
            <v>PGNA</v>
          </cell>
          <cell r="F3366" t="str">
            <v>Nacionales</v>
          </cell>
        </row>
        <row r="3367">
          <cell r="A3367">
            <v>5002920</v>
          </cell>
          <cell r="B3367" t="str">
            <v>MINER EGUILUZ DAVID</v>
          </cell>
          <cell r="C3367" t="str">
            <v/>
          </cell>
          <cell r="D3367" t="str">
            <v>44146350N</v>
          </cell>
          <cell r="E3367" t="str">
            <v>PCOL</v>
          </cell>
          <cell r="F3367" t="str">
            <v>Colaboradores</v>
          </cell>
        </row>
        <row r="3368">
          <cell r="A3368">
            <v>5002921</v>
          </cell>
          <cell r="B3368" t="str">
            <v>PRODUCCION DIAPOSITIVAS MARCOTE SL</v>
          </cell>
          <cell r="C3368" t="str">
            <v/>
          </cell>
          <cell r="D3368" t="str">
            <v>B82262999</v>
          </cell>
          <cell r="E3368" t="str">
            <v>PGNA</v>
          </cell>
          <cell r="F3368" t="str">
            <v>Nacionales</v>
          </cell>
        </row>
        <row r="3369">
          <cell r="A3369">
            <v>5002922</v>
          </cell>
          <cell r="B3369" t="str">
            <v>TRESOCTAVOS SL</v>
          </cell>
          <cell r="C3369" t="str">
            <v/>
          </cell>
          <cell r="D3369" t="str">
            <v>B85959641</v>
          </cell>
          <cell r="E3369" t="str">
            <v>PGNA</v>
          </cell>
          <cell r="F3369" t="str">
            <v>Nacionales</v>
          </cell>
        </row>
        <row r="3370">
          <cell r="A3370">
            <v>5002923</v>
          </cell>
          <cell r="B3370" t="str">
            <v>SAN JOSE PEREZ ANTONIO</v>
          </cell>
          <cell r="C3370" t="str">
            <v/>
          </cell>
          <cell r="D3370" t="str">
            <v>50286369C</v>
          </cell>
          <cell r="E3370" t="str">
            <v>PCOL</v>
          </cell>
          <cell r="F3370" t="str">
            <v>Colaboradores</v>
          </cell>
        </row>
        <row r="3371">
          <cell r="A3371">
            <v>5002924</v>
          </cell>
          <cell r="B3371" t="str">
            <v>VERTICE WORLDWIDE SLU</v>
          </cell>
          <cell r="C3371" t="str">
            <v/>
          </cell>
          <cell r="D3371" t="str">
            <v>B40237265</v>
          </cell>
          <cell r="E3371" t="str">
            <v>PGNA</v>
          </cell>
          <cell r="F3371" t="str">
            <v>Nacionales</v>
          </cell>
        </row>
        <row r="3372">
          <cell r="A3372">
            <v>5002925</v>
          </cell>
          <cell r="B3372" t="str">
            <v>PEREZ FERRER ROSARIO</v>
          </cell>
          <cell r="C3372" t="str">
            <v/>
          </cell>
          <cell r="D3372" t="str">
            <v>04146437C</v>
          </cell>
          <cell r="E3372" t="str">
            <v>PCOL</v>
          </cell>
          <cell r="F3372" t="str">
            <v>Colaboradores</v>
          </cell>
        </row>
        <row r="3373">
          <cell r="A3373">
            <v>5002926</v>
          </cell>
          <cell r="B3373" t="str">
            <v>MORENO FERNANDEZ PALOMA</v>
          </cell>
          <cell r="C3373" t="str">
            <v/>
          </cell>
          <cell r="D3373" t="str">
            <v>07219269Y</v>
          </cell>
          <cell r="E3373" t="str">
            <v>PGPR</v>
          </cell>
          <cell r="F3373" t="str">
            <v>Premios</v>
          </cell>
        </row>
        <row r="3374">
          <cell r="A3374">
            <v>5002927</v>
          </cell>
          <cell r="B3374" t="str">
            <v>MONDO SERVICES AGENCIA DE TRADUCCIO</v>
          </cell>
          <cell r="C3374" t="str">
            <v/>
          </cell>
          <cell r="D3374" t="str">
            <v>B85093623</v>
          </cell>
          <cell r="E3374" t="str">
            <v>PGNA</v>
          </cell>
          <cell r="F3374" t="str">
            <v>Nacionales</v>
          </cell>
        </row>
        <row r="3375">
          <cell r="A3375">
            <v>5002928</v>
          </cell>
          <cell r="B3375" t="str">
            <v>SANCHEZ MARQUEZ H (ver 5002930)</v>
          </cell>
          <cell r="C3375" t="str">
            <v/>
          </cell>
          <cell r="D3375" t="str">
            <v/>
          </cell>
          <cell r="E3375" t="str">
            <v>PGEX</v>
          </cell>
          <cell r="F3375" t="str">
            <v>Extranjeros</v>
          </cell>
        </row>
        <row r="3376">
          <cell r="A3376">
            <v>5002929</v>
          </cell>
          <cell r="B3376" t="str">
            <v>ORDAS SANTOS ALBA</v>
          </cell>
          <cell r="C3376" t="str">
            <v/>
          </cell>
          <cell r="D3376" t="str">
            <v>11854278D</v>
          </cell>
          <cell r="E3376" t="str">
            <v>PCOL</v>
          </cell>
          <cell r="F3376" t="str">
            <v>Colaboradores</v>
          </cell>
        </row>
        <row r="3377">
          <cell r="A3377">
            <v>5002930</v>
          </cell>
          <cell r="B3377" t="str">
            <v>SANCHEZ MARQUEZ HUGO</v>
          </cell>
          <cell r="C3377" t="str">
            <v/>
          </cell>
          <cell r="D3377" t="str">
            <v>X0038183A</v>
          </cell>
          <cell r="E3377" t="str">
            <v>PCOL</v>
          </cell>
          <cell r="F3377" t="str">
            <v>Colaboradores</v>
          </cell>
        </row>
        <row r="3378">
          <cell r="A3378">
            <v>5002935</v>
          </cell>
          <cell r="B3378" t="str">
            <v>SOFITEL NEW YORK</v>
          </cell>
          <cell r="C3378" t="str">
            <v/>
          </cell>
          <cell r="D3378" t="str">
            <v>NY10036USA</v>
          </cell>
          <cell r="E3378" t="str">
            <v>PGEX</v>
          </cell>
          <cell r="F3378" t="str">
            <v>Extranjeros</v>
          </cell>
        </row>
        <row r="3379">
          <cell r="A3379">
            <v>5002936</v>
          </cell>
          <cell r="B3379" t="str">
            <v>ARIAS LLAMAS INOCENCIO FELIX</v>
          </cell>
          <cell r="C3379" t="str">
            <v/>
          </cell>
          <cell r="D3379" t="str">
            <v>22288180F</v>
          </cell>
          <cell r="E3379" t="str">
            <v>PCOL</v>
          </cell>
          <cell r="F3379" t="str">
            <v>Colaboradores</v>
          </cell>
        </row>
        <row r="3380">
          <cell r="A3380">
            <v>5002937</v>
          </cell>
          <cell r="B3380" t="str">
            <v>FIFA FEDERACION INT FUTBOL ASOC</v>
          </cell>
          <cell r="C3380" t="str">
            <v>FIFA</v>
          </cell>
          <cell r="D3380" t="str">
            <v>494236</v>
          </cell>
          <cell r="E3380" t="str">
            <v>PGEX</v>
          </cell>
          <cell r="F3380" t="str">
            <v>Extranjeros</v>
          </cell>
        </row>
        <row r="3381">
          <cell r="A3381">
            <v>5002938</v>
          </cell>
          <cell r="B3381" t="str">
            <v>NICOLAS PASTOR  SL</v>
          </cell>
          <cell r="C3381" t="str">
            <v/>
          </cell>
          <cell r="D3381" t="str">
            <v>B83846519</v>
          </cell>
          <cell r="E3381" t="str">
            <v>PGNA</v>
          </cell>
          <cell r="F3381" t="str">
            <v>Nacionales</v>
          </cell>
        </row>
        <row r="3382">
          <cell r="A3382">
            <v>5002939</v>
          </cell>
          <cell r="B3382" t="str">
            <v>CONSULTING INMOB GILMAR SA</v>
          </cell>
          <cell r="C3382" t="str">
            <v/>
          </cell>
          <cell r="D3382" t="str">
            <v>A28894194</v>
          </cell>
          <cell r="E3382" t="str">
            <v>PGNA</v>
          </cell>
          <cell r="F3382" t="str">
            <v>Nacionales</v>
          </cell>
        </row>
        <row r="3383">
          <cell r="A3383">
            <v>5002940</v>
          </cell>
          <cell r="B3383" t="str">
            <v>FIDALGO VELILLA JOSE MARIA</v>
          </cell>
          <cell r="C3383" t="str">
            <v/>
          </cell>
          <cell r="D3383" t="str">
            <v>09664242X</v>
          </cell>
          <cell r="E3383" t="str">
            <v>PCOL</v>
          </cell>
          <cell r="F3383" t="str">
            <v>Colaboradores</v>
          </cell>
        </row>
        <row r="3384">
          <cell r="A3384">
            <v>5002941</v>
          </cell>
          <cell r="B3384" t="str">
            <v>GOREN PROSS PRODUCTIONS</v>
          </cell>
          <cell r="C3384" t="str">
            <v/>
          </cell>
          <cell r="D3384" t="str">
            <v/>
          </cell>
          <cell r="E3384" t="str">
            <v>PGEX</v>
          </cell>
          <cell r="F3384" t="str">
            <v>Extranjeros</v>
          </cell>
        </row>
        <row r="3385">
          <cell r="A3385">
            <v>5002942</v>
          </cell>
          <cell r="B3385" t="str">
            <v>REQUERO IBAÑEZ JOSE LUIS</v>
          </cell>
          <cell r="C3385" t="str">
            <v/>
          </cell>
          <cell r="D3385" t="str">
            <v>51884429V</v>
          </cell>
          <cell r="E3385" t="str">
            <v>PCOL</v>
          </cell>
          <cell r="F3385" t="str">
            <v>Colaboradores</v>
          </cell>
        </row>
        <row r="3386">
          <cell r="A3386">
            <v>5002943</v>
          </cell>
          <cell r="B3386" t="str">
            <v>OUTSMART ASSISTANCE SL</v>
          </cell>
          <cell r="C3386" t="str">
            <v/>
          </cell>
          <cell r="D3386" t="str">
            <v>B84130574</v>
          </cell>
          <cell r="E3386" t="str">
            <v>PGNA</v>
          </cell>
          <cell r="F3386" t="str">
            <v>Nacionales</v>
          </cell>
        </row>
        <row r="3387">
          <cell r="A3387">
            <v>5002944</v>
          </cell>
          <cell r="B3387" t="str">
            <v>ESPECIALISTAS EN TRABAJO TEMPORAL</v>
          </cell>
          <cell r="C3387" t="str">
            <v/>
          </cell>
          <cell r="D3387" t="str">
            <v>A48630719</v>
          </cell>
          <cell r="E3387" t="str">
            <v>PGNA</v>
          </cell>
          <cell r="F3387" t="str">
            <v>Nacionales</v>
          </cell>
        </row>
        <row r="3388">
          <cell r="A3388">
            <v>5002945</v>
          </cell>
          <cell r="B3388" t="str">
            <v>MONTEROMEDIA SL</v>
          </cell>
          <cell r="C3388" t="str">
            <v/>
          </cell>
          <cell r="D3388" t="str">
            <v>B86122926</v>
          </cell>
          <cell r="E3388" t="str">
            <v>PCOL</v>
          </cell>
          <cell r="F3388" t="str">
            <v>Colaboradores</v>
          </cell>
        </row>
        <row r="3389">
          <cell r="A3389">
            <v>5002946</v>
          </cell>
          <cell r="B3389" t="str">
            <v>WORLD SPORT GESTION SL</v>
          </cell>
          <cell r="C3389" t="str">
            <v/>
          </cell>
          <cell r="D3389" t="str">
            <v>B82840166</v>
          </cell>
          <cell r="E3389" t="str">
            <v>PGNA</v>
          </cell>
          <cell r="F3389" t="str">
            <v>Nacionales</v>
          </cell>
        </row>
        <row r="3390">
          <cell r="A3390">
            <v>5002947</v>
          </cell>
          <cell r="B3390" t="str">
            <v>MECANISMO FILMS SL</v>
          </cell>
          <cell r="C3390" t="str">
            <v/>
          </cell>
          <cell r="D3390" t="str">
            <v>B85179513</v>
          </cell>
          <cell r="E3390" t="str">
            <v>PGPD</v>
          </cell>
          <cell r="F3390" t="str">
            <v>Productoras</v>
          </cell>
        </row>
        <row r="3391">
          <cell r="A3391">
            <v>5002948</v>
          </cell>
          <cell r="B3391" t="str">
            <v>DISTRIBUIDORA DIGITAL DE FUTBOL SL</v>
          </cell>
          <cell r="C3391" t="str">
            <v/>
          </cell>
          <cell r="D3391" t="str">
            <v>B63246805</v>
          </cell>
          <cell r="E3391" t="str">
            <v>PGNA</v>
          </cell>
          <cell r="F3391" t="str">
            <v>Nacionales</v>
          </cell>
        </row>
        <row r="3392">
          <cell r="A3392">
            <v>5002949</v>
          </cell>
          <cell r="B3392" t="str">
            <v>CENTRO ESPAÑOL DE SERV. TELEMAT. SA</v>
          </cell>
          <cell r="C3392" t="str">
            <v/>
          </cell>
          <cell r="D3392" t="str">
            <v>A78632965</v>
          </cell>
          <cell r="E3392" t="str">
            <v>PGNA</v>
          </cell>
          <cell r="F3392" t="str">
            <v>Nacionales</v>
          </cell>
        </row>
        <row r="3393">
          <cell r="A3393">
            <v>5002950</v>
          </cell>
          <cell r="B3393" t="str">
            <v>SOUTH PACIFIC MANAGEMENT</v>
          </cell>
          <cell r="C3393" t="str">
            <v/>
          </cell>
          <cell r="D3393" t="str">
            <v>98712</v>
          </cell>
          <cell r="E3393" t="str">
            <v>PGEX</v>
          </cell>
          <cell r="F3393" t="str">
            <v>Extranjeros</v>
          </cell>
        </row>
        <row r="3394">
          <cell r="A3394">
            <v>5002951</v>
          </cell>
          <cell r="B3394" t="str">
            <v>FUNDACIO SITGES FES INT DE CINE</v>
          </cell>
          <cell r="C3394" t="str">
            <v/>
          </cell>
          <cell r="D3394" t="str">
            <v>G64070592</v>
          </cell>
          <cell r="E3394" t="str">
            <v>PGNA</v>
          </cell>
          <cell r="F3394" t="str">
            <v>Nacionales</v>
          </cell>
        </row>
        <row r="3395">
          <cell r="A3395">
            <v>5002952</v>
          </cell>
          <cell r="B3395" t="str">
            <v>CONSULTORES ELECTROACUSTICOS SL</v>
          </cell>
          <cell r="C3395" t="str">
            <v/>
          </cell>
          <cell r="D3395" t="str">
            <v>B48968143</v>
          </cell>
          <cell r="E3395" t="str">
            <v>PGNA</v>
          </cell>
          <cell r="F3395" t="str">
            <v>Nacionales</v>
          </cell>
        </row>
        <row r="3396">
          <cell r="A3396">
            <v>5002953</v>
          </cell>
          <cell r="B3396" t="str">
            <v>CANDELAS RODRIGO JESUS</v>
          </cell>
          <cell r="C3396" t="str">
            <v/>
          </cell>
          <cell r="D3396" t="str">
            <v>00673508E</v>
          </cell>
          <cell r="E3396" t="str">
            <v>PCOL</v>
          </cell>
          <cell r="F3396" t="str">
            <v>Colaboradores</v>
          </cell>
        </row>
        <row r="3397">
          <cell r="A3397">
            <v>5002954</v>
          </cell>
          <cell r="B3397" t="str">
            <v>BCC CONFERENCIANTES SL</v>
          </cell>
          <cell r="C3397" t="str">
            <v>RAFAEL PAMPILLON</v>
          </cell>
          <cell r="D3397" t="str">
            <v>B84318708</v>
          </cell>
          <cell r="E3397" t="str">
            <v>PCOL</v>
          </cell>
          <cell r="F3397" t="str">
            <v>Colaboradores</v>
          </cell>
        </row>
        <row r="3398">
          <cell r="A3398">
            <v>5002955</v>
          </cell>
          <cell r="B3398" t="str">
            <v>LIBERTAD DIGITAL TELEVISION SA</v>
          </cell>
          <cell r="C3398" t="str">
            <v>BRANDAU HEVIA DIETER</v>
          </cell>
          <cell r="D3398" t="str">
            <v>A84192764</v>
          </cell>
          <cell r="E3398" t="str">
            <v>PCOL</v>
          </cell>
          <cell r="F3398" t="str">
            <v>Colaboradores</v>
          </cell>
        </row>
        <row r="3399">
          <cell r="A3399">
            <v>5002956</v>
          </cell>
          <cell r="B3399" t="str">
            <v>FUNDACION ANTENA 3</v>
          </cell>
          <cell r="C3399" t="str">
            <v/>
          </cell>
          <cell r="D3399" t="str">
            <v>G84544907</v>
          </cell>
          <cell r="E3399" t="str">
            <v>PGNA</v>
          </cell>
          <cell r="F3399" t="str">
            <v>Nacionales</v>
          </cell>
        </row>
        <row r="3400">
          <cell r="A3400">
            <v>5002957</v>
          </cell>
          <cell r="B3400" t="str">
            <v>CHIP COM INFORMATICA Y SERVICIOS SL</v>
          </cell>
          <cell r="C3400" t="str">
            <v/>
          </cell>
          <cell r="D3400" t="str">
            <v>B81166100</v>
          </cell>
          <cell r="E3400" t="str">
            <v>PGNA</v>
          </cell>
          <cell r="F3400" t="str">
            <v>Nacionales</v>
          </cell>
        </row>
        <row r="3401">
          <cell r="A3401">
            <v>5002958</v>
          </cell>
          <cell r="B3401" t="str">
            <v>PEREZ CAMINERO JOSE LUIS</v>
          </cell>
          <cell r="C3401" t="str">
            <v/>
          </cell>
          <cell r="D3401" t="str">
            <v>52094422C</v>
          </cell>
          <cell r="E3401" t="str">
            <v>PCOL</v>
          </cell>
          <cell r="F3401" t="str">
            <v>Colaboradores</v>
          </cell>
        </row>
        <row r="3402">
          <cell r="A3402">
            <v>5002959</v>
          </cell>
          <cell r="B3402" t="str">
            <v>FUNDACION REINA SOFIA</v>
          </cell>
          <cell r="C3402" t="str">
            <v/>
          </cell>
          <cell r="D3402" t="str">
            <v>G85600021</v>
          </cell>
          <cell r="E3402" t="str">
            <v>PGNA</v>
          </cell>
          <cell r="F3402" t="str">
            <v>Nacionales</v>
          </cell>
        </row>
        <row r="3403">
          <cell r="A3403">
            <v>5002960</v>
          </cell>
          <cell r="B3403" t="str">
            <v>SOFITEL MALABO PRESIDENT PALACE</v>
          </cell>
          <cell r="C3403" t="str">
            <v/>
          </cell>
          <cell r="D3403" t="str">
            <v>240099940</v>
          </cell>
          <cell r="E3403" t="str">
            <v>PGEX</v>
          </cell>
          <cell r="F3403" t="str">
            <v>Extranjeros</v>
          </cell>
        </row>
        <row r="3404">
          <cell r="A3404">
            <v>5002961</v>
          </cell>
          <cell r="B3404" t="str">
            <v>SHINJI NAKAMURA</v>
          </cell>
          <cell r="C3404" t="str">
            <v/>
          </cell>
          <cell r="D3404" t="str">
            <v/>
          </cell>
          <cell r="E3404" t="str">
            <v>PGEX</v>
          </cell>
          <cell r="F3404" t="str">
            <v>Extranjeros</v>
          </cell>
        </row>
        <row r="3405">
          <cell r="A3405">
            <v>5002965</v>
          </cell>
          <cell r="B3405" t="str">
            <v>FUNDACION PASQUAL MARAGALL</v>
          </cell>
          <cell r="C3405" t="str">
            <v/>
          </cell>
          <cell r="D3405" t="str">
            <v>G64869290</v>
          </cell>
          <cell r="E3405" t="str">
            <v>PGNA</v>
          </cell>
          <cell r="F3405" t="str">
            <v>Nacionales</v>
          </cell>
        </row>
        <row r="3406">
          <cell r="A3406">
            <v>5002966</v>
          </cell>
          <cell r="B3406" t="str">
            <v>GROMAZ PROGR. Y REALIZ. S COOP</v>
          </cell>
          <cell r="C3406" t="str">
            <v/>
          </cell>
          <cell r="D3406" t="str">
            <v>F95329405</v>
          </cell>
          <cell r="E3406" t="str">
            <v>PGNA</v>
          </cell>
          <cell r="F3406" t="str">
            <v>Nacionales</v>
          </cell>
        </row>
        <row r="3407">
          <cell r="A3407">
            <v>5002967</v>
          </cell>
          <cell r="B3407" t="str">
            <v>MARTINEZ DE RIOJA JESUS</v>
          </cell>
          <cell r="C3407" t="str">
            <v/>
          </cell>
          <cell r="D3407" t="str">
            <v>22435679F</v>
          </cell>
          <cell r="E3407" t="str">
            <v>PCOL</v>
          </cell>
          <cell r="F3407" t="str">
            <v>Colaboradores</v>
          </cell>
        </row>
        <row r="3408">
          <cell r="A3408">
            <v>5002968</v>
          </cell>
          <cell r="B3408" t="str">
            <v>PROCOM</v>
          </cell>
          <cell r="C3408" t="str">
            <v/>
          </cell>
          <cell r="D3408" t="str">
            <v>G85908028</v>
          </cell>
          <cell r="E3408" t="str">
            <v>PGNA</v>
          </cell>
          <cell r="F3408" t="str">
            <v>Nacionales</v>
          </cell>
        </row>
        <row r="3409">
          <cell r="A3409">
            <v>5002969</v>
          </cell>
          <cell r="B3409" t="str">
            <v>ALQUISORIA SL</v>
          </cell>
          <cell r="C3409" t="str">
            <v/>
          </cell>
          <cell r="D3409" t="str">
            <v>B42130146</v>
          </cell>
          <cell r="E3409" t="str">
            <v>PGNA</v>
          </cell>
          <cell r="F3409" t="str">
            <v>Nacionales</v>
          </cell>
        </row>
        <row r="3410">
          <cell r="A3410">
            <v>5002970</v>
          </cell>
          <cell r="B3410" t="str">
            <v>CESNA PRODUCCIONES AUDIOVISUALES SL</v>
          </cell>
          <cell r="C3410" t="str">
            <v/>
          </cell>
          <cell r="D3410" t="str">
            <v>B47455001</v>
          </cell>
          <cell r="E3410" t="str">
            <v>PGNA</v>
          </cell>
          <cell r="F3410" t="str">
            <v>Nacionales</v>
          </cell>
        </row>
        <row r="3411">
          <cell r="A3411">
            <v>5002971</v>
          </cell>
          <cell r="B3411" t="str">
            <v>GUTIERREZ MOLINER CESAR</v>
          </cell>
          <cell r="C3411" t="str">
            <v/>
          </cell>
          <cell r="D3411" t="str">
            <v>13059039F</v>
          </cell>
          <cell r="E3411" t="str">
            <v>PCOL</v>
          </cell>
          <cell r="F3411" t="str">
            <v>Colaboradores</v>
          </cell>
        </row>
        <row r="3412">
          <cell r="A3412">
            <v>5002972</v>
          </cell>
          <cell r="B3412" t="str">
            <v>AYTO. DE NAVALCARNERO</v>
          </cell>
          <cell r="C3412" t="str">
            <v/>
          </cell>
          <cell r="D3412" t="str">
            <v>P2809600F</v>
          </cell>
          <cell r="E3412" t="str">
            <v>PGAD</v>
          </cell>
          <cell r="F3412" t="str">
            <v>Administración</v>
          </cell>
        </row>
        <row r="3413">
          <cell r="A3413">
            <v>5002973</v>
          </cell>
          <cell r="B3413" t="str">
            <v>MIDWAY CAR RENTAL</v>
          </cell>
          <cell r="C3413" t="str">
            <v/>
          </cell>
          <cell r="D3413" t="str">
            <v/>
          </cell>
          <cell r="E3413" t="str">
            <v>PGEX</v>
          </cell>
          <cell r="F3413" t="str">
            <v>Extranjeros</v>
          </cell>
        </row>
        <row r="3414">
          <cell r="A3414">
            <v>5002974</v>
          </cell>
          <cell r="B3414" t="str">
            <v>SNC HOTEL DES ORANGERS</v>
          </cell>
          <cell r="C3414" t="str">
            <v/>
          </cell>
          <cell r="D3414" t="str">
            <v>69552100514</v>
          </cell>
          <cell r="E3414" t="str">
            <v>PGEX</v>
          </cell>
          <cell r="F3414" t="str">
            <v>Extranjeros</v>
          </cell>
        </row>
        <row r="3415">
          <cell r="A3415">
            <v>5002975</v>
          </cell>
          <cell r="B3415" t="str">
            <v>ORENOL SA</v>
          </cell>
          <cell r="C3415" t="str">
            <v/>
          </cell>
          <cell r="D3415" t="str">
            <v>A07278740</v>
          </cell>
          <cell r="E3415" t="str">
            <v>PGNA</v>
          </cell>
          <cell r="F3415" t="str">
            <v>Nacionales</v>
          </cell>
        </row>
        <row r="3416">
          <cell r="A3416">
            <v>5002976</v>
          </cell>
          <cell r="B3416" t="str">
            <v>HOTEL AMARA PLAZA SA</v>
          </cell>
          <cell r="C3416" t="str">
            <v/>
          </cell>
          <cell r="D3416" t="str">
            <v>A58824319</v>
          </cell>
          <cell r="E3416" t="str">
            <v>PGNA</v>
          </cell>
          <cell r="F3416" t="str">
            <v>Nacionales</v>
          </cell>
        </row>
        <row r="3417">
          <cell r="A3417">
            <v>5002977</v>
          </cell>
          <cell r="B3417" t="str">
            <v>AIR TAHITI NUI</v>
          </cell>
          <cell r="C3417" t="str">
            <v/>
          </cell>
          <cell r="D3417" t="str">
            <v>29439220112</v>
          </cell>
          <cell r="E3417" t="str">
            <v>PGCO</v>
          </cell>
          <cell r="F3417" t="str">
            <v>Comunitarios</v>
          </cell>
        </row>
        <row r="3418">
          <cell r="A3418">
            <v>5002978</v>
          </cell>
          <cell r="B3418" t="str">
            <v>PEMUAL SL</v>
          </cell>
          <cell r="C3418" t="str">
            <v>PEREZ MUÑOZ ALFONSO</v>
          </cell>
          <cell r="D3418" t="str">
            <v>B81319667</v>
          </cell>
          <cell r="E3418" t="str">
            <v>PCOL</v>
          </cell>
          <cell r="F3418" t="str">
            <v>Colaboradores</v>
          </cell>
        </row>
        <row r="3419">
          <cell r="A3419">
            <v>5002979</v>
          </cell>
          <cell r="B3419" t="str">
            <v>DUQUE CUADRADO SANTIAGO</v>
          </cell>
          <cell r="C3419" t="str">
            <v/>
          </cell>
          <cell r="D3419" t="str">
            <v>05206299L</v>
          </cell>
          <cell r="E3419" t="str">
            <v>PCOL</v>
          </cell>
          <cell r="F3419" t="str">
            <v>Colaboradores</v>
          </cell>
        </row>
        <row r="3420">
          <cell r="A3420">
            <v>5002980</v>
          </cell>
          <cell r="B3420" t="str">
            <v>F.A. BERNHARDT GMBH</v>
          </cell>
          <cell r="C3420" t="str">
            <v/>
          </cell>
          <cell r="D3420" t="str">
            <v>DE128358680</v>
          </cell>
          <cell r="E3420" t="str">
            <v>PGCO</v>
          </cell>
          <cell r="F3420" t="str">
            <v>Comunitarios</v>
          </cell>
        </row>
        <row r="3421">
          <cell r="A3421">
            <v>5002981</v>
          </cell>
          <cell r="B3421" t="str">
            <v>PERFIL MANAGEMENT SL</v>
          </cell>
          <cell r="C3421" t="str">
            <v/>
          </cell>
          <cell r="D3421" t="str">
            <v>B85121887</v>
          </cell>
          <cell r="E3421" t="str">
            <v>PCOL</v>
          </cell>
          <cell r="F3421" t="str">
            <v>Colaboradores</v>
          </cell>
        </row>
        <row r="3422">
          <cell r="A3422">
            <v>5002982</v>
          </cell>
          <cell r="B3422" t="str">
            <v>FOUR ROOMS LOCALIZACIONES SL</v>
          </cell>
          <cell r="C3422" t="str">
            <v/>
          </cell>
          <cell r="D3422" t="str">
            <v>B84412576</v>
          </cell>
          <cell r="E3422" t="str">
            <v>PGNA</v>
          </cell>
          <cell r="F3422" t="str">
            <v>Nacionales</v>
          </cell>
        </row>
        <row r="3423">
          <cell r="A3423">
            <v>5002983</v>
          </cell>
          <cell r="B3423" t="str">
            <v>NETWORK REPR. ARTISTICAS INT SL</v>
          </cell>
          <cell r="C3423" t="str">
            <v/>
          </cell>
          <cell r="D3423" t="str">
            <v>B85178903</v>
          </cell>
          <cell r="E3423" t="str">
            <v>PGNA</v>
          </cell>
          <cell r="F3423" t="str">
            <v>Nacionales</v>
          </cell>
        </row>
        <row r="3424">
          <cell r="A3424">
            <v>5002984</v>
          </cell>
          <cell r="B3424" t="str">
            <v>KILOWATIOS LUZ SL</v>
          </cell>
          <cell r="C3424" t="str">
            <v/>
          </cell>
          <cell r="D3424" t="str">
            <v>B83121756</v>
          </cell>
          <cell r="E3424" t="str">
            <v>PGNA</v>
          </cell>
          <cell r="F3424" t="str">
            <v>Nacionales</v>
          </cell>
        </row>
        <row r="3425">
          <cell r="A3425">
            <v>5002985</v>
          </cell>
          <cell r="B3425" t="str">
            <v>BERNOS MARTINEZ JORGE</v>
          </cell>
          <cell r="C3425" t="str">
            <v/>
          </cell>
          <cell r="D3425" t="str">
            <v>05283448A</v>
          </cell>
          <cell r="E3425" t="str">
            <v>PCOL</v>
          </cell>
          <cell r="F3425" t="str">
            <v>Colaboradores</v>
          </cell>
        </row>
        <row r="3426">
          <cell r="A3426">
            <v>5002986</v>
          </cell>
          <cell r="B3426" t="str">
            <v>ESPEL VICTORIA DE LECEA JON</v>
          </cell>
          <cell r="C3426" t="str">
            <v/>
          </cell>
          <cell r="D3426" t="str">
            <v>52365809F</v>
          </cell>
          <cell r="E3426" t="str">
            <v>PCOL</v>
          </cell>
          <cell r="F3426" t="str">
            <v>Colaboradores</v>
          </cell>
        </row>
        <row r="3427">
          <cell r="A3427">
            <v>5002987</v>
          </cell>
          <cell r="B3427" t="str">
            <v>LA COMETA TV SL</v>
          </cell>
          <cell r="C3427" t="str">
            <v>EUROSTAR MEDIA GROUP</v>
          </cell>
          <cell r="D3427" t="str">
            <v>B84564319</v>
          </cell>
          <cell r="E3427" t="str">
            <v>PGPD</v>
          </cell>
          <cell r="F3427" t="str">
            <v>Productoras</v>
          </cell>
        </row>
        <row r="3428">
          <cell r="A3428">
            <v>5002988</v>
          </cell>
          <cell r="B3428" t="str">
            <v>POLO AMADOR SALVADORA</v>
          </cell>
          <cell r="C3428" t="str">
            <v/>
          </cell>
          <cell r="D3428" t="str">
            <v>08850387X</v>
          </cell>
          <cell r="E3428" t="str">
            <v>PCOL</v>
          </cell>
          <cell r="F3428" t="str">
            <v>Colaboradores</v>
          </cell>
        </row>
        <row r="3429">
          <cell r="A3429">
            <v>5002989</v>
          </cell>
          <cell r="B3429" t="str">
            <v>ABYANA SL</v>
          </cell>
          <cell r="C3429" t="str">
            <v>ALDERETE GUZMAN ANA</v>
          </cell>
          <cell r="D3429" t="str">
            <v>B81416331</v>
          </cell>
          <cell r="E3429" t="str">
            <v>PGNA</v>
          </cell>
          <cell r="F3429" t="str">
            <v>Nacionales</v>
          </cell>
        </row>
        <row r="3430">
          <cell r="A3430">
            <v>5002990</v>
          </cell>
          <cell r="B3430" t="str">
            <v>ROVIRA LLORENTE JUAN LUIS</v>
          </cell>
          <cell r="C3430" t="str">
            <v/>
          </cell>
          <cell r="D3430" t="str">
            <v>02192834Z</v>
          </cell>
          <cell r="E3430" t="str">
            <v>PCOL</v>
          </cell>
          <cell r="F3430" t="str">
            <v>Colaboradores</v>
          </cell>
        </row>
        <row r="3431">
          <cell r="A3431">
            <v>5002991</v>
          </cell>
          <cell r="B3431" t="str">
            <v>CRESPO GIL DE MURO IÑIGO</v>
          </cell>
          <cell r="C3431" t="str">
            <v>CRESPO GIL DE MURO IÑIGO</v>
          </cell>
          <cell r="D3431" t="str">
            <v>25074553E</v>
          </cell>
          <cell r="E3431" t="str">
            <v>PCOL</v>
          </cell>
          <cell r="F3431" t="str">
            <v>Colaboradores</v>
          </cell>
        </row>
        <row r="3432">
          <cell r="A3432">
            <v>5002992</v>
          </cell>
          <cell r="B3432" t="str">
            <v>IMPACTO</v>
          </cell>
          <cell r="C3432" t="str">
            <v/>
          </cell>
          <cell r="D3432" t="str">
            <v>B38944518</v>
          </cell>
          <cell r="E3432" t="str">
            <v>PGNA</v>
          </cell>
          <cell r="F3432" t="str">
            <v>Nacionales</v>
          </cell>
        </row>
        <row r="3433">
          <cell r="A3433">
            <v>5002993</v>
          </cell>
          <cell r="B3433" t="str">
            <v>TECNITRAN TELECOMUNICACIONES</v>
          </cell>
          <cell r="C3433" t="str">
            <v/>
          </cell>
          <cell r="D3433" t="str">
            <v>B80615644</v>
          </cell>
          <cell r="E3433" t="str">
            <v>PGNA</v>
          </cell>
          <cell r="F3433" t="str">
            <v>Nacionales</v>
          </cell>
        </row>
        <row r="3434">
          <cell r="A3434">
            <v>5002994</v>
          </cell>
          <cell r="B3434" t="str">
            <v>VANITY PRODUCCIONES Y SERV SL</v>
          </cell>
          <cell r="C3434" t="str">
            <v/>
          </cell>
          <cell r="D3434" t="str">
            <v>B81510364</v>
          </cell>
          <cell r="E3434" t="str">
            <v>PCOL</v>
          </cell>
          <cell r="F3434" t="str">
            <v>Colaboradores</v>
          </cell>
        </row>
        <row r="3435">
          <cell r="A3435">
            <v>5002995</v>
          </cell>
          <cell r="B3435" t="str">
            <v>KEMPINSKI HOTEL</v>
          </cell>
          <cell r="C3435" t="str">
            <v/>
          </cell>
          <cell r="D3435" t="str">
            <v/>
          </cell>
          <cell r="E3435" t="str">
            <v>PGEX</v>
          </cell>
          <cell r="F3435" t="str">
            <v>Extranjeros</v>
          </cell>
        </row>
        <row r="3436">
          <cell r="A3436">
            <v>5002996</v>
          </cell>
          <cell r="B3436" t="str">
            <v>JONES LANG LASALLE ESPAÑA SA</v>
          </cell>
          <cell r="C3436" t="str">
            <v/>
          </cell>
          <cell r="D3436" t="str">
            <v>A78492303</v>
          </cell>
          <cell r="E3436" t="str">
            <v>PGNA</v>
          </cell>
          <cell r="F3436" t="str">
            <v>Nacionales</v>
          </cell>
        </row>
        <row r="3437">
          <cell r="A3437">
            <v>5002997</v>
          </cell>
          <cell r="B3437" t="str">
            <v>MV CONSULTORIA DEL PRINCIPADO SL</v>
          </cell>
          <cell r="C3437" t="str">
            <v/>
          </cell>
          <cell r="D3437" t="str">
            <v>B33929704</v>
          </cell>
          <cell r="E3437" t="str">
            <v>PGNA</v>
          </cell>
          <cell r="F3437" t="str">
            <v>Nacionales</v>
          </cell>
        </row>
        <row r="3438">
          <cell r="A3438">
            <v>5002998</v>
          </cell>
          <cell r="B3438" t="str">
            <v>AYTO DE TRES CANTOS</v>
          </cell>
          <cell r="C3438" t="str">
            <v/>
          </cell>
          <cell r="D3438" t="str">
            <v>P2818400J</v>
          </cell>
          <cell r="E3438" t="str">
            <v>PGNA</v>
          </cell>
          <cell r="F3438" t="str">
            <v>Nacionales</v>
          </cell>
        </row>
        <row r="3439">
          <cell r="A3439">
            <v>5002999</v>
          </cell>
          <cell r="B3439" t="str">
            <v>LUIS IGNACIO PRODUCCIONES SL</v>
          </cell>
          <cell r="C3439" t="str">
            <v>GONZALEZ LUIS IGNACIO</v>
          </cell>
          <cell r="D3439" t="str">
            <v>B80573611</v>
          </cell>
          <cell r="E3439" t="str">
            <v>PCOL</v>
          </cell>
          <cell r="F3439" t="str">
            <v>Colaboradores</v>
          </cell>
        </row>
        <row r="3440">
          <cell r="A3440">
            <v>5003000</v>
          </cell>
          <cell r="B3440" t="str">
            <v>FUJIFILM EUROPE GMBH</v>
          </cell>
          <cell r="C3440" t="str">
            <v/>
          </cell>
          <cell r="D3440" t="str">
            <v>W0047861J</v>
          </cell>
          <cell r="E3440" t="str">
            <v>PGNA</v>
          </cell>
          <cell r="F3440" t="str">
            <v>Nacionales</v>
          </cell>
        </row>
        <row r="3441">
          <cell r="A3441">
            <v>5003001</v>
          </cell>
          <cell r="B3441" t="str">
            <v>TRIVES TREJO SAMUEL</v>
          </cell>
          <cell r="C3441" t="str">
            <v/>
          </cell>
          <cell r="D3441" t="str">
            <v>33517500Z</v>
          </cell>
          <cell r="E3441" t="str">
            <v>PCOL</v>
          </cell>
          <cell r="F3441" t="str">
            <v>Colaboradores</v>
          </cell>
        </row>
        <row r="3442">
          <cell r="A3442">
            <v>5003667</v>
          </cell>
          <cell r="B3442" t="str">
            <v>HOTEL PRIBALTIYSKAYA</v>
          </cell>
          <cell r="C3442" t="str">
            <v>HOTEL PRIBALTISYSKAYA</v>
          </cell>
          <cell r="D3442" t="str">
            <v/>
          </cell>
          <cell r="E3442" t="str">
            <v>PGEX</v>
          </cell>
          <cell r="F3442" t="str">
            <v>Extranjeros</v>
          </cell>
        </row>
        <row r="3443">
          <cell r="A3443">
            <v>5003493</v>
          </cell>
          <cell r="B3443" t="str">
            <v>FRIKI FILMS SL</v>
          </cell>
          <cell r="C3443" t="str">
            <v/>
          </cell>
          <cell r="D3443" t="str">
            <v>B64927528</v>
          </cell>
          <cell r="E3443" t="str">
            <v>PGNA</v>
          </cell>
          <cell r="F3443" t="str">
            <v>Nacionales</v>
          </cell>
        </row>
        <row r="3444">
          <cell r="A3444">
            <v>5003494</v>
          </cell>
          <cell r="B3444" t="str">
            <v>MORILLO PEDRADA ANTONIO</v>
          </cell>
          <cell r="C3444" t="str">
            <v/>
          </cell>
          <cell r="D3444" t="str">
            <v>08887509X</v>
          </cell>
          <cell r="E3444" t="str">
            <v>PCOL</v>
          </cell>
          <cell r="F3444" t="str">
            <v>Colaboradores</v>
          </cell>
        </row>
        <row r="3445">
          <cell r="A3445">
            <v>5003495</v>
          </cell>
          <cell r="B3445" t="str">
            <v>MARKETING Y COMUNICACION 2003 SL</v>
          </cell>
          <cell r="C3445" t="str">
            <v>Eduardo Alcalde Clemente</v>
          </cell>
          <cell r="D3445" t="str">
            <v>B81532160</v>
          </cell>
          <cell r="E3445" t="str">
            <v>PCOL</v>
          </cell>
          <cell r="F3445" t="str">
            <v>Colaboradores</v>
          </cell>
        </row>
        <row r="3446">
          <cell r="A3446">
            <v>5003496</v>
          </cell>
          <cell r="B3446" t="str">
            <v>GONZALEZ RODRIGUEZ-ARMESTRE PEDRO</v>
          </cell>
          <cell r="C3446" t="str">
            <v/>
          </cell>
          <cell r="D3446" t="str">
            <v>08946638Y</v>
          </cell>
          <cell r="E3446" t="str">
            <v>PCOL</v>
          </cell>
          <cell r="F3446" t="str">
            <v>Colaboradores</v>
          </cell>
        </row>
        <row r="3447">
          <cell r="A3447">
            <v>5003497</v>
          </cell>
          <cell r="B3447" t="str">
            <v>NHK SEISAKU KYOKU</v>
          </cell>
          <cell r="C3447" t="str">
            <v/>
          </cell>
          <cell r="D3447" t="str">
            <v/>
          </cell>
          <cell r="E3447" t="str">
            <v>PGEX</v>
          </cell>
          <cell r="F3447" t="str">
            <v>Extranjeros</v>
          </cell>
        </row>
        <row r="3448">
          <cell r="A3448">
            <v>5003498</v>
          </cell>
          <cell r="B3448" t="str">
            <v>GONZALEZ ALVAREZ MARTA ISABEL</v>
          </cell>
          <cell r="C3448" t="str">
            <v/>
          </cell>
          <cell r="D3448" t="str">
            <v>10201926T</v>
          </cell>
          <cell r="E3448" t="str">
            <v>PCOL</v>
          </cell>
          <cell r="F3448" t="str">
            <v>Colaboradores</v>
          </cell>
        </row>
        <row r="3449">
          <cell r="A3449">
            <v>5003500</v>
          </cell>
          <cell r="B3449" t="str">
            <v>AIG EUROPE LIMITED</v>
          </cell>
          <cell r="C3449" t="str">
            <v/>
          </cell>
          <cell r="D3449" t="str">
            <v>W8262878E</v>
          </cell>
          <cell r="E3449" t="str">
            <v>PGNA</v>
          </cell>
          <cell r="F3449" t="str">
            <v>Nacionales</v>
          </cell>
        </row>
        <row r="3450">
          <cell r="A3450">
            <v>5003501</v>
          </cell>
          <cell r="B3450" t="str">
            <v>CENTRO REPROGRAFICO POZUELO  SL</v>
          </cell>
          <cell r="C3450" t="str">
            <v/>
          </cell>
          <cell r="D3450" t="str">
            <v>B81895302</v>
          </cell>
          <cell r="E3450" t="str">
            <v>PGNA</v>
          </cell>
          <cell r="F3450" t="str">
            <v>Nacionales</v>
          </cell>
        </row>
        <row r="3451">
          <cell r="A3451">
            <v>5003502</v>
          </cell>
          <cell r="B3451" t="str">
            <v>CLUB CF FUENLABRADA SAD</v>
          </cell>
          <cell r="C3451" t="str">
            <v/>
          </cell>
          <cell r="D3451" t="str">
            <v>A79092383</v>
          </cell>
          <cell r="E3451" t="str">
            <v>PGNA</v>
          </cell>
          <cell r="F3451" t="str">
            <v>Nacionales</v>
          </cell>
        </row>
        <row r="3452">
          <cell r="A3452">
            <v>5003503</v>
          </cell>
          <cell r="B3452" t="str">
            <v>LA CAPITAL DE LA COMUNICACION SL</v>
          </cell>
          <cell r="C3452" t="str">
            <v/>
          </cell>
          <cell r="D3452" t="str">
            <v>B86064581</v>
          </cell>
          <cell r="E3452" t="str">
            <v>PGNA</v>
          </cell>
          <cell r="F3452" t="str">
            <v>Nacionales</v>
          </cell>
        </row>
        <row r="3453">
          <cell r="A3453">
            <v>5003504</v>
          </cell>
          <cell r="B3453" t="str">
            <v>AENOR</v>
          </cell>
          <cell r="C3453" t="str">
            <v/>
          </cell>
          <cell r="D3453" t="str">
            <v>G78216819</v>
          </cell>
          <cell r="E3453" t="str">
            <v>PGNA</v>
          </cell>
          <cell r="F3453" t="str">
            <v>Nacionales</v>
          </cell>
        </row>
        <row r="3454">
          <cell r="A3454">
            <v>5003505</v>
          </cell>
          <cell r="B3454" t="str">
            <v>NEUMATICOS SERVICAR SL</v>
          </cell>
          <cell r="C3454" t="str">
            <v/>
          </cell>
          <cell r="D3454" t="str">
            <v>B82004995</v>
          </cell>
          <cell r="E3454" t="str">
            <v>PGNA</v>
          </cell>
          <cell r="F3454" t="str">
            <v>Nacionales</v>
          </cell>
        </row>
        <row r="3455">
          <cell r="A3455">
            <v>5003506</v>
          </cell>
          <cell r="B3455" t="str">
            <v>BELTRAN GARCIA ANTONIO</v>
          </cell>
          <cell r="C3455" t="str">
            <v/>
          </cell>
          <cell r="D3455" t="str">
            <v>42973984W</v>
          </cell>
          <cell r="E3455" t="str">
            <v>PGNA</v>
          </cell>
          <cell r="F3455" t="str">
            <v>Nacionales</v>
          </cell>
        </row>
        <row r="3456">
          <cell r="A3456">
            <v>5003510</v>
          </cell>
          <cell r="B3456" t="str">
            <v>CUATRECASAS DELOITTE UTE</v>
          </cell>
          <cell r="C3456" t="str">
            <v/>
          </cell>
          <cell r="D3456" t="str">
            <v>U86564549</v>
          </cell>
          <cell r="E3456" t="str">
            <v>PGNA</v>
          </cell>
          <cell r="F3456" t="str">
            <v>Nacionales</v>
          </cell>
        </row>
        <row r="3457">
          <cell r="A3457">
            <v>5003515</v>
          </cell>
          <cell r="B3457" t="str">
            <v>TRIFOLIO EDICIONES SL</v>
          </cell>
          <cell r="C3457" t="str">
            <v/>
          </cell>
          <cell r="D3457" t="str">
            <v>B62299292</v>
          </cell>
          <cell r="E3457" t="str">
            <v>PGNA</v>
          </cell>
          <cell r="F3457" t="str">
            <v>Nacionales</v>
          </cell>
        </row>
        <row r="3458">
          <cell r="A3458">
            <v>5003516</v>
          </cell>
          <cell r="B3458" t="str">
            <v>EL INSTALADOR SL</v>
          </cell>
          <cell r="C3458" t="str">
            <v/>
          </cell>
          <cell r="D3458" t="str">
            <v>B28215648</v>
          </cell>
          <cell r="E3458" t="str">
            <v>PGNA</v>
          </cell>
          <cell r="F3458" t="str">
            <v>Nacionales</v>
          </cell>
        </row>
        <row r="3459">
          <cell r="A3459">
            <v>5003517</v>
          </cell>
          <cell r="B3459" t="str">
            <v>ABIES SOLUCIONES SLU</v>
          </cell>
          <cell r="C3459" t="str">
            <v/>
          </cell>
          <cell r="D3459" t="str">
            <v>B86106077</v>
          </cell>
          <cell r="E3459" t="str">
            <v>PGNA</v>
          </cell>
          <cell r="F3459" t="str">
            <v>Nacionales</v>
          </cell>
        </row>
        <row r="3460">
          <cell r="A3460">
            <v>5003518</v>
          </cell>
          <cell r="B3460" t="str">
            <v>MOA MANAGEMENT OUTPACEMENT ADMON SA</v>
          </cell>
          <cell r="C3460" t="str">
            <v/>
          </cell>
          <cell r="D3460" t="str">
            <v>A58941444</v>
          </cell>
          <cell r="E3460" t="str">
            <v>PGNA</v>
          </cell>
          <cell r="F3460" t="str">
            <v>Nacionales</v>
          </cell>
        </row>
        <row r="3461">
          <cell r="A3461">
            <v>5003519</v>
          </cell>
          <cell r="B3461" t="str">
            <v>NI PIES FILMS AIE</v>
          </cell>
          <cell r="C3461" t="str">
            <v/>
          </cell>
          <cell r="D3461" t="str">
            <v>V86191319</v>
          </cell>
          <cell r="E3461" t="str">
            <v>PGNA</v>
          </cell>
          <cell r="F3461" t="str">
            <v>Nacionales</v>
          </cell>
        </row>
        <row r="3462">
          <cell r="A3462">
            <v>5003520</v>
          </cell>
          <cell r="B3462" t="str">
            <v>COMERCIAL PRODILES SL</v>
          </cell>
          <cell r="C3462" t="str">
            <v/>
          </cell>
          <cell r="D3462" t="str">
            <v>B78640455</v>
          </cell>
          <cell r="E3462" t="str">
            <v>PGNA</v>
          </cell>
          <cell r="F3462" t="str">
            <v>Nacionales</v>
          </cell>
        </row>
        <row r="3463">
          <cell r="A3463">
            <v>5003521</v>
          </cell>
          <cell r="B3463" t="str">
            <v>YASAUTO</v>
          </cell>
          <cell r="C3463" t="str">
            <v/>
          </cell>
          <cell r="D3463" t="str">
            <v>X1299898F</v>
          </cell>
          <cell r="E3463" t="str">
            <v>PGNA</v>
          </cell>
          <cell r="F3463" t="str">
            <v>Nacionales</v>
          </cell>
        </row>
        <row r="3464">
          <cell r="A3464">
            <v>5003522</v>
          </cell>
          <cell r="B3464" t="str">
            <v>SATURN MADRID CARABANCHEL ELECTRO S</v>
          </cell>
          <cell r="C3464" t="str">
            <v/>
          </cell>
          <cell r="D3464" t="str">
            <v>A63907539</v>
          </cell>
          <cell r="E3464" t="str">
            <v>PGNA</v>
          </cell>
          <cell r="F3464" t="str">
            <v>Nacionales</v>
          </cell>
        </row>
        <row r="3465">
          <cell r="A3465">
            <v>5003523</v>
          </cell>
          <cell r="B3465" t="str">
            <v>GONZALEZ MARTIN AMANCIO</v>
          </cell>
          <cell r="C3465" t="str">
            <v>AGM MECANIZADOS</v>
          </cell>
          <cell r="D3465" t="str">
            <v>51364568W</v>
          </cell>
          <cell r="E3465" t="str">
            <v>PGNA</v>
          </cell>
          <cell r="F3465" t="str">
            <v>Nacionales</v>
          </cell>
        </row>
        <row r="3466">
          <cell r="A3466">
            <v>5003524</v>
          </cell>
          <cell r="B3466" t="str">
            <v>MANCIVENT SL</v>
          </cell>
          <cell r="C3466" t="str">
            <v/>
          </cell>
          <cell r="D3466" t="str">
            <v>B65876427</v>
          </cell>
          <cell r="E3466" t="str">
            <v>PGNA</v>
          </cell>
          <cell r="F3466" t="str">
            <v>Nacionales</v>
          </cell>
        </row>
        <row r="3467">
          <cell r="A3467">
            <v>5003525</v>
          </cell>
          <cell r="B3467" t="str">
            <v>AMERICAN APPRAISAL ESPAÑA SA</v>
          </cell>
          <cell r="C3467" t="str">
            <v/>
          </cell>
          <cell r="D3467" t="str">
            <v>A28438976</v>
          </cell>
          <cell r="E3467" t="str">
            <v>PGNA</v>
          </cell>
          <cell r="F3467" t="str">
            <v>Nacionales</v>
          </cell>
        </row>
        <row r="3468">
          <cell r="A3468">
            <v>5003530</v>
          </cell>
          <cell r="B3468" t="str">
            <v>EIF CONSULTORES INTEGRALES SL</v>
          </cell>
          <cell r="C3468" t="str">
            <v/>
          </cell>
          <cell r="D3468" t="str">
            <v>B86615036</v>
          </cell>
          <cell r="E3468" t="str">
            <v>PGNA</v>
          </cell>
          <cell r="F3468" t="str">
            <v>Nacionales</v>
          </cell>
        </row>
        <row r="3469">
          <cell r="A3469">
            <v>5003531</v>
          </cell>
          <cell r="B3469" t="str">
            <v>FUTBOL INDOOR GROUND SL</v>
          </cell>
          <cell r="C3469" t="str">
            <v/>
          </cell>
          <cell r="D3469" t="str">
            <v>B85572923</v>
          </cell>
          <cell r="E3469" t="str">
            <v>PGNA</v>
          </cell>
          <cell r="F3469" t="str">
            <v>Nacionales</v>
          </cell>
        </row>
        <row r="3470">
          <cell r="A3470">
            <v>5003532</v>
          </cell>
          <cell r="B3470" t="str">
            <v>GESTOLASA GES SOCIOLABORALES SL</v>
          </cell>
          <cell r="C3470" t="str">
            <v/>
          </cell>
          <cell r="D3470" t="str">
            <v>B86506854</v>
          </cell>
          <cell r="E3470" t="str">
            <v>PGNA</v>
          </cell>
          <cell r="F3470" t="str">
            <v>Nacionales</v>
          </cell>
        </row>
        <row r="3471">
          <cell r="A3471">
            <v>5003533</v>
          </cell>
          <cell r="B3471" t="str">
            <v>IMAGINE COMMUNICATIONS EMEA (UK) LT</v>
          </cell>
          <cell r="C3471" t="str">
            <v>HARRIS BROADCAST</v>
          </cell>
          <cell r="D3471" t="str">
            <v>GB155120641</v>
          </cell>
          <cell r="E3471" t="str">
            <v>PGCO</v>
          </cell>
          <cell r="F3471" t="str">
            <v>Comunitarios</v>
          </cell>
        </row>
        <row r="3472">
          <cell r="A3472">
            <v>5003534</v>
          </cell>
          <cell r="B3472" t="str">
            <v>SARL CHRISTINA EXPLOITATION</v>
          </cell>
          <cell r="C3472" t="str">
            <v/>
          </cell>
          <cell r="D3472" t="str">
            <v>B421121385</v>
          </cell>
          <cell r="E3472" t="str">
            <v>PGEX</v>
          </cell>
          <cell r="F3472" t="str">
            <v>Extranjeros</v>
          </cell>
        </row>
        <row r="3473">
          <cell r="A3473">
            <v>5003535</v>
          </cell>
          <cell r="B3473" t="str">
            <v>EMTE FIRE &amp; SECURITY SAU</v>
          </cell>
          <cell r="C3473" t="str">
            <v/>
          </cell>
          <cell r="D3473" t="str">
            <v>A63609853</v>
          </cell>
          <cell r="E3473" t="str">
            <v>PGNA</v>
          </cell>
          <cell r="F3473" t="str">
            <v>Nacionales</v>
          </cell>
        </row>
        <row r="3474">
          <cell r="A3474">
            <v>5003536</v>
          </cell>
          <cell r="B3474" t="str">
            <v>ANSCO ARENA LIMITED</v>
          </cell>
          <cell r="C3474" t="str">
            <v/>
          </cell>
          <cell r="D3474" t="str">
            <v>GB805124369</v>
          </cell>
          <cell r="E3474" t="str">
            <v>PGCO</v>
          </cell>
          <cell r="F3474" t="str">
            <v>Comunitarios</v>
          </cell>
        </row>
        <row r="3475">
          <cell r="A3475">
            <v>5003537</v>
          </cell>
          <cell r="B3475" t="str">
            <v>LASOGA FILMS SL</v>
          </cell>
          <cell r="C3475" t="str">
            <v/>
          </cell>
          <cell r="D3475" t="str">
            <v>B70281522</v>
          </cell>
          <cell r="E3475" t="str">
            <v>PGNA</v>
          </cell>
          <cell r="F3475" t="str">
            <v>Nacionales</v>
          </cell>
        </row>
        <row r="3476">
          <cell r="A3476">
            <v>5003538</v>
          </cell>
          <cell r="B3476" t="str">
            <v>PREMIADO PARA BORRAR 20/05/13</v>
          </cell>
          <cell r="C3476" t="str">
            <v/>
          </cell>
          <cell r="D3476" t="str">
            <v>53385882F</v>
          </cell>
          <cell r="E3476" t="str">
            <v>PCOL</v>
          </cell>
          <cell r="F3476" t="str">
            <v>Colaboradores</v>
          </cell>
        </row>
        <row r="3477">
          <cell r="A3477">
            <v>5003539</v>
          </cell>
          <cell r="B3477" t="str">
            <v>SERVICIOS GENERALES DE GESTION SL</v>
          </cell>
          <cell r="C3477" t="str">
            <v/>
          </cell>
          <cell r="D3477" t="str">
            <v>B83504761</v>
          </cell>
          <cell r="E3477" t="str">
            <v>PGNA</v>
          </cell>
          <cell r="F3477" t="str">
            <v>Nacionales</v>
          </cell>
        </row>
        <row r="3478">
          <cell r="A3478">
            <v>5003540</v>
          </cell>
          <cell r="B3478" t="str">
            <v>S. CAJAS FUERTES LOPEZ E HIJOS SL</v>
          </cell>
          <cell r="C3478" t="str">
            <v/>
          </cell>
          <cell r="D3478" t="str">
            <v>B82986324</v>
          </cell>
          <cell r="E3478" t="str">
            <v>PGNA</v>
          </cell>
          <cell r="F3478" t="str">
            <v>Nacionales</v>
          </cell>
        </row>
        <row r="3479">
          <cell r="A3479">
            <v>5003541</v>
          </cell>
          <cell r="B3479" t="str">
            <v>PREMIADO PARA BORRAR 20/05/13</v>
          </cell>
          <cell r="C3479" t="str">
            <v/>
          </cell>
          <cell r="D3479" t="str">
            <v>02491551F</v>
          </cell>
          <cell r="E3479" t="str">
            <v>PCOL</v>
          </cell>
          <cell r="F3479" t="str">
            <v>Colaboradores</v>
          </cell>
        </row>
        <row r="3480">
          <cell r="A3480">
            <v>5003543</v>
          </cell>
          <cell r="B3480" t="str">
            <v>PREMIADO PARA BORRAR 20/05/13</v>
          </cell>
          <cell r="C3480" t="str">
            <v/>
          </cell>
          <cell r="D3480" t="str">
            <v>76419326D</v>
          </cell>
          <cell r="E3480" t="str">
            <v>PCOL</v>
          </cell>
          <cell r="F3480" t="str">
            <v>Colaboradores</v>
          </cell>
        </row>
        <row r="3481">
          <cell r="A3481">
            <v>5003544</v>
          </cell>
          <cell r="B3481" t="str">
            <v>DEL ROMERO MARTINEZ ALVARO</v>
          </cell>
          <cell r="C3481" t="str">
            <v/>
          </cell>
          <cell r="D3481" t="str">
            <v>53385881Y</v>
          </cell>
          <cell r="E3481" t="str">
            <v>PGPR</v>
          </cell>
          <cell r="F3481" t="str">
            <v>Premios</v>
          </cell>
        </row>
        <row r="3482">
          <cell r="A3482">
            <v>5003545</v>
          </cell>
          <cell r="B3482" t="str">
            <v>GARCIA FERNANDEZ JOSE LUIS</v>
          </cell>
          <cell r="C3482" t="str">
            <v/>
          </cell>
          <cell r="D3482" t="str">
            <v>50797232F</v>
          </cell>
          <cell r="E3482" t="str">
            <v>PGPR</v>
          </cell>
          <cell r="F3482" t="str">
            <v>Premios</v>
          </cell>
        </row>
        <row r="3483">
          <cell r="A3483">
            <v>5003546</v>
          </cell>
          <cell r="B3483" t="str">
            <v>LUENGO MORENO JOSE LUIS</v>
          </cell>
          <cell r="C3483" t="str">
            <v/>
          </cell>
          <cell r="D3483" t="str">
            <v>08959879E</v>
          </cell>
          <cell r="E3483" t="str">
            <v>PGPR</v>
          </cell>
          <cell r="F3483" t="str">
            <v>Premios</v>
          </cell>
        </row>
        <row r="3484">
          <cell r="A3484">
            <v>5003547</v>
          </cell>
          <cell r="B3484" t="str">
            <v>MENDOZA CARBAJO JUANA MARIA</v>
          </cell>
          <cell r="C3484" t="str">
            <v/>
          </cell>
          <cell r="D3484" t="str">
            <v>29690084M</v>
          </cell>
          <cell r="E3484" t="str">
            <v>PGPR</v>
          </cell>
          <cell r="F3484" t="str">
            <v>Premios</v>
          </cell>
        </row>
        <row r="3485">
          <cell r="A3485">
            <v>5003548</v>
          </cell>
          <cell r="B3485" t="str">
            <v>NIÑO TEJEL LAURA</v>
          </cell>
          <cell r="C3485" t="str">
            <v/>
          </cell>
          <cell r="D3485" t="str">
            <v>25156126Z</v>
          </cell>
          <cell r="E3485" t="str">
            <v>PGPR</v>
          </cell>
          <cell r="F3485" t="str">
            <v>Premios</v>
          </cell>
        </row>
        <row r="3486">
          <cell r="A3486">
            <v>5003550</v>
          </cell>
          <cell r="B3486" t="str">
            <v>RAMOS ALEN LAURA</v>
          </cell>
          <cell r="C3486" t="str">
            <v/>
          </cell>
          <cell r="D3486" t="str">
            <v>11862683L</v>
          </cell>
          <cell r="E3486" t="str">
            <v>PGPR</v>
          </cell>
          <cell r="F3486" t="str">
            <v>Premios</v>
          </cell>
        </row>
        <row r="3487">
          <cell r="A3487">
            <v>5003551</v>
          </cell>
          <cell r="B3487" t="str">
            <v>LOPEZ SANCHEZ LUIS MIGUEL</v>
          </cell>
          <cell r="C3487" t="str">
            <v/>
          </cell>
          <cell r="D3487" t="str">
            <v>03887926Y</v>
          </cell>
          <cell r="E3487" t="str">
            <v>PGPR</v>
          </cell>
          <cell r="F3487" t="str">
            <v>Premios</v>
          </cell>
        </row>
        <row r="3488">
          <cell r="A3488">
            <v>5003552</v>
          </cell>
          <cell r="B3488" t="str">
            <v>CHICHARRO GONZALEZ Mª CRISTINA</v>
          </cell>
          <cell r="C3488" t="str">
            <v/>
          </cell>
          <cell r="D3488" t="str">
            <v>08983154K</v>
          </cell>
          <cell r="E3488" t="str">
            <v>PGPR</v>
          </cell>
          <cell r="F3488" t="str">
            <v>Premios</v>
          </cell>
        </row>
        <row r="3489">
          <cell r="A3489">
            <v>5003553</v>
          </cell>
          <cell r="B3489" t="str">
            <v>GONZALEZ PEREZ Mª ELVIRA</v>
          </cell>
          <cell r="C3489" t="str">
            <v/>
          </cell>
          <cell r="D3489" t="str">
            <v>42013861Z</v>
          </cell>
          <cell r="E3489" t="str">
            <v>PGPR</v>
          </cell>
          <cell r="F3489" t="str">
            <v>Premios</v>
          </cell>
        </row>
        <row r="3490">
          <cell r="A3490">
            <v>5003554</v>
          </cell>
          <cell r="B3490" t="str">
            <v>BARRAGAN GARNACHO AITOR</v>
          </cell>
          <cell r="C3490" t="str">
            <v/>
          </cell>
          <cell r="D3490" t="str">
            <v>47519157F</v>
          </cell>
          <cell r="E3490" t="str">
            <v>PGPR</v>
          </cell>
          <cell r="F3490" t="str">
            <v>Premios</v>
          </cell>
        </row>
        <row r="3491">
          <cell r="A3491">
            <v>5003555</v>
          </cell>
          <cell r="B3491" t="str">
            <v>ALCOLEA LONGO Mª JESUS</v>
          </cell>
          <cell r="C3491" t="str">
            <v/>
          </cell>
          <cell r="D3491" t="str">
            <v>51589192P</v>
          </cell>
          <cell r="E3491" t="str">
            <v>PGPR</v>
          </cell>
          <cell r="F3491" t="str">
            <v>Premios</v>
          </cell>
        </row>
        <row r="3492">
          <cell r="A3492">
            <v>5003556</v>
          </cell>
          <cell r="B3492" t="str">
            <v>MARTIN GONZALES Mª TERESA</v>
          </cell>
          <cell r="C3492" t="str">
            <v/>
          </cell>
          <cell r="D3492" t="str">
            <v>07433784T</v>
          </cell>
          <cell r="E3492" t="str">
            <v>PGPR</v>
          </cell>
          <cell r="F3492" t="str">
            <v>Premios</v>
          </cell>
        </row>
        <row r="3493">
          <cell r="A3493">
            <v>5003557</v>
          </cell>
          <cell r="B3493" t="str">
            <v>BALTASAR CORRAL Mª VICTORIA</v>
          </cell>
          <cell r="C3493" t="str">
            <v/>
          </cell>
          <cell r="D3493" t="str">
            <v>28972922Y</v>
          </cell>
          <cell r="E3493" t="str">
            <v>PGPR</v>
          </cell>
          <cell r="F3493" t="str">
            <v>Premios</v>
          </cell>
        </row>
        <row r="3494">
          <cell r="A3494">
            <v>5003558</v>
          </cell>
          <cell r="B3494" t="str">
            <v>TABURQUE GARCIA Mª VICTORIA</v>
          </cell>
          <cell r="C3494" t="str">
            <v/>
          </cell>
          <cell r="D3494" t="str">
            <v>00268095F</v>
          </cell>
          <cell r="E3494" t="str">
            <v>PGPR</v>
          </cell>
          <cell r="F3494" t="str">
            <v>Premios</v>
          </cell>
        </row>
        <row r="3495">
          <cell r="A3495">
            <v>5003559</v>
          </cell>
          <cell r="B3495" t="str">
            <v>AZCARATE SANTA MARIA MANUEL</v>
          </cell>
          <cell r="C3495" t="str">
            <v/>
          </cell>
          <cell r="D3495" t="str">
            <v>50530535H</v>
          </cell>
          <cell r="E3495" t="str">
            <v>PGPR</v>
          </cell>
          <cell r="F3495" t="str">
            <v>Premios</v>
          </cell>
        </row>
        <row r="3496">
          <cell r="A3496">
            <v>5003560</v>
          </cell>
          <cell r="B3496" t="str">
            <v>GALLARDO CASO MARCO</v>
          </cell>
          <cell r="C3496" t="str">
            <v/>
          </cell>
          <cell r="D3496" t="str">
            <v>53660064Y</v>
          </cell>
          <cell r="E3496" t="str">
            <v>PGPR</v>
          </cell>
          <cell r="F3496" t="str">
            <v>Premios</v>
          </cell>
        </row>
        <row r="3497">
          <cell r="A3497">
            <v>5003561</v>
          </cell>
          <cell r="B3497" t="str">
            <v>FERNANDEZ SOTO M JESUS</v>
          </cell>
          <cell r="C3497" t="str">
            <v/>
          </cell>
          <cell r="D3497" t="str">
            <v>52366858K</v>
          </cell>
          <cell r="E3497" t="str">
            <v>PGPR</v>
          </cell>
          <cell r="F3497" t="str">
            <v>Premios</v>
          </cell>
        </row>
        <row r="3498">
          <cell r="A3498">
            <v>5003562</v>
          </cell>
          <cell r="B3498" t="str">
            <v>LOPEZ GARCIA ALBERTO</v>
          </cell>
          <cell r="C3498" t="str">
            <v/>
          </cell>
          <cell r="D3498" t="str">
            <v>28817775V</v>
          </cell>
          <cell r="E3498" t="str">
            <v>PGPR</v>
          </cell>
          <cell r="F3498" t="str">
            <v>Premios</v>
          </cell>
        </row>
        <row r="3499">
          <cell r="A3499">
            <v>5003563</v>
          </cell>
          <cell r="B3499" t="str">
            <v>ORTEGA TOMAS MARIA</v>
          </cell>
          <cell r="C3499" t="str">
            <v/>
          </cell>
          <cell r="D3499" t="str">
            <v>72988614T</v>
          </cell>
          <cell r="E3499" t="str">
            <v>PGPR</v>
          </cell>
          <cell r="F3499" t="str">
            <v>Premios</v>
          </cell>
        </row>
        <row r="3500">
          <cell r="A3500">
            <v>5003564</v>
          </cell>
          <cell r="B3500" t="str">
            <v>GIMENO APARICIO MARTA</v>
          </cell>
          <cell r="C3500" t="str">
            <v/>
          </cell>
          <cell r="D3500" t="str">
            <v>76918091L</v>
          </cell>
          <cell r="E3500" t="str">
            <v>PGPR</v>
          </cell>
          <cell r="F3500" t="str">
            <v>Premios</v>
          </cell>
        </row>
        <row r="3501">
          <cell r="A3501">
            <v>5003565</v>
          </cell>
          <cell r="B3501" t="str">
            <v>LOPEZ LAZARO MARTA</v>
          </cell>
          <cell r="C3501" t="str">
            <v/>
          </cell>
          <cell r="D3501" t="str">
            <v>25180254S</v>
          </cell>
          <cell r="E3501" t="str">
            <v>PGPR</v>
          </cell>
          <cell r="F3501" t="str">
            <v>Premios</v>
          </cell>
        </row>
        <row r="3502">
          <cell r="A3502">
            <v>5003566</v>
          </cell>
          <cell r="B3502" t="str">
            <v>HURTADO MARCO MATEO</v>
          </cell>
          <cell r="C3502" t="str">
            <v/>
          </cell>
          <cell r="D3502" t="str">
            <v>09073492S</v>
          </cell>
          <cell r="E3502" t="str">
            <v>PGPR</v>
          </cell>
          <cell r="F3502" t="str">
            <v>Premios</v>
          </cell>
        </row>
        <row r="3503">
          <cell r="A3503">
            <v>5003567</v>
          </cell>
          <cell r="B3503" t="str">
            <v>LOPEZ BATLLES ADELINA MARIA</v>
          </cell>
          <cell r="C3503" t="str">
            <v/>
          </cell>
          <cell r="D3503" t="str">
            <v>76419325P</v>
          </cell>
          <cell r="E3503" t="str">
            <v>PGPR</v>
          </cell>
          <cell r="F3503" t="str">
            <v>Premios</v>
          </cell>
        </row>
        <row r="3504">
          <cell r="A3504">
            <v>5003568</v>
          </cell>
          <cell r="B3504" t="str">
            <v>MORENO RUIZ NORA</v>
          </cell>
          <cell r="C3504" t="str">
            <v/>
          </cell>
          <cell r="D3504" t="str">
            <v>09048938W</v>
          </cell>
          <cell r="E3504" t="str">
            <v>PGPR</v>
          </cell>
          <cell r="F3504" t="str">
            <v>Premios</v>
          </cell>
        </row>
        <row r="3505">
          <cell r="A3505">
            <v>5003569</v>
          </cell>
          <cell r="B3505" t="str">
            <v>CID BALLESTEROS OLIVIA</v>
          </cell>
          <cell r="C3505" t="str">
            <v/>
          </cell>
          <cell r="D3505" t="str">
            <v>50095098V</v>
          </cell>
          <cell r="E3505" t="str">
            <v>PGPR</v>
          </cell>
          <cell r="F3505" t="str">
            <v>Premios</v>
          </cell>
        </row>
        <row r="3506">
          <cell r="A3506">
            <v>5003570</v>
          </cell>
          <cell r="B3506" t="str">
            <v>ESCRIBANO ARAMBURU PALOMA</v>
          </cell>
          <cell r="C3506" t="str">
            <v/>
          </cell>
          <cell r="D3506" t="str">
            <v>53385501V</v>
          </cell>
          <cell r="E3506" t="str">
            <v>PGPR</v>
          </cell>
          <cell r="F3506" t="str">
            <v>Premios</v>
          </cell>
        </row>
        <row r="3507">
          <cell r="A3507">
            <v>5003571</v>
          </cell>
          <cell r="B3507" t="str">
            <v>GARCIA GONZALEZ ALEJANDRO</v>
          </cell>
          <cell r="C3507" t="str">
            <v/>
          </cell>
          <cell r="D3507" t="str">
            <v>70071837Z</v>
          </cell>
          <cell r="E3507" t="str">
            <v>PGPR</v>
          </cell>
          <cell r="F3507" t="str">
            <v>Premios</v>
          </cell>
        </row>
        <row r="3508">
          <cell r="A3508">
            <v>5003572</v>
          </cell>
          <cell r="B3508" t="str">
            <v>CALVO DE RIO RAUL</v>
          </cell>
          <cell r="C3508" t="str">
            <v/>
          </cell>
          <cell r="D3508" t="str">
            <v>02216957X</v>
          </cell>
          <cell r="E3508" t="str">
            <v>PGPR</v>
          </cell>
          <cell r="F3508" t="str">
            <v>Premios</v>
          </cell>
        </row>
        <row r="3509">
          <cell r="A3509">
            <v>5003573</v>
          </cell>
          <cell r="B3509" t="str">
            <v>DELGADO ARJONA ROCIO</v>
          </cell>
          <cell r="C3509" t="str">
            <v/>
          </cell>
          <cell r="D3509" t="str">
            <v>09036352C</v>
          </cell>
          <cell r="E3509" t="str">
            <v>PGPR</v>
          </cell>
          <cell r="F3509" t="str">
            <v>Premios</v>
          </cell>
        </row>
        <row r="3510">
          <cell r="A3510">
            <v>5003574</v>
          </cell>
          <cell r="B3510" t="str">
            <v>ALMAZAN CANENCIA ALFONSO</v>
          </cell>
          <cell r="C3510" t="str">
            <v/>
          </cell>
          <cell r="D3510" t="str">
            <v>05364406R</v>
          </cell>
          <cell r="E3510" t="str">
            <v>PGPR</v>
          </cell>
          <cell r="F3510" t="str">
            <v>Premios</v>
          </cell>
        </row>
        <row r="3511">
          <cell r="A3511">
            <v>5003575</v>
          </cell>
          <cell r="B3511" t="str">
            <v>BENITO SANCHEZ ADELA</v>
          </cell>
          <cell r="C3511" t="str">
            <v/>
          </cell>
          <cell r="D3511" t="str">
            <v>02491550Y</v>
          </cell>
          <cell r="E3511" t="str">
            <v>PGPR</v>
          </cell>
          <cell r="F3511" t="str">
            <v>Premios</v>
          </cell>
        </row>
        <row r="3512">
          <cell r="A3512">
            <v>5003576</v>
          </cell>
          <cell r="B3512" t="str">
            <v>MARTIN SANCHEZ RUTH GUADALUPE</v>
          </cell>
          <cell r="C3512" t="str">
            <v/>
          </cell>
          <cell r="D3512" t="str">
            <v>47039036B</v>
          </cell>
          <cell r="E3512" t="str">
            <v>PGPR</v>
          </cell>
          <cell r="F3512" t="str">
            <v>Premios</v>
          </cell>
        </row>
        <row r="3513">
          <cell r="A3513">
            <v>5003577</v>
          </cell>
          <cell r="B3513" t="str">
            <v>BECERRA GRANADO SANTA</v>
          </cell>
          <cell r="C3513" t="str">
            <v/>
          </cell>
          <cell r="D3513" t="str">
            <v>02233358N</v>
          </cell>
          <cell r="E3513" t="str">
            <v>PGPR</v>
          </cell>
          <cell r="F3513" t="str">
            <v>Premios</v>
          </cell>
        </row>
        <row r="3514">
          <cell r="A3514">
            <v>5003578</v>
          </cell>
          <cell r="B3514" t="str">
            <v>GARRIDO CHAVES SILVIA</v>
          </cell>
          <cell r="C3514" t="str">
            <v/>
          </cell>
          <cell r="D3514" t="str">
            <v>53577184H</v>
          </cell>
          <cell r="E3514" t="str">
            <v>PGPR</v>
          </cell>
          <cell r="F3514" t="str">
            <v>Premios</v>
          </cell>
        </row>
        <row r="3515">
          <cell r="A3515">
            <v>5003579</v>
          </cell>
          <cell r="B3515" t="str">
            <v>BRASERO CABALLERO SUSANA</v>
          </cell>
          <cell r="C3515" t="str">
            <v/>
          </cell>
          <cell r="D3515" t="str">
            <v>02909134W</v>
          </cell>
          <cell r="E3515" t="str">
            <v>PGPR</v>
          </cell>
          <cell r="F3515" t="str">
            <v>Premios</v>
          </cell>
        </row>
        <row r="3516">
          <cell r="A3516">
            <v>5003580</v>
          </cell>
          <cell r="B3516" t="str">
            <v>MATINEZ SANTOELLA ALICIA</v>
          </cell>
          <cell r="C3516" t="str">
            <v/>
          </cell>
          <cell r="D3516" t="str">
            <v>02192100Q</v>
          </cell>
          <cell r="E3516" t="str">
            <v>PGPR</v>
          </cell>
          <cell r="F3516" t="str">
            <v>Premios</v>
          </cell>
        </row>
        <row r="3517">
          <cell r="A3517">
            <v>5003581</v>
          </cell>
          <cell r="B3517" t="str">
            <v>VALLE CASANOVA ALVARO</v>
          </cell>
          <cell r="C3517" t="str">
            <v/>
          </cell>
          <cell r="D3517" t="str">
            <v>50324971M</v>
          </cell>
          <cell r="E3517" t="str">
            <v>PGPR</v>
          </cell>
          <cell r="F3517" t="str">
            <v>Premios</v>
          </cell>
        </row>
        <row r="3518">
          <cell r="A3518">
            <v>5003582</v>
          </cell>
          <cell r="B3518" t="str">
            <v>ALONSO DOMINGUEZ ANA</v>
          </cell>
          <cell r="C3518" t="str">
            <v/>
          </cell>
          <cell r="D3518" t="str">
            <v>72132332P</v>
          </cell>
          <cell r="E3518" t="str">
            <v>PGPR</v>
          </cell>
          <cell r="F3518" t="str">
            <v>Premios</v>
          </cell>
        </row>
        <row r="3519">
          <cell r="A3519">
            <v>5003583</v>
          </cell>
          <cell r="B3519" t="str">
            <v>HERNANDEZ OVIEDO ANA</v>
          </cell>
          <cell r="C3519" t="str">
            <v/>
          </cell>
          <cell r="D3519" t="str">
            <v>09001660N</v>
          </cell>
          <cell r="E3519" t="str">
            <v>PGPR</v>
          </cell>
          <cell r="F3519" t="str">
            <v>Premios</v>
          </cell>
        </row>
        <row r="3520">
          <cell r="A3520">
            <v>5003584</v>
          </cell>
          <cell r="B3520" t="str">
            <v>COLINA SAENZ ANDREA</v>
          </cell>
          <cell r="C3520" t="str">
            <v/>
          </cell>
          <cell r="D3520" t="str">
            <v>78943270W</v>
          </cell>
          <cell r="E3520" t="str">
            <v>PGPR</v>
          </cell>
          <cell r="F3520" t="str">
            <v>Premios</v>
          </cell>
        </row>
        <row r="3521">
          <cell r="A3521">
            <v>5003585</v>
          </cell>
          <cell r="B3521" t="str">
            <v>SANCHEZ MIRANDA BEATRIZ</v>
          </cell>
          <cell r="C3521" t="str">
            <v/>
          </cell>
          <cell r="D3521" t="str">
            <v>72980974L</v>
          </cell>
          <cell r="E3521" t="str">
            <v>PGPR</v>
          </cell>
          <cell r="F3521" t="str">
            <v>Premios</v>
          </cell>
        </row>
        <row r="3522">
          <cell r="A3522">
            <v>5003586</v>
          </cell>
          <cell r="B3522" t="str">
            <v>LOPEZ LEON BLANCA</v>
          </cell>
          <cell r="C3522" t="str">
            <v/>
          </cell>
          <cell r="D3522" t="str">
            <v>11864389T</v>
          </cell>
          <cell r="E3522" t="str">
            <v>PGPR</v>
          </cell>
          <cell r="F3522" t="str">
            <v>Premios</v>
          </cell>
        </row>
        <row r="3523">
          <cell r="A3523">
            <v>5003587</v>
          </cell>
          <cell r="B3523" t="str">
            <v>MACIA DE CASTRO CARLOS</v>
          </cell>
          <cell r="C3523" t="str">
            <v/>
          </cell>
          <cell r="D3523" t="str">
            <v>51174847P</v>
          </cell>
          <cell r="E3523" t="str">
            <v>PGPR</v>
          </cell>
          <cell r="F3523" t="str">
            <v>Premios</v>
          </cell>
        </row>
        <row r="3524">
          <cell r="A3524">
            <v>5003588</v>
          </cell>
          <cell r="B3524" t="str">
            <v>VALLEJO ESPINEL CARLOS</v>
          </cell>
          <cell r="C3524" t="str">
            <v/>
          </cell>
          <cell r="D3524" t="str">
            <v>53048280E</v>
          </cell>
          <cell r="E3524" t="str">
            <v>PGPR</v>
          </cell>
          <cell r="F3524" t="str">
            <v>Premios</v>
          </cell>
        </row>
        <row r="3525">
          <cell r="A3525">
            <v>5003589</v>
          </cell>
          <cell r="B3525" t="str">
            <v>CUELLAR BOBADILLA CHARLIES</v>
          </cell>
          <cell r="C3525" t="str">
            <v/>
          </cell>
          <cell r="D3525" t="str">
            <v>Y1096085B</v>
          </cell>
          <cell r="E3525" t="str">
            <v>PGPR</v>
          </cell>
          <cell r="F3525" t="str">
            <v>Premios</v>
          </cell>
        </row>
        <row r="3526">
          <cell r="A3526">
            <v>5003590</v>
          </cell>
          <cell r="B3526" t="str">
            <v>MARIN MURCIANO CLARA ISABEL</v>
          </cell>
          <cell r="C3526" t="str">
            <v/>
          </cell>
          <cell r="D3526" t="str">
            <v>23046442M</v>
          </cell>
          <cell r="E3526" t="str">
            <v>PGPR</v>
          </cell>
          <cell r="F3526" t="str">
            <v>Premios</v>
          </cell>
        </row>
        <row r="3527">
          <cell r="A3527">
            <v>5003591</v>
          </cell>
          <cell r="B3527" t="str">
            <v>CRESPO DE NOGUEIRA GREER EDUARDO</v>
          </cell>
          <cell r="C3527" t="str">
            <v/>
          </cell>
          <cell r="D3527" t="str">
            <v>05242387C</v>
          </cell>
          <cell r="E3527" t="str">
            <v>PGPR</v>
          </cell>
          <cell r="F3527" t="str">
            <v>Premios</v>
          </cell>
        </row>
        <row r="3528">
          <cell r="A3528">
            <v>5003592</v>
          </cell>
          <cell r="B3528" t="str">
            <v>VALLEJO FOLGUEIRA ELBA</v>
          </cell>
          <cell r="C3528" t="str">
            <v/>
          </cell>
          <cell r="D3528" t="str">
            <v>33854198S</v>
          </cell>
          <cell r="E3528" t="str">
            <v>PGPR</v>
          </cell>
          <cell r="F3528" t="str">
            <v>Premios</v>
          </cell>
        </row>
        <row r="3529">
          <cell r="A3529">
            <v>5003593</v>
          </cell>
          <cell r="B3529" t="str">
            <v>MENA GONZALEZ ELISA BERTA</v>
          </cell>
          <cell r="C3529" t="str">
            <v/>
          </cell>
          <cell r="D3529" t="str">
            <v>13146673B</v>
          </cell>
          <cell r="E3529" t="str">
            <v>PGPR</v>
          </cell>
          <cell r="F3529" t="str">
            <v>Premios</v>
          </cell>
        </row>
        <row r="3530">
          <cell r="A3530">
            <v>5003594</v>
          </cell>
          <cell r="B3530" t="str">
            <v>ALVAREZ GOMEZ ENRIQUE</v>
          </cell>
          <cell r="C3530" t="str">
            <v/>
          </cell>
          <cell r="D3530" t="str">
            <v>02713786Q</v>
          </cell>
          <cell r="E3530" t="str">
            <v>PGPR</v>
          </cell>
          <cell r="F3530" t="str">
            <v>Premios</v>
          </cell>
        </row>
        <row r="3531">
          <cell r="A3531">
            <v>5003595</v>
          </cell>
          <cell r="B3531" t="str">
            <v>HUALDA MAYORAL EVA</v>
          </cell>
          <cell r="C3531" t="str">
            <v/>
          </cell>
          <cell r="D3531" t="str">
            <v>09010475H</v>
          </cell>
          <cell r="E3531" t="str">
            <v>PGPR</v>
          </cell>
          <cell r="F3531" t="str">
            <v>Premios</v>
          </cell>
        </row>
        <row r="3532">
          <cell r="A3532">
            <v>5003596</v>
          </cell>
          <cell r="B3532" t="str">
            <v>PIÑANA PEREIRA FERNANDO JOSE</v>
          </cell>
          <cell r="C3532" t="str">
            <v/>
          </cell>
          <cell r="D3532" t="str">
            <v>00641273X</v>
          </cell>
          <cell r="E3532" t="str">
            <v>PGPR</v>
          </cell>
          <cell r="F3532" t="str">
            <v>Premios</v>
          </cell>
        </row>
        <row r="3533">
          <cell r="A3533">
            <v>5003597</v>
          </cell>
          <cell r="B3533" t="str">
            <v>LOPEZ PUERTA HUGO JOSE</v>
          </cell>
          <cell r="C3533" t="str">
            <v/>
          </cell>
          <cell r="D3533" t="str">
            <v>52372764Q</v>
          </cell>
          <cell r="E3533" t="str">
            <v>PGPR</v>
          </cell>
          <cell r="F3533" t="str">
            <v>Premios</v>
          </cell>
        </row>
        <row r="3534">
          <cell r="A3534">
            <v>5003598</v>
          </cell>
          <cell r="B3534" t="str">
            <v>GUINEA MARTINEZ IÑAKI</v>
          </cell>
          <cell r="C3534" t="str">
            <v/>
          </cell>
          <cell r="D3534" t="str">
            <v>53811998W</v>
          </cell>
          <cell r="E3534" t="str">
            <v>PGPR</v>
          </cell>
          <cell r="F3534" t="str">
            <v>Premios</v>
          </cell>
        </row>
        <row r="3535">
          <cell r="A3535">
            <v>5003599</v>
          </cell>
          <cell r="B3535" t="str">
            <v>GAYARRE PEÑA JAIRO</v>
          </cell>
          <cell r="C3535" t="str">
            <v/>
          </cell>
          <cell r="D3535" t="str">
            <v>03146577Q</v>
          </cell>
          <cell r="E3535" t="str">
            <v>PGPR</v>
          </cell>
          <cell r="F3535" t="str">
            <v>Premios</v>
          </cell>
        </row>
        <row r="3536">
          <cell r="A3536">
            <v>5003600</v>
          </cell>
          <cell r="B3536" t="str">
            <v>MARTINEZ COLAS JAVIER</v>
          </cell>
          <cell r="C3536" t="str">
            <v/>
          </cell>
          <cell r="D3536" t="str">
            <v>72990257X</v>
          </cell>
          <cell r="E3536" t="str">
            <v>PGPR</v>
          </cell>
          <cell r="F3536" t="str">
            <v>Premios</v>
          </cell>
        </row>
        <row r="3537">
          <cell r="A3537">
            <v>5003601</v>
          </cell>
          <cell r="B3537" t="str">
            <v>DE LUXAN MARCO JAVIER</v>
          </cell>
          <cell r="C3537" t="str">
            <v/>
          </cell>
          <cell r="D3537" t="str">
            <v>03200840E</v>
          </cell>
          <cell r="E3537" t="str">
            <v>PGPR</v>
          </cell>
          <cell r="F3537" t="str">
            <v>Premios</v>
          </cell>
        </row>
        <row r="3538">
          <cell r="A3538">
            <v>5003602</v>
          </cell>
          <cell r="B3538" t="str">
            <v>RODRIGUEZ GONZALEZ JESUS</v>
          </cell>
          <cell r="C3538" t="str">
            <v/>
          </cell>
          <cell r="D3538" t="str">
            <v>52870689Z</v>
          </cell>
          <cell r="E3538" t="str">
            <v>PGPR</v>
          </cell>
          <cell r="F3538" t="str">
            <v>Premios</v>
          </cell>
        </row>
        <row r="3539">
          <cell r="A3539">
            <v>5003603</v>
          </cell>
          <cell r="B3539" t="str">
            <v>JIMENO BERNAL JORGE</v>
          </cell>
          <cell r="C3539" t="str">
            <v/>
          </cell>
          <cell r="D3539" t="str">
            <v>72991313P</v>
          </cell>
          <cell r="E3539" t="str">
            <v>PGPR</v>
          </cell>
          <cell r="F3539" t="str">
            <v>Premios</v>
          </cell>
        </row>
        <row r="3540">
          <cell r="A3540">
            <v>5003604</v>
          </cell>
          <cell r="B3540" t="str">
            <v>TRIBUNALES DE JUSTICIA</v>
          </cell>
          <cell r="C3540" t="str">
            <v/>
          </cell>
          <cell r="D3540" t="str">
            <v>S2813001A</v>
          </cell>
          <cell r="E3540" t="str">
            <v>PGAD</v>
          </cell>
          <cell r="F3540" t="str">
            <v>Administración</v>
          </cell>
        </row>
        <row r="3541">
          <cell r="A3541">
            <v>5003605</v>
          </cell>
          <cell r="B3541" t="str">
            <v>MADE IN KNR SL</v>
          </cell>
          <cell r="C3541" t="str">
            <v/>
          </cell>
          <cell r="D3541" t="str">
            <v>B83219477</v>
          </cell>
          <cell r="E3541" t="str">
            <v>PGNA</v>
          </cell>
          <cell r="F3541" t="str">
            <v>Nacionales</v>
          </cell>
        </row>
        <row r="3542">
          <cell r="A3542">
            <v>5003606</v>
          </cell>
          <cell r="B3542" t="str">
            <v>PREMIOS PROGRAMA  X LA CARA</v>
          </cell>
          <cell r="C3542" t="str">
            <v/>
          </cell>
          <cell r="D3542" t="str">
            <v>SIN NIF</v>
          </cell>
          <cell r="E3542" t="str">
            <v>PGPR</v>
          </cell>
          <cell r="F3542" t="str">
            <v>Premios</v>
          </cell>
        </row>
        <row r="3543">
          <cell r="A3543">
            <v>5003607</v>
          </cell>
          <cell r="B3543" t="str">
            <v>CRISPY AND REM CORP</v>
          </cell>
          <cell r="C3543" t="str">
            <v/>
          </cell>
          <cell r="D3543" t="str">
            <v>46-2364701</v>
          </cell>
          <cell r="E3543" t="str">
            <v>PGEX</v>
          </cell>
          <cell r="F3543" t="str">
            <v>Extranjeros</v>
          </cell>
        </row>
        <row r="3544">
          <cell r="A3544">
            <v>5003608</v>
          </cell>
          <cell r="B3544" t="str">
            <v>INTERECONOMIA TELEVISION SL</v>
          </cell>
          <cell r="C3544" t="str">
            <v/>
          </cell>
          <cell r="D3544" t="str">
            <v>B86548617</v>
          </cell>
          <cell r="E3544" t="str">
            <v>PGNA</v>
          </cell>
          <cell r="F3544" t="str">
            <v>Nacionales</v>
          </cell>
        </row>
        <row r="3545">
          <cell r="A3545">
            <v>5003609</v>
          </cell>
          <cell r="B3545" t="str">
            <v>REAL FEDERACION ESPAÑOLA DE FUTBOL</v>
          </cell>
          <cell r="C3545" t="str">
            <v>FEDERACION DE FUTBOL</v>
          </cell>
          <cell r="D3545" t="str">
            <v>Q2878017I</v>
          </cell>
          <cell r="E3545" t="str">
            <v>PGNA</v>
          </cell>
          <cell r="F3545" t="str">
            <v>Nacionales</v>
          </cell>
        </row>
        <row r="3546">
          <cell r="A3546">
            <v>5003610</v>
          </cell>
          <cell r="B3546" t="str">
            <v>ZODIAK RIGHTS</v>
          </cell>
          <cell r="C3546" t="str">
            <v/>
          </cell>
          <cell r="D3546" t="str">
            <v>53499937076</v>
          </cell>
          <cell r="E3546" t="str">
            <v>PGCO</v>
          </cell>
          <cell r="F3546" t="str">
            <v>Comunitarios</v>
          </cell>
        </row>
        <row r="3547">
          <cell r="A3547">
            <v>5003611</v>
          </cell>
          <cell r="B3547" t="str">
            <v>VIÑAS DE EL REGAJAL SOC CIVIL</v>
          </cell>
          <cell r="C3547" t="str">
            <v/>
          </cell>
          <cell r="D3547" t="str">
            <v>J82721457</v>
          </cell>
          <cell r="E3547" t="str">
            <v>PGNA</v>
          </cell>
          <cell r="F3547" t="str">
            <v>Nacionales</v>
          </cell>
        </row>
        <row r="3548">
          <cell r="A3548">
            <v>5003612</v>
          </cell>
          <cell r="B3548" t="str">
            <v>GOÑI IRIARTE ROBERTO</v>
          </cell>
          <cell r="C3548" t="str">
            <v/>
          </cell>
          <cell r="D3548" t="str">
            <v>33441769E</v>
          </cell>
          <cell r="E3548" t="str">
            <v>PGNA</v>
          </cell>
          <cell r="F3548" t="str">
            <v>Nacionales</v>
          </cell>
        </row>
        <row r="3549">
          <cell r="A3549">
            <v>5003613</v>
          </cell>
          <cell r="B3549" t="str">
            <v>SOLITA FILMS SL</v>
          </cell>
          <cell r="C3549" t="str">
            <v/>
          </cell>
          <cell r="D3549" t="str">
            <v>B83936211</v>
          </cell>
          <cell r="E3549" t="str">
            <v>PGNA</v>
          </cell>
          <cell r="F3549" t="str">
            <v>Nacionales</v>
          </cell>
        </row>
        <row r="3550">
          <cell r="A3550">
            <v>5003614</v>
          </cell>
          <cell r="B3550" t="str">
            <v>MALVALANDA SL</v>
          </cell>
          <cell r="C3550" t="str">
            <v/>
          </cell>
          <cell r="D3550" t="str">
            <v>B84748037</v>
          </cell>
          <cell r="E3550" t="str">
            <v>PGNA</v>
          </cell>
          <cell r="F3550" t="str">
            <v>Nacionales</v>
          </cell>
        </row>
        <row r="3551">
          <cell r="A3551">
            <v>5003615</v>
          </cell>
          <cell r="B3551" t="str">
            <v>MACCELLI GIOVANNI</v>
          </cell>
          <cell r="C3551" t="str">
            <v>ZAMPANO PRODUCCIONES</v>
          </cell>
          <cell r="D3551" t="str">
            <v>X5377328C</v>
          </cell>
          <cell r="E3551" t="str">
            <v>PGNA</v>
          </cell>
          <cell r="F3551" t="str">
            <v>Nacionales</v>
          </cell>
        </row>
        <row r="3552">
          <cell r="A3552">
            <v>5003616</v>
          </cell>
          <cell r="B3552" t="str">
            <v>GUILLEN NAVARRO IGNACIO EDUARDO</v>
          </cell>
          <cell r="C3552" t="str">
            <v/>
          </cell>
          <cell r="D3552" t="str">
            <v>72991942Q</v>
          </cell>
          <cell r="E3552" t="str">
            <v>PGPR</v>
          </cell>
          <cell r="F3552" t="str">
            <v>Premios</v>
          </cell>
        </row>
        <row r="3553">
          <cell r="A3553">
            <v>5003617</v>
          </cell>
          <cell r="B3553" t="str">
            <v>ESTIRPE PC SL</v>
          </cell>
          <cell r="C3553" t="str">
            <v/>
          </cell>
          <cell r="D3553" t="str">
            <v>B24394165</v>
          </cell>
          <cell r="E3553" t="str">
            <v>PGNA</v>
          </cell>
          <cell r="F3553" t="str">
            <v>Nacionales</v>
          </cell>
        </row>
        <row r="3554">
          <cell r="A3554">
            <v>5003618</v>
          </cell>
          <cell r="B3554" t="str">
            <v>ALLIANCE OUTSOURCING SL</v>
          </cell>
          <cell r="C3554" t="str">
            <v/>
          </cell>
          <cell r="D3554" t="str">
            <v>B85191161</v>
          </cell>
          <cell r="E3554" t="str">
            <v>PGNA</v>
          </cell>
          <cell r="F3554" t="str">
            <v>Nacionales</v>
          </cell>
        </row>
        <row r="3555">
          <cell r="A3555">
            <v>5003619</v>
          </cell>
          <cell r="B3555" t="str">
            <v>SERRANO CORTES SAGRARIO</v>
          </cell>
          <cell r="C3555" t="str">
            <v/>
          </cell>
          <cell r="D3555" t="str">
            <v>72984153R</v>
          </cell>
          <cell r="E3555" t="str">
            <v>PGPR</v>
          </cell>
          <cell r="F3555" t="str">
            <v>Premios</v>
          </cell>
        </row>
        <row r="3556">
          <cell r="A3556">
            <v>5003620</v>
          </cell>
          <cell r="B3556" t="str">
            <v>LOPEZ RODRIGUEZ SUSANA</v>
          </cell>
          <cell r="C3556" t="str">
            <v/>
          </cell>
          <cell r="D3556" t="str">
            <v>44679733W</v>
          </cell>
          <cell r="E3556" t="str">
            <v>PGPR</v>
          </cell>
          <cell r="F3556" t="str">
            <v>Premios</v>
          </cell>
        </row>
        <row r="3557">
          <cell r="A3557">
            <v>5003621</v>
          </cell>
          <cell r="B3557" t="str">
            <v>LARENA MARRUEDO FRUCTUOSA</v>
          </cell>
          <cell r="C3557" t="str">
            <v/>
          </cell>
          <cell r="D3557" t="str">
            <v>17381355W</v>
          </cell>
          <cell r="E3557" t="str">
            <v>PGPR</v>
          </cell>
          <cell r="F3557" t="str">
            <v>Premios</v>
          </cell>
        </row>
        <row r="3558">
          <cell r="A3558">
            <v>5003622</v>
          </cell>
          <cell r="B3558" t="str">
            <v>INSTITUTO DEL CINE MADRID S.L.</v>
          </cell>
          <cell r="C3558" t="str">
            <v>MAD MEDIA FILMS</v>
          </cell>
          <cell r="D3558" t="str">
            <v>B83357996</v>
          </cell>
          <cell r="E3558" t="str">
            <v>PGNA</v>
          </cell>
          <cell r="F3558" t="str">
            <v>Nacionales</v>
          </cell>
        </row>
        <row r="3559">
          <cell r="A3559">
            <v>5003623</v>
          </cell>
          <cell r="B3559" t="str">
            <v>TRULOCK SL</v>
          </cell>
          <cell r="C3559" t="str">
            <v/>
          </cell>
          <cell r="D3559" t="str">
            <v>11</v>
          </cell>
          <cell r="E3559" t="str">
            <v>PGNA</v>
          </cell>
          <cell r="F3559" t="str">
            <v>Nacionales</v>
          </cell>
        </row>
        <row r="3560">
          <cell r="A3560">
            <v>5003624</v>
          </cell>
          <cell r="B3560" t="str">
            <v>ATLANTIDA MEDIA AIE</v>
          </cell>
          <cell r="C3560" t="str">
            <v/>
          </cell>
          <cell r="D3560" t="str">
            <v>V70370952</v>
          </cell>
          <cell r="E3560" t="str">
            <v>PGNA</v>
          </cell>
          <cell r="F3560" t="str">
            <v>Nacionales</v>
          </cell>
        </row>
        <row r="3561">
          <cell r="A3561">
            <v>5003625</v>
          </cell>
          <cell r="B3561" t="str">
            <v>COMERCIAL DE CONT AUDIV 2007</v>
          </cell>
          <cell r="C3561" t="str">
            <v>COMERCIAL DE CONTENIDOS AUDIOVISUALES 2007</v>
          </cell>
          <cell r="D3561" t="str">
            <v>B64507429</v>
          </cell>
          <cell r="E3561" t="str">
            <v>PGNA</v>
          </cell>
          <cell r="F3561" t="str">
            <v>Nacionales</v>
          </cell>
        </row>
        <row r="3562">
          <cell r="A3562">
            <v>5003626</v>
          </cell>
          <cell r="B3562" t="str">
            <v>GESTORA DE OBRAS Y CASAS SL</v>
          </cell>
          <cell r="C3562" t="str">
            <v/>
          </cell>
          <cell r="D3562" t="str">
            <v>B83596007</v>
          </cell>
          <cell r="E3562" t="str">
            <v>PGNA</v>
          </cell>
          <cell r="F3562" t="str">
            <v>Nacionales</v>
          </cell>
        </row>
        <row r="3563">
          <cell r="A3563">
            <v>5003627</v>
          </cell>
          <cell r="B3563" t="str">
            <v>ACCESORIOS FRIGORIFICOS SA</v>
          </cell>
          <cell r="C3563" t="str">
            <v/>
          </cell>
          <cell r="D3563" t="str">
            <v>A28109213</v>
          </cell>
          <cell r="E3563" t="str">
            <v>PGNA</v>
          </cell>
          <cell r="F3563" t="str">
            <v>Nacionales</v>
          </cell>
        </row>
        <row r="3564">
          <cell r="A3564">
            <v>5003628</v>
          </cell>
          <cell r="B3564" t="str">
            <v>SERUNION VENDING SA</v>
          </cell>
          <cell r="C3564" t="str">
            <v/>
          </cell>
          <cell r="D3564" t="str">
            <v>A60602349</v>
          </cell>
          <cell r="E3564" t="str">
            <v>PGNA</v>
          </cell>
          <cell r="F3564" t="str">
            <v>Nacionales</v>
          </cell>
        </row>
        <row r="3565">
          <cell r="A3565">
            <v>5003629</v>
          </cell>
          <cell r="B3565" t="str">
            <v>PRODUCCIONES VAI SL</v>
          </cell>
          <cell r="C3565" t="str">
            <v/>
          </cell>
          <cell r="D3565" t="str">
            <v>B83409961</v>
          </cell>
          <cell r="E3565" t="str">
            <v>PGNA</v>
          </cell>
          <cell r="F3565" t="str">
            <v>Nacionales</v>
          </cell>
        </row>
        <row r="3566">
          <cell r="A3566">
            <v>5003630</v>
          </cell>
          <cell r="B3566" t="str">
            <v>EMTE MECHANICAL ENGINEERING SAU</v>
          </cell>
          <cell r="C3566" t="str">
            <v/>
          </cell>
          <cell r="D3566" t="str">
            <v>A08462392</v>
          </cell>
          <cell r="E3566" t="str">
            <v>PGNA</v>
          </cell>
          <cell r="F3566" t="str">
            <v>Nacionales</v>
          </cell>
        </row>
        <row r="3567">
          <cell r="A3567">
            <v>5003631</v>
          </cell>
          <cell r="B3567" t="str">
            <v>CODIGO ENTERTAINMENT SL</v>
          </cell>
          <cell r="C3567" t="str">
            <v/>
          </cell>
          <cell r="D3567" t="str">
            <v>B65409161</v>
          </cell>
          <cell r="E3567" t="str">
            <v>PGNA</v>
          </cell>
          <cell r="F3567" t="str">
            <v>Nacionales</v>
          </cell>
        </row>
        <row r="3568">
          <cell r="A3568">
            <v>5003632</v>
          </cell>
          <cell r="B3568" t="str">
            <v>ASOC PARA PROGRESO DE DIRECCION</v>
          </cell>
          <cell r="C3568" t="str">
            <v/>
          </cell>
          <cell r="D3568" t="str">
            <v>G28197994</v>
          </cell>
          <cell r="E3568" t="str">
            <v>PGNA</v>
          </cell>
          <cell r="F3568" t="str">
            <v>Nacionales</v>
          </cell>
        </row>
        <row r="3569">
          <cell r="A3569">
            <v>5003633</v>
          </cell>
          <cell r="B3569" t="str">
            <v>MSC CROCIERE SA</v>
          </cell>
          <cell r="C3569" t="str">
            <v/>
          </cell>
          <cell r="D3569" t="str">
            <v/>
          </cell>
          <cell r="E3569" t="str">
            <v>PGEX</v>
          </cell>
          <cell r="F3569" t="str">
            <v>Extranjeros</v>
          </cell>
        </row>
        <row r="3570">
          <cell r="A3570">
            <v>5003635</v>
          </cell>
          <cell r="B3570" t="str">
            <v>IBERTELCO ELECTRONICA LDS</v>
          </cell>
          <cell r="C3570" t="str">
            <v/>
          </cell>
          <cell r="D3570" t="str">
            <v/>
          </cell>
          <cell r="E3570" t="str">
            <v>PGCO</v>
          </cell>
          <cell r="F3570" t="str">
            <v>Comunitarios</v>
          </cell>
        </row>
        <row r="3571">
          <cell r="A3571">
            <v>5003636</v>
          </cell>
          <cell r="B3571" t="str">
            <v>NEXTEL ENGINEERING SYSTEMS SL</v>
          </cell>
          <cell r="C3571" t="str">
            <v/>
          </cell>
          <cell r="D3571" t="str">
            <v>B81097263</v>
          </cell>
          <cell r="E3571" t="str">
            <v>PGNA</v>
          </cell>
          <cell r="F3571" t="str">
            <v>Nacionales</v>
          </cell>
        </row>
        <row r="3572">
          <cell r="A3572">
            <v>5003637</v>
          </cell>
          <cell r="B3572" t="str">
            <v>BRADIANA SL</v>
          </cell>
          <cell r="C3572" t="str">
            <v/>
          </cell>
          <cell r="D3572" t="str">
            <v>B86726296</v>
          </cell>
          <cell r="E3572" t="str">
            <v>PGNA</v>
          </cell>
          <cell r="F3572" t="str">
            <v>Nacionales</v>
          </cell>
        </row>
        <row r="3573">
          <cell r="A3573">
            <v>5003638</v>
          </cell>
          <cell r="B3573" t="str">
            <v>PROCIVITAS PROD Y SERV SL</v>
          </cell>
          <cell r="C3573" t="str">
            <v/>
          </cell>
          <cell r="D3573" t="str">
            <v>B86655123</v>
          </cell>
          <cell r="E3573" t="str">
            <v>PGNA</v>
          </cell>
          <cell r="F3573" t="str">
            <v>Nacionales</v>
          </cell>
        </row>
        <row r="3574">
          <cell r="A3574">
            <v>5003639</v>
          </cell>
          <cell r="B3574" t="str">
            <v>PASO A PASO FILMS SL</v>
          </cell>
          <cell r="C3574" t="str">
            <v/>
          </cell>
          <cell r="D3574" t="str">
            <v>B86778958</v>
          </cell>
          <cell r="E3574" t="str">
            <v>PGNA</v>
          </cell>
          <cell r="F3574" t="str">
            <v>Nacionales</v>
          </cell>
        </row>
        <row r="3575">
          <cell r="A3575">
            <v>5003640</v>
          </cell>
          <cell r="B3575" t="str">
            <v>TF1 INTERNATIONAL SAS</v>
          </cell>
          <cell r="C3575" t="str">
            <v/>
          </cell>
          <cell r="D3575" t="str">
            <v>57515339869</v>
          </cell>
          <cell r="E3575" t="str">
            <v>PGCO</v>
          </cell>
          <cell r="F3575" t="str">
            <v>Comunitarios</v>
          </cell>
        </row>
        <row r="3576">
          <cell r="A3576">
            <v>5003645</v>
          </cell>
          <cell r="B3576" t="str">
            <v>LA VOZ DE GALICIA SA</v>
          </cell>
          <cell r="C3576" t="str">
            <v/>
          </cell>
          <cell r="D3576" t="str">
            <v>A15000649</v>
          </cell>
          <cell r="E3576" t="str">
            <v>PGNA</v>
          </cell>
          <cell r="F3576" t="str">
            <v>Nacionales</v>
          </cell>
        </row>
        <row r="3577">
          <cell r="A3577">
            <v>5003650</v>
          </cell>
          <cell r="B3577" t="str">
            <v>SUPERSPORT TELEVISION SL</v>
          </cell>
          <cell r="C3577" t="str">
            <v/>
          </cell>
          <cell r="D3577" t="str">
            <v>B86736840</v>
          </cell>
          <cell r="E3577" t="str">
            <v>PGNA</v>
          </cell>
          <cell r="F3577" t="str">
            <v>Nacionales</v>
          </cell>
        </row>
        <row r="3578">
          <cell r="A3578">
            <v>5003651</v>
          </cell>
          <cell r="B3578" t="str">
            <v>ENTRENA PALOMERO CARLOS</v>
          </cell>
          <cell r="C3578" t="str">
            <v/>
          </cell>
          <cell r="D3578" t="str">
            <v>45261025S</v>
          </cell>
          <cell r="E3578" t="str">
            <v>PCOL</v>
          </cell>
          <cell r="F3578" t="str">
            <v>Colaboradores</v>
          </cell>
        </row>
        <row r="3579">
          <cell r="A3579">
            <v>5003652</v>
          </cell>
          <cell r="B3579" t="str">
            <v>UTE TELEFONICA CCLXVIII ESP Y MOV</v>
          </cell>
          <cell r="C3579" t="str">
            <v>UTE CCLXVIII TELEFONICA DE ESPAÑA SAU TELEFONICA MOVILES SAU</v>
          </cell>
          <cell r="D3579" t="str">
            <v>U86792512</v>
          </cell>
          <cell r="E3579" t="str">
            <v>PGNA</v>
          </cell>
          <cell r="F3579" t="str">
            <v>Nacionales</v>
          </cell>
        </row>
        <row r="3580">
          <cell r="A3580">
            <v>5003653</v>
          </cell>
          <cell r="B3580" t="str">
            <v>GONZALVEZ VALLES JUAN ENRIQUE</v>
          </cell>
          <cell r="C3580" t="str">
            <v/>
          </cell>
          <cell r="D3580" t="str">
            <v>51450750A</v>
          </cell>
          <cell r="E3580" t="str">
            <v>PCOL</v>
          </cell>
          <cell r="F3580" t="str">
            <v>Colaboradores</v>
          </cell>
        </row>
        <row r="3581">
          <cell r="A3581">
            <v>5003655</v>
          </cell>
          <cell r="B3581" t="str">
            <v>DELICE SOLUCIONES GASTRONOMICAS SL</v>
          </cell>
          <cell r="C3581" t="str">
            <v/>
          </cell>
          <cell r="D3581" t="str">
            <v>B84276443</v>
          </cell>
          <cell r="E3581" t="str">
            <v>PGNA</v>
          </cell>
          <cell r="F3581" t="str">
            <v>Nacionales</v>
          </cell>
        </row>
        <row r="3582">
          <cell r="A3582">
            <v>5003656</v>
          </cell>
          <cell r="B3582" t="str">
            <v>PRODUCCIONES MALA MALA SL</v>
          </cell>
          <cell r="C3582" t="str">
            <v/>
          </cell>
          <cell r="D3582" t="str">
            <v>B86183555</v>
          </cell>
          <cell r="E3582" t="str">
            <v>PGNA</v>
          </cell>
          <cell r="F3582" t="str">
            <v>Nacionales</v>
          </cell>
        </row>
        <row r="3583">
          <cell r="A3583">
            <v>5003657</v>
          </cell>
          <cell r="B3583" t="str">
            <v>TALLERES CRISALCAR SL</v>
          </cell>
          <cell r="C3583" t="str">
            <v/>
          </cell>
          <cell r="D3583" t="str">
            <v>B81370132</v>
          </cell>
          <cell r="E3583" t="str">
            <v>PGNA</v>
          </cell>
          <cell r="F3583" t="str">
            <v>Nacionales</v>
          </cell>
        </row>
        <row r="3584">
          <cell r="A3584">
            <v>5003660</v>
          </cell>
          <cell r="B3584" t="str">
            <v>ARPINUM INVERSORES SL</v>
          </cell>
          <cell r="C3584" t="str">
            <v>RODRIGUEZ NARANJO ANTONIO JAVIER</v>
          </cell>
          <cell r="D3584" t="str">
            <v>B84896547</v>
          </cell>
          <cell r="E3584" t="str">
            <v>PCOL</v>
          </cell>
          <cell r="F3584" t="str">
            <v>Colaboradores</v>
          </cell>
        </row>
        <row r="3585">
          <cell r="A3585">
            <v>5003661</v>
          </cell>
          <cell r="B3585" t="str">
            <v>REPRESENT Y DISTRIB CARVALLO SL</v>
          </cell>
          <cell r="C3585" t="str">
            <v/>
          </cell>
          <cell r="D3585" t="str">
            <v>B35294917</v>
          </cell>
          <cell r="E3585" t="str">
            <v>PCOL</v>
          </cell>
          <cell r="F3585" t="str">
            <v>Colaboradores</v>
          </cell>
        </row>
        <row r="3586">
          <cell r="A3586">
            <v>5003662</v>
          </cell>
          <cell r="B3586" t="str">
            <v>MARTINEZ DE MINGO MONTSERRAT</v>
          </cell>
          <cell r="C3586" t="str">
            <v/>
          </cell>
          <cell r="D3586" t="str">
            <v>38551626S</v>
          </cell>
          <cell r="E3586" t="str">
            <v>PCOL</v>
          </cell>
          <cell r="F3586" t="str">
            <v>Colaboradores</v>
          </cell>
        </row>
        <row r="3587">
          <cell r="A3587">
            <v>5003663</v>
          </cell>
          <cell r="B3587" t="str">
            <v>CAPGEMINI ESPAÑA SL</v>
          </cell>
          <cell r="C3587" t="str">
            <v/>
          </cell>
          <cell r="D3587" t="str">
            <v>B08377715</v>
          </cell>
          <cell r="E3587" t="str">
            <v>PGNA</v>
          </cell>
          <cell r="F3587" t="str">
            <v>Nacionales</v>
          </cell>
        </row>
        <row r="3588">
          <cell r="A3588">
            <v>5003664</v>
          </cell>
          <cell r="B3588" t="str">
            <v>MICROMEGAS COMUNICAZIONES SPA</v>
          </cell>
          <cell r="C3588" t="str">
            <v/>
          </cell>
          <cell r="D3588" t="str">
            <v>01570111003</v>
          </cell>
          <cell r="E3588" t="str">
            <v>PGCO</v>
          </cell>
          <cell r="F3588" t="str">
            <v>Comunitarios</v>
          </cell>
        </row>
        <row r="3589">
          <cell r="A3589">
            <v>5003665</v>
          </cell>
          <cell r="B3589" t="str">
            <v>ACADEMIA ROGELIO INFORMATICA SLU</v>
          </cell>
          <cell r="C3589" t="str">
            <v/>
          </cell>
          <cell r="D3589" t="str">
            <v>B23536808</v>
          </cell>
          <cell r="E3589" t="str">
            <v>PGNA</v>
          </cell>
          <cell r="F3589" t="str">
            <v>Nacionales</v>
          </cell>
        </row>
        <row r="3590">
          <cell r="A3590">
            <v>5003666</v>
          </cell>
          <cell r="B3590" t="str">
            <v>PAPELES DE WESTFALIA SL</v>
          </cell>
          <cell r="C3590" t="str">
            <v>PAPELL CERVERA ANTONIO A.</v>
          </cell>
          <cell r="D3590" t="str">
            <v>B83359711</v>
          </cell>
          <cell r="E3590" t="str">
            <v>PCOL</v>
          </cell>
          <cell r="F3590" t="str">
            <v>Colaboradores</v>
          </cell>
        </row>
        <row r="3591">
          <cell r="A3591">
            <v>5003668</v>
          </cell>
          <cell r="B3591" t="str">
            <v>ADSAT TELECOMUNICACIONES SL</v>
          </cell>
          <cell r="C3591" t="str">
            <v/>
          </cell>
          <cell r="D3591" t="str">
            <v>B82566985</v>
          </cell>
          <cell r="E3591" t="str">
            <v>PGNA</v>
          </cell>
          <cell r="F3591" t="str">
            <v>Nacionales</v>
          </cell>
        </row>
        <row r="3592">
          <cell r="A3592">
            <v>5003670</v>
          </cell>
          <cell r="B3592" t="str">
            <v>MIRALLES WANG JAIME ALEJANDRO</v>
          </cell>
          <cell r="C3592" t="str">
            <v/>
          </cell>
          <cell r="D3592" t="str">
            <v>48463360Z</v>
          </cell>
          <cell r="E3592" t="str">
            <v>PCOL</v>
          </cell>
          <cell r="F3592" t="str">
            <v>Colaboradores</v>
          </cell>
        </row>
        <row r="3593">
          <cell r="A3593">
            <v>5003671</v>
          </cell>
          <cell r="B3593" t="str">
            <v>POLANA SERENA HOTEL</v>
          </cell>
          <cell r="C3593" t="str">
            <v/>
          </cell>
          <cell r="D3593" t="str">
            <v/>
          </cell>
          <cell r="E3593" t="str">
            <v>PGEX</v>
          </cell>
          <cell r="F3593" t="str">
            <v>Extranjeros</v>
          </cell>
        </row>
        <row r="3594">
          <cell r="A3594">
            <v>5003672</v>
          </cell>
          <cell r="B3594" t="str">
            <v>PAWEL PIECHOTA</v>
          </cell>
          <cell r="C3594" t="str">
            <v/>
          </cell>
          <cell r="D3594" t="str">
            <v>X1647558E</v>
          </cell>
          <cell r="E3594" t="str">
            <v>PGNA</v>
          </cell>
          <cell r="F3594" t="str">
            <v>Nacionales</v>
          </cell>
        </row>
        <row r="3595">
          <cell r="A3595">
            <v>5003673</v>
          </cell>
          <cell r="B3595" t="str">
            <v>PRODUCCIONES SAFOR SL</v>
          </cell>
          <cell r="C3595" t="str">
            <v>TORRES ALCAYDE ALFONSO</v>
          </cell>
          <cell r="D3595" t="str">
            <v>B98532922</v>
          </cell>
          <cell r="E3595" t="str">
            <v>PCOL</v>
          </cell>
          <cell r="F3595" t="str">
            <v>Colaboradores</v>
          </cell>
        </row>
        <row r="3596">
          <cell r="A3596">
            <v>5003674</v>
          </cell>
          <cell r="B3596" t="str">
            <v>INGENIO DE DIVERTINAJES SL</v>
          </cell>
          <cell r="C3596" t="str">
            <v>ORUE TELLA EVA</v>
          </cell>
          <cell r="D3596" t="str">
            <v>B86603818</v>
          </cell>
          <cell r="E3596" t="str">
            <v>PCOL</v>
          </cell>
          <cell r="F3596" t="str">
            <v>Colaboradores</v>
          </cell>
        </row>
        <row r="3597">
          <cell r="A3597">
            <v>5003675</v>
          </cell>
          <cell r="B3597" t="str">
            <v>HOTEL PLAYA BONITA DE PANAMA</v>
          </cell>
          <cell r="C3597" t="str">
            <v/>
          </cell>
          <cell r="D3597" t="str">
            <v/>
          </cell>
          <cell r="E3597" t="str">
            <v>PGEX</v>
          </cell>
          <cell r="F3597" t="str">
            <v>Extranjeros</v>
          </cell>
        </row>
        <row r="3598">
          <cell r="A3598">
            <v>5003676</v>
          </cell>
          <cell r="B3598" t="str">
            <v>FINLAYSON TOMMY</v>
          </cell>
          <cell r="C3598" t="str">
            <v>PERSONA DE GIBRALTAR QUE NOS VENDE IMAGENES</v>
          </cell>
          <cell r="D3598" t="str">
            <v/>
          </cell>
          <cell r="E3598" t="str">
            <v>PGEX</v>
          </cell>
          <cell r="F3598" t="str">
            <v>Extranjeros</v>
          </cell>
        </row>
        <row r="3599">
          <cell r="A3599">
            <v>5003677</v>
          </cell>
          <cell r="B3599" t="str">
            <v>SGS Tecnos SA</v>
          </cell>
          <cell r="C3599" t="str">
            <v/>
          </cell>
          <cell r="D3599" t="str">
            <v>A28345577</v>
          </cell>
          <cell r="E3599" t="str">
            <v>PGNA</v>
          </cell>
          <cell r="F3599" t="str">
            <v>Nacionales</v>
          </cell>
        </row>
        <row r="3600">
          <cell r="A3600">
            <v>5003678</v>
          </cell>
          <cell r="B3600" t="str">
            <v>SANSEVI CONST. Y REHABILITAC. SLU</v>
          </cell>
          <cell r="C3600" t="str">
            <v/>
          </cell>
          <cell r="D3600" t="str">
            <v>B02431757</v>
          </cell>
          <cell r="E3600" t="str">
            <v>PGNA</v>
          </cell>
          <cell r="F3600" t="str">
            <v>Nacionales</v>
          </cell>
        </row>
        <row r="3601">
          <cell r="A3601">
            <v>5003679</v>
          </cell>
          <cell r="B3601" t="str">
            <v>RADIOCABLE EN INTERNET SL</v>
          </cell>
          <cell r="C3601" t="str">
            <v>GONZALEZ BERLIN FERNANDO</v>
          </cell>
          <cell r="D3601" t="str">
            <v>B82600982</v>
          </cell>
          <cell r="E3601" t="str">
            <v>PCOL</v>
          </cell>
          <cell r="F3601" t="str">
            <v>Colaboradores</v>
          </cell>
        </row>
        <row r="3602">
          <cell r="A3602">
            <v>5003680</v>
          </cell>
          <cell r="B3602" t="str">
            <v>HILTON PASADENA</v>
          </cell>
          <cell r="C3602" t="str">
            <v/>
          </cell>
          <cell r="D3602" t="str">
            <v/>
          </cell>
          <cell r="E3602" t="str">
            <v>PGEX</v>
          </cell>
          <cell r="F3602" t="str">
            <v>Extranjeros</v>
          </cell>
        </row>
        <row r="3603">
          <cell r="A3603">
            <v>5003863</v>
          </cell>
          <cell r="B3603" t="str">
            <v>SANCHEZ DELGADO MANUEL</v>
          </cell>
          <cell r="C3603" t="str">
            <v/>
          </cell>
          <cell r="D3603" t="str">
            <v>06992439W</v>
          </cell>
          <cell r="E3603" t="str">
            <v>PCOL</v>
          </cell>
          <cell r="F3603" t="str">
            <v>Colaboradores</v>
          </cell>
        </row>
        <row r="3604">
          <cell r="A3604">
            <v>5003864</v>
          </cell>
          <cell r="B3604" t="str">
            <v>DE PINEDA MARIA JOSE</v>
          </cell>
          <cell r="C3604" t="str">
            <v/>
          </cell>
          <cell r="D3604" t="str">
            <v>05386001E</v>
          </cell>
          <cell r="E3604" t="str">
            <v>PGNA</v>
          </cell>
          <cell r="F3604" t="str">
            <v>Nacionales</v>
          </cell>
        </row>
        <row r="3605">
          <cell r="A3605">
            <v>5003681</v>
          </cell>
          <cell r="B3605" t="str">
            <v>MARRIOTT Hotels &amp; Resorts</v>
          </cell>
          <cell r="C3605" t="str">
            <v/>
          </cell>
          <cell r="D3605" t="str">
            <v/>
          </cell>
          <cell r="E3605" t="str">
            <v>PGEX</v>
          </cell>
          <cell r="F3605" t="str">
            <v>Extranjeros</v>
          </cell>
        </row>
        <row r="3606">
          <cell r="A3606">
            <v>5003685</v>
          </cell>
          <cell r="B3606" t="str">
            <v>DRAGO BROADCAST SERVICES</v>
          </cell>
          <cell r="C3606" t="str">
            <v/>
          </cell>
          <cell r="D3606" t="str">
            <v>B18912188</v>
          </cell>
          <cell r="E3606" t="str">
            <v>PGNA</v>
          </cell>
          <cell r="F3606" t="str">
            <v>Nacionales</v>
          </cell>
        </row>
        <row r="3607">
          <cell r="A3607">
            <v>5003686</v>
          </cell>
          <cell r="B3607" t="str">
            <v>SENATOR PROJECTS SL</v>
          </cell>
          <cell r="C3607" t="str">
            <v/>
          </cell>
          <cell r="D3607" t="str">
            <v>B66113853</v>
          </cell>
          <cell r="E3607" t="str">
            <v>PGNA</v>
          </cell>
          <cell r="F3607" t="str">
            <v>Nacionales</v>
          </cell>
        </row>
        <row r="3608">
          <cell r="A3608">
            <v>5003687</v>
          </cell>
          <cell r="B3608" t="str">
            <v>DATOS MEDIA TECHNOLOGIES SA</v>
          </cell>
          <cell r="C3608" t="str">
            <v/>
          </cell>
          <cell r="D3608" t="str">
            <v>A86779030</v>
          </cell>
          <cell r="E3608" t="str">
            <v>PGNA</v>
          </cell>
          <cell r="F3608" t="str">
            <v>Nacionales</v>
          </cell>
        </row>
        <row r="3609">
          <cell r="A3609">
            <v>5003688</v>
          </cell>
          <cell r="B3609" t="str">
            <v>MORENO FERNANDEZ MANUEL</v>
          </cell>
          <cell r="C3609" t="str">
            <v>2I SERVICIOS GRAFICOS IMPRESS</v>
          </cell>
          <cell r="D3609" t="str">
            <v>05343908L</v>
          </cell>
          <cell r="E3609" t="str">
            <v>PGNA</v>
          </cell>
          <cell r="F3609" t="str">
            <v>Nacionales</v>
          </cell>
        </row>
        <row r="3610">
          <cell r="A3610">
            <v>5003689</v>
          </cell>
          <cell r="B3610" t="str">
            <v>GUZMAN BERUETE JUAN CARLOS</v>
          </cell>
          <cell r="C3610" t="str">
            <v/>
          </cell>
          <cell r="D3610" t="str">
            <v>50667197Z</v>
          </cell>
          <cell r="E3610" t="str">
            <v>PCOL</v>
          </cell>
          <cell r="F3610" t="str">
            <v>Colaboradores</v>
          </cell>
        </row>
        <row r="3611">
          <cell r="A3611">
            <v>5003690</v>
          </cell>
          <cell r="B3611" t="str">
            <v>GUZMAN CAÑADAS SUSANA PATRICIA</v>
          </cell>
          <cell r="C3611" t="str">
            <v/>
          </cell>
          <cell r="D3611" t="str">
            <v>31852225P</v>
          </cell>
          <cell r="E3611" t="str">
            <v>PCOL</v>
          </cell>
          <cell r="F3611" t="str">
            <v>Colaboradores</v>
          </cell>
        </row>
        <row r="3612">
          <cell r="A3612">
            <v>5003691</v>
          </cell>
          <cell r="B3612" t="str">
            <v>BERUETE GUZMAN RAQUEL</v>
          </cell>
          <cell r="C3612" t="str">
            <v/>
          </cell>
          <cell r="D3612" t="str">
            <v>33527141H</v>
          </cell>
          <cell r="E3612" t="str">
            <v>PCOL</v>
          </cell>
          <cell r="F3612" t="str">
            <v>Colaboradores</v>
          </cell>
        </row>
        <row r="3613">
          <cell r="A3613">
            <v>5003695</v>
          </cell>
          <cell r="B3613" t="str">
            <v>CIENTO TRECE PRODUCCIONES SL</v>
          </cell>
          <cell r="C3613" t="str">
            <v/>
          </cell>
          <cell r="D3613" t="str">
            <v>B84923895</v>
          </cell>
          <cell r="E3613" t="str">
            <v>PGNA</v>
          </cell>
          <cell r="F3613" t="str">
            <v>Nacionales</v>
          </cell>
        </row>
        <row r="3614">
          <cell r="A3614">
            <v>5003696</v>
          </cell>
          <cell r="B3614" t="str">
            <v>LAVINIA GLOBAL SL</v>
          </cell>
          <cell r="C3614" t="str">
            <v/>
          </cell>
          <cell r="D3614" t="str">
            <v>B65900458</v>
          </cell>
          <cell r="E3614" t="str">
            <v>PGNA</v>
          </cell>
          <cell r="F3614" t="str">
            <v>Nacionales</v>
          </cell>
        </row>
        <row r="3615">
          <cell r="A3615">
            <v>5003697</v>
          </cell>
          <cell r="B3615" t="str">
            <v>INSTITUTO NACIONAL DE ESTADISTICA</v>
          </cell>
          <cell r="C3615" t="str">
            <v/>
          </cell>
          <cell r="D3615" t="str">
            <v>Q2826039F</v>
          </cell>
          <cell r="E3615" t="str">
            <v>PGNA</v>
          </cell>
          <cell r="F3615" t="str">
            <v>Nacionales</v>
          </cell>
        </row>
        <row r="3616">
          <cell r="A3616">
            <v>5003698</v>
          </cell>
          <cell r="B3616" t="str">
            <v>CONTENIDOS MELILLA SL</v>
          </cell>
          <cell r="C3616" t="str">
            <v/>
          </cell>
          <cell r="D3616" t="str">
            <v>B52013711</v>
          </cell>
          <cell r="E3616" t="str">
            <v>PGNA</v>
          </cell>
          <cell r="F3616" t="str">
            <v>Nacionales</v>
          </cell>
        </row>
        <row r="3617">
          <cell r="A3617">
            <v>5003700</v>
          </cell>
          <cell r="B3617" t="str">
            <v>DE GRACIA LOPEZ ORCERA ASCENSION</v>
          </cell>
          <cell r="C3617" t="str">
            <v/>
          </cell>
          <cell r="D3617" t="str">
            <v>08939441P</v>
          </cell>
          <cell r="E3617" t="str">
            <v>PCOL</v>
          </cell>
          <cell r="F3617" t="str">
            <v>Colaboradores</v>
          </cell>
        </row>
        <row r="3618">
          <cell r="A3618">
            <v>5003701</v>
          </cell>
          <cell r="B3618" t="str">
            <v>KOMETA PRODUCCIONES AUDIOV SA</v>
          </cell>
          <cell r="C3618" t="str">
            <v/>
          </cell>
          <cell r="D3618" t="str">
            <v>B84298926</v>
          </cell>
          <cell r="E3618" t="str">
            <v>PGNA</v>
          </cell>
          <cell r="F3618" t="str">
            <v>Nacionales</v>
          </cell>
        </row>
        <row r="3619">
          <cell r="A3619">
            <v>5003702</v>
          </cell>
          <cell r="B3619" t="str">
            <v>NORCORREO SL</v>
          </cell>
          <cell r="C3619" t="str">
            <v/>
          </cell>
          <cell r="D3619" t="str">
            <v>B84395318</v>
          </cell>
          <cell r="E3619" t="str">
            <v>PGNA</v>
          </cell>
          <cell r="F3619" t="str">
            <v>Nacionales</v>
          </cell>
        </row>
        <row r="3620">
          <cell r="A3620">
            <v>5003703</v>
          </cell>
          <cell r="B3620" t="str">
            <v>PROD CONT AUDIOV. ACTIVAMUNDI SL</v>
          </cell>
          <cell r="C3620" t="str">
            <v>PROD CONT AUDIOV ACTIVAMUNDI SL</v>
          </cell>
          <cell r="D3620" t="str">
            <v>B86904604</v>
          </cell>
          <cell r="E3620" t="str">
            <v>PGNA</v>
          </cell>
          <cell r="F3620" t="str">
            <v>Nacionales</v>
          </cell>
        </row>
        <row r="3621">
          <cell r="A3621">
            <v>5003705</v>
          </cell>
          <cell r="B3621" t="str">
            <v>CREATIVOS PROMOTORES SL</v>
          </cell>
          <cell r="C3621" t="str">
            <v/>
          </cell>
          <cell r="D3621" t="str">
            <v>B78099934</v>
          </cell>
          <cell r="E3621" t="str">
            <v>PGNA</v>
          </cell>
          <cell r="F3621" t="str">
            <v>Nacionales</v>
          </cell>
        </row>
        <row r="3622">
          <cell r="A3622">
            <v>5003710</v>
          </cell>
          <cell r="B3622" t="str">
            <v>VAZQUEZ CORTIZO ALFONSO</v>
          </cell>
          <cell r="C3622" t="str">
            <v/>
          </cell>
          <cell r="D3622" t="str">
            <v>36146144B</v>
          </cell>
          <cell r="E3622" t="str">
            <v>PCOL</v>
          </cell>
          <cell r="F3622" t="str">
            <v>Colaboradores</v>
          </cell>
        </row>
        <row r="3623">
          <cell r="A3623">
            <v>5003711</v>
          </cell>
          <cell r="B3623" t="str">
            <v>LACQ CONSULTING SL</v>
          </cell>
          <cell r="C3623" t="str">
            <v/>
          </cell>
          <cell r="D3623" t="str">
            <v>B83431957</v>
          </cell>
          <cell r="E3623" t="str">
            <v>PGNA</v>
          </cell>
          <cell r="F3623" t="str">
            <v>Nacionales</v>
          </cell>
        </row>
        <row r="3624">
          <cell r="A3624">
            <v>5003712</v>
          </cell>
          <cell r="B3624" t="str">
            <v>AR BUSINESS TRAVEL SA</v>
          </cell>
          <cell r="C3624" t="str">
            <v/>
          </cell>
          <cell r="D3624" t="str">
            <v>A85885457</v>
          </cell>
          <cell r="E3624" t="str">
            <v>PGNA</v>
          </cell>
          <cell r="F3624" t="str">
            <v>Nacionales</v>
          </cell>
        </row>
        <row r="3625">
          <cell r="A3625">
            <v>5003713</v>
          </cell>
          <cell r="B3625" t="str">
            <v>TMEDIAT SL</v>
          </cell>
          <cell r="C3625" t="str">
            <v/>
          </cell>
          <cell r="D3625" t="str">
            <v>B86934544</v>
          </cell>
          <cell r="E3625" t="str">
            <v>PGNA</v>
          </cell>
          <cell r="F3625" t="str">
            <v>Nacionales</v>
          </cell>
        </row>
        <row r="3626">
          <cell r="A3626">
            <v>5003715</v>
          </cell>
          <cell r="B3626" t="str">
            <v>SANCHEZ SANZ CARLOS</v>
          </cell>
          <cell r="C3626" t="str">
            <v/>
          </cell>
          <cell r="D3626" t="str">
            <v>50284563P</v>
          </cell>
          <cell r="E3626" t="str">
            <v>PCOL</v>
          </cell>
          <cell r="F3626" t="str">
            <v>Colaboradores</v>
          </cell>
        </row>
        <row r="3627">
          <cell r="A3627">
            <v>5003716</v>
          </cell>
          <cell r="B3627" t="str">
            <v>COOPERATIVA DE FREELANCES</v>
          </cell>
          <cell r="C3627" t="str">
            <v>SANTIAGO ACEDO LOPESINO</v>
          </cell>
          <cell r="D3627" t="str">
            <v>F86232840</v>
          </cell>
          <cell r="E3627" t="str">
            <v>PCOL</v>
          </cell>
          <cell r="F3627" t="str">
            <v>Colaboradores</v>
          </cell>
        </row>
        <row r="3628">
          <cell r="A3628">
            <v>5003717</v>
          </cell>
          <cell r="B3628" t="str">
            <v>SERV LIVMARC INTEG AL CONSUMIDOR SL</v>
          </cell>
          <cell r="C3628" t="str">
            <v/>
          </cell>
          <cell r="D3628" t="str">
            <v>B86943446</v>
          </cell>
          <cell r="E3628" t="str">
            <v>PCOL</v>
          </cell>
          <cell r="F3628" t="str">
            <v>Colaboradores</v>
          </cell>
        </row>
        <row r="3629">
          <cell r="A3629">
            <v>5003718</v>
          </cell>
          <cell r="B3629" t="str">
            <v>IRUJO AMATRIA JOSE MARIA</v>
          </cell>
          <cell r="C3629" t="str">
            <v/>
          </cell>
          <cell r="D3629" t="str">
            <v>15797940E</v>
          </cell>
          <cell r="E3629" t="str">
            <v>PCOL</v>
          </cell>
          <cell r="F3629" t="str">
            <v>Colaboradores</v>
          </cell>
        </row>
        <row r="3630">
          <cell r="A3630">
            <v>5003720</v>
          </cell>
          <cell r="B3630" t="str">
            <v>EXCLUSIVAS ON LINE SL</v>
          </cell>
          <cell r="C3630" t="str">
            <v/>
          </cell>
          <cell r="D3630" t="str">
            <v>B74352295</v>
          </cell>
          <cell r="E3630" t="str">
            <v>PGNA</v>
          </cell>
          <cell r="F3630" t="str">
            <v>Nacionales</v>
          </cell>
        </row>
        <row r="3631">
          <cell r="A3631">
            <v>5003721</v>
          </cell>
          <cell r="B3631" t="str">
            <v>BASE2STAY LIVERPOOL</v>
          </cell>
          <cell r="C3631" t="str">
            <v/>
          </cell>
          <cell r="D3631" t="str">
            <v>919320234</v>
          </cell>
          <cell r="E3631" t="str">
            <v>PGCO</v>
          </cell>
          <cell r="F3631" t="str">
            <v>Comunitarios</v>
          </cell>
        </row>
        <row r="3632">
          <cell r="A3632">
            <v>5003722</v>
          </cell>
          <cell r="B3632" t="str">
            <v>HB COMUN BLOQUEADO (5003533 OK)</v>
          </cell>
          <cell r="C3632" t="str">
            <v>IMAGINE COMMUNICATIONS</v>
          </cell>
          <cell r="D3632" t="str">
            <v/>
          </cell>
          <cell r="E3632" t="str">
            <v>PGCO</v>
          </cell>
          <cell r="F3632" t="str">
            <v>Comunitarios</v>
          </cell>
        </row>
        <row r="3633">
          <cell r="A3633">
            <v>5003723</v>
          </cell>
          <cell r="B3633" t="str">
            <v>TRIPICTURES INTERNATIONAL SL</v>
          </cell>
          <cell r="C3633" t="str">
            <v/>
          </cell>
          <cell r="D3633" t="str">
            <v>B86844305</v>
          </cell>
          <cell r="E3633" t="str">
            <v>PGNA</v>
          </cell>
          <cell r="F3633" t="str">
            <v>Nacionales</v>
          </cell>
        </row>
        <row r="3634">
          <cell r="A3634">
            <v>5003724</v>
          </cell>
          <cell r="B3634" t="str">
            <v>MEDIABASK ENTERTAIMENT SL</v>
          </cell>
          <cell r="C3634" t="str">
            <v/>
          </cell>
          <cell r="D3634" t="str">
            <v>B75011197</v>
          </cell>
          <cell r="E3634" t="str">
            <v>PGNA</v>
          </cell>
          <cell r="F3634" t="str">
            <v>Nacionales</v>
          </cell>
        </row>
        <row r="3635">
          <cell r="A3635">
            <v>5003725</v>
          </cell>
          <cell r="B3635" t="str">
            <v>EL ANGEL LAS POSTAS SL</v>
          </cell>
          <cell r="C3635" t="str">
            <v/>
          </cell>
          <cell r="D3635" t="str">
            <v>B84591007</v>
          </cell>
          <cell r="E3635" t="str">
            <v>PGNA</v>
          </cell>
          <cell r="F3635" t="str">
            <v>Nacionales</v>
          </cell>
        </row>
        <row r="3636">
          <cell r="A3636">
            <v>5003726</v>
          </cell>
          <cell r="B3636" t="str">
            <v>TESELAS CONSULTORIA</v>
          </cell>
          <cell r="C3636" t="str">
            <v>BERNABE SOTO ESTHER</v>
          </cell>
          <cell r="D3636" t="str">
            <v>B86970027</v>
          </cell>
          <cell r="E3636" t="str">
            <v>PCOL</v>
          </cell>
          <cell r="F3636" t="str">
            <v>Colaboradores</v>
          </cell>
        </row>
        <row r="3637">
          <cell r="A3637">
            <v>5003730</v>
          </cell>
          <cell r="B3637" t="str">
            <v>MIRROR AUDIOVISUAL SL</v>
          </cell>
          <cell r="C3637" t="str">
            <v/>
          </cell>
          <cell r="D3637" t="str">
            <v>B85149920</v>
          </cell>
          <cell r="E3637" t="str">
            <v>PGNA</v>
          </cell>
          <cell r="F3637" t="str">
            <v>Nacionales</v>
          </cell>
        </row>
        <row r="3638">
          <cell r="A3638">
            <v>5003731</v>
          </cell>
          <cell r="B3638" t="str">
            <v>ERA CINEMATOGRAFICA SL</v>
          </cell>
          <cell r="C3638" t="str">
            <v/>
          </cell>
          <cell r="D3638" t="str">
            <v>B79395505</v>
          </cell>
          <cell r="E3638" t="str">
            <v>PGNA</v>
          </cell>
          <cell r="F3638" t="str">
            <v>Nacionales</v>
          </cell>
        </row>
        <row r="3639">
          <cell r="A3639">
            <v>5003735</v>
          </cell>
          <cell r="B3639" t="str">
            <v>AUTORIDADE NACIONAL DE COMUNICAÇOES</v>
          </cell>
          <cell r="C3639" t="str">
            <v>ANACOM</v>
          </cell>
          <cell r="D3639" t="str">
            <v>502017368</v>
          </cell>
          <cell r="E3639" t="str">
            <v>PGCO</v>
          </cell>
          <cell r="F3639" t="str">
            <v>Comunitarios</v>
          </cell>
        </row>
        <row r="3640">
          <cell r="A3640">
            <v>5003736</v>
          </cell>
          <cell r="B3640" t="str">
            <v>GANAVETER SL</v>
          </cell>
          <cell r="C3640" t="str">
            <v>VICTOR HUERTAS VEGA</v>
          </cell>
          <cell r="D3640" t="str">
            <v>B83762898</v>
          </cell>
          <cell r="E3640" t="str">
            <v>PCOL</v>
          </cell>
          <cell r="F3640" t="str">
            <v>Colaboradores</v>
          </cell>
        </row>
        <row r="3641">
          <cell r="A3641">
            <v>5003737</v>
          </cell>
          <cell r="B3641" t="str">
            <v>CERES</v>
          </cell>
          <cell r="C3641" t="str">
            <v/>
          </cell>
          <cell r="D3641" t="str">
            <v>Q2826004J</v>
          </cell>
          <cell r="E3641" t="str">
            <v>PGNA</v>
          </cell>
          <cell r="F3641" t="str">
            <v>Nacionales</v>
          </cell>
        </row>
        <row r="3642">
          <cell r="A3642">
            <v>5003738</v>
          </cell>
          <cell r="B3642" t="str">
            <v>BAUTISTA CAMPOS ALBERTO</v>
          </cell>
          <cell r="C3642" t="str">
            <v/>
          </cell>
          <cell r="D3642" t="str">
            <v>50556902G</v>
          </cell>
          <cell r="E3642" t="str">
            <v>PCOL</v>
          </cell>
          <cell r="F3642" t="str">
            <v>Colaboradores</v>
          </cell>
        </row>
        <row r="3643">
          <cell r="A3643">
            <v>5003739</v>
          </cell>
          <cell r="B3643" t="str">
            <v>LUCAS DIAZ PAULA</v>
          </cell>
          <cell r="C3643" t="str">
            <v/>
          </cell>
          <cell r="D3643" t="str">
            <v>53564723T</v>
          </cell>
          <cell r="E3643" t="str">
            <v>PCOL</v>
          </cell>
          <cell r="F3643" t="str">
            <v>Colaboradores</v>
          </cell>
        </row>
        <row r="3644">
          <cell r="A3644">
            <v>5003740</v>
          </cell>
          <cell r="B3644" t="str">
            <v>BAZ GUILLEM ALEYDA</v>
          </cell>
          <cell r="C3644" t="str">
            <v/>
          </cell>
          <cell r="D3644" t="str">
            <v>47936991T</v>
          </cell>
          <cell r="E3644" t="str">
            <v>PCOL</v>
          </cell>
          <cell r="F3644" t="str">
            <v>Colaboradores</v>
          </cell>
        </row>
        <row r="3645">
          <cell r="A3645">
            <v>5003741</v>
          </cell>
          <cell r="B3645" t="str">
            <v>NH ITALIA SPA</v>
          </cell>
          <cell r="C3645" t="str">
            <v/>
          </cell>
          <cell r="D3645" t="str">
            <v>IT04440220962</v>
          </cell>
          <cell r="E3645" t="str">
            <v>PGCO</v>
          </cell>
          <cell r="F3645" t="str">
            <v>Comunitarios</v>
          </cell>
        </row>
        <row r="3646">
          <cell r="A3646">
            <v>5003742</v>
          </cell>
          <cell r="B3646" t="str">
            <v>RESTAURANTE FORTUNY</v>
          </cell>
          <cell r="C3646" t="str">
            <v/>
          </cell>
          <cell r="D3646" t="str">
            <v>B81611899</v>
          </cell>
          <cell r="E3646" t="str">
            <v>PGNA</v>
          </cell>
          <cell r="F3646" t="str">
            <v>Nacionales</v>
          </cell>
        </row>
        <row r="3647">
          <cell r="A3647">
            <v>5003743</v>
          </cell>
          <cell r="B3647" t="str">
            <v>FACTORIA DE RUIDOS SL</v>
          </cell>
          <cell r="C3647" t="str">
            <v/>
          </cell>
          <cell r="D3647" t="str">
            <v>B91906107</v>
          </cell>
          <cell r="E3647" t="str">
            <v>PGNA</v>
          </cell>
          <cell r="F3647" t="str">
            <v>Nacionales</v>
          </cell>
        </row>
        <row r="3648">
          <cell r="A3648">
            <v>5003744</v>
          </cell>
          <cell r="B3648" t="str">
            <v>FREEWAY SPAIN SL</v>
          </cell>
          <cell r="C3648" t="str">
            <v/>
          </cell>
          <cell r="D3648" t="str">
            <v>B64851553</v>
          </cell>
          <cell r="E3648" t="str">
            <v>PGNA</v>
          </cell>
          <cell r="F3648" t="str">
            <v>Nacionales</v>
          </cell>
        </row>
        <row r="3649">
          <cell r="A3649">
            <v>5003745</v>
          </cell>
          <cell r="B3649" t="str">
            <v>INDIGO INFRA ESPAÑA SA</v>
          </cell>
          <cell r="C3649" t="str">
            <v/>
          </cell>
          <cell r="D3649" t="str">
            <v>A59790147</v>
          </cell>
          <cell r="E3649" t="str">
            <v>PGNA</v>
          </cell>
          <cell r="F3649" t="str">
            <v>Nacionales</v>
          </cell>
        </row>
        <row r="3650">
          <cell r="A3650">
            <v>5003746</v>
          </cell>
          <cell r="B3650" t="str">
            <v>SERVICIO DE CERTIFICACION</v>
          </cell>
          <cell r="C3650" t="str">
            <v/>
          </cell>
          <cell r="D3650" t="str">
            <v>B83639609</v>
          </cell>
          <cell r="E3650" t="str">
            <v>PGNA</v>
          </cell>
          <cell r="F3650" t="str">
            <v>Nacionales</v>
          </cell>
        </row>
        <row r="3651">
          <cell r="A3651">
            <v>5003747</v>
          </cell>
          <cell r="B3651" t="str">
            <v>APPLE DISTRIBUTION INTERNATIONAL</v>
          </cell>
          <cell r="C3651" t="str">
            <v/>
          </cell>
          <cell r="D3651" t="str">
            <v>N0072469J</v>
          </cell>
          <cell r="E3651" t="str">
            <v>PGCO</v>
          </cell>
          <cell r="F3651" t="str">
            <v>Comunitarios</v>
          </cell>
        </row>
        <row r="3652">
          <cell r="A3652">
            <v>5003748</v>
          </cell>
          <cell r="B3652" t="str">
            <v>ALACENA NATURAL SL</v>
          </cell>
          <cell r="C3652" t="str">
            <v/>
          </cell>
          <cell r="D3652" t="str">
            <v>B84407170</v>
          </cell>
          <cell r="E3652" t="str">
            <v>PGNA</v>
          </cell>
          <cell r="F3652" t="str">
            <v>Nacionales</v>
          </cell>
        </row>
        <row r="3653">
          <cell r="A3653">
            <v>5003749</v>
          </cell>
          <cell r="B3653" t="str">
            <v>POZA RUBIO FELIPE</v>
          </cell>
          <cell r="C3653" t="str">
            <v/>
          </cell>
          <cell r="D3653" t="str">
            <v>52897455P</v>
          </cell>
          <cell r="E3653" t="str">
            <v>PCOL</v>
          </cell>
          <cell r="F3653" t="str">
            <v>Colaboradores</v>
          </cell>
        </row>
        <row r="3654">
          <cell r="A3654">
            <v>5003750</v>
          </cell>
          <cell r="B3654" t="str">
            <v>OCA INSPECCION TECNICA VEHICULOS SA</v>
          </cell>
          <cell r="C3654" t="str">
            <v/>
          </cell>
          <cell r="D3654" t="str">
            <v>A50830967</v>
          </cell>
          <cell r="E3654" t="str">
            <v>PGNA</v>
          </cell>
          <cell r="F3654" t="str">
            <v>Nacionales</v>
          </cell>
        </row>
        <row r="3655">
          <cell r="A3655">
            <v>5003751</v>
          </cell>
          <cell r="B3655" t="str">
            <v>GOMEZ CHAVES ROBERTO</v>
          </cell>
          <cell r="C3655" t="str">
            <v/>
          </cell>
          <cell r="D3655" t="str">
            <v>06963902P</v>
          </cell>
          <cell r="E3655" t="str">
            <v>PCOL</v>
          </cell>
          <cell r="F3655" t="str">
            <v>Colaboradores</v>
          </cell>
        </row>
        <row r="3656">
          <cell r="A3656">
            <v>5003752</v>
          </cell>
          <cell r="B3656" t="str">
            <v>VIDEOPANCH SL</v>
          </cell>
          <cell r="C3656" t="str">
            <v/>
          </cell>
          <cell r="D3656" t="str">
            <v>B81175895</v>
          </cell>
          <cell r="E3656" t="str">
            <v>PGNA</v>
          </cell>
          <cell r="F3656" t="str">
            <v>Nacionales</v>
          </cell>
        </row>
        <row r="3657">
          <cell r="A3657">
            <v>5003755</v>
          </cell>
          <cell r="B3657" t="str">
            <v>VINOS JEROMIN SL</v>
          </cell>
          <cell r="C3657" t="str">
            <v/>
          </cell>
          <cell r="D3657" t="str">
            <v>B80673635</v>
          </cell>
          <cell r="E3657" t="str">
            <v>PGNA</v>
          </cell>
          <cell r="F3657" t="str">
            <v>Nacionales</v>
          </cell>
        </row>
        <row r="3658">
          <cell r="A3658">
            <v>5003756</v>
          </cell>
          <cell r="B3658" t="str">
            <v>MEJORANDO LO PRESENTE SL</v>
          </cell>
          <cell r="C3658" t="str">
            <v/>
          </cell>
          <cell r="D3658" t="str">
            <v>B85077576</v>
          </cell>
          <cell r="E3658" t="str">
            <v>PGNA</v>
          </cell>
          <cell r="F3658" t="str">
            <v>Nacionales</v>
          </cell>
        </row>
        <row r="3659">
          <cell r="A3659">
            <v>5003757</v>
          </cell>
          <cell r="B3659" t="str">
            <v>MANEIRO MEDIA SL</v>
          </cell>
          <cell r="C3659" t="str">
            <v/>
          </cell>
          <cell r="D3659" t="str">
            <v>B84642404</v>
          </cell>
          <cell r="E3659" t="str">
            <v>PGNA</v>
          </cell>
          <cell r="F3659" t="str">
            <v>Nacionales</v>
          </cell>
        </row>
        <row r="3660">
          <cell r="A3660">
            <v>5003758</v>
          </cell>
          <cell r="B3660" t="str">
            <v>ENCANTA FILMS SL</v>
          </cell>
          <cell r="C3660" t="str">
            <v/>
          </cell>
          <cell r="D3660" t="str">
            <v>B14686752</v>
          </cell>
          <cell r="E3660" t="str">
            <v>PGNA</v>
          </cell>
          <cell r="F3660" t="str">
            <v>Nacionales</v>
          </cell>
        </row>
        <row r="3661">
          <cell r="A3661">
            <v>5003759</v>
          </cell>
          <cell r="B3661" t="str">
            <v>DIRPUBLI SL</v>
          </cell>
          <cell r="C3661" t="str">
            <v/>
          </cell>
          <cell r="D3661" t="str">
            <v>B86932860</v>
          </cell>
          <cell r="E3661" t="str">
            <v>PGNA</v>
          </cell>
          <cell r="F3661" t="str">
            <v>Nacionales</v>
          </cell>
        </row>
        <row r="3662">
          <cell r="A3662">
            <v>5003760</v>
          </cell>
          <cell r="B3662" t="str">
            <v>GLOBAL TIMAIA SL</v>
          </cell>
          <cell r="C3662" t="str">
            <v/>
          </cell>
          <cell r="D3662" t="str">
            <v>B86008430</v>
          </cell>
          <cell r="E3662" t="str">
            <v>PGNA</v>
          </cell>
          <cell r="F3662" t="str">
            <v>Nacionales</v>
          </cell>
        </row>
        <row r="3663">
          <cell r="A3663">
            <v>5003761</v>
          </cell>
          <cell r="B3663" t="str">
            <v>REZ ESTUDIO SL</v>
          </cell>
          <cell r="C3663" t="str">
            <v/>
          </cell>
          <cell r="D3663" t="str">
            <v>B83783662</v>
          </cell>
          <cell r="E3663" t="str">
            <v>PGNA</v>
          </cell>
          <cell r="F3663" t="str">
            <v>Nacionales</v>
          </cell>
        </row>
        <row r="3664">
          <cell r="A3664">
            <v>5003762</v>
          </cell>
          <cell r="B3664" t="str">
            <v>POZAS FERNANDEZ ALBERTO</v>
          </cell>
          <cell r="C3664" t="str">
            <v/>
          </cell>
          <cell r="D3664" t="str">
            <v>51629200L</v>
          </cell>
          <cell r="E3664" t="str">
            <v>PCOL</v>
          </cell>
          <cell r="F3664" t="str">
            <v>Colaboradores</v>
          </cell>
        </row>
        <row r="3665">
          <cell r="A3665">
            <v>5003763</v>
          </cell>
          <cell r="B3665" t="str">
            <v>CABLEADOS Y CONEXIONES SL</v>
          </cell>
          <cell r="C3665" t="str">
            <v/>
          </cell>
          <cell r="D3665" t="str">
            <v>B82522418</v>
          </cell>
          <cell r="E3665" t="str">
            <v>PGNA</v>
          </cell>
          <cell r="F3665" t="str">
            <v>Nacionales</v>
          </cell>
        </row>
        <row r="3666">
          <cell r="A3666">
            <v>5003764</v>
          </cell>
          <cell r="B3666" t="str">
            <v>LUPAMA RESTAURACION SL</v>
          </cell>
          <cell r="C3666" t="str">
            <v/>
          </cell>
          <cell r="D3666" t="str">
            <v>B85874584</v>
          </cell>
          <cell r="E3666" t="str">
            <v>PGNA</v>
          </cell>
          <cell r="F3666" t="str">
            <v>Nacionales</v>
          </cell>
        </row>
        <row r="3667">
          <cell r="A3667">
            <v>5003765</v>
          </cell>
          <cell r="B3667" t="str">
            <v>GODOY MARIN ALFONSO</v>
          </cell>
          <cell r="C3667" t="str">
            <v/>
          </cell>
          <cell r="D3667" t="str">
            <v>46893275R</v>
          </cell>
          <cell r="E3667" t="str">
            <v>PGNA</v>
          </cell>
          <cell r="F3667" t="str">
            <v>Nacionales</v>
          </cell>
        </row>
        <row r="3668">
          <cell r="A3668">
            <v>5003766</v>
          </cell>
          <cell r="B3668" t="str">
            <v>TIMOR AHULLO JAVIER</v>
          </cell>
          <cell r="C3668" t="str">
            <v/>
          </cell>
          <cell r="D3668" t="str">
            <v>00838819D</v>
          </cell>
          <cell r="E3668" t="str">
            <v>PGNA</v>
          </cell>
          <cell r="F3668" t="str">
            <v>Nacionales</v>
          </cell>
        </row>
        <row r="3669">
          <cell r="A3669">
            <v>5003767</v>
          </cell>
          <cell r="B3669" t="str">
            <v>BERNARDEZ VILABOA RICARDO</v>
          </cell>
          <cell r="C3669" t="str">
            <v/>
          </cell>
          <cell r="D3669" t="str">
            <v>05392087J</v>
          </cell>
          <cell r="E3669" t="str">
            <v>PGNA</v>
          </cell>
          <cell r="F3669" t="str">
            <v>Nacionales</v>
          </cell>
        </row>
        <row r="3670">
          <cell r="A3670">
            <v>5003768</v>
          </cell>
          <cell r="B3670" t="str">
            <v>RIVAS CALVAR ALBERTO</v>
          </cell>
          <cell r="C3670" t="str">
            <v/>
          </cell>
          <cell r="D3670" t="str">
            <v>02876813L</v>
          </cell>
          <cell r="E3670" t="str">
            <v>PGNA</v>
          </cell>
          <cell r="F3670" t="str">
            <v>Nacionales</v>
          </cell>
        </row>
        <row r="3671">
          <cell r="A3671">
            <v>5003769</v>
          </cell>
          <cell r="B3671" t="str">
            <v>MAGAN REVUELTA JUAN ANTONIO</v>
          </cell>
          <cell r="C3671" t="str">
            <v/>
          </cell>
          <cell r="D3671" t="str">
            <v>51350663N</v>
          </cell>
          <cell r="E3671" t="str">
            <v>PGNA</v>
          </cell>
          <cell r="F3671" t="str">
            <v>Nacionales</v>
          </cell>
        </row>
        <row r="3672">
          <cell r="A3672">
            <v>5003770</v>
          </cell>
          <cell r="B3672" t="str">
            <v>CID DIEZ OLIVIA</v>
          </cell>
          <cell r="C3672" t="str">
            <v/>
          </cell>
          <cell r="D3672" t="str">
            <v>78618120A</v>
          </cell>
          <cell r="E3672" t="str">
            <v>PGNA</v>
          </cell>
          <cell r="F3672" t="str">
            <v>Nacionales</v>
          </cell>
        </row>
        <row r="3673">
          <cell r="A3673">
            <v>5003771</v>
          </cell>
          <cell r="B3673" t="str">
            <v>CORREGEL BARRIO MARIA</v>
          </cell>
          <cell r="C3673" t="str">
            <v/>
          </cell>
          <cell r="D3673" t="str">
            <v>02511632D</v>
          </cell>
          <cell r="E3673" t="str">
            <v>PGNA</v>
          </cell>
          <cell r="F3673" t="str">
            <v>Nacionales</v>
          </cell>
        </row>
        <row r="3674">
          <cell r="A3674">
            <v>5003772</v>
          </cell>
          <cell r="B3674" t="str">
            <v>ALONSO LOPEZ ALONSO J</v>
          </cell>
          <cell r="C3674" t="str">
            <v/>
          </cell>
          <cell r="D3674" t="str">
            <v>01109316A</v>
          </cell>
          <cell r="E3674" t="str">
            <v>PGNA</v>
          </cell>
          <cell r="F3674" t="str">
            <v>Nacionales</v>
          </cell>
        </row>
        <row r="3675">
          <cell r="A3675">
            <v>5003773</v>
          </cell>
          <cell r="B3675" t="str">
            <v>PINTO RUIZ CARLOS</v>
          </cell>
          <cell r="C3675" t="str">
            <v/>
          </cell>
          <cell r="D3675" t="str">
            <v>05273994W</v>
          </cell>
          <cell r="E3675" t="str">
            <v>PGNA</v>
          </cell>
          <cell r="F3675" t="str">
            <v>Nacionales</v>
          </cell>
        </row>
        <row r="3676">
          <cell r="A3676">
            <v>5003774</v>
          </cell>
          <cell r="B3676" t="str">
            <v>GARCIA ADEVA MARIA JESUS</v>
          </cell>
          <cell r="C3676" t="str">
            <v/>
          </cell>
          <cell r="D3676" t="str">
            <v>52881694W</v>
          </cell>
          <cell r="E3676" t="str">
            <v>PGNA</v>
          </cell>
          <cell r="F3676" t="str">
            <v>Nacionales</v>
          </cell>
        </row>
        <row r="3677">
          <cell r="A3677">
            <v>5003775</v>
          </cell>
          <cell r="B3677" t="str">
            <v>DEL AMO DANIEL</v>
          </cell>
          <cell r="C3677" t="str">
            <v/>
          </cell>
          <cell r="D3677" t="str">
            <v>50905587D</v>
          </cell>
          <cell r="E3677" t="str">
            <v>PGNA</v>
          </cell>
          <cell r="F3677" t="str">
            <v>Nacionales</v>
          </cell>
        </row>
        <row r="3678">
          <cell r="A3678">
            <v>5003776</v>
          </cell>
          <cell r="B3678" t="str">
            <v>VILLAS JIMENEZ MONTESINOS DOMINGO</v>
          </cell>
          <cell r="C3678" t="str">
            <v/>
          </cell>
          <cell r="D3678" t="str">
            <v>00629327R</v>
          </cell>
          <cell r="E3678" t="str">
            <v>PGNA</v>
          </cell>
          <cell r="F3678" t="str">
            <v>Nacionales</v>
          </cell>
        </row>
        <row r="3679">
          <cell r="A3679">
            <v>5003777</v>
          </cell>
          <cell r="B3679" t="str">
            <v>MOYA RODRIGUEZ JULIO</v>
          </cell>
          <cell r="C3679" t="str">
            <v/>
          </cell>
          <cell r="D3679" t="str">
            <v>00685194R</v>
          </cell>
          <cell r="E3679" t="str">
            <v>PGNA</v>
          </cell>
          <cell r="F3679" t="str">
            <v>Nacionales</v>
          </cell>
        </row>
        <row r="3680">
          <cell r="A3680">
            <v>5003778</v>
          </cell>
          <cell r="B3680" t="str">
            <v>RODRIGUEZ ANTON LUIS</v>
          </cell>
          <cell r="C3680" t="str">
            <v/>
          </cell>
          <cell r="D3680" t="str">
            <v>01829364J</v>
          </cell>
          <cell r="E3680" t="str">
            <v>PGNA</v>
          </cell>
          <cell r="F3680" t="str">
            <v>Nacionales</v>
          </cell>
        </row>
        <row r="3681">
          <cell r="A3681">
            <v>5003779</v>
          </cell>
          <cell r="B3681" t="str">
            <v>ORTIZ BOLAÑOS JAVIER</v>
          </cell>
          <cell r="C3681" t="str">
            <v/>
          </cell>
          <cell r="D3681" t="str">
            <v>53566929K</v>
          </cell>
          <cell r="E3681" t="str">
            <v>PGNA</v>
          </cell>
          <cell r="F3681" t="str">
            <v>Nacionales</v>
          </cell>
        </row>
        <row r="3682">
          <cell r="A3682">
            <v>5003780</v>
          </cell>
          <cell r="B3682" t="str">
            <v>HITA DIAZ JESICA</v>
          </cell>
          <cell r="C3682" t="str">
            <v/>
          </cell>
          <cell r="D3682" t="str">
            <v>11853437L</v>
          </cell>
          <cell r="E3682" t="str">
            <v>PGNA</v>
          </cell>
          <cell r="F3682" t="str">
            <v>Nacionales</v>
          </cell>
        </row>
        <row r="3683">
          <cell r="A3683">
            <v>5003781</v>
          </cell>
          <cell r="B3683" t="str">
            <v>ISABEL RUIZ JOSE MANUEL</v>
          </cell>
          <cell r="C3683" t="str">
            <v/>
          </cell>
          <cell r="D3683" t="str">
            <v>07523480L</v>
          </cell>
          <cell r="E3683" t="str">
            <v>PGNA</v>
          </cell>
          <cell r="F3683" t="str">
            <v>Nacionales</v>
          </cell>
        </row>
        <row r="3684">
          <cell r="A3684">
            <v>5003782</v>
          </cell>
          <cell r="B3684" t="str">
            <v>ARTIAGA CARVAJAL ANGEL</v>
          </cell>
          <cell r="C3684" t="str">
            <v/>
          </cell>
          <cell r="D3684" t="str">
            <v>09037355B</v>
          </cell>
          <cell r="E3684" t="str">
            <v>PGNA</v>
          </cell>
          <cell r="F3684" t="str">
            <v>Nacionales</v>
          </cell>
        </row>
        <row r="3685">
          <cell r="A3685">
            <v>5003783</v>
          </cell>
          <cell r="B3685" t="str">
            <v>DE LA ANTONIA PARRA SIXTO</v>
          </cell>
          <cell r="C3685" t="str">
            <v/>
          </cell>
          <cell r="D3685" t="str">
            <v>51982357B</v>
          </cell>
          <cell r="E3685" t="str">
            <v>PGNA</v>
          </cell>
          <cell r="F3685" t="str">
            <v>Nacionales</v>
          </cell>
        </row>
        <row r="3686">
          <cell r="A3686">
            <v>5003784</v>
          </cell>
          <cell r="B3686" t="str">
            <v>CANALES MORA LUIS MIGUEL</v>
          </cell>
          <cell r="C3686" t="str">
            <v/>
          </cell>
          <cell r="D3686" t="str">
            <v>52116311J</v>
          </cell>
          <cell r="E3686" t="str">
            <v>PGNA</v>
          </cell>
          <cell r="F3686" t="str">
            <v>Nacionales</v>
          </cell>
        </row>
        <row r="3687">
          <cell r="A3687">
            <v>5003785</v>
          </cell>
          <cell r="B3687" t="str">
            <v>DE MIGUEL HONDARZA ALBERTO</v>
          </cell>
          <cell r="C3687" t="str">
            <v/>
          </cell>
          <cell r="D3687" t="str">
            <v>11872179Q</v>
          </cell>
          <cell r="E3687" t="str">
            <v>PGNA</v>
          </cell>
          <cell r="F3687" t="str">
            <v>Nacionales</v>
          </cell>
        </row>
        <row r="3688">
          <cell r="A3688">
            <v>5003786</v>
          </cell>
          <cell r="B3688" t="str">
            <v>MOYA MOSCOSO SOFIA</v>
          </cell>
          <cell r="C3688" t="str">
            <v/>
          </cell>
          <cell r="D3688" t="str">
            <v>50874151Z</v>
          </cell>
          <cell r="E3688" t="str">
            <v>PGNA</v>
          </cell>
          <cell r="F3688" t="str">
            <v>Nacionales</v>
          </cell>
        </row>
        <row r="3689">
          <cell r="A3689">
            <v>5003787</v>
          </cell>
          <cell r="B3689" t="str">
            <v>LAHERA OLANO NOELIA</v>
          </cell>
          <cell r="C3689" t="str">
            <v/>
          </cell>
          <cell r="D3689" t="str">
            <v>70072521P</v>
          </cell>
          <cell r="E3689" t="str">
            <v>PGNA</v>
          </cell>
          <cell r="F3689" t="str">
            <v>Nacionales</v>
          </cell>
        </row>
        <row r="3690">
          <cell r="A3690">
            <v>5003788</v>
          </cell>
          <cell r="B3690" t="str">
            <v>SANCHEZ PULGARIN JUAN FRANCISCO</v>
          </cell>
          <cell r="C3690" t="str">
            <v/>
          </cell>
          <cell r="D3690" t="str">
            <v>52369897R</v>
          </cell>
          <cell r="E3690" t="str">
            <v>PGNA</v>
          </cell>
          <cell r="F3690" t="str">
            <v>Nacionales</v>
          </cell>
        </row>
        <row r="3691">
          <cell r="A3691">
            <v>5003789</v>
          </cell>
          <cell r="B3691" t="str">
            <v>BEATO GARCIA PATRICIA</v>
          </cell>
          <cell r="C3691" t="str">
            <v/>
          </cell>
          <cell r="D3691" t="str">
            <v>47218692Z</v>
          </cell>
          <cell r="E3691" t="str">
            <v>PGNA</v>
          </cell>
          <cell r="F3691" t="str">
            <v>Nacionales</v>
          </cell>
        </row>
        <row r="3692">
          <cell r="A3692">
            <v>5003790</v>
          </cell>
          <cell r="B3692" t="str">
            <v>BENITEZ GUERRERO ELVIRA</v>
          </cell>
          <cell r="C3692" t="str">
            <v/>
          </cell>
          <cell r="D3692" t="str">
            <v>07507464B</v>
          </cell>
          <cell r="E3692" t="str">
            <v>PGNA</v>
          </cell>
          <cell r="F3692" t="str">
            <v>Nacionales</v>
          </cell>
        </row>
        <row r="3693">
          <cell r="A3693">
            <v>5003791</v>
          </cell>
          <cell r="B3693" t="str">
            <v>ALFONSO RUIZ LUIS</v>
          </cell>
          <cell r="C3693" t="str">
            <v/>
          </cell>
          <cell r="D3693" t="str">
            <v>07509032S</v>
          </cell>
          <cell r="E3693" t="str">
            <v>PGNA</v>
          </cell>
          <cell r="F3693" t="str">
            <v>Nacionales</v>
          </cell>
        </row>
        <row r="3694">
          <cell r="A3694">
            <v>5003792</v>
          </cell>
          <cell r="B3694" t="str">
            <v>GARCIA RIESCO JESUS</v>
          </cell>
          <cell r="C3694" t="str">
            <v/>
          </cell>
          <cell r="D3694" t="str">
            <v>53450221S</v>
          </cell>
          <cell r="E3694" t="str">
            <v>PGNA</v>
          </cell>
          <cell r="F3694" t="str">
            <v>Nacionales</v>
          </cell>
        </row>
        <row r="3695">
          <cell r="A3695">
            <v>5003793</v>
          </cell>
          <cell r="B3695" t="str">
            <v>MUÑOZ RODRIGUEZ ALBERT</v>
          </cell>
          <cell r="C3695" t="str">
            <v/>
          </cell>
          <cell r="D3695" t="str">
            <v>70905650P</v>
          </cell>
          <cell r="E3695" t="str">
            <v>PGNA</v>
          </cell>
          <cell r="F3695" t="str">
            <v>Nacionales</v>
          </cell>
        </row>
        <row r="3696">
          <cell r="A3696">
            <v>5003794</v>
          </cell>
          <cell r="B3696" t="str">
            <v>VARGAS ELSA ZARZO</v>
          </cell>
          <cell r="C3696" t="str">
            <v/>
          </cell>
          <cell r="D3696" t="str">
            <v>09025876D</v>
          </cell>
          <cell r="E3696" t="str">
            <v>PGNA</v>
          </cell>
          <cell r="F3696" t="str">
            <v>Nacionales</v>
          </cell>
        </row>
        <row r="3697">
          <cell r="A3697">
            <v>5003795</v>
          </cell>
          <cell r="B3697" t="str">
            <v>HIGUERAS IGLESIAS ANGEL</v>
          </cell>
          <cell r="C3697" t="str">
            <v/>
          </cell>
          <cell r="D3697" t="str">
            <v>50474696T</v>
          </cell>
          <cell r="E3697" t="str">
            <v>PGNA</v>
          </cell>
          <cell r="F3697" t="str">
            <v>Nacionales</v>
          </cell>
        </row>
        <row r="3698">
          <cell r="A3698">
            <v>5003796</v>
          </cell>
          <cell r="B3698" t="str">
            <v>CORTAZAR VIDAUR BEATRIZ</v>
          </cell>
          <cell r="C3698" t="str">
            <v/>
          </cell>
          <cell r="D3698" t="str">
            <v>05265323W</v>
          </cell>
          <cell r="E3698" t="str">
            <v>PCOL</v>
          </cell>
          <cell r="F3698" t="str">
            <v>Colaboradores</v>
          </cell>
        </row>
        <row r="3699">
          <cell r="A3699">
            <v>5003797</v>
          </cell>
          <cell r="B3699" t="str">
            <v>CHICOTE GONZALEZ LUIS FRANCISCO</v>
          </cell>
          <cell r="C3699" t="str">
            <v/>
          </cell>
          <cell r="D3699" t="str">
            <v>51126164Q</v>
          </cell>
          <cell r="E3699" t="str">
            <v>PGNA</v>
          </cell>
          <cell r="F3699" t="str">
            <v>Nacionales</v>
          </cell>
        </row>
        <row r="3700">
          <cell r="A3700">
            <v>5003798</v>
          </cell>
          <cell r="B3700" t="str">
            <v>RICO TURPIN IDOIA</v>
          </cell>
          <cell r="C3700" t="str">
            <v/>
          </cell>
          <cell r="D3700" t="str">
            <v>05947285Z</v>
          </cell>
          <cell r="E3700" t="str">
            <v>PGNA</v>
          </cell>
          <cell r="F3700" t="str">
            <v>Nacionales</v>
          </cell>
        </row>
        <row r="3701">
          <cell r="A3701">
            <v>5003799</v>
          </cell>
          <cell r="B3701" t="str">
            <v>CAMISON OJALVO MARIO</v>
          </cell>
          <cell r="C3701" t="str">
            <v/>
          </cell>
          <cell r="D3701" t="str">
            <v>02237826H</v>
          </cell>
          <cell r="E3701" t="str">
            <v>PGNA</v>
          </cell>
          <cell r="F3701" t="str">
            <v>Nacionales</v>
          </cell>
        </row>
        <row r="3702">
          <cell r="A3702">
            <v>5003800</v>
          </cell>
          <cell r="B3702" t="str">
            <v>COROMINAS JOSE MARIA</v>
          </cell>
          <cell r="C3702" t="str">
            <v/>
          </cell>
          <cell r="D3702" t="str">
            <v>53854864L</v>
          </cell>
          <cell r="E3702" t="str">
            <v>PGNA</v>
          </cell>
          <cell r="F3702" t="str">
            <v>Nacionales</v>
          </cell>
        </row>
        <row r="3703">
          <cell r="A3703">
            <v>5003801</v>
          </cell>
          <cell r="B3703" t="str">
            <v>SANTORCAZ SANCHEZ M TERESA</v>
          </cell>
          <cell r="C3703" t="str">
            <v/>
          </cell>
          <cell r="D3703" t="str">
            <v>52862061B</v>
          </cell>
          <cell r="E3703" t="str">
            <v>PGNA</v>
          </cell>
          <cell r="F3703" t="str">
            <v>Nacionales</v>
          </cell>
        </row>
        <row r="3704">
          <cell r="A3704">
            <v>5003802</v>
          </cell>
          <cell r="B3704" t="str">
            <v>PRESA MARTIN DAVID</v>
          </cell>
          <cell r="C3704" t="str">
            <v/>
          </cell>
          <cell r="D3704" t="str">
            <v>53464638B</v>
          </cell>
          <cell r="E3704" t="str">
            <v>PGNA</v>
          </cell>
          <cell r="F3704" t="str">
            <v>Nacionales</v>
          </cell>
        </row>
        <row r="3705">
          <cell r="A3705">
            <v>5003803</v>
          </cell>
          <cell r="B3705" t="str">
            <v>COBO ARNELA PABLO</v>
          </cell>
          <cell r="C3705" t="str">
            <v/>
          </cell>
          <cell r="D3705" t="str">
            <v>53503785N</v>
          </cell>
          <cell r="E3705" t="str">
            <v>PGNA</v>
          </cell>
          <cell r="F3705" t="str">
            <v>Nacionales</v>
          </cell>
        </row>
        <row r="3706">
          <cell r="A3706">
            <v>5003804</v>
          </cell>
          <cell r="B3706" t="str">
            <v>PAREDES LIBIO VANESA</v>
          </cell>
          <cell r="C3706" t="str">
            <v/>
          </cell>
          <cell r="D3706" t="str">
            <v>Y1565563J</v>
          </cell>
          <cell r="E3706" t="str">
            <v>PGNA</v>
          </cell>
          <cell r="F3706" t="str">
            <v>Nacionales</v>
          </cell>
        </row>
        <row r="3707">
          <cell r="A3707">
            <v>5003805</v>
          </cell>
          <cell r="B3707" t="str">
            <v>RAMO LOPEZ ESTEFANIA</v>
          </cell>
          <cell r="C3707" t="str">
            <v/>
          </cell>
          <cell r="D3707" t="str">
            <v>51112350W</v>
          </cell>
          <cell r="E3707" t="str">
            <v>PGNA</v>
          </cell>
          <cell r="F3707" t="str">
            <v>Nacionales</v>
          </cell>
        </row>
        <row r="3708">
          <cell r="A3708">
            <v>5003806</v>
          </cell>
          <cell r="B3708" t="str">
            <v>HERRERO ARAHUETES M TERESA</v>
          </cell>
          <cell r="C3708" t="str">
            <v/>
          </cell>
          <cell r="D3708" t="str">
            <v>02881361J</v>
          </cell>
          <cell r="E3708" t="str">
            <v>PGNA</v>
          </cell>
          <cell r="F3708" t="str">
            <v>Nacionales</v>
          </cell>
        </row>
        <row r="3709">
          <cell r="A3709">
            <v>5003807</v>
          </cell>
          <cell r="B3709" t="str">
            <v>ARANDA ARANDA MIGUEL</v>
          </cell>
          <cell r="C3709" t="str">
            <v/>
          </cell>
          <cell r="D3709" t="str">
            <v>51419218G</v>
          </cell>
          <cell r="E3709" t="str">
            <v>PGNA</v>
          </cell>
          <cell r="F3709" t="str">
            <v>Nacionales</v>
          </cell>
        </row>
        <row r="3710">
          <cell r="A3710">
            <v>5003808</v>
          </cell>
          <cell r="B3710" t="str">
            <v>RODRIGUEZ MARTIN BENJAMIN</v>
          </cell>
          <cell r="C3710" t="str">
            <v/>
          </cell>
          <cell r="D3710" t="str">
            <v>02222005K</v>
          </cell>
          <cell r="E3710" t="str">
            <v>PGNA</v>
          </cell>
          <cell r="F3710" t="str">
            <v>Nacionales</v>
          </cell>
        </row>
        <row r="3711">
          <cell r="A3711">
            <v>5003809</v>
          </cell>
          <cell r="B3711" t="str">
            <v>MEDINA LOPEZ M ELENA</v>
          </cell>
          <cell r="C3711" t="str">
            <v/>
          </cell>
          <cell r="D3711" t="str">
            <v>50092670G</v>
          </cell>
          <cell r="E3711" t="str">
            <v>PGNA</v>
          </cell>
          <cell r="F3711" t="str">
            <v>Nacionales</v>
          </cell>
        </row>
        <row r="3712">
          <cell r="A3712">
            <v>5003810</v>
          </cell>
          <cell r="B3712" t="str">
            <v>GOMEZ GARCIA MAXIMO</v>
          </cell>
          <cell r="C3712" t="str">
            <v/>
          </cell>
          <cell r="D3712" t="str">
            <v>53007072F</v>
          </cell>
          <cell r="E3712" t="str">
            <v>PGNA</v>
          </cell>
          <cell r="F3712" t="str">
            <v>Nacionales</v>
          </cell>
        </row>
        <row r="3713">
          <cell r="A3713">
            <v>5003811</v>
          </cell>
          <cell r="B3713" t="str">
            <v>VERTICE GLOBAL INVESTMENTS SL</v>
          </cell>
          <cell r="C3713" t="str">
            <v/>
          </cell>
          <cell r="D3713" t="str">
            <v>B86191053</v>
          </cell>
          <cell r="E3713" t="str">
            <v>PGNA</v>
          </cell>
          <cell r="F3713" t="str">
            <v>Nacionales</v>
          </cell>
        </row>
        <row r="3714">
          <cell r="A3714">
            <v>5003812</v>
          </cell>
          <cell r="B3714" t="str">
            <v>KAIRAM 100 SL</v>
          </cell>
          <cell r="C3714" t="str">
            <v>BUSTOS TAULER JORGE</v>
          </cell>
          <cell r="D3714" t="str">
            <v>B63757637</v>
          </cell>
          <cell r="E3714" t="str">
            <v>PCOL</v>
          </cell>
          <cell r="F3714" t="str">
            <v>Colaboradores</v>
          </cell>
        </row>
        <row r="3715">
          <cell r="A3715">
            <v>5003813</v>
          </cell>
          <cell r="B3715" t="str">
            <v>TRIGITAL INFOGRAFICA SL</v>
          </cell>
          <cell r="C3715" t="str">
            <v/>
          </cell>
          <cell r="D3715" t="str">
            <v>B81525339</v>
          </cell>
          <cell r="E3715" t="str">
            <v>PGNA</v>
          </cell>
          <cell r="F3715" t="str">
            <v>Nacionales</v>
          </cell>
        </row>
        <row r="3716">
          <cell r="A3716">
            <v>5003814</v>
          </cell>
          <cell r="B3716" t="str">
            <v>DELOITTE ADVISORY SL</v>
          </cell>
          <cell r="C3716" t="str">
            <v/>
          </cell>
          <cell r="D3716" t="str">
            <v>B86466448</v>
          </cell>
          <cell r="E3716" t="str">
            <v>PGNA</v>
          </cell>
          <cell r="F3716" t="str">
            <v>Nacionales</v>
          </cell>
        </row>
        <row r="3717">
          <cell r="A3717">
            <v>5003815</v>
          </cell>
          <cell r="B3717" t="str">
            <v>GREEN LIGHT ENTERTAINMENT SL</v>
          </cell>
          <cell r="C3717" t="str">
            <v/>
          </cell>
          <cell r="D3717" t="str">
            <v>B91999532</v>
          </cell>
          <cell r="E3717" t="str">
            <v>PGNA</v>
          </cell>
          <cell r="F3717" t="str">
            <v>Nacionales</v>
          </cell>
        </row>
        <row r="3718">
          <cell r="A3718">
            <v>5003816</v>
          </cell>
          <cell r="B3718" t="str">
            <v>PRIETO AVILA JOSE ANGEL</v>
          </cell>
          <cell r="C3718" t="str">
            <v/>
          </cell>
          <cell r="D3718" t="str">
            <v>51666843B</v>
          </cell>
          <cell r="E3718" t="str">
            <v>PGNA</v>
          </cell>
          <cell r="F3718" t="str">
            <v>Nacionales</v>
          </cell>
        </row>
        <row r="3719">
          <cell r="A3719">
            <v>5003817</v>
          </cell>
          <cell r="B3719" t="str">
            <v>MARTINEZ VELARDE JULIO</v>
          </cell>
          <cell r="C3719" t="str">
            <v/>
          </cell>
          <cell r="D3719" t="str">
            <v>70072528S</v>
          </cell>
          <cell r="E3719" t="str">
            <v>PGNA</v>
          </cell>
          <cell r="F3719" t="str">
            <v>Nacionales</v>
          </cell>
        </row>
        <row r="3720">
          <cell r="A3720">
            <v>5003818</v>
          </cell>
          <cell r="B3720" t="str">
            <v>DIAZ VIOQUE EMILIO</v>
          </cell>
          <cell r="C3720" t="str">
            <v/>
          </cell>
          <cell r="D3720" t="str">
            <v>50686550R</v>
          </cell>
          <cell r="E3720" t="str">
            <v>PGNA</v>
          </cell>
          <cell r="F3720" t="str">
            <v>Nacionales</v>
          </cell>
        </row>
        <row r="3721">
          <cell r="A3721">
            <v>5003819</v>
          </cell>
          <cell r="B3721" t="str">
            <v>GOMEZ VELA JORGE</v>
          </cell>
          <cell r="C3721" t="str">
            <v/>
          </cell>
          <cell r="D3721" t="str">
            <v>53720390A</v>
          </cell>
          <cell r="E3721" t="str">
            <v>PGNA</v>
          </cell>
          <cell r="F3721" t="str">
            <v>Nacionales</v>
          </cell>
        </row>
        <row r="3722">
          <cell r="A3722">
            <v>5003820</v>
          </cell>
          <cell r="B3722" t="str">
            <v>ESTEBAN MANZANO CESAR</v>
          </cell>
          <cell r="C3722" t="str">
            <v/>
          </cell>
          <cell r="D3722" t="str">
            <v>02631235N</v>
          </cell>
          <cell r="E3722" t="str">
            <v>PGNA</v>
          </cell>
          <cell r="F3722" t="str">
            <v>Nacionales</v>
          </cell>
        </row>
        <row r="3723">
          <cell r="A3723">
            <v>5003821</v>
          </cell>
          <cell r="B3723" t="str">
            <v>PROMUSIC TV AUDIOVISUAL SL</v>
          </cell>
          <cell r="C3723" t="str">
            <v>GALVEZ FRANCINE</v>
          </cell>
          <cell r="D3723" t="str">
            <v>B84593086</v>
          </cell>
          <cell r="E3723" t="str">
            <v>PGNA</v>
          </cell>
          <cell r="F3723" t="str">
            <v>Nacionales</v>
          </cell>
        </row>
        <row r="3724">
          <cell r="A3724">
            <v>5003825</v>
          </cell>
          <cell r="B3724" t="str">
            <v>BORRASCA PRODUCCIONES SL</v>
          </cell>
          <cell r="C3724" t="str">
            <v/>
          </cell>
          <cell r="D3724" t="str">
            <v>B86981693</v>
          </cell>
          <cell r="E3724" t="str">
            <v>PGNA</v>
          </cell>
          <cell r="F3724" t="str">
            <v>Nacionales</v>
          </cell>
        </row>
        <row r="3725">
          <cell r="A3725">
            <v>5003826</v>
          </cell>
          <cell r="B3725" t="str">
            <v>ECONOMIA Y ESTRATEG CONS COM SL</v>
          </cell>
          <cell r="C3725" t="str">
            <v>CAMPO VIDAL MANUEL</v>
          </cell>
          <cell r="D3725" t="str">
            <v>B83506683</v>
          </cell>
          <cell r="E3725" t="str">
            <v>PCOL</v>
          </cell>
          <cell r="F3725" t="str">
            <v>Colaboradores</v>
          </cell>
        </row>
        <row r="3726">
          <cell r="A3726">
            <v>5003827</v>
          </cell>
          <cell r="B3726" t="str">
            <v>ARCHE ORDEN JOSE MANUEL</v>
          </cell>
          <cell r="C3726" t="str">
            <v/>
          </cell>
          <cell r="D3726" t="str">
            <v>52364467E</v>
          </cell>
          <cell r="E3726" t="str">
            <v>PGNA</v>
          </cell>
          <cell r="F3726" t="str">
            <v>Nacionales</v>
          </cell>
        </row>
        <row r="3727">
          <cell r="A3727">
            <v>5003828</v>
          </cell>
          <cell r="B3727" t="str">
            <v>BOW ARROW SL</v>
          </cell>
          <cell r="C3727" t="str">
            <v/>
          </cell>
          <cell r="D3727" t="str">
            <v>B85926186</v>
          </cell>
          <cell r="E3727" t="str">
            <v>PGNA</v>
          </cell>
          <cell r="F3727" t="str">
            <v>Nacionales</v>
          </cell>
        </row>
        <row r="3728">
          <cell r="A3728">
            <v>5003829</v>
          </cell>
          <cell r="B3728" t="str">
            <v>DIREMFA SL</v>
          </cell>
          <cell r="C3728" t="str">
            <v>SAMBOAL ANA</v>
          </cell>
          <cell r="D3728" t="str">
            <v>B83537464</v>
          </cell>
          <cell r="E3728" t="str">
            <v>PCOL</v>
          </cell>
          <cell r="F3728" t="str">
            <v>Colaboradores</v>
          </cell>
        </row>
        <row r="3729">
          <cell r="A3729">
            <v>5003830</v>
          </cell>
          <cell r="B3729" t="str">
            <v>GARCIA MARTIN MARGARITA</v>
          </cell>
          <cell r="C3729" t="str">
            <v/>
          </cell>
          <cell r="D3729" t="str">
            <v>50085645V</v>
          </cell>
          <cell r="E3729" t="str">
            <v>PCOL</v>
          </cell>
          <cell r="F3729" t="str">
            <v>Colaboradores</v>
          </cell>
        </row>
        <row r="3730">
          <cell r="A3730">
            <v>5003835</v>
          </cell>
          <cell r="B3730" t="str">
            <v>EQULTAURO SL</v>
          </cell>
          <cell r="C3730" t="str">
            <v/>
          </cell>
          <cell r="D3730" t="str">
            <v>B86635505</v>
          </cell>
          <cell r="E3730" t="str">
            <v>PGNA</v>
          </cell>
          <cell r="F3730" t="str">
            <v>Nacionales</v>
          </cell>
        </row>
        <row r="3731">
          <cell r="A3731">
            <v>5003836</v>
          </cell>
          <cell r="B3731" t="str">
            <v>AUROVICSA CONSTRUCCIONES SL</v>
          </cell>
          <cell r="C3731" t="str">
            <v/>
          </cell>
          <cell r="D3731" t="str">
            <v>B85274173</v>
          </cell>
          <cell r="E3731" t="str">
            <v>PGNA</v>
          </cell>
          <cell r="F3731" t="str">
            <v>Nacionales</v>
          </cell>
        </row>
        <row r="3732">
          <cell r="A3732">
            <v>5003837</v>
          </cell>
          <cell r="B3732" t="str">
            <v>SPORT TV PORTUGAL SA</v>
          </cell>
          <cell r="C3732" t="str">
            <v/>
          </cell>
          <cell r="D3732" t="str">
            <v/>
          </cell>
          <cell r="E3732" t="str">
            <v>PGCO</v>
          </cell>
          <cell r="F3732" t="str">
            <v>Comunitarios</v>
          </cell>
        </row>
        <row r="3733">
          <cell r="A3733">
            <v>5003838</v>
          </cell>
          <cell r="B3733" t="str">
            <v>FM VARGAS SA</v>
          </cell>
          <cell r="C3733" t="str">
            <v/>
          </cell>
          <cell r="D3733" t="str">
            <v>A81055097</v>
          </cell>
          <cell r="E3733" t="str">
            <v>PGNA</v>
          </cell>
          <cell r="F3733" t="str">
            <v>Nacionales</v>
          </cell>
        </row>
        <row r="3734">
          <cell r="A3734">
            <v>5003839</v>
          </cell>
          <cell r="B3734" t="str">
            <v>LLACORANDA SL</v>
          </cell>
          <cell r="C3734" t="str">
            <v>BURGOS MAZON SUSANA</v>
          </cell>
          <cell r="D3734" t="str">
            <v>B24632895</v>
          </cell>
          <cell r="E3734" t="str">
            <v>PCOL</v>
          </cell>
          <cell r="F3734" t="str">
            <v>Colaboradores</v>
          </cell>
        </row>
        <row r="3735">
          <cell r="A3735">
            <v>5003840</v>
          </cell>
          <cell r="B3735" t="str">
            <v>JCDECAUX TRANSPORT ESPAÑA SL</v>
          </cell>
          <cell r="C3735" t="str">
            <v/>
          </cell>
          <cell r="D3735" t="str">
            <v>B86076379</v>
          </cell>
          <cell r="E3735" t="str">
            <v>PGNA</v>
          </cell>
          <cell r="F3735" t="str">
            <v>Nacionales</v>
          </cell>
        </row>
        <row r="3736">
          <cell r="A3736">
            <v>5003841</v>
          </cell>
          <cell r="B3736" t="str">
            <v>PROMEDIOS EXCLUSIVAS</v>
          </cell>
          <cell r="C3736" t="str">
            <v/>
          </cell>
          <cell r="D3736" t="str">
            <v>B83541912</v>
          </cell>
          <cell r="E3736" t="str">
            <v>PGNA</v>
          </cell>
          <cell r="F3736" t="str">
            <v>Nacionales</v>
          </cell>
        </row>
        <row r="3737">
          <cell r="A3737">
            <v>5003842</v>
          </cell>
          <cell r="B3737" t="str">
            <v>PM PRINT EXCLUSIVAS</v>
          </cell>
          <cell r="C3737" t="str">
            <v/>
          </cell>
          <cell r="D3737" t="str">
            <v>B86090792</v>
          </cell>
          <cell r="E3737" t="str">
            <v>PGNA</v>
          </cell>
          <cell r="F3737" t="str">
            <v>Nacionales</v>
          </cell>
        </row>
        <row r="3738">
          <cell r="A3738">
            <v>5003843</v>
          </cell>
          <cell r="B3738" t="str">
            <v>URIBARRI GARCIA RICARDO</v>
          </cell>
          <cell r="C3738" t="str">
            <v/>
          </cell>
          <cell r="D3738" t="str">
            <v>51376873W</v>
          </cell>
          <cell r="E3738" t="str">
            <v>PCOL</v>
          </cell>
          <cell r="F3738" t="str">
            <v>Colaboradores</v>
          </cell>
        </row>
        <row r="3739">
          <cell r="A3739">
            <v>5003844</v>
          </cell>
          <cell r="B3739" t="str">
            <v>ESCUDERO SANCHEZ JULIAN</v>
          </cell>
          <cell r="C3739" t="str">
            <v/>
          </cell>
          <cell r="D3739" t="str">
            <v>07815179D</v>
          </cell>
          <cell r="E3739" t="str">
            <v>PCOL</v>
          </cell>
          <cell r="F3739" t="str">
            <v>Colaboradores</v>
          </cell>
        </row>
        <row r="3740">
          <cell r="A3740">
            <v>5003845</v>
          </cell>
          <cell r="B3740" t="str">
            <v>PANIAGUA VIVAS FRANCISCO JAVIER</v>
          </cell>
          <cell r="C3740" t="str">
            <v/>
          </cell>
          <cell r="D3740" t="str">
            <v>76024271W</v>
          </cell>
          <cell r="E3740" t="str">
            <v>PGNA</v>
          </cell>
          <cell r="F3740" t="str">
            <v>Nacionales</v>
          </cell>
        </row>
        <row r="3741">
          <cell r="A3741">
            <v>5003846</v>
          </cell>
          <cell r="B3741" t="str">
            <v>CUESTA GOMEZ MOISES</v>
          </cell>
          <cell r="C3741" t="str">
            <v/>
          </cell>
          <cell r="D3741" t="str">
            <v>47301441D</v>
          </cell>
          <cell r="E3741" t="str">
            <v>PGNA</v>
          </cell>
          <cell r="F3741" t="str">
            <v>Nacionales</v>
          </cell>
        </row>
        <row r="3742">
          <cell r="A3742">
            <v>5003847</v>
          </cell>
          <cell r="B3742" t="str">
            <v>GARCIA GRANGER RAFAEL</v>
          </cell>
          <cell r="C3742" t="str">
            <v/>
          </cell>
          <cell r="D3742" t="str">
            <v>05352834K</v>
          </cell>
          <cell r="E3742" t="str">
            <v>PGNA</v>
          </cell>
          <cell r="F3742" t="str">
            <v>Nacionales</v>
          </cell>
        </row>
        <row r="3743">
          <cell r="A3743">
            <v>5003848</v>
          </cell>
          <cell r="B3743" t="str">
            <v>GARCIA MORAN JOSE LUIS</v>
          </cell>
          <cell r="C3743" t="str">
            <v/>
          </cell>
          <cell r="D3743" t="str">
            <v>50874780E</v>
          </cell>
          <cell r="E3743" t="str">
            <v>PGNA</v>
          </cell>
          <cell r="F3743" t="str">
            <v>Nacionales</v>
          </cell>
        </row>
        <row r="3744">
          <cell r="A3744">
            <v>5003849</v>
          </cell>
          <cell r="B3744" t="str">
            <v>MORENO GOMEZ ALEJANDRO</v>
          </cell>
          <cell r="C3744" t="str">
            <v/>
          </cell>
          <cell r="D3744" t="str">
            <v>46938890F</v>
          </cell>
          <cell r="E3744" t="str">
            <v>PGNA</v>
          </cell>
          <cell r="F3744" t="str">
            <v>Nacionales</v>
          </cell>
        </row>
        <row r="3745">
          <cell r="A3745">
            <v>5003850</v>
          </cell>
          <cell r="B3745" t="str">
            <v>MARTINEZ PALOMERO M ELENA</v>
          </cell>
          <cell r="C3745" t="str">
            <v/>
          </cell>
          <cell r="D3745" t="str">
            <v>05444702G</v>
          </cell>
          <cell r="E3745" t="str">
            <v>PGNA</v>
          </cell>
          <cell r="F3745" t="str">
            <v>Nacionales</v>
          </cell>
        </row>
        <row r="3746">
          <cell r="A3746">
            <v>5003851</v>
          </cell>
          <cell r="B3746" t="str">
            <v>EVENDOR ENGINEERING SL</v>
          </cell>
          <cell r="C3746" t="str">
            <v/>
          </cell>
          <cell r="D3746" t="str">
            <v>B82959255</v>
          </cell>
          <cell r="E3746" t="str">
            <v>PGNA</v>
          </cell>
          <cell r="F3746" t="str">
            <v>Nacionales</v>
          </cell>
        </row>
        <row r="3747">
          <cell r="A3747">
            <v>5003855</v>
          </cell>
          <cell r="B3747" t="str">
            <v>GONZALEZ DURAN BEATRIZ</v>
          </cell>
          <cell r="C3747" t="str">
            <v/>
          </cell>
          <cell r="D3747" t="str">
            <v>52876485Z</v>
          </cell>
          <cell r="E3747" t="str">
            <v>PGNA</v>
          </cell>
          <cell r="F3747" t="str">
            <v>Nacionales</v>
          </cell>
        </row>
        <row r="3748">
          <cell r="A3748">
            <v>5003856</v>
          </cell>
          <cell r="B3748" t="str">
            <v>TOLEDANO LOPEZ PATRICIA</v>
          </cell>
          <cell r="C3748" t="str">
            <v/>
          </cell>
          <cell r="D3748" t="str">
            <v>52000707F</v>
          </cell>
          <cell r="E3748" t="str">
            <v>PGNA</v>
          </cell>
          <cell r="F3748" t="str">
            <v>Nacionales</v>
          </cell>
        </row>
        <row r="3749">
          <cell r="A3749">
            <v>5003857</v>
          </cell>
          <cell r="B3749" t="str">
            <v>JOAQUIN MARTINEZ JUAN PABLO</v>
          </cell>
          <cell r="C3749" t="str">
            <v/>
          </cell>
          <cell r="D3749" t="str">
            <v>51524911N</v>
          </cell>
          <cell r="E3749" t="str">
            <v>PGNA</v>
          </cell>
          <cell r="F3749" t="str">
            <v>Nacionales</v>
          </cell>
        </row>
        <row r="3750">
          <cell r="A3750">
            <v>5003858</v>
          </cell>
          <cell r="B3750" t="str">
            <v>BONILLA GOMEZ JOSE ENRIQUE</v>
          </cell>
          <cell r="C3750" t="str">
            <v/>
          </cell>
          <cell r="D3750" t="str">
            <v>70061811Q</v>
          </cell>
          <cell r="E3750" t="str">
            <v>PGNA</v>
          </cell>
          <cell r="F3750" t="str">
            <v>Nacionales</v>
          </cell>
        </row>
        <row r="3751">
          <cell r="A3751">
            <v>5003859</v>
          </cell>
          <cell r="B3751" t="str">
            <v>WORLD TALENT ADVERTISING</v>
          </cell>
          <cell r="C3751" t="str">
            <v/>
          </cell>
          <cell r="D3751" t="str">
            <v>B84672344</v>
          </cell>
          <cell r="E3751" t="str">
            <v>PGNA</v>
          </cell>
          <cell r="F3751" t="str">
            <v>Nacionales</v>
          </cell>
        </row>
        <row r="3752">
          <cell r="A3752">
            <v>5003860</v>
          </cell>
          <cell r="B3752" t="str">
            <v>LUJISA SA</v>
          </cell>
          <cell r="C3752" t="str">
            <v/>
          </cell>
          <cell r="D3752" t="str">
            <v>A80436991</v>
          </cell>
          <cell r="E3752" t="str">
            <v>PGNA</v>
          </cell>
          <cell r="F3752" t="str">
            <v>Nacionales</v>
          </cell>
        </row>
        <row r="3753">
          <cell r="A3753">
            <v>5003861</v>
          </cell>
          <cell r="B3753" t="str">
            <v>ATRENZA INNOVACION SLU</v>
          </cell>
          <cell r="C3753" t="str">
            <v/>
          </cell>
          <cell r="D3753" t="str">
            <v>B95497103</v>
          </cell>
          <cell r="E3753" t="str">
            <v>PGNA</v>
          </cell>
          <cell r="F3753" t="str">
            <v>Nacionales</v>
          </cell>
        </row>
        <row r="3754">
          <cell r="A3754">
            <v>5003862</v>
          </cell>
          <cell r="B3754" t="str">
            <v>MARTINEZ ALOCEN OSCAR</v>
          </cell>
          <cell r="C3754" t="str">
            <v/>
          </cell>
          <cell r="D3754" t="str">
            <v>02709561T</v>
          </cell>
          <cell r="E3754" t="str">
            <v>PGNA</v>
          </cell>
          <cell r="F3754" t="str">
            <v>Nacionales</v>
          </cell>
        </row>
        <row r="3755">
          <cell r="A3755">
            <v>5004175</v>
          </cell>
          <cell r="B3755" t="str">
            <v>PEREZ MARTINEZ CIPRIANO</v>
          </cell>
          <cell r="C3755" t="str">
            <v/>
          </cell>
          <cell r="D3755" t="str">
            <v>05413050T</v>
          </cell>
          <cell r="E3755" t="str">
            <v>PGNA</v>
          </cell>
          <cell r="F3755" t="str">
            <v>Nacionales</v>
          </cell>
        </row>
        <row r="3756">
          <cell r="A3756">
            <v>5004176</v>
          </cell>
          <cell r="B3756" t="str">
            <v>SAN MIGUEL ALBURQUERQUE VICTOR</v>
          </cell>
          <cell r="C3756" t="str">
            <v/>
          </cell>
          <cell r="D3756" t="str">
            <v>50342431P</v>
          </cell>
          <cell r="E3756" t="str">
            <v>PGNA</v>
          </cell>
          <cell r="F3756" t="str">
            <v>Nacionales</v>
          </cell>
        </row>
        <row r="3757">
          <cell r="A3757">
            <v>5004177</v>
          </cell>
          <cell r="B3757" t="str">
            <v>BLANCO PEREIRA FRANCISCO</v>
          </cell>
          <cell r="C3757" t="str">
            <v/>
          </cell>
          <cell r="D3757" t="str">
            <v>50712916D</v>
          </cell>
          <cell r="E3757" t="str">
            <v>PGNA</v>
          </cell>
          <cell r="F3757" t="str">
            <v>Nacionales</v>
          </cell>
        </row>
        <row r="3758">
          <cell r="A3758">
            <v>5004178</v>
          </cell>
          <cell r="B3758" t="str">
            <v>MENDEZ SANCHEZ JAVIER</v>
          </cell>
          <cell r="C3758" t="str">
            <v/>
          </cell>
          <cell r="D3758" t="str">
            <v>28920680C</v>
          </cell>
          <cell r="E3758" t="str">
            <v>PGNA</v>
          </cell>
          <cell r="F3758" t="str">
            <v>Nacionales</v>
          </cell>
        </row>
        <row r="3759">
          <cell r="A3759">
            <v>5004179</v>
          </cell>
          <cell r="B3759" t="str">
            <v>CORDOVILLA SIERRA IVAN</v>
          </cell>
          <cell r="C3759" t="str">
            <v/>
          </cell>
          <cell r="D3759" t="str">
            <v>53810738F</v>
          </cell>
          <cell r="E3759" t="str">
            <v>PGNA</v>
          </cell>
          <cell r="F3759" t="str">
            <v>Nacionales</v>
          </cell>
        </row>
        <row r="3760">
          <cell r="A3760">
            <v>5003865</v>
          </cell>
          <cell r="B3760" t="str">
            <v>SANCHEZGUIJALDO RAMOS LORETO</v>
          </cell>
          <cell r="C3760" t="str">
            <v/>
          </cell>
          <cell r="D3760" t="str">
            <v>53992554P</v>
          </cell>
          <cell r="E3760" t="str">
            <v>PGNA</v>
          </cell>
          <cell r="F3760" t="str">
            <v>Nacionales</v>
          </cell>
        </row>
        <row r="3761">
          <cell r="A3761">
            <v>5003866</v>
          </cell>
          <cell r="B3761" t="str">
            <v>DIAZ VICTORIA</v>
          </cell>
          <cell r="C3761" t="str">
            <v/>
          </cell>
          <cell r="D3761" t="str">
            <v>20262347Z</v>
          </cell>
          <cell r="E3761" t="str">
            <v>PGNA</v>
          </cell>
          <cell r="F3761" t="str">
            <v>Nacionales</v>
          </cell>
        </row>
        <row r="3762">
          <cell r="A3762">
            <v>5003867</v>
          </cell>
          <cell r="B3762" t="str">
            <v>ESPAÑA LANCHO RAUL</v>
          </cell>
          <cell r="C3762" t="str">
            <v/>
          </cell>
          <cell r="D3762" t="str">
            <v>47493229T</v>
          </cell>
          <cell r="E3762" t="str">
            <v>PGNA</v>
          </cell>
          <cell r="F3762" t="str">
            <v>Nacionales</v>
          </cell>
        </row>
        <row r="3763">
          <cell r="A3763">
            <v>5003868</v>
          </cell>
          <cell r="B3763" t="str">
            <v>SERRANO SORIA RICARDO</v>
          </cell>
          <cell r="C3763" t="str">
            <v/>
          </cell>
          <cell r="D3763" t="str">
            <v>54218592W</v>
          </cell>
          <cell r="E3763" t="str">
            <v>PGNA</v>
          </cell>
          <cell r="F3763" t="str">
            <v>Nacionales</v>
          </cell>
        </row>
        <row r="3764">
          <cell r="A3764">
            <v>5003869</v>
          </cell>
          <cell r="B3764" t="str">
            <v>SELEC MEDITERRANEA FINE FOODS SL</v>
          </cell>
          <cell r="C3764" t="str">
            <v>LA BOMBA</v>
          </cell>
          <cell r="D3764" t="str">
            <v>B86274578</v>
          </cell>
          <cell r="E3764" t="str">
            <v>PGNA</v>
          </cell>
          <cell r="F3764" t="str">
            <v>Nacionales</v>
          </cell>
        </row>
        <row r="3765">
          <cell r="A3765">
            <v>5003870</v>
          </cell>
          <cell r="B3765" t="str">
            <v>LAFORA JUAN B</v>
          </cell>
          <cell r="C3765" t="str">
            <v/>
          </cell>
          <cell r="D3765" t="str">
            <v>02181268V</v>
          </cell>
          <cell r="E3765" t="str">
            <v>PGNA</v>
          </cell>
          <cell r="F3765" t="str">
            <v>Nacionales</v>
          </cell>
        </row>
        <row r="3766">
          <cell r="A3766">
            <v>5003871</v>
          </cell>
          <cell r="B3766" t="str">
            <v>PRIDA HUERTAS FRANCISCO JAVIER</v>
          </cell>
          <cell r="C3766" t="str">
            <v/>
          </cell>
          <cell r="D3766" t="str">
            <v>02283428B</v>
          </cell>
          <cell r="E3766" t="str">
            <v>PGNA</v>
          </cell>
          <cell r="F3766" t="str">
            <v>Nacionales</v>
          </cell>
        </row>
        <row r="3767">
          <cell r="A3767">
            <v>5003872</v>
          </cell>
          <cell r="B3767" t="str">
            <v>MOLINA SEPULVEDA LAURA</v>
          </cell>
          <cell r="C3767" t="str">
            <v/>
          </cell>
          <cell r="D3767" t="str">
            <v>51117510X</v>
          </cell>
          <cell r="E3767" t="str">
            <v>PGNA</v>
          </cell>
          <cell r="F3767" t="str">
            <v>Nacionales</v>
          </cell>
        </row>
        <row r="3768">
          <cell r="A3768">
            <v>5003873</v>
          </cell>
          <cell r="B3768" t="str">
            <v>BRICEÑO GALLEGO MARCOS</v>
          </cell>
          <cell r="C3768" t="str">
            <v/>
          </cell>
          <cell r="D3768" t="str">
            <v>50338561W</v>
          </cell>
          <cell r="E3768" t="str">
            <v>PGNA</v>
          </cell>
          <cell r="F3768" t="str">
            <v>Nacionales</v>
          </cell>
        </row>
        <row r="3769">
          <cell r="A3769">
            <v>5003874</v>
          </cell>
          <cell r="B3769" t="str">
            <v>INSPIRA CONTENTS SL</v>
          </cell>
          <cell r="C3769" t="str">
            <v/>
          </cell>
          <cell r="D3769" t="str">
            <v>B86815669</v>
          </cell>
          <cell r="E3769" t="str">
            <v>PGNA</v>
          </cell>
          <cell r="F3769" t="str">
            <v>Nacionales</v>
          </cell>
        </row>
        <row r="3770">
          <cell r="A3770">
            <v>5003875</v>
          </cell>
          <cell r="B3770" t="str">
            <v>DE SILONIZ URIBARRI JOSE CARLOS</v>
          </cell>
          <cell r="C3770" t="str">
            <v/>
          </cell>
          <cell r="D3770" t="str">
            <v>51102028F</v>
          </cell>
          <cell r="E3770" t="str">
            <v>PGNA</v>
          </cell>
          <cell r="F3770" t="str">
            <v>Nacionales</v>
          </cell>
        </row>
        <row r="3771">
          <cell r="A3771">
            <v>5003876</v>
          </cell>
          <cell r="B3771" t="str">
            <v>BRICOLAJE BRICOMAN SLU</v>
          </cell>
          <cell r="C3771" t="str">
            <v>BRICOMART</v>
          </cell>
          <cell r="D3771" t="str">
            <v>B84406289</v>
          </cell>
          <cell r="E3771" t="str">
            <v>PGNA</v>
          </cell>
          <cell r="F3771" t="str">
            <v>Nacionales</v>
          </cell>
        </row>
        <row r="3772">
          <cell r="A3772">
            <v>5003877</v>
          </cell>
          <cell r="B3772" t="str">
            <v>AUTOMOVILES EAM SL</v>
          </cell>
          <cell r="C3772" t="str">
            <v/>
          </cell>
          <cell r="D3772" t="str">
            <v>B81902140</v>
          </cell>
          <cell r="E3772" t="str">
            <v>PGNA</v>
          </cell>
          <cell r="F3772" t="str">
            <v>Nacionales</v>
          </cell>
        </row>
        <row r="3773">
          <cell r="A3773">
            <v>5003878</v>
          </cell>
          <cell r="B3773" t="str">
            <v>BRICOLAGE POZUELO SL</v>
          </cell>
          <cell r="C3773" t="str">
            <v/>
          </cell>
          <cell r="D3773" t="str">
            <v>B83483750</v>
          </cell>
          <cell r="E3773" t="str">
            <v>PGNA</v>
          </cell>
          <cell r="F3773" t="str">
            <v>Nacionales</v>
          </cell>
        </row>
        <row r="3774">
          <cell r="A3774">
            <v>5003879</v>
          </cell>
          <cell r="B3774" t="str">
            <v>GALIANO ROSA JORGE</v>
          </cell>
          <cell r="C3774" t="str">
            <v/>
          </cell>
          <cell r="D3774" t="str">
            <v>50898791K</v>
          </cell>
          <cell r="E3774" t="str">
            <v>PGNA</v>
          </cell>
          <cell r="F3774" t="str">
            <v>Nacionales</v>
          </cell>
        </row>
        <row r="3775">
          <cell r="A3775">
            <v>5003880</v>
          </cell>
          <cell r="B3775" t="str">
            <v>RODRIGUEZ FERNANDEZ CAROLINA</v>
          </cell>
          <cell r="C3775" t="str">
            <v/>
          </cell>
          <cell r="D3775" t="str">
            <v>53423154L</v>
          </cell>
          <cell r="E3775" t="str">
            <v>PGNA</v>
          </cell>
          <cell r="F3775" t="str">
            <v>Nacionales</v>
          </cell>
        </row>
        <row r="3776">
          <cell r="A3776">
            <v>5003881</v>
          </cell>
          <cell r="B3776" t="str">
            <v>ZAFRA SANZ IVAN</v>
          </cell>
          <cell r="C3776" t="str">
            <v/>
          </cell>
          <cell r="D3776" t="str">
            <v>47497925G</v>
          </cell>
          <cell r="E3776" t="str">
            <v>PGNA</v>
          </cell>
          <cell r="F3776" t="str">
            <v>Nacionales</v>
          </cell>
        </row>
        <row r="3777">
          <cell r="A3777">
            <v>5003882</v>
          </cell>
          <cell r="B3777" t="str">
            <v>CABEZAS CORTES AMALIA</v>
          </cell>
          <cell r="C3777" t="str">
            <v/>
          </cell>
          <cell r="D3777" t="str">
            <v>07215273N</v>
          </cell>
          <cell r="E3777" t="str">
            <v>PGNA</v>
          </cell>
          <cell r="F3777" t="str">
            <v>Nacionales</v>
          </cell>
        </row>
        <row r="3778">
          <cell r="A3778">
            <v>5003883</v>
          </cell>
          <cell r="B3778" t="str">
            <v>BARRENA SANTOS ANTONIO</v>
          </cell>
          <cell r="C3778" t="str">
            <v/>
          </cell>
          <cell r="D3778" t="str">
            <v>05294956B</v>
          </cell>
          <cell r="E3778" t="str">
            <v>PGNA</v>
          </cell>
          <cell r="F3778" t="str">
            <v>Nacionales</v>
          </cell>
        </row>
        <row r="3779">
          <cell r="A3779">
            <v>5003884</v>
          </cell>
          <cell r="B3779" t="str">
            <v>GAMELLA CARBALLO MILAGROS</v>
          </cell>
          <cell r="C3779" t="str">
            <v/>
          </cell>
          <cell r="D3779" t="str">
            <v>70424482T</v>
          </cell>
          <cell r="E3779" t="str">
            <v>PGNA</v>
          </cell>
          <cell r="F3779" t="str">
            <v>Nacionales</v>
          </cell>
        </row>
        <row r="3780">
          <cell r="A3780">
            <v>5003885</v>
          </cell>
          <cell r="B3780" t="str">
            <v>NEW MEDIA AUDIOVISUAL SLU</v>
          </cell>
          <cell r="C3780" t="str">
            <v/>
          </cell>
          <cell r="D3780" t="str">
            <v>B65977357</v>
          </cell>
          <cell r="E3780" t="str">
            <v>PGNA</v>
          </cell>
          <cell r="F3780" t="str">
            <v>Nacionales</v>
          </cell>
        </row>
        <row r="3781">
          <cell r="A3781">
            <v>5003886</v>
          </cell>
          <cell r="B3781" t="str">
            <v>KTV SNS SL</v>
          </cell>
          <cell r="C3781" t="str">
            <v/>
          </cell>
          <cell r="D3781" t="str">
            <v>B41864000</v>
          </cell>
          <cell r="E3781" t="str">
            <v>PGNA</v>
          </cell>
          <cell r="F3781" t="str">
            <v>Nacionales</v>
          </cell>
        </row>
        <row r="3782">
          <cell r="A3782">
            <v>5003887</v>
          </cell>
          <cell r="B3782" t="str">
            <v>FERSEVI CONTRUCCION Y REHABILIT SL</v>
          </cell>
          <cell r="C3782" t="str">
            <v/>
          </cell>
          <cell r="D3782" t="str">
            <v>B84248236</v>
          </cell>
          <cell r="E3782" t="str">
            <v>PGNA</v>
          </cell>
          <cell r="F3782" t="str">
            <v>Nacionales</v>
          </cell>
        </row>
        <row r="3783">
          <cell r="A3783">
            <v>5003890</v>
          </cell>
          <cell r="B3783" t="str">
            <v>VILCHES VIVANCOS FERNANDO</v>
          </cell>
          <cell r="C3783" t="str">
            <v/>
          </cell>
          <cell r="D3783" t="str">
            <v>01086581S</v>
          </cell>
          <cell r="E3783" t="str">
            <v>PCOL</v>
          </cell>
          <cell r="F3783" t="str">
            <v>Colaboradores</v>
          </cell>
        </row>
        <row r="3784">
          <cell r="A3784">
            <v>5003891</v>
          </cell>
          <cell r="B3784" t="str">
            <v>RIVERA PALACIOS RAFAEL</v>
          </cell>
          <cell r="C3784" t="str">
            <v/>
          </cell>
          <cell r="D3784" t="str">
            <v>70033943R</v>
          </cell>
          <cell r="E3784" t="str">
            <v>PGNA</v>
          </cell>
          <cell r="F3784" t="str">
            <v>Nacionales</v>
          </cell>
        </row>
        <row r="3785">
          <cell r="A3785">
            <v>5003892</v>
          </cell>
          <cell r="B3785" t="str">
            <v>ORTEGA JIMENEZ VERONICA</v>
          </cell>
          <cell r="C3785" t="str">
            <v/>
          </cell>
          <cell r="D3785" t="str">
            <v>53615810G</v>
          </cell>
          <cell r="E3785" t="str">
            <v>PGNA</v>
          </cell>
          <cell r="F3785" t="str">
            <v>Nacionales</v>
          </cell>
        </row>
        <row r="3786">
          <cell r="A3786">
            <v>5003893</v>
          </cell>
          <cell r="B3786" t="str">
            <v>DE CABO DE LA PEÑA ANA</v>
          </cell>
          <cell r="C3786" t="str">
            <v/>
          </cell>
          <cell r="D3786" t="str">
            <v>06010739B</v>
          </cell>
          <cell r="E3786" t="str">
            <v>PGNA</v>
          </cell>
          <cell r="F3786" t="str">
            <v>Nacionales</v>
          </cell>
        </row>
        <row r="3787">
          <cell r="A3787">
            <v>5003894</v>
          </cell>
          <cell r="B3787" t="str">
            <v>MEDIOS DIGITALES DE GALICIA SAU</v>
          </cell>
          <cell r="C3787" t="str">
            <v/>
          </cell>
          <cell r="D3787" t="str">
            <v>A70045968</v>
          </cell>
          <cell r="E3787" t="str">
            <v>PGPD</v>
          </cell>
          <cell r="F3787" t="str">
            <v>Productoras</v>
          </cell>
        </row>
        <row r="3788">
          <cell r="A3788">
            <v>5003895</v>
          </cell>
          <cell r="B3788" t="str">
            <v>NEORIS ESPAÑA SL</v>
          </cell>
          <cell r="C3788" t="str">
            <v/>
          </cell>
          <cell r="D3788" t="str">
            <v>B60390192</v>
          </cell>
          <cell r="E3788" t="str">
            <v>PGNA</v>
          </cell>
          <cell r="F3788" t="str">
            <v>Nacionales</v>
          </cell>
        </row>
        <row r="3789">
          <cell r="A3789">
            <v>5003896</v>
          </cell>
          <cell r="B3789" t="str">
            <v>LILLO PEREZ ENRIQUE</v>
          </cell>
          <cell r="C3789" t="str">
            <v/>
          </cell>
          <cell r="D3789" t="str">
            <v>00650499J</v>
          </cell>
          <cell r="E3789" t="str">
            <v>PGNA</v>
          </cell>
          <cell r="F3789" t="str">
            <v>Nacionales</v>
          </cell>
        </row>
        <row r="3790">
          <cell r="A3790">
            <v>5003897</v>
          </cell>
          <cell r="B3790" t="str">
            <v>MONTESDEOCA HELENA ARBONA</v>
          </cell>
          <cell r="C3790" t="str">
            <v/>
          </cell>
          <cell r="D3790" t="str">
            <v>44732646S</v>
          </cell>
          <cell r="E3790" t="str">
            <v>PGNA</v>
          </cell>
          <cell r="F3790" t="str">
            <v>Nacionales</v>
          </cell>
        </row>
        <row r="3791">
          <cell r="A3791">
            <v>5003898</v>
          </cell>
          <cell r="B3791" t="str">
            <v>GONZALEZ PEREZ JAVIER</v>
          </cell>
          <cell r="C3791" t="str">
            <v/>
          </cell>
          <cell r="D3791" t="str">
            <v>50462279A</v>
          </cell>
          <cell r="E3791" t="str">
            <v>PGNA</v>
          </cell>
          <cell r="F3791" t="str">
            <v>Nacionales</v>
          </cell>
        </row>
        <row r="3792">
          <cell r="A3792">
            <v>5003899</v>
          </cell>
          <cell r="B3792" t="str">
            <v>HEREDIA VARELA RAFAEL</v>
          </cell>
          <cell r="C3792" t="str">
            <v/>
          </cell>
          <cell r="D3792" t="str">
            <v>01107472E</v>
          </cell>
          <cell r="E3792" t="str">
            <v>PGNA</v>
          </cell>
          <cell r="F3792" t="str">
            <v>Nacionales</v>
          </cell>
        </row>
        <row r="3793">
          <cell r="A3793">
            <v>5003900</v>
          </cell>
          <cell r="B3793" t="str">
            <v>MARTINEZ BENITO FRANCISCO JAVIER</v>
          </cell>
          <cell r="C3793" t="str">
            <v/>
          </cell>
          <cell r="D3793" t="str">
            <v>33533634W</v>
          </cell>
          <cell r="E3793" t="str">
            <v>PGNA</v>
          </cell>
          <cell r="F3793" t="str">
            <v>Nacionales</v>
          </cell>
        </row>
        <row r="3794">
          <cell r="A3794">
            <v>5003901</v>
          </cell>
          <cell r="B3794" t="str">
            <v>VAZQUEZ ALVAREZ MIGUEL ANGEL</v>
          </cell>
          <cell r="C3794" t="str">
            <v/>
          </cell>
          <cell r="D3794" t="str">
            <v>50719105B</v>
          </cell>
          <cell r="E3794" t="str">
            <v>PGNA</v>
          </cell>
          <cell r="F3794" t="str">
            <v>Nacionales</v>
          </cell>
        </row>
        <row r="3795">
          <cell r="A3795">
            <v>5003902</v>
          </cell>
          <cell r="B3795" t="str">
            <v>HERNAEZ COBEÑO MARIA LUISA</v>
          </cell>
          <cell r="C3795" t="str">
            <v/>
          </cell>
          <cell r="D3795" t="str">
            <v>00381197H</v>
          </cell>
          <cell r="E3795" t="str">
            <v>PGNA</v>
          </cell>
          <cell r="F3795" t="str">
            <v>Nacionales</v>
          </cell>
        </row>
        <row r="3796">
          <cell r="A3796">
            <v>5003903</v>
          </cell>
          <cell r="B3796" t="str">
            <v>LOPEZ CARO JUAN MARIA</v>
          </cell>
          <cell r="C3796" t="str">
            <v/>
          </cell>
          <cell r="D3796" t="str">
            <v>50466443G</v>
          </cell>
          <cell r="E3796" t="str">
            <v>PGNA</v>
          </cell>
          <cell r="F3796" t="str">
            <v>Nacionales</v>
          </cell>
        </row>
        <row r="3797">
          <cell r="A3797">
            <v>5003904</v>
          </cell>
          <cell r="B3797" t="str">
            <v>BALLESTEROS GALAN JOSE RAMON</v>
          </cell>
          <cell r="C3797" t="str">
            <v/>
          </cell>
          <cell r="D3797" t="str">
            <v>11846622N</v>
          </cell>
          <cell r="E3797" t="str">
            <v>PGNA</v>
          </cell>
          <cell r="F3797" t="str">
            <v>Nacionales</v>
          </cell>
        </row>
        <row r="3798">
          <cell r="A3798">
            <v>5003905</v>
          </cell>
          <cell r="B3798" t="str">
            <v>GONZALEZ ORTIZ ALBERTO</v>
          </cell>
          <cell r="C3798" t="str">
            <v/>
          </cell>
          <cell r="D3798" t="str">
            <v>20263758E</v>
          </cell>
          <cell r="E3798" t="str">
            <v>PGNA</v>
          </cell>
          <cell r="F3798" t="str">
            <v>Nacionales</v>
          </cell>
        </row>
        <row r="3799">
          <cell r="A3799">
            <v>5003906</v>
          </cell>
          <cell r="B3799" t="str">
            <v>ROMAN IZQUIERDO CONSUELO</v>
          </cell>
          <cell r="C3799" t="str">
            <v/>
          </cell>
          <cell r="D3799" t="str">
            <v>01923660D</v>
          </cell>
          <cell r="E3799" t="str">
            <v>PGNA</v>
          </cell>
          <cell r="F3799" t="str">
            <v>Nacionales</v>
          </cell>
        </row>
        <row r="3800">
          <cell r="A3800">
            <v>5003907</v>
          </cell>
          <cell r="B3800" t="str">
            <v>TERCIADO TAURIZ JAVIER</v>
          </cell>
          <cell r="C3800" t="str">
            <v/>
          </cell>
          <cell r="D3800" t="str">
            <v>00827875J</v>
          </cell>
          <cell r="E3800" t="str">
            <v>PGNA</v>
          </cell>
          <cell r="F3800" t="str">
            <v>Nacionales</v>
          </cell>
        </row>
        <row r="3801">
          <cell r="A3801">
            <v>5003908</v>
          </cell>
          <cell r="B3801" t="str">
            <v>DE LA CONCEPCION BONIFACIO JESUS</v>
          </cell>
          <cell r="C3801" t="str">
            <v/>
          </cell>
          <cell r="D3801" t="str">
            <v>07050810E</v>
          </cell>
          <cell r="E3801" t="str">
            <v>PGNA</v>
          </cell>
          <cell r="F3801" t="str">
            <v>Nacionales</v>
          </cell>
        </row>
        <row r="3802">
          <cell r="A3802">
            <v>5003909</v>
          </cell>
          <cell r="B3802" t="str">
            <v>PLAS PRODUCCIONES SL</v>
          </cell>
          <cell r="C3802" t="str">
            <v/>
          </cell>
          <cell r="D3802" t="str">
            <v>B86294493</v>
          </cell>
          <cell r="E3802" t="str">
            <v>PGPD</v>
          </cell>
          <cell r="F3802" t="str">
            <v>Productoras</v>
          </cell>
        </row>
        <row r="3803">
          <cell r="A3803">
            <v>5003910</v>
          </cell>
          <cell r="B3803" t="str">
            <v>VIDEOREPORT Y FACTORIA PLURAL UTE</v>
          </cell>
          <cell r="C3803" t="str">
            <v/>
          </cell>
          <cell r="D3803" t="str">
            <v>U87116810</v>
          </cell>
          <cell r="E3803" t="str">
            <v>PGNA</v>
          </cell>
          <cell r="F3803" t="str">
            <v>Nacionales</v>
          </cell>
        </row>
        <row r="3804">
          <cell r="A3804">
            <v>5003911</v>
          </cell>
          <cell r="B3804" t="str">
            <v>HIDALGO LOPEZ FRANCISCO LUIS</v>
          </cell>
          <cell r="C3804" t="str">
            <v/>
          </cell>
          <cell r="D3804" t="str">
            <v>44259084T</v>
          </cell>
          <cell r="E3804" t="str">
            <v>PGNA</v>
          </cell>
          <cell r="F3804" t="str">
            <v>Nacionales</v>
          </cell>
        </row>
        <row r="3805">
          <cell r="A3805">
            <v>5003912</v>
          </cell>
          <cell r="B3805" t="str">
            <v>PINTO SAEZ ANTONIO</v>
          </cell>
          <cell r="C3805" t="str">
            <v/>
          </cell>
          <cell r="D3805" t="str">
            <v>07515504R</v>
          </cell>
          <cell r="E3805" t="str">
            <v>PGNA</v>
          </cell>
          <cell r="F3805" t="str">
            <v>Nacionales</v>
          </cell>
        </row>
        <row r="3806">
          <cell r="A3806">
            <v>5003914</v>
          </cell>
          <cell r="B3806" t="str">
            <v>NUVCOP AUDIOV ADVERSITING</v>
          </cell>
          <cell r="C3806" t="str">
            <v/>
          </cell>
          <cell r="D3806" t="str">
            <v>B86995677</v>
          </cell>
          <cell r="E3806" t="str">
            <v>PGNA</v>
          </cell>
          <cell r="F3806" t="str">
            <v>Nacionales</v>
          </cell>
        </row>
        <row r="3807">
          <cell r="A3807">
            <v>5003915</v>
          </cell>
          <cell r="B3807" t="str">
            <v>HUERTA RIVAS CARLOS</v>
          </cell>
          <cell r="C3807" t="str">
            <v/>
          </cell>
          <cell r="D3807" t="str">
            <v>07227961G</v>
          </cell>
          <cell r="E3807" t="str">
            <v>PGNA</v>
          </cell>
          <cell r="F3807" t="str">
            <v>Nacionales</v>
          </cell>
        </row>
        <row r="3808">
          <cell r="A3808">
            <v>5003916</v>
          </cell>
          <cell r="B3808" t="str">
            <v>CASTRO PRADA LUCIA</v>
          </cell>
          <cell r="C3808" t="str">
            <v/>
          </cell>
          <cell r="D3808" t="str">
            <v>01933510S</v>
          </cell>
          <cell r="E3808" t="str">
            <v>PGNA</v>
          </cell>
          <cell r="F3808" t="str">
            <v>Nacionales</v>
          </cell>
        </row>
        <row r="3809">
          <cell r="A3809">
            <v>5003917</v>
          </cell>
          <cell r="B3809" t="str">
            <v>MOLINA HERNANDEZ JOSE IGNACIO</v>
          </cell>
          <cell r="C3809" t="str">
            <v/>
          </cell>
          <cell r="D3809" t="str">
            <v>50548718P</v>
          </cell>
          <cell r="E3809" t="str">
            <v>PGNA</v>
          </cell>
          <cell r="F3809" t="str">
            <v>Nacionales</v>
          </cell>
        </row>
        <row r="3810">
          <cell r="A3810">
            <v>5003918</v>
          </cell>
          <cell r="B3810" t="str">
            <v>LAMAS LOPEZ BENITO</v>
          </cell>
          <cell r="C3810" t="str">
            <v/>
          </cell>
          <cell r="D3810" t="str">
            <v>01091594Z</v>
          </cell>
          <cell r="E3810" t="str">
            <v>PGNA</v>
          </cell>
          <cell r="F3810" t="str">
            <v>Nacionales</v>
          </cell>
        </row>
        <row r="3811">
          <cell r="A3811">
            <v>5003919</v>
          </cell>
          <cell r="B3811" t="str">
            <v>OPTIMUS GESTION LOGISTICA SL</v>
          </cell>
          <cell r="C3811" t="str">
            <v/>
          </cell>
          <cell r="D3811" t="str">
            <v>B86559333</v>
          </cell>
          <cell r="E3811" t="str">
            <v>PGNA</v>
          </cell>
          <cell r="F3811" t="str">
            <v>Nacionales</v>
          </cell>
        </row>
        <row r="3812">
          <cell r="A3812">
            <v>5003920</v>
          </cell>
          <cell r="B3812" t="str">
            <v>CASTAÑEDA MARCOS RICARDO</v>
          </cell>
          <cell r="C3812" t="str">
            <v/>
          </cell>
          <cell r="D3812" t="str">
            <v>70865031F</v>
          </cell>
          <cell r="E3812" t="str">
            <v>PGNA</v>
          </cell>
          <cell r="F3812" t="str">
            <v>Nacionales</v>
          </cell>
        </row>
        <row r="3813">
          <cell r="A3813">
            <v>5003921</v>
          </cell>
          <cell r="B3813" t="str">
            <v>VICTOR ILISEI VASILE</v>
          </cell>
          <cell r="C3813" t="str">
            <v/>
          </cell>
          <cell r="D3813" t="str">
            <v>X6805946Q</v>
          </cell>
          <cell r="E3813" t="str">
            <v>PGNA</v>
          </cell>
          <cell r="F3813" t="str">
            <v>Nacionales</v>
          </cell>
        </row>
        <row r="3814">
          <cell r="A3814">
            <v>5003922</v>
          </cell>
          <cell r="B3814" t="str">
            <v>MANTECON VERNALTE JAVIER</v>
          </cell>
          <cell r="C3814" t="str">
            <v/>
          </cell>
          <cell r="D3814" t="str">
            <v>51379063F</v>
          </cell>
          <cell r="E3814" t="str">
            <v>PGNA</v>
          </cell>
          <cell r="F3814" t="str">
            <v>Nacionales</v>
          </cell>
        </row>
        <row r="3815">
          <cell r="A3815">
            <v>5003923</v>
          </cell>
          <cell r="B3815" t="str">
            <v>FEBREL GOMEZ MARIA TERESA</v>
          </cell>
          <cell r="C3815" t="str">
            <v/>
          </cell>
          <cell r="D3815" t="str">
            <v>05381414N</v>
          </cell>
          <cell r="E3815" t="str">
            <v>PGNA</v>
          </cell>
          <cell r="F3815" t="str">
            <v>Nacionales</v>
          </cell>
        </row>
        <row r="3816">
          <cell r="A3816">
            <v>5003924</v>
          </cell>
          <cell r="B3816" t="str">
            <v>ANGULO CEUTA SL</v>
          </cell>
          <cell r="C3816" t="str">
            <v/>
          </cell>
          <cell r="D3816" t="str">
            <v>B51011195</v>
          </cell>
          <cell r="E3816" t="str">
            <v>PGNA</v>
          </cell>
          <cell r="F3816" t="str">
            <v>Nacionales</v>
          </cell>
        </row>
        <row r="3817">
          <cell r="A3817">
            <v>5003925</v>
          </cell>
          <cell r="B3817" t="str">
            <v>AYALA PEREZ JUAN CARLOS</v>
          </cell>
          <cell r="C3817" t="str">
            <v/>
          </cell>
          <cell r="D3817" t="str">
            <v>77328555W</v>
          </cell>
          <cell r="E3817" t="str">
            <v>PGNA</v>
          </cell>
          <cell r="F3817" t="str">
            <v>Nacionales</v>
          </cell>
        </row>
        <row r="3818">
          <cell r="A3818">
            <v>5003926</v>
          </cell>
          <cell r="B3818" t="str">
            <v>OLTRA MARTINEZ ROBERTO JULIO</v>
          </cell>
          <cell r="C3818" t="str">
            <v/>
          </cell>
          <cell r="D3818" t="str">
            <v>50697348N</v>
          </cell>
          <cell r="E3818" t="str">
            <v>PGNA</v>
          </cell>
          <cell r="F3818" t="str">
            <v>Nacionales</v>
          </cell>
        </row>
        <row r="3819">
          <cell r="A3819">
            <v>5003927</v>
          </cell>
          <cell r="B3819" t="str">
            <v>GARCIA MAIZ JORGE</v>
          </cell>
          <cell r="C3819" t="str">
            <v/>
          </cell>
          <cell r="D3819" t="str">
            <v>50114062Y</v>
          </cell>
          <cell r="E3819" t="str">
            <v>PGNA</v>
          </cell>
          <cell r="F3819" t="str">
            <v>Nacionales</v>
          </cell>
        </row>
        <row r="3820">
          <cell r="A3820">
            <v>5003928</v>
          </cell>
          <cell r="B3820" t="str">
            <v>ROIGE MAGDALENO JOSE ANTONIO</v>
          </cell>
          <cell r="C3820" t="str">
            <v/>
          </cell>
          <cell r="D3820" t="str">
            <v>15386257Q</v>
          </cell>
          <cell r="E3820" t="str">
            <v>PCOL</v>
          </cell>
          <cell r="F3820" t="str">
            <v>Colaboradores</v>
          </cell>
        </row>
        <row r="3821">
          <cell r="A3821">
            <v>5003929</v>
          </cell>
          <cell r="B3821" t="str">
            <v>LOPEZ FERNANDEZ JUAN CARLOS</v>
          </cell>
          <cell r="C3821" t="str">
            <v/>
          </cell>
          <cell r="D3821" t="str">
            <v>50222179T</v>
          </cell>
          <cell r="E3821" t="str">
            <v>PGNA</v>
          </cell>
          <cell r="F3821" t="str">
            <v>Nacionales</v>
          </cell>
        </row>
        <row r="3822">
          <cell r="A3822">
            <v>5003930</v>
          </cell>
          <cell r="B3822" t="str">
            <v>ESPAÑA MORENO RAUL</v>
          </cell>
          <cell r="C3822" t="str">
            <v/>
          </cell>
          <cell r="D3822" t="str">
            <v>02076526V</v>
          </cell>
          <cell r="E3822" t="str">
            <v>PGNA</v>
          </cell>
          <cell r="F3822" t="str">
            <v>Nacionales</v>
          </cell>
        </row>
        <row r="3823">
          <cell r="A3823">
            <v>5003931</v>
          </cell>
          <cell r="B3823" t="str">
            <v>VIGIL GONZALEZ BENITO ADELA</v>
          </cell>
          <cell r="C3823" t="str">
            <v/>
          </cell>
          <cell r="D3823" t="str">
            <v>20239244A</v>
          </cell>
          <cell r="E3823" t="str">
            <v>PGNA</v>
          </cell>
          <cell r="F3823" t="str">
            <v>Nacionales</v>
          </cell>
        </row>
        <row r="3824">
          <cell r="A3824">
            <v>5003932</v>
          </cell>
          <cell r="B3824" t="str">
            <v>HERMANOS MARTINICORENA BERUETE</v>
          </cell>
          <cell r="C3824" t="str">
            <v/>
          </cell>
          <cell r="D3824" t="str">
            <v>E71189971</v>
          </cell>
          <cell r="E3824" t="str">
            <v>PGNA</v>
          </cell>
          <cell r="F3824" t="str">
            <v>Nacionales</v>
          </cell>
        </row>
        <row r="3825">
          <cell r="A3825">
            <v>5003933</v>
          </cell>
          <cell r="B3825" t="str">
            <v>CABALLERO GONZALEZ BENITO ALFONSO</v>
          </cell>
          <cell r="C3825" t="str">
            <v/>
          </cell>
          <cell r="D3825" t="str">
            <v>27247651B</v>
          </cell>
          <cell r="E3825" t="str">
            <v>PGNA</v>
          </cell>
          <cell r="F3825" t="str">
            <v>Nacionales</v>
          </cell>
        </row>
        <row r="3826">
          <cell r="A3826">
            <v>5003934</v>
          </cell>
          <cell r="B3826" t="str">
            <v>AKILES GALICIA SL</v>
          </cell>
          <cell r="C3826" t="str">
            <v/>
          </cell>
          <cell r="D3826" t="str">
            <v>B36990315</v>
          </cell>
          <cell r="E3826" t="str">
            <v>PGPD</v>
          </cell>
          <cell r="F3826" t="str">
            <v>Productoras</v>
          </cell>
        </row>
        <row r="3827">
          <cell r="A3827">
            <v>5003935</v>
          </cell>
          <cell r="B3827" t="str">
            <v>JIMENEZ CASTRO RAFAEL</v>
          </cell>
          <cell r="C3827" t="str">
            <v/>
          </cell>
          <cell r="D3827" t="str">
            <v>05448211V</v>
          </cell>
          <cell r="E3827" t="str">
            <v>PGNA</v>
          </cell>
          <cell r="F3827" t="str">
            <v>Nacionales</v>
          </cell>
        </row>
        <row r="3828">
          <cell r="A3828">
            <v>5003936</v>
          </cell>
          <cell r="B3828" t="str">
            <v>MARTIN BUENO DIANA</v>
          </cell>
          <cell r="C3828" t="str">
            <v/>
          </cell>
          <cell r="D3828" t="str">
            <v>52875115R</v>
          </cell>
          <cell r="E3828" t="str">
            <v>PGNA</v>
          </cell>
          <cell r="F3828" t="str">
            <v>Nacionales</v>
          </cell>
        </row>
        <row r="3829">
          <cell r="A3829">
            <v>5003937</v>
          </cell>
          <cell r="B3829" t="str">
            <v>RUIZ ALVAREZ MARIA TERESA</v>
          </cell>
          <cell r="C3829" t="str">
            <v/>
          </cell>
          <cell r="D3829" t="str">
            <v>07221456P</v>
          </cell>
          <cell r="E3829" t="str">
            <v>PGNA</v>
          </cell>
          <cell r="F3829" t="str">
            <v>Nacionales</v>
          </cell>
        </row>
        <row r="3830">
          <cell r="A3830">
            <v>5003938</v>
          </cell>
          <cell r="B3830" t="str">
            <v>ACUNTIA</v>
          </cell>
          <cell r="C3830" t="str">
            <v/>
          </cell>
          <cell r="D3830" t="str">
            <v>A80644081</v>
          </cell>
          <cell r="E3830" t="str">
            <v>PGNA</v>
          </cell>
          <cell r="F3830" t="str">
            <v>Nacionales</v>
          </cell>
        </row>
        <row r="3831">
          <cell r="A3831">
            <v>5003940</v>
          </cell>
          <cell r="B3831" t="str">
            <v>MADRID SERVICIOS PROCESALES SLP</v>
          </cell>
          <cell r="C3831" t="str">
            <v>SHARON RODRIGUEZ DE CASTRO RINCON</v>
          </cell>
          <cell r="D3831" t="str">
            <v>B87071577</v>
          </cell>
          <cell r="E3831" t="str">
            <v>PCOL</v>
          </cell>
          <cell r="F3831" t="str">
            <v>Colaboradores</v>
          </cell>
        </row>
        <row r="3832">
          <cell r="A3832">
            <v>5003941</v>
          </cell>
          <cell r="B3832" t="str">
            <v>PEREZ ROSA FERMIN</v>
          </cell>
          <cell r="C3832" t="str">
            <v/>
          </cell>
          <cell r="D3832" t="str">
            <v>50316328X</v>
          </cell>
          <cell r="E3832" t="str">
            <v>PGNA</v>
          </cell>
          <cell r="F3832" t="str">
            <v>Nacionales</v>
          </cell>
        </row>
        <row r="3833">
          <cell r="A3833">
            <v>5003942</v>
          </cell>
          <cell r="B3833" t="str">
            <v>CEREZO VIEJO JOSE LUIS</v>
          </cell>
          <cell r="C3833" t="str">
            <v/>
          </cell>
          <cell r="D3833" t="str">
            <v>53104266A</v>
          </cell>
          <cell r="E3833" t="str">
            <v>PGNA</v>
          </cell>
          <cell r="F3833" t="str">
            <v>Nacionales</v>
          </cell>
        </row>
        <row r="3834">
          <cell r="A3834">
            <v>5003943</v>
          </cell>
          <cell r="B3834" t="str">
            <v>GOMEZ SALCEDO ANA</v>
          </cell>
          <cell r="C3834" t="str">
            <v/>
          </cell>
          <cell r="D3834" t="str">
            <v>47018760K</v>
          </cell>
          <cell r="E3834" t="str">
            <v>PGNA</v>
          </cell>
          <cell r="F3834" t="str">
            <v>Nacionales</v>
          </cell>
        </row>
        <row r="3835">
          <cell r="A3835">
            <v>5003944</v>
          </cell>
          <cell r="B3835" t="str">
            <v>LOLA MEDINA SL</v>
          </cell>
          <cell r="C3835" t="str">
            <v/>
          </cell>
          <cell r="D3835" t="str">
            <v>B82333972</v>
          </cell>
          <cell r="E3835" t="str">
            <v>PGNA</v>
          </cell>
          <cell r="F3835" t="str">
            <v>Nacionales</v>
          </cell>
        </row>
        <row r="3836">
          <cell r="A3836">
            <v>5003945</v>
          </cell>
          <cell r="B3836" t="str">
            <v>WELCOME OFFICE SL</v>
          </cell>
          <cell r="C3836" t="str">
            <v/>
          </cell>
          <cell r="D3836" t="str">
            <v>B86051836</v>
          </cell>
          <cell r="E3836" t="str">
            <v>PGNA</v>
          </cell>
          <cell r="F3836" t="str">
            <v>Nacionales</v>
          </cell>
        </row>
        <row r="3837">
          <cell r="A3837">
            <v>5003946</v>
          </cell>
          <cell r="B3837" t="str">
            <v>VICENTE VELASCO ABRAHAM</v>
          </cell>
          <cell r="C3837" t="str">
            <v/>
          </cell>
          <cell r="D3837" t="str">
            <v>02544055W</v>
          </cell>
          <cell r="E3837" t="str">
            <v>PGNA</v>
          </cell>
          <cell r="F3837" t="str">
            <v>Nacionales</v>
          </cell>
        </row>
        <row r="3838">
          <cell r="A3838">
            <v>5003947</v>
          </cell>
          <cell r="B3838" t="str">
            <v>SPHERA DESARROLLO E INNOVACION</v>
          </cell>
          <cell r="C3838" t="str">
            <v/>
          </cell>
          <cell r="D3838" t="str">
            <v>A86405305</v>
          </cell>
          <cell r="E3838" t="str">
            <v>PGNA</v>
          </cell>
          <cell r="F3838" t="str">
            <v>Nacionales</v>
          </cell>
        </row>
        <row r="3839">
          <cell r="A3839">
            <v>5003948</v>
          </cell>
          <cell r="B3839" t="str">
            <v>MAESTRE SANCHEZ AGAPITO</v>
          </cell>
          <cell r="C3839" t="str">
            <v/>
          </cell>
          <cell r="D3839" t="str">
            <v>05882129V</v>
          </cell>
          <cell r="E3839" t="str">
            <v>PCOL</v>
          </cell>
          <cell r="F3839" t="str">
            <v>Colaboradores</v>
          </cell>
        </row>
        <row r="3840">
          <cell r="A3840">
            <v>5003950</v>
          </cell>
          <cell r="B3840" t="str">
            <v>MUÑOZ SILVA</v>
          </cell>
          <cell r="C3840" t="str">
            <v/>
          </cell>
          <cell r="D3840" t="str">
            <v>02665540R</v>
          </cell>
          <cell r="E3840" t="str">
            <v>PGNA</v>
          </cell>
          <cell r="F3840" t="str">
            <v>Nacionales</v>
          </cell>
        </row>
        <row r="3841">
          <cell r="A3841">
            <v>5003951</v>
          </cell>
          <cell r="B3841" t="str">
            <v>PARRA GAGO SERGIO</v>
          </cell>
          <cell r="C3841" t="str">
            <v/>
          </cell>
          <cell r="D3841" t="str">
            <v>06029590W</v>
          </cell>
          <cell r="E3841" t="str">
            <v>PGNA</v>
          </cell>
          <cell r="F3841" t="str">
            <v>Nacionales</v>
          </cell>
        </row>
        <row r="3842">
          <cell r="A3842">
            <v>5003952</v>
          </cell>
          <cell r="B3842" t="str">
            <v>MENENDEZ ALVAREZ JAVIER</v>
          </cell>
          <cell r="C3842" t="str">
            <v/>
          </cell>
          <cell r="D3842" t="str">
            <v>14302364K</v>
          </cell>
          <cell r="E3842" t="str">
            <v>PGNA</v>
          </cell>
          <cell r="F3842" t="str">
            <v>Nacionales</v>
          </cell>
        </row>
        <row r="3843">
          <cell r="A3843">
            <v>5003953</v>
          </cell>
          <cell r="B3843" t="str">
            <v>GARCIA ESTRINGANA ALBERTO</v>
          </cell>
          <cell r="C3843" t="str">
            <v/>
          </cell>
          <cell r="D3843" t="str">
            <v>70059905L</v>
          </cell>
          <cell r="E3843" t="str">
            <v>PGNA</v>
          </cell>
          <cell r="F3843" t="str">
            <v>Nacionales</v>
          </cell>
        </row>
        <row r="3844">
          <cell r="A3844">
            <v>5003954</v>
          </cell>
          <cell r="B3844" t="str">
            <v>VILLARINO MARTIN JULIA</v>
          </cell>
          <cell r="C3844" t="str">
            <v/>
          </cell>
          <cell r="D3844" t="str">
            <v>50083256C</v>
          </cell>
          <cell r="E3844" t="str">
            <v>PGNA</v>
          </cell>
          <cell r="F3844" t="str">
            <v>Nacionales</v>
          </cell>
        </row>
        <row r="3845">
          <cell r="A3845">
            <v>5003955</v>
          </cell>
          <cell r="B3845" t="str">
            <v>REQUENA ROLDAN NOELIA</v>
          </cell>
          <cell r="C3845" t="str">
            <v/>
          </cell>
          <cell r="D3845" t="str">
            <v>47225550H</v>
          </cell>
          <cell r="E3845" t="str">
            <v>PGNA</v>
          </cell>
          <cell r="F3845" t="str">
            <v>Nacionales</v>
          </cell>
        </row>
        <row r="3846">
          <cell r="A3846">
            <v>5003956</v>
          </cell>
          <cell r="B3846" t="str">
            <v>LOPEZ PUENTE JUAN CARLOS</v>
          </cell>
          <cell r="C3846" t="str">
            <v/>
          </cell>
          <cell r="D3846" t="str">
            <v>52974350Z</v>
          </cell>
          <cell r="E3846" t="str">
            <v>PGNA</v>
          </cell>
          <cell r="F3846" t="str">
            <v>Nacionales</v>
          </cell>
        </row>
        <row r="3847">
          <cell r="A3847">
            <v>5003957</v>
          </cell>
          <cell r="B3847" t="str">
            <v>ESCRIBANO LOPEZ MIGUEL</v>
          </cell>
          <cell r="C3847" t="str">
            <v/>
          </cell>
          <cell r="D3847" t="str">
            <v>20158228Q</v>
          </cell>
          <cell r="E3847" t="str">
            <v>PGNA</v>
          </cell>
          <cell r="F3847" t="str">
            <v>Nacionales</v>
          </cell>
        </row>
        <row r="3848">
          <cell r="A3848">
            <v>5003958</v>
          </cell>
          <cell r="B3848" t="str">
            <v>SUAREZ RAMON M CARMEN</v>
          </cell>
          <cell r="C3848" t="str">
            <v/>
          </cell>
          <cell r="D3848" t="str">
            <v>52188521A</v>
          </cell>
          <cell r="E3848" t="str">
            <v>PGNA</v>
          </cell>
          <cell r="F3848" t="str">
            <v>Nacionales</v>
          </cell>
        </row>
        <row r="3849">
          <cell r="A3849">
            <v>5003959</v>
          </cell>
          <cell r="B3849" t="str">
            <v>AVALON DISTRIBUCION AUDIOVISUAL SL</v>
          </cell>
          <cell r="C3849" t="str">
            <v/>
          </cell>
          <cell r="D3849" t="str">
            <v>B85104867</v>
          </cell>
          <cell r="E3849" t="str">
            <v>PGNA</v>
          </cell>
          <cell r="F3849" t="str">
            <v>Nacionales</v>
          </cell>
        </row>
        <row r="3850">
          <cell r="A3850">
            <v>5003960</v>
          </cell>
          <cell r="B3850" t="str">
            <v>MEDIAPRO SPORTS SLU</v>
          </cell>
          <cell r="C3850" t="str">
            <v/>
          </cell>
          <cell r="D3850" t="str">
            <v>B66163437</v>
          </cell>
          <cell r="E3850" t="str">
            <v>PGNA</v>
          </cell>
          <cell r="F3850" t="str">
            <v>Nacionales</v>
          </cell>
        </row>
        <row r="3851">
          <cell r="A3851">
            <v>5003961</v>
          </cell>
          <cell r="B3851" t="str">
            <v>SANCHO REBOLLO ALBERTO</v>
          </cell>
          <cell r="C3851" t="str">
            <v/>
          </cell>
          <cell r="D3851" t="str">
            <v>50078108R</v>
          </cell>
          <cell r="E3851" t="str">
            <v>PGNA</v>
          </cell>
          <cell r="F3851" t="str">
            <v>Nacionales</v>
          </cell>
        </row>
        <row r="3852">
          <cell r="A3852">
            <v>5003962</v>
          </cell>
          <cell r="B3852" t="str">
            <v>GALINDO RUIZ DAVID</v>
          </cell>
          <cell r="C3852" t="str">
            <v/>
          </cell>
          <cell r="D3852" t="str">
            <v>12409440C</v>
          </cell>
          <cell r="E3852" t="str">
            <v>PGNA</v>
          </cell>
          <cell r="F3852" t="str">
            <v>Nacionales</v>
          </cell>
        </row>
        <row r="3853">
          <cell r="A3853">
            <v>5003963</v>
          </cell>
          <cell r="B3853" t="str">
            <v>OLTRA SANCHEZ DIEGO</v>
          </cell>
          <cell r="C3853" t="str">
            <v/>
          </cell>
          <cell r="D3853" t="str">
            <v>47469933A</v>
          </cell>
          <cell r="E3853" t="str">
            <v>PGNA</v>
          </cell>
          <cell r="F3853" t="str">
            <v>Nacionales</v>
          </cell>
        </row>
        <row r="3854">
          <cell r="A3854">
            <v>5003964</v>
          </cell>
          <cell r="B3854" t="str">
            <v>PARROQUIA SANTIAGO APOSTOL</v>
          </cell>
          <cell r="C3854" t="str">
            <v/>
          </cell>
          <cell r="D3854" t="str">
            <v>R7800488D</v>
          </cell>
          <cell r="E3854" t="str">
            <v>PGNA</v>
          </cell>
          <cell r="F3854" t="str">
            <v>Nacionales</v>
          </cell>
        </row>
        <row r="3855">
          <cell r="A3855">
            <v>5003965</v>
          </cell>
          <cell r="B3855" t="str">
            <v>ASEGURADO MARTINEZ BELEN</v>
          </cell>
          <cell r="C3855" t="str">
            <v/>
          </cell>
          <cell r="D3855" t="str">
            <v>00816243L</v>
          </cell>
          <cell r="E3855" t="str">
            <v>PGNA</v>
          </cell>
          <cell r="F3855" t="str">
            <v>Nacionales</v>
          </cell>
        </row>
        <row r="3856">
          <cell r="A3856">
            <v>5003966</v>
          </cell>
          <cell r="B3856" t="str">
            <v>MINGUEZ DEL VALLE JOSE MARIANO</v>
          </cell>
          <cell r="C3856" t="str">
            <v/>
          </cell>
          <cell r="D3856" t="str">
            <v>09033017C</v>
          </cell>
          <cell r="E3856" t="str">
            <v>PGNA</v>
          </cell>
          <cell r="F3856" t="str">
            <v>Nacionales</v>
          </cell>
        </row>
        <row r="3857">
          <cell r="A3857">
            <v>5003967</v>
          </cell>
          <cell r="B3857" t="str">
            <v>CAMARA CAMARERO LUCIA</v>
          </cell>
          <cell r="C3857" t="str">
            <v/>
          </cell>
          <cell r="D3857" t="str">
            <v>71282029S</v>
          </cell>
          <cell r="E3857" t="str">
            <v>PGNA</v>
          </cell>
          <cell r="F3857" t="str">
            <v>Nacionales</v>
          </cell>
        </row>
        <row r="3858">
          <cell r="A3858">
            <v>5003968</v>
          </cell>
          <cell r="B3858" t="str">
            <v>ALVAREZ SANTULLANO FERNANDEZ ALEJAN</v>
          </cell>
          <cell r="C3858" t="str">
            <v/>
          </cell>
          <cell r="D3858" t="str">
            <v>52474566C</v>
          </cell>
          <cell r="E3858" t="str">
            <v>PGNA</v>
          </cell>
          <cell r="F3858" t="str">
            <v>Nacionales</v>
          </cell>
        </row>
        <row r="3859">
          <cell r="A3859">
            <v>5003969</v>
          </cell>
          <cell r="B3859" t="str">
            <v>GALA CANO NATALIA</v>
          </cell>
          <cell r="C3859" t="str">
            <v/>
          </cell>
          <cell r="D3859" t="str">
            <v>70420875G</v>
          </cell>
          <cell r="E3859" t="str">
            <v>PGNA</v>
          </cell>
          <cell r="F3859" t="str">
            <v>Nacionales</v>
          </cell>
        </row>
        <row r="3860">
          <cell r="A3860">
            <v>5003970</v>
          </cell>
          <cell r="B3860" t="str">
            <v>FUENTES MURO LAURA MARIA</v>
          </cell>
          <cell r="C3860" t="str">
            <v/>
          </cell>
          <cell r="D3860" t="str">
            <v>52566493Q</v>
          </cell>
          <cell r="E3860" t="str">
            <v>PGNA</v>
          </cell>
          <cell r="F3860" t="str">
            <v>Nacionales</v>
          </cell>
        </row>
        <row r="3861">
          <cell r="A3861">
            <v>5003971</v>
          </cell>
          <cell r="B3861" t="str">
            <v>BATRES AGUADO MIGUEL ANGEL</v>
          </cell>
          <cell r="C3861" t="str">
            <v/>
          </cell>
          <cell r="D3861" t="str">
            <v>02050250F</v>
          </cell>
          <cell r="E3861" t="str">
            <v>PGNA</v>
          </cell>
          <cell r="F3861" t="str">
            <v>Nacionales</v>
          </cell>
        </row>
        <row r="3862">
          <cell r="A3862">
            <v>5003972</v>
          </cell>
          <cell r="B3862" t="str">
            <v>GARCIA BLANES GUILLEN VICTORIA</v>
          </cell>
          <cell r="C3862" t="str">
            <v/>
          </cell>
          <cell r="D3862" t="str">
            <v>05247130W</v>
          </cell>
          <cell r="E3862" t="str">
            <v>PGNA</v>
          </cell>
          <cell r="F3862" t="str">
            <v>Nacionales</v>
          </cell>
        </row>
        <row r="3863">
          <cell r="A3863">
            <v>5003973</v>
          </cell>
          <cell r="B3863" t="str">
            <v>BENITO MORA DOMINGO</v>
          </cell>
          <cell r="C3863" t="str">
            <v/>
          </cell>
          <cell r="D3863" t="str">
            <v>50288471Y</v>
          </cell>
          <cell r="E3863" t="str">
            <v>PGNA</v>
          </cell>
          <cell r="F3863" t="str">
            <v>Nacionales</v>
          </cell>
        </row>
        <row r="3864">
          <cell r="A3864">
            <v>5003974</v>
          </cell>
          <cell r="B3864" t="str">
            <v>GONZALEZ SANCHEZ JUSTINO</v>
          </cell>
          <cell r="C3864" t="str">
            <v/>
          </cell>
          <cell r="D3864" t="str">
            <v>50955180Z</v>
          </cell>
          <cell r="E3864" t="str">
            <v>PGNA</v>
          </cell>
          <cell r="F3864" t="str">
            <v>Nacionales</v>
          </cell>
        </row>
        <row r="3865">
          <cell r="A3865">
            <v>5003975</v>
          </cell>
          <cell r="B3865" t="str">
            <v>ORTIZ PINO ANTONIO MIGUEL</v>
          </cell>
          <cell r="C3865" t="str">
            <v/>
          </cell>
          <cell r="D3865" t="str">
            <v>50071293V</v>
          </cell>
          <cell r="E3865" t="str">
            <v>PGNA</v>
          </cell>
          <cell r="F3865" t="str">
            <v>Nacionales</v>
          </cell>
        </row>
        <row r="3866">
          <cell r="A3866">
            <v>5003976</v>
          </cell>
          <cell r="B3866" t="str">
            <v>DIAZ BASTANTE MIGUEL</v>
          </cell>
          <cell r="C3866" t="str">
            <v/>
          </cell>
          <cell r="D3866" t="str">
            <v>02686064D</v>
          </cell>
          <cell r="E3866" t="str">
            <v>PGNA</v>
          </cell>
          <cell r="F3866" t="str">
            <v>Nacionales</v>
          </cell>
        </row>
        <row r="3867">
          <cell r="A3867">
            <v>5003977</v>
          </cell>
          <cell r="B3867" t="str">
            <v>RAPOSO GOMEZ ALBERTO</v>
          </cell>
          <cell r="C3867" t="str">
            <v/>
          </cell>
          <cell r="D3867" t="str">
            <v>08992601S</v>
          </cell>
          <cell r="E3867" t="str">
            <v>PGNA</v>
          </cell>
          <cell r="F3867" t="str">
            <v>Nacionales</v>
          </cell>
        </row>
        <row r="3868">
          <cell r="A3868">
            <v>5003978</v>
          </cell>
          <cell r="B3868" t="str">
            <v>MARTIN POVEDA IRALDA</v>
          </cell>
          <cell r="C3868" t="str">
            <v/>
          </cell>
          <cell r="D3868" t="str">
            <v>47455917V</v>
          </cell>
          <cell r="E3868" t="str">
            <v>PGNA</v>
          </cell>
          <cell r="F3868" t="str">
            <v>Nacionales</v>
          </cell>
        </row>
        <row r="3869">
          <cell r="A3869">
            <v>5003979</v>
          </cell>
          <cell r="B3869" t="str">
            <v>COLEGIO LAS ROZAS SL</v>
          </cell>
          <cell r="C3869" t="str">
            <v/>
          </cell>
          <cell r="D3869" t="str">
            <v>B81285215</v>
          </cell>
          <cell r="E3869" t="str">
            <v>PGNA</v>
          </cell>
          <cell r="F3869" t="str">
            <v>Nacionales</v>
          </cell>
        </row>
        <row r="3870">
          <cell r="A3870">
            <v>5003980</v>
          </cell>
          <cell r="B3870" t="str">
            <v>SANZ MARTIN MONTSERRAT</v>
          </cell>
          <cell r="C3870" t="str">
            <v/>
          </cell>
          <cell r="D3870" t="str">
            <v>07498206E</v>
          </cell>
          <cell r="E3870" t="str">
            <v>PGNA</v>
          </cell>
          <cell r="F3870" t="str">
            <v>Nacionales</v>
          </cell>
        </row>
        <row r="3871">
          <cell r="A3871">
            <v>5003981</v>
          </cell>
          <cell r="B3871" t="str">
            <v>MASIDE DE ARRIBA MANUEL</v>
          </cell>
          <cell r="C3871" t="str">
            <v/>
          </cell>
          <cell r="D3871" t="str">
            <v>33302518J</v>
          </cell>
          <cell r="E3871" t="str">
            <v>PGNA</v>
          </cell>
          <cell r="F3871" t="str">
            <v>Nacionales</v>
          </cell>
        </row>
        <row r="3872">
          <cell r="A3872">
            <v>5003982</v>
          </cell>
          <cell r="B3872" t="str">
            <v>MIRILLO PEREZ FRANCISCO</v>
          </cell>
          <cell r="C3872" t="str">
            <v/>
          </cell>
          <cell r="D3872" t="str">
            <v>01828801W</v>
          </cell>
          <cell r="E3872" t="str">
            <v>PGNA</v>
          </cell>
          <cell r="F3872" t="str">
            <v>Nacionales</v>
          </cell>
        </row>
        <row r="3873">
          <cell r="A3873">
            <v>5003983</v>
          </cell>
          <cell r="B3873" t="str">
            <v>NAVARRETE MACIA PEDRO MANUEL</v>
          </cell>
          <cell r="C3873" t="str">
            <v/>
          </cell>
          <cell r="D3873" t="str">
            <v>11792128M</v>
          </cell>
          <cell r="E3873" t="str">
            <v>PGNA</v>
          </cell>
          <cell r="F3873" t="str">
            <v>Nacionales</v>
          </cell>
        </row>
        <row r="3874">
          <cell r="A3874">
            <v>5003984</v>
          </cell>
          <cell r="B3874" t="str">
            <v>GARCIA CERVANTES JOSE LUIS</v>
          </cell>
          <cell r="C3874" t="str">
            <v/>
          </cell>
          <cell r="D3874" t="str">
            <v>50818772L</v>
          </cell>
          <cell r="E3874" t="str">
            <v>PGNA</v>
          </cell>
          <cell r="F3874" t="str">
            <v>Nacionales</v>
          </cell>
        </row>
        <row r="3875">
          <cell r="A3875">
            <v>5003985</v>
          </cell>
          <cell r="B3875" t="str">
            <v>SOMOZA ROMERO GEMA</v>
          </cell>
          <cell r="C3875" t="str">
            <v/>
          </cell>
          <cell r="D3875" t="str">
            <v>53455316G</v>
          </cell>
          <cell r="E3875" t="str">
            <v>PGNA</v>
          </cell>
          <cell r="F3875" t="str">
            <v>Nacionales</v>
          </cell>
        </row>
        <row r="3876">
          <cell r="A3876">
            <v>5003986</v>
          </cell>
          <cell r="B3876" t="str">
            <v>MOITA TREJO ANA EFIGENIA</v>
          </cell>
          <cell r="C3876" t="str">
            <v/>
          </cell>
          <cell r="D3876" t="str">
            <v>52535275D</v>
          </cell>
          <cell r="E3876" t="str">
            <v>PGNA</v>
          </cell>
          <cell r="F3876" t="str">
            <v>Nacionales</v>
          </cell>
        </row>
        <row r="3877">
          <cell r="A3877">
            <v>5003987</v>
          </cell>
          <cell r="B3877" t="str">
            <v>MARTIN REQUENA PAULA</v>
          </cell>
          <cell r="C3877" t="str">
            <v/>
          </cell>
          <cell r="D3877" t="str">
            <v>05290078D</v>
          </cell>
          <cell r="E3877" t="str">
            <v>PGNA</v>
          </cell>
          <cell r="F3877" t="str">
            <v>Nacionales</v>
          </cell>
        </row>
        <row r="3878">
          <cell r="A3878">
            <v>5003988</v>
          </cell>
          <cell r="B3878" t="str">
            <v>LUJAN GARVIN ANTONIO</v>
          </cell>
          <cell r="C3878" t="str">
            <v/>
          </cell>
          <cell r="D3878" t="str">
            <v>52955626N</v>
          </cell>
          <cell r="E3878" t="str">
            <v>PGNA</v>
          </cell>
          <cell r="F3878" t="str">
            <v>Nacionales</v>
          </cell>
        </row>
        <row r="3879">
          <cell r="A3879">
            <v>5003989</v>
          </cell>
          <cell r="B3879" t="str">
            <v>DE LAS HERAS PEREZ CARLOS</v>
          </cell>
          <cell r="C3879" t="str">
            <v/>
          </cell>
          <cell r="D3879" t="str">
            <v>07512328E</v>
          </cell>
          <cell r="E3879" t="str">
            <v>PGNA</v>
          </cell>
          <cell r="F3879" t="str">
            <v>Nacionales</v>
          </cell>
        </row>
        <row r="3880">
          <cell r="A3880">
            <v>5003990</v>
          </cell>
          <cell r="B3880" t="str">
            <v>DE LAS CASAS VILLARUBIA DAVID</v>
          </cell>
          <cell r="C3880" t="str">
            <v/>
          </cell>
          <cell r="D3880" t="str">
            <v>11856491Z</v>
          </cell>
          <cell r="E3880" t="str">
            <v>PGNA</v>
          </cell>
          <cell r="F3880" t="str">
            <v>Nacionales</v>
          </cell>
        </row>
        <row r="3881">
          <cell r="A3881">
            <v>5003991</v>
          </cell>
          <cell r="B3881" t="str">
            <v>THREEDEE YOU  SLU</v>
          </cell>
          <cell r="C3881" t="str">
            <v/>
          </cell>
          <cell r="D3881" t="str">
            <v>B86930351</v>
          </cell>
          <cell r="E3881" t="str">
            <v>PGNA</v>
          </cell>
          <cell r="F3881" t="str">
            <v>Nacionales</v>
          </cell>
        </row>
        <row r="3882">
          <cell r="A3882">
            <v>5003992</v>
          </cell>
          <cell r="B3882" t="str">
            <v>SESPANDE PRODUCCIONES SL</v>
          </cell>
          <cell r="C3882" t="str">
            <v/>
          </cell>
          <cell r="D3882" t="str">
            <v>B87180253</v>
          </cell>
          <cell r="E3882" t="str">
            <v>PGPD</v>
          </cell>
          <cell r="F3882" t="str">
            <v>Productoras</v>
          </cell>
        </row>
        <row r="3883">
          <cell r="A3883">
            <v>5003993</v>
          </cell>
          <cell r="B3883" t="str">
            <v>FERNANDEZ MEDINA MARIA JOSE</v>
          </cell>
          <cell r="C3883" t="str">
            <v/>
          </cell>
          <cell r="D3883" t="str">
            <v>50071064H</v>
          </cell>
          <cell r="E3883" t="str">
            <v>PGNA</v>
          </cell>
          <cell r="F3883" t="str">
            <v>Nacionales</v>
          </cell>
        </row>
        <row r="3884">
          <cell r="A3884">
            <v>5003994</v>
          </cell>
          <cell r="B3884" t="str">
            <v>ARABEL MEDIA CB</v>
          </cell>
          <cell r="C3884" t="str">
            <v/>
          </cell>
          <cell r="D3884" t="str">
            <v>E86891736</v>
          </cell>
          <cell r="E3884" t="str">
            <v>PGNA</v>
          </cell>
          <cell r="F3884" t="str">
            <v>Nacionales</v>
          </cell>
        </row>
        <row r="3885">
          <cell r="A3885">
            <v>5003995</v>
          </cell>
          <cell r="B3885" t="str">
            <v>FERNANDEZ DE PALENCIA ROC M CARMEN</v>
          </cell>
          <cell r="C3885" t="str">
            <v/>
          </cell>
          <cell r="D3885" t="str">
            <v>00160410P</v>
          </cell>
          <cell r="E3885" t="str">
            <v>PGNA</v>
          </cell>
          <cell r="F3885" t="str">
            <v>Nacionales</v>
          </cell>
        </row>
        <row r="3886">
          <cell r="A3886">
            <v>5003996</v>
          </cell>
          <cell r="B3886" t="str">
            <v>CASTRO VICTOR</v>
          </cell>
          <cell r="C3886" t="str">
            <v/>
          </cell>
          <cell r="D3886" t="str">
            <v>50047240E</v>
          </cell>
          <cell r="E3886" t="str">
            <v>PGNA</v>
          </cell>
          <cell r="F3886" t="str">
            <v>Nacionales</v>
          </cell>
        </row>
        <row r="3887">
          <cell r="A3887">
            <v>5003997</v>
          </cell>
          <cell r="B3887" t="str">
            <v>BABARRO FRANCO PABLO</v>
          </cell>
          <cell r="C3887" t="str">
            <v/>
          </cell>
          <cell r="D3887" t="str">
            <v>53463156R</v>
          </cell>
          <cell r="E3887" t="str">
            <v>PGNA</v>
          </cell>
          <cell r="F3887" t="str">
            <v>Nacionales</v>
          </cell>
        </row>
        <row r="3888">
          <cell r="A3888">
            <v>5003998</v>
          </cell>
          <cell r="B3888" t="str">
            <v>KANTOROVA SLACHTOVA BLANCA</v>
          </cell>
          <cell r="C3888" t="str">
            <v/>
          </cell>
          <cell r="D3888" t="str">
            <v>02554604V</v>
          </cell>
          <cell r="E3888" t="str">
            <v>PGNA</v>
          </cell>
          <cell r="F3888" t="str">
            <v>Nacionales</v>
          </cell>
        </row>
        <row r="3889">
          <cell r="A3889">
            <v>5003999</v>
          </cell>
          <cell r="B3889" t="str">
            <v>GUERRERO TRINIDAD RAUL</v>
          </cell>
          <cell r="C3889" t="str">
            <v/>
          </cell>
          <cell r="D3889" t="str">
            <v>09190969P</v>
          </cell>
          <cell r="E3889" t="str">
            <v>PGNA</v>
          </cell>
          <cell r="F3889" t="str">
            <v>Nacionales</v>
          </cell>
        </row>
        <row r="3890">
          <cell r="A3890">
            <v>5004000</v>
          </cell>
          <cell r="B3890" t="str">
            <v>SEGOVIA MORENO SERGIO</v>
          </cell>
          <cell r="C3890" t="str">
            <v/>
          </cell>
          <cell r="D3890" t="str">
            <v>53815951E</v>
          </cell>
          <cell r="E3890" t="str">
            <v>PGNA</v>
          </cell>
          <cell r="F3890" t="str">
            <v>Nacionales</v>
          </cell>
        </row>
        <row r="3891">
          <cell r="A3891">
            <v>5004001</v>
          </cell>
          <cell r="B3891" t="str">
            <v>ROBLES FERNANDEZ ANSELMO</v>
          </cell>
          <cell r="C3891" t="str">
            <v/>
          </cell>
          <cell r="D3891" t="str">
            <v>50153402Q</v>
          </cell>
          <cell r="E3891" t="str">
            <v>PGNA</v>
          </cell>
          <cell r="F3891" t="str">
            <v>Nacionales</v>
          </cell>
        </row>
        <row r="3892">
          <cell r="A3892">
            <v>5004002</v>
          </cell>
          <cell r="B3892" t="str">
            <v>UCEDA CARRETERO JUAN VICENTE</v>
          </cell>
          <cell r="C3892" t="str">
            <v/>
          </cell>
          <cell r="D3892" t="str">
            <v>47016605M</v>
          </cell>
          <cell r="E3892" t="str">
            <v>PGNA</v>
          </cell>
          <cell r="F3892" t="str">
            <v>Nacionales</v>
          </cell>
        </row>
        <row r="3893">
          <cell r="A3893">
            <v>5004003</v>
          </cell>
          <cell r="B3893" t="str">
            <v>IBAÑEZ COLMENAREJO MARIA ANTONIA</v>
          </cell>
          <cell r="C3893" t="str">
            <v/>
          </cell>
          <cell r="D3893" t="str">
            <v>51389558Z</v>
          </cell>
          <cell r="E3893" t="str">
            <v>PGNA</v>
          </cell>
          <cell r="F3893" t="str">
            <v>Nacionales</v>
          </cell>
        </row>
        <row r="3894">
          <cell r="A3894">
            <v>5004004</v>
          </cell>
          <cell r="B3894" t="str">
            <v>HERNANDEZ BARRETO EDDIS MANUEL</v>
          </cell>
          <cell r="C3894" t="str">
            <v/>
          </cell>
          <cell r="D3894" t="str">
            <v>51527225A</v>
          </cell>
          <cell r="E3894" t="str">
            <v>PGNA</v>
          </cell>
          <cell r="F3894" t="str">
            <v>Nacionales</v>
          </cell>
        </row>
        <row r="3895">
          <cell r="A3895">
            <v>5004005</v>
          </cell>
          <cell r="B3895" t="str">
            <v>AGULLA VERNET MANUEL</v>
          </cell>
          <cell r="C3895" t="str">
            <v/>
          </cell>
          <cell r="D3895" t="str">
            <v>07501610E</v>
          </cell>
          <cell r="E3895" t="str">
            <v>PGNA</v>
          </cell>
          <cell r="F3895" t="str">
            <v>Nacionales</v>
          </cell>
        </row>
        <row r="3896">
          <cell r="A3896">
            <v>5004006</v>
          </cell>
          <cell r="B3896" t="str">
            <v>LOZANO GOMEZ RAUL</v>
          </cell>
          <cell r="C3896" t="str">
            <v/>
          </cell>
          <cell r="D3896" t="str">
            <v>08949277T</v>
          </cell>
          <cell r="E3896" t="str">
            <v>PGNA</v>
          </cell>
          <cell r="F3896" t="str">
            <v>Nacionales</v>
          </cell>
        </row>
        <row r="3897">
          <cell r="A3897">
            <v>5004007</v>
          </cell>
          <cell r="B3897" t="str">
            <v>MARTINEZ RUIZ DANIEL</v>
          </cell>
          <cell r="C3897" t="str">
            <v/>
          </cell>
          <cell r="D3897" t="str">
            <v>50619874W</v>
          </cell>
          <cell r="E3897" t="str">
            <v>PGNA</v>
          </cell>
          <cell r="F3897" t="str">
            <v>Nacionales</v>
          </cell>
        </row>
        <row r="3898">
          <cell r="A3898">
            <v>5004008</v>
          </cell>
          <cell r="B3898" t="str">
            <v>USATEGUI CORRAL PEDRO</v>
          </cell>
          <cell r="C3898" t="str">
            <v/>
          </cell>
          <cell r="D3898" t="str">
            <v>05330730C</v>
          </cell>
          <cell r="E3898" t="str">
            <v>PGNA</v>
          </cell>
          <cell r="F3898" t="str">
            <v>Nacionales</v>
          </cell>
        </row>
        <row r="3899">
          <cell r="A3899">
            <v>5004009</v>
          </cell>
          <cell r="B3899" t="str">
            <v>PEREZ ROSA MONICA</v>
          </cell>
          <cell r="C3899" t="str">
            <v/>
          </cell>
          <cell r="D3899" t="str">
            <v>50889044A</v>
          </cell>
          <cell r="E3899" t="str">
            <v>PGNA</v>
          </cell>
          <cell r="F3899" t="str">
            <v>Nacionales</v>
          </cell>
        </row>
        <row r="3900">
          <cell r="A3900">
            <v>5004010</v>
          </cell>
          <cell r="B3900" t="str">
            <v>BALLESTEROS SAENZ JOSE ANTONIO</v>
          </cell>
          <cell r="C3900" t="str">
            <v/>
          </cell>
          <cell r="D3900" t="str">
            <v>05307256Y</v>
          </cell>
          <cell r="E3900" t="str">
            <v>PGNA</v>
          </cell>
          <cell r="F3900" t="str">
            <v>Nacionales</v>
          </cell>
        </row>
        <row r="3901">
          <cell r="A3901">
            <v>5004011</v>
          </cell>
          <cell r="B3901" t="str">
            <v>DE PAZ RECIO GUSTAVO</v>
          </cell>
          <cell r="C3901" t="str">
            <v/>
          </cell>
          <cell r="D3901" t="str">
            <v>52127145Z</v>
          </cell>
          <cell r="E3901" t="str">
            <v>PGNA</v>
          </cell>
          <cell r="F3901" t="str">
            <v>Nacionales</v>
          </cell>
        </row>
        <row r="3902">
          <cell r="A3902">
            <v>5004012</v>
          </cell>
          <cell r="B3902" t="str">
            <v>MARTINEZ JIMENEZ SONIA</v>
          </cell>
          <cell r="C3902" t="str">
            <v/>
          </cell>
          <cell r="D3902" t="str">
            <v>02899666X</v>
          </cell>
          <cell r="E3902" t="str">
            <v>PGNA</v>
          </cell>
          <cell r="F3902" t="str">
            <v>Nacionales</v>
          </cell>
        </row>
        <row r="3903">
          <cell r="A3903">
            <v>5004013</v>
          </cell>
          <cell r="B3903" t="str">
            <v>BARRANCO HERNANDEZ SAMUEL</v>
          </cell>
          <cell r="C3903" t="str">
            <v/>
          </cell>
          <cell r="D3903" t="str">
            <v>53420439H</v>
          </cell>
          <cell r="E3903" t="str">
            <v>PGNA</v>
          </cell>
          <cell r="F3903" t="str">
            <v>Nacionales</v>
          </cell>
        </row>
        <row r="3904">
          <cell r="A3904">
            <v>5004014</v>
          </cell>
          <cell r="B3904" t="str">
            <v>GUTIERREZ BERROCAL MAXIMO</v>
          </cell>
          <cell r="C3904" t="str">
            <v/>
          </cell>
          <cell r="D3904" t="str">
            <v>46878192Y</v>
          </cell>
          <cell r="E3904" t="str">
            <v>PGNA</v>
          </cell>
          <cell r="F3904" t="str">
            <v>Nacionales</v>
          </cell>
        </row>
        <row r="3905">
          <cell r="A3905">
            <v>5004015</v>
          </cell>
          <cell r="B3905" t="str">
            <v>CANELAS FERNANDEZ AURELIO</v>
          </cell>
          <cell r="C3905" t="str">
            <v/>
          </cell>
          <cell r="D3905" t="str">
            <v>76704558H</v>
          </cell>
          <cell r="E3905" t="str">
            <v>PGNA</v>
          </cell>
          <cell r="F3905" t="str">
            <v>Nacionales</v>
          </cell>
        </row>
        <row r="3906">
          <cell r="A3906">
            <v>5004016</v>
          </cell>
          <cell r="B3906" t="str">
            <v>MONTEAGUDO FERNANDEZ BORJA</v>
          </cell>
          <cell r="C3906" t="str">
            <v/>
          </cell>
          <cell r="D3906" t="str">
            <v>35474897L</v>
          </cell>
          <cell r="E3906" t="str">
            <v>PGNA</v>
          </cell>
          <cell r="F3906" t="str">
            <v>Nacionales</v>
          </cell>
        </row>
        <row r="3907">
          <cell r="A3907">
            <v>5004017</v>
          </cell>
          <cell r="B3907" t="str">
            <v>TOLEDANO RECUENCO ANTONIO</v>
          </cell>
          <cell r="C3907" t="str">
            <v/>
          </cell>
          <cell r="D3907" t="str">
            <v>00401234E</v>
          </cell>
          <cell r="E3907" t="str">
            <v>PGNA</v>
          </cell>
          <cell r="F3907" t="str">
            <v>Nacionales</v>
          </cell>
        </row>
        <row r="3908">
          <cell r="A3908">
            <v>5004018</v>
          </cell>
          <cell r="B3908" t="str">
            <v>MARTIN ESTEVEZ ELENA</v>
          </cell>
          <cell r="C3908" t="str">
            <v/>
          </cell>
          <cell r="D3908" t="str">
            <v>51453946W</v>
          </cell>
          <cell r="E3908" t="str">
            <v>PGNA</v>
          </cell>
          <cell r="F3908" t="str">
            <v>Nacionales</v>
          </cell>
        </row>
        <row r="3909">
          <cell r="A3909">
            <v>5004019</v>
          </cell>
          <cell r="B3909" t="str">
            <v>RODRIGUEZ RUBIO MARTA</v>
          </cell>
          <cell r="C3909" t="str">
            <v/>
          </cell>
          <cell r="D3909" t="str">
            <v>70054729H</v>
          </cell>
          <cell r="E3909" t="str">
            <v>PGNA</v>
          </cell>
          <cell r="F3909" t="str">
            <v>Nacionales</v>
          </cell>
        </row>
        <row r="3910">
          <cell r="A3910">
            <v>5004020</v>
          </cell>
          <cell r="B3910" t="str">
            <v>TRUJILLO RODRIGUEZ RICARDO</v>
          </cell>
          <cell r="C3910" t="str">
            <v/>
          </cell>
          <cell r="D3910" t="str">
            <v>51414238S</v>
          </cell>
          <cell r="E3910" t="str">
            <v>PGNA</v>
          </cell>
          <cell r="F3910" t="str">
            <v>Nacionales</v>
          </cell>
        </row>
        <row r="3911">
          <cell r="A3911">
            <v>5004021</v>
          </cell>
          <cell r="B3911" t="str">
            <v>LAHERA OLANO MIRIAM</v>
          </cell>
          <cell r="C3911" t="str">
            <v/>
          </cell>
          <cell r="D3911" t="str">
            <v>14309708M</v>
          </cell>
          <cell r="E3911" t="str">
            <v>PGNA</v>
          </cell>
          <cell r="F3911" t="str">
            <v>Nacionales</v>
          </cell>
        </row>
        <row r="3912">
          <cell r="A3912">
            <v>5004022</v>
          </cell>
          <cell r="B3912" t="str">
            <v>CASTILLO TOVAR NILYE</v>
          </cell>
          <cell r="C3912" t="str">
            <v/>
          </cell>
          <cell r="D3912" t="str">
            <v>Y1386968J</v>
          </cell>
          <cell r="E3912" t="str">
            <v>PGNA</v>
          </cell>
          <cell r="F3912" t="str">
            <v>Nacionales</v>
          </cell>
        </row>
        <row r="3913">
          <cell r="A3913">
            <v>5004023</v>
          </cell>
          <cell r="B3913" t="str">
            <v>OLANO PASTOR ANGELA</v>
          </cell>
          <cell r="C3913" t="str">
            <v/>
          </cell>
          <cell r="D3913" t="str">
            <v>10046625H</v>
          </cell>
          <cell r="E3913" t="str">
            <v>PGNA</v>
          </cell>
          <cell r="F3913" t="str">
            <v>Nacionales</v>
          </cell>
        </row>
        <row r="3914">
          <cell r="A3914">
            <v>5004024</v>
          </cell>
          <cell r="B3914" t="str">
            <v>DE FRUTOS LAFUENTE MARIA</v>
          </cell>
          <cell r="C3914" t="str">
            <v/>
          </cell>
          <cell r="D3914" t="str">
            <v>05318678C</v>
          </cell>
          <cell r="E3914" t="str">
            <v>PGNA</v>
          </cell>
          <cell r="F3914" t="str">
            <v>Nacionales</v>
          </cell>
        </row>
        <row r="3915">
          <cell r="A3915">
            <v>5004025</v>
          </cell>
          <cell r="B3915" t="str">
            <v>VARGAS BORJA FELISA ISABEL</v>
          </cell>
          <cell r="C3915" t="str">
            <v/>
          </cell>
          <cell r="D3915" t="str">
            <v>44854522Z</v>
          </cell>
          <cell r="E3915" t="str">
            <v>PGNA</v>
          </cell>
          <cell r="F3915" t="str">
            <v>Nacionales</v>
          </cell>
        </row>
        <row r="3916">
          <cell r="A3916">
            <v>5004026</v>
          </cell>
          <cell r="B3916" t="str">
            <v>NAVARRO TOBON ROMAN DARIO</v>
          </cell>
          <cell r="C3916" t="str">
            <v/>
          </cell>
          <cell r="D3916" t="str">
            <v>53394802A</v>
          </cell>
          <cell r="E3916" t="str">
            <v>PGNA</v>
          </cell>
          <cell r="F3916" t="str">
            <v>Nacionales</v>
          </cell>
        </row>
        <row r="3917">
          <cell r="A3917">
            <v>5004027</v>
          </cell>
          <cell r="B3917" t="str">
            <v>CENDEJAS TORRES PALOMA</v>
          </cell>
          <cell r="C3917" t="str">
            <v/>
          </cell>
          <cell r="D3917" t="str">
            <v>09066688L</v>
          </cell>
          <cell r="E3917" t="str">
            <v>PGNA</v>
          </cell>
          <cell r="F3917" t="str">
            <v>Nacionales</v>
          </cell>
        </row>
        <row r="3918">
          <cell r="A3918">
            <v>5004028</v>
          </cell>
          <cell r="B3918" t="str">
            <v>DUQUE DE QUEVEDO DIEGO</v>
          </cell>
          <cell r="C3918" t="str">
            <v/>
          </cell>
          <cell r="D3918" t="str">
            <v>50863467W</v>
          </cell>
          <cell r="E3918" t="str">
            <v>PGNA</v>
          </cell>
          <cell r="F3918" t="str">
            <v>Nacionales</v>
          </cell>
        </row>
        <row r="3919">
          <cell r="A3919">
            <v>5004029</v>
          </cell>
          <cell r="B3919" t="str">
            <v>ARRANZ DE LA FUENTE SUSANA</v>
          </cell>
          <cell r="C3919" t="str">
            <v/>
          </cell>
          <cell r="D3919" t="str">
            <v>71127443N</v>
          </cell>
          <cell r="E3919" t="str">
            <v>PGNA</v>
          </cell>
          <cell r="F3919" t="str">
            <v>Nacionales</v>
          </cell>
        </row>
        <row r="3920">
          <cell r="A3920">
            <v>5004030</v>
          </cell>
          <cell r="B3920" t="str">
            <v>ELENA STOICA ALEXANDRA</v>
          </cell>
          <cell r="C3920" t="str">
            <v/>
          </cell>
          <cell r="D3920" t="str">
            <v>X5264233Q</v>
          </cell>
          <cell r="E3920" t="str">
            <v>PGNA</v>
          </cell>
          <cell r="F3920" t="str">
            <v>Nacionales</v>
          </cell>
        </row>
        <row r="3921">
          <cell r="A3921">
            <v>5004031</v>
          </cell>
          <cell r="B3921" t="str">
            <v>ANTONIO SIGUERO SL</v>
          </cell>
          <cell r="C3921" t="str">
            <v>RESTAURANTE URRECHU</v>
          </cell>
          <cell r="D3921" t="str">
            <v>B28924371</v>
          </cell>
          <cell r="E3921" t="str">
            <v>PGNA</v>
          </cell>
          <cell r="F3921" t="str">
            <v>Nacionales</v>
          </cell>
        </row>
        <row r="3922">
          <cell r="A3922">
            <v>5004032</v>
          </cell>
          <cell r="B3922" t="str">
            <v>JARDINERIA FONSECA</v>
          </cell>
          <cell r="C3922" t="str">
            <v/>
          </cell>
          <cell r="D3922" t="str">
            <v>A78121084</v>
          </cell>
          <cell r="E3922" t="str">
            <v>PGNA</v>
          </cell>
          <cell r="F3922" t="str">
            <v>Nacionales</v>
          </cell>
        </row>
        <row r="3923">
          <cell r="A3923">
            <v>5004033</v>
          </cell>
          <cell r="B3923" t="str">
            <v>INSPECCION TECNICA</v>
          </cell>
          <cell r="C3923" t="str">
            <v/>
          </cell>
          <cell r="D3923" t="str">
            <v>A28769222</v>
          </cell>
          <cell r="E3923" t="str">
            <v>PGNA</v>
          </cell>
          <cell r="F3923" t="str">
            <v>Nacionales</v>
          </cell>
        </row>
        <row r="3924">
          <cell r="A3924">
            <v>5004034</v>
          </cell>
          <cell r="B3924" t="str">
            <v>SERVI GESLOGIC GESTION SL</v>
          </cell>
          <cell r="C3924" t="str">
            <v/>
          </cell>
          <cell r="D3924" t="str">
            <v>B86908381</v>
          </cell>
          <cell r="E3924" t="str">
            <v>PGNA</v>
          </cell>
          <cell r="F3924" t="str">
            <v>Nacionales</v>
          </cell>
        </row>
        <row r="3925">
          <cell r="A3925">
            <v>5004035</v>
          </cell>
          <cell r="B3925" t="str">
            <v>lLLANOS LLARENA FELIX</v>
          </cell>
          <cell r="C3925" t="str">
            <v/>
          </cell>
          <cell r="D3925" t="str">
            <v>02505186A</v>
          </cell>
          <cell r="E3925" t="str">
            <v>PGNA</v>
          </cell>
          <cell r="F3925" t="str">
            <v>Nacionales</v>
          </cell>
        </row>
        <row r="3926">
          <cell r="A3926">
            <v>5004036</v>
          </cell>
          <cell r="B3926" t="str">
            <v>BORONDO SERRANO ALBERTO</v>
          </cell>
          <cell r="C3926" t="str">
            <v/>
          </cell>
          <cell r="D3926" t="str">
            <v>51874633L</v>
          </cell>
          <cell r="E3926" t="str">
            <v>PGNA</v>
          </cell>
          <cell r="F3926" t="str">
            <v>Nacionales</v>
          </cell>
        </row>
        <row r="3927">
          <cell r="A3927">
            <v>5004037</v>
          </cell>
          <cell r="B3927" t="str">
            <v>FIDALGO JIMENEZ JAVIER</v>
          </cell>
          <cell r="C3927" t="str">
            <v/>
          </cell>
          <cell r="D3927" t="str">
            <v>51532575V</v>
          </cell>
          <cell r="E3927" t="str">
            <v>PGNA</v>
          </cell>
          <cell r="F3927" t="str">
            <v>Nacionales</v>
          </cell>
        </row>
        <row r="3928">
          <cell r="A3928">
            <v>5004038</v>
          </cell>
          <cell r="B3928" t="str">
            <v>SANZ SANZ ANDREA</v>
          </cell>
          <cell r="C3928" t="str">
            <v/>
          </cell>
          <cell r="D3928" t="str">
            <v>06600585E</v>
          </cell>
          <cell r="E3928" t="str">
            <v>PGNA</v>
          </cell>
          <cell r="F3928" t="str">
            <v>Nacionales</v>
          </cell>
        </row>
        <row r="3929">
          <cell r="A3929">
            <v>5004039</v>
          </cell>
          <cell r="B3929" t="str">
            <v>SANZ RIOJA ADRIAN</v>
          </cell>
          <cell r="C3929" t="str">
            <v/>
          </cell>
          <cell r="D3929" t="str">
            <v>47837594D</v>
          </cell>
          <cell r="E3929" t="str">
            <v>PGNA</v>
          </cell>
          <cell r="F3929" t="str">
            <v>Nacionales</v>
          </cell>
        </row>
        <row r="3930">
          <cell r="A3930">
            <v>5004040</v>
          </cell>
          <cell r="B3930" t="str">
            <v>CASTEJON COLORADO ELENA</v>
          </cell>
          <cell r="C3930" t="str">
            <v/>
          </cell>
          <cell r="D3930" t="str">
            <v>02091748J</v>
          </cell>
          <cell r="E3930" t="str">
            <v>PGNA</v>
          </cell>
          <cell r="F3930" t="str">
            <v>Nacionales</v>
          </cell>
        </row>
        <row r="3931">
          <cell r="A3931">
            <v>5004041</v>
          </cell>
          <cell r="B3931" t="str">
            <v>SIERRA GARZON YOLANDA</v>
          </cell>
          <cell r="C3931" t="str">
            <v/>
          </cell>
          <cell r="D3931" t="str">
            <v>51391438P</v>
          </cell>
          <cell r="E3931" t="str">
            <v>PGNA</v>
          </cell>
          <cell r="F3931" t="str">
            <v>Nacionales</v>
          </cell>
        </row>
        <row r="3932">
          <cell r="A3932">
            <v>5004042</v>
          </cell>
          <cell r="B3932" t="str">
            <v>MORENO MAIRENA VICTOR MANUEL</v>
          </cell>
          <cell r="C3932" t="str">
            <v/>
          </cell>
          <cell r="D3932" t="str">
            <v>47048707E</v>
          </cell>
          <cell r="E3932" t="str">
            <v>PGNA</v>
          </cell>
          <cell r="F3932" t="str">
            <v>Nacionales</v>
          </cell>
        </row>
        <row r="3933">
          <cell r="A3933">
            <v>5004043</v>
          </cell>
          <cell r="B3933" t="str">
            <v>BARZANO GONZALEZ LUIS MIGUEL</v>
          </cell>
          <cell r="C3933" t="str">
            <v/>
          </cell>
          <cell r="D3933" t="str">
            <v>52189943E</v>
          </cell>
          <cell r="E3933" t="str">
            <v>PGNA</v>
          </cell>
          <cell r="F3933" t="str">
            <v>Nacionales</v>
          </cell>
        </row>
        <row r="3934">
          <cell r="A3934">
            <v>5004044</v>
          </cell>
          <cell r="B3934" t="str">
            <v>BAILE MARTIN MARIA DEL PILAR</v>
          </cell>
          <cell r="C3934" t="str">
            <v/>
          </cell>
          <cell r="D3934" t="str">
            <v>50733983P</v>
          </cell>
          <cell r="E3934" t="str">
            <v>PGNA</v>
          </cell>
          <cell r="F3934" t="str">
            <v>Nacionales</v>
          </cell>
        </row>
        <row r="3935">
          <cell r="A3935">
            <v>5004045</v>
          </cell>
          <cell r="B3935" t="str">
            <v>ALCAÑIZ GARRANCHO DAVID</v>
          </cell>
          <cell r="C3935" t="str">
            <v/>
          </cell>
          <cell r="D3935" t="str">
            <v>47461225N</v>
          </cell>
          <cell r="E3935" t="str">
            <v>PGNA</v>
          </cell>
          <cell r="F3935" t="str">
            <v>Nacionales</v>
          </cell>
        </row>
        <row r="3936">
          <cell r="A3936">
            <v>5004046</v>
          </cell>
          <cell r="B3936" t="str">
            <v>PEÑA HERRERO SILVIA</v>
          </cell>
          <cell r="C3936" t="str">
            <v/>
          </cell>
          <cell r="D3936" t="str">
            <v>02259893M</v>
          </cell>
          <cell r="E3936" t="str">
            <v>PGNA</v>
          </cell>
          <cell r="F3936" t="str">
            <v>Nacionales</v>
          </cell>
        </row>
        <row r="3937">
          <cell r="A3937">
            <v>5004047</v>
          </cell>
          <cell r="B3937" t="str">
            <v>OLEA ANDREA</v>
          </cell>
          <cell r="C3937" t="str">
            <v/>
          </cell>
          <cell r="D3937" t="str">
            <v>7980000859518</v>
          </cell>
          <cell r="E3937" t="str">
            <v>PGCO</v>
          </cell>
          <cell r="F3937" t="str">
            <v>Comunitarios</v>
          </cell>
        </row>
        <row r="3938">
          <cell r="A3938">
            <v>5004048</v>
          </cell>
          <cell r="B3938" t="str">
            <v>GONZALEZ GONZALEZ ESTHER</v>
          </cell>
          <cell r="C3938" t="str">
            <v/>
          </cell>
          <cell r="D3938" t="str">
            <v>02606773E</v>
          </cell>
          <cell r="E3938" t="str">
            <v>PGNA</v>
          </cell>
          <cell r="F3938" t="str">
            <v>Nacionales</v>
          </cell>
        </row>
        <row r="3939">
          <cell r="A3939">
            <v>5004049</v>
          </cell>
          <cell r="B3939" t="str">
            <v>DE LA TORRE PRIETO LUCIA PALOMA</v>
          </cell>
          <cell r="C3939" t="str">
            <v/>
          </cell>
          <cell r="D3939" t="str">
            <v>50761302A</v>
          </cell>
          <cell r="E3939" t="str">
            <v>PGNA</v>
          </cell>
          <cell r="F3939" t="str">
            <v>Nacionales</v>
          </cell>
        </row>
        <row r="3940">
          <cell r="A3940">
            <v>5004050</v>
          </cell>
          <cell r="B3940" t="str">
            <v>CASTAÑON BARBERO DAVID</v>
          </cell>
          <cell r="C3940" t="str">
            <v/>
          </cell>
          <cell r="D3940" t="str">
            <v>03106555Z</v>
          </cell>
          <cell r="E3940" t="str">
            <v>PGNA</v>
          </cell>
          <cell r="F3940" t="str">
            <v>Nacionales</v>
          </cell>
        </row>
        <row r="3941">
          <cell r="A3941">
            <v>5004051</v>
          </cell>
          <cell r="B3941" t="str">
            <v>SLAVCHO DIMITROV</v>
          </cell>
          <cell r="C3941" t="str">
            <v/>
          </cell>
          <cell r="D3941" t="str">
            <v>X6026430Q</v>
          </cell>
          <cell r="E3941" t="str">
            <v>PGNA</v>
          </cell>
          <cell r="F3941" t="str">
            <v>Nacionales</v>
          </cell>
        </row>
        <row r="3942">
          <cell r="A3942">
            <v>5004052</v>
          </cell>
          <cell r="B3942" t="str">
            <v>SICILIA ARIZA LOLA</v>
          </cell>
          <cell r="C3942" t="str">
            <v/>
          </cell>
          <cell r="D3942" t="str">
            <v>30976275J</v>
          </cell>
          <cell r="E3942" t="str">
            <v>PGNA</v>
          </cell>
          <cell r="F3942" t="str">
            <v>Nacionales</v>
          </cell>
        </row>
        <row r="3943">
          <cell r="A3943">
            <v>5004053</v>
          </cell>
          <cell r="B3943" t="str">
            <v>NAVA TORO DAMARIS ALVENIS</v>
          </cell>
          <cell r="C3943" t="str">
            <v/>
          </cell>
          <cell r="D3943" t="str">
            <v>Y2421526P</v>
          </cell>
          <cell r="E3943" t="str">
            <v>PGNA</v>
          </cell>
          <cell r="F3943" t="str">
            <v>Nacionales</v>
          </cell>
        </row>
        <row r="3944">
          <cell r="A3944">
            <v>5004054</v>
          </cell>
          <cell r="B3944" t="str">
            <v>NBC UNIVERSAL STUDIOS LIMITED</v>
          </cell>
          <cell r="C3944" t="str">
            <v>NBC UNIVERSAL</v>
          </cell>
          <cell r="D3944" t="str">
            <v>832636429</v>
          </cell>
          <cell r="E3944" t="str">
            <v>PGEX</v>
          </cell>
          <cell r="F3944" t="str">
            <v>Extranjeros</v>
          </cell>
        </row>
        <row r="3945">
          <cell r="A3945">
            <v>5004055</v>
          </cell>
          <cell r="B3945" t="str">
            <v>RAMIREZ VILLALAR IVAN</v>
          </cell>
          <cell r="C3945" t="str">
            <v/>
          </cell>
          <cell r="D3945" t="str">
            <v>51509142K</v>
          </cell>
          <cell r="E3945" t="str">
            <v>PGNA</v>
          </cell>
          <cell r="F3945" t="str">
            <v>Nacionales</v>
          </cell>
        </row>
        <row r="3946">
          <cell r="A3946">
            <v>5004056</v>
          </cell>
          <cell r="B3946" t="str">
            <v>MORENO OLEA RAQUEL</v>
          </cell>
          <cell r="C3946" t="str">
            <v/>
          </cell>
          <cell r="D3946" t="str">
            <v>03938374S</v>
          </cell>
          <cell r="E3946" t="str">
            <v>PGNA</v>
          </cell>
          <cell r="F3946" t="str">
            <v>Nacionales</v>
          </cell>
        </row>
        <row r="3947">
          <cell r="A3947">
            <v>5004057</v>
          </cell>
          <cell r="B3947" t="str">
            <v>VALCARCCEL LORENZO EVA</v>
          </cell>
          <cell r="C3947" t="str">
            <v/>
          </cell>
          <cell r="D3947" t="str">
            <v>02279272H</v>
          </cell>
          <cell r="E3947" t="str">
            <v>PGNA</v>
          </cell>
          <cell r="F3947" t="str">
            <v>Nacionales</v>
          </cell>
        </row>
        <row r="3948">
          <cell r="A3948">
            <v>5004058</v>
          </cell>
          <cell r="B3948" t="str">
            <v>HERNANDO BERMUDEZ JAVIER</v>
          </cell>
          <cell r="C3948" t="str">
            <v/>
          </cell>
          <cell r="D3948" t="str">
            <v>04849226K</v>
          </cell>
          <cell r="E3948" t="str">
            <v>PGNA</v>
          </cell>
          <cell r="F3948" t="str">
            <v>Nacionales</v>
          </cell>
        </row>
        <row r="3949">
          <cell r="A3949">
            <v>5004059</v>
          </cell>
          <cell r="B3949" t="str">
            <v>CANO DIAZ JAVIER</v>
          </cell>
          <cell r="C3949" t="str">
            <v/>
          </cell>
          <cell r="D3949" t="str">
            <v>50954294W</v>
          </cell>
          <cell r="E3949" t="str">
            <v>PGNA</v>
          </cell>
          <cell r="F3949" t="str">
            <v>Nacionales</v>
          </cell>
        </row>
        <row r="3950">
          <cell r="A3950">
            <v>5004060</v>
          </cell>
          <cell r="B3950" t="str">
            <v>CARRASCO BARBA ESTHER</v>
          </cell>
          <cell r="C3950" t="str">
            <v/>
          </cell>
          <cell r="D3950" t="str">
            <v>09024921C</v>
          </cell>
          <cell r="E3950" t="str">
            <v>PGNA</v>
          </cell>
          <cell r="F3950" t="str">
            <v>Nacionales</v>
          </cell>
        </row>
        <row r="3951">
          <cell r="A3951">
            <v>5004061</v>
          </cell>
          <cell r="B3951" t="str">
            <v>GARCIA ESTRINGANA ALVARO</v>
          </cell>
          <cell r="C3951" t="str">
            <v/>
          </cell>
          <cell r="D3951" t="str">
            <v>70059906C</v>
          </cell>
          <cell r="E3951" t="str">
            <v>PGNA</v>
          </cell>
          <cell r="F3951" t="str">
            <v>Nacionales</v>
          </cell>
        </row>
        <row r="3952">
          <cell r="A3952">
            <v>5004062</v>
          </cell>
          <cell r="B3952" t="str">
            <v>PULIDO AMARO FRANCISCO JAVIER</v>
          </cell>
          <cell r="C3952" t="str">
            <v/>
          </cell>
          <cell r="D3952" t="str">
            <v>00788399M</v>
          </cell>
          <cell r="E3952" t="str">
            <v>PGNA</v>
          </cell>
          <cell r="F3952" t="str">
            <v>Nacionales</v>
          </cell>
        </row>
        <row r="3953">
          <cell r="A3953">
            <v>5004063</v>
          </cell>
          <cell r="B3953" t="str">
            <v>GONZALEZ GARCIA JUAN MANUEL</v>
          </cell>
          <cell r="C3953" t="str">
            <v/>
          </cell>
          <cell r="D3953" t="str">
            <v>05229150P</v>
          </cell>
          <cell r="E3953" t="str">
            <v>PGNA</v>
          </cell>
          <cell r="F3953" t="str">
            <v>Nacionales</v>
          </cell>
        </row>
        <row r="3954">
          <cell r="A3954">
            <v>5004064</v>
          </cell>
          <cell r="B3954" t="str">
            <v>DIAZ LOPEZ ISAIAS</v>
          </cell>
          <cell r="C3954" t="str">
            <v/>
          </cell>
          <cell r="D3954" t="str">
            <v>50067429V</v>
          </cell>
          <cell r="E3954" t="str">
            <v>PGNA</v>
          </cell>
          <cell r="F3954" t="str">
            <v>Nacionales</v>
          </cell>
        </row>
        <row r="3955">
          <cell r="A3955">
            <v>5004065</v>
          </cell>
          <cell r="B3955" t="str">
            <v>HERNANDEZ ARROYO GABRIEL</v>
          </cell>
          <cell r="C3955" t="str">
            <v/>
          </cell>
          <cell r="D3955" t="str">
            <v>70059092B</v>
          </cell>
          <cell r="E3955" t="str">
            <v>PGNA</v>
          </cell>
          <cell r="F3955" t="str">
            <v>Nacionales</v>
          </cell>
        </row>
        <row r="3956">
          <cell r="A3956">
            <v>5004066</v>
          </cell>
          <cell r="B3956" t="str">
            <v>AUTOS JOSE MARIA Y OTROS TRES UTE</v>
          </cell>
          <cell r="C3956" t="str">
            <v/>
          </cell>
          <cell r="D3956" t="str">
            <v>U87213484</v>
          </cell>
          <cell r="E3956" t="str">
            <v>PGNA</v>
          </cell>
          <cell r="F3956" t="str">
            <v>Nacionales</v>
          </cell>
        </row>
        <row r="3957">
          <cell r="A3957">
            <v>5004067</v>
          </cell>
          <cell r="B3957" t="str">
            <v>VILLAR GARCIA ANTONIO</v>
          </cell>
          <cell r="C3957" t="str">
            <v/>
          </cell>
          <cell r="D3957" t="str">
            <v>53463847W</v>
          </cell>
          <cell r="E3957" t="str">
            <v>PGNA</v>
          </cell>
          <cell r="F3957" t="str">
            <v>Nacionales</v>
          </cell>
        </row>
        <row r="3958">
          <cell r="A3958">
            <v>5004068</v>
          </cell>
          <cell r="B3958" t="str">
            <v>RUBIO SIGUENZA RUTH</v>
          </cell>
          <cell r="C3958" t="str">
            <v/>
          </cell>
          <cell r="D3958" t="str">
            <v>71132766E</v>
          </cell>
          <cell r="E3958" t="str">
            <v>PGNA</v>
          </cell>
          <cell r="F3958" t="str">
            <v>Nacionales</v>
          </cell>
        </row>
        <row r="3959">
          <cell r="A3959">
            <v>5004069</v>
          </cell>
          <cell r="B3959" t="str">
            <v>GARCIA SERRANO FERNANDO</v>
          </cell>
          <cell r="C3959" t="str">
            <v/>
          </cell>
          <cell r="D3959" t="str">
            <v>13110186W</v>
          </cell>
          <cell r="E3959" t="str">
            <v>PGNA</v>
          </cell>
          <cell r="F3959" t="str">
            <v>Nacionales</v>
          </cell>
        </row>
        <row r="3960">
          <cell r="A3960">
            <v>5004070</v>
          </cell>
          <cell r="B3960" t="str">
            <v>GARCIA GARCIA VERDUGO JUAN</v>
          </cell>
          <cell r="C3960" t="str">
            <v/>
          </cell>
          <cell r="D3960" t="str">
            <v>52112656S</v>
          </cell>
          <cell r="E3960" t="str">
            <v>PGNA</v>
          </cell>
          <cell r="F3960" t="str">
            <v>Nacionales</v>
          </cell>
        </row>
        <row r="3961">
          <cell r="A3961">
            <v>5004071</v>
          </cell>
          <cell r="B3961" t="str">
            <v>GONZALEZ CARPIO SANDRA</v>
          </cell>
          <cell r="C3961" t="str">
            <v/>
          </cell>
          <cell r="D3961" t="str">
            <v>70058661V</v>
          </cell>
          <cell r="E3961" t="str">
            <v>PGNA</v>
          </cell>
          <cell r="F3961" t="str">
            <v>Nacionales</v>
          </cell>
        </row>
        <row r="3962">
          <cell r="A3962">
            <v>5004072</v>
          </cell>
          <cell r="B3962" t="str">
            <v>GONZALEZ MARTINEZ IVAN</v>
          </cell>
          <cell r="C3962" t="str">
            <v/>
          </cell>
          <cell r="D3962" t="str">
            <v>71447267K</v>
          </cell>
          <cell r="E3962" t="str">
            <v>PGNA</v>
          </cell>
          <cell r="F3962" t="str">
            <v>Nacionales</v>
          </cell>
        </row>
        <row r="3963">
          <cell r="A3963">
            <v>5004073</v>
          </cell>
          <cell r="B3963" t="str">
            <v>ALVARO SACEDO ADRIAN</v>
          </cell>
          <cell r="C3963" t="str">
            <v/>
          </cell>
          <cell r="D3963" t="str">
            <v>53672999S</v>
          </cell>
          <cell r="E3963" t="str">
            <v>PGNA</v>
          </cell>
          <cell r="F3963" t="str">
            <v>Nacionales</v>
          </cell>
        </row>
        <row r="3964">
          <cell r="A3964">
            <v>5004074</v>
          </cell>
          <cell r="B3964" t="str">
            <v>PACHE MALDONADO JESSICA</v>
          </cell>
          <cell r="C3964" t="str">
            <v/>
          </cell>
          <cell r="D3964" t="str">
            <v>53406708H</v>
          </cell>
          <cell r="E3964" t="str">
            <v>PGNA</v>
          </cell>
          <cell r="F3964" t="str">
            <v>Nacionales</v>
          </cell>
        </row>
        <row r="3965">
          <cell r="A3965">
            <v>5004075</v>
          </cell>
          <cell r="B3965" t="str">
            <v>SANTANDER MARTINEZ ALBERTO</v>
          </cell>
          <cell r="C3965" t="str">
            <v/>
          </cell>
          <cell r="D3965" t="str">
            <v>50478644S</v>
          </cell>
          <cell r="E3965" t="str">
            <v>PGNA</v>
          </cell>
          <cell r="F3965" t="str">
            <v>Nacionales</v>
          </cell>
        </row>
        <row r="3966">
          <cell r="A3966">
            <v>5004076</v>
          </cell>
          <cell r="B3966" t="str">
            <v>VILLA GOMEZ ANA ROSA</v>
          </cell>
          <cell r="C3966" t="str">
            <v/>
          </cell>
          <cell r="D3966" t="str">
            <v>09310329K</v>
          </cell>
          <cell r="E3966" t="str">
            <v>PGNA</v>
          </cell>
          <cell r="F3966" t="str">
            <v>Nacionales</v>
          </cell>
        </row>
        <row r="3967">
          <cell r="A3967">
            <v>5004077</v>
          </cell>
          <cell r="B3967" t="str">
            <v>JAEN MACARRO ESTHER</v>
          </cell>
          <cell r="C3967" t="str">
            <v/>
          </cell>
          <cell r="D3967" t="str">
            <v>40980167D</v>
          </cell>
          <cell r="E3967" t="str">
            <v>PCOL</v>
          </cell>
          <cell r="F3967" t="str">
            <v>Colaboradores</v>
          </cell>
        </row>
        <row r="3968">
          <cell r="A3968">
            <v>5004078</v>
          </cell>
          <cell r="B3968" t="str">
            <v>BERDAYES COMUNICACION SL</v>
          </cell>
          <cell r="C3968" t="str">
            <v>BARLOVENTO COMUNICACIÓN</v>
          </cell>
          <cell r="D3968" t="str">
            <v>B82188269</v>
          </cell>
          <cell r="E3968" t="str">
            <v>PGNA</v>
          </cell>
          <cell r="F3968" t="str">
            <v>Nacionales</v>
          </cell>
        </row>
        <row r="3969">
          <cell r="A3969">
            <v>5004079</v>
          </cell>
          <cell r="B3969" t="str">
            <v>VEO VEO PRODUCCIONES SL</v>
          </cell>
          <cell r="C3969" t="str">
            <v/>
          </cell>
          <cell r="D3969" t="str">
            <v>B72089899</v>
          </cell>
          <cell r="E3969" t="str">
            <v>PGNA</v>
          </cell>
          <cell r="F3969" t="str">
            <v>Nacionales</v>
          </cell>
        </row>
        <row r="3970">
          <cell r="A3970">
            <v>5004080</v>
          </cell>
          <cell r="B3970" t="str">
            <v>TOSHIBA TEC GERMANY IMAGING SYSTEMS</v>
          </cell>
          <cell r="C3970" t="str">
            <v/>
          </cell>
          <cell r="D3970" t="str">
            <v>W0042648F</v>
          </cell>
          <cell r="E3970" t="str">
            <v>PGNA</v>
          </cell>
          <cell r="F3970" t="str">
            <v>Nacionales</v>
          </cell>
        </row>
        <row r="3971">
          <cell r="A3971">
            <v>5004081</v>
          </cell>
          <cell r="B3971" t="str">
            <v>FRASQUET GOMEZ JUAN MANUEL</v>
          </cell>
          <cell r="C3971" t="str">
            <v/>
          </cell>
          <cell r="D3971" t="str">
            <v>51678465H</v>
          </cell>
          <cell r="E3971" t="str">
            <v>PGNA</v>
          </cell>
          <cell r="F3971" t="str">
            <v>Nacionales</v>
          </cell>
        </row>
        <row r="3972">
          <cell r="A3972">
            <v>5004082</v>
          </cell>
          <cell r="B3972" t="str">
            <v>CEDENA MOYANO MARIA</v>
          </cell>
          <cell r="C3972" t="str">
            <v/>
          </cell>
          <cell r="D3972" t="str">
            <v>04209837D</v>
          </cell>
          <cell r="E3972" t="str">
            <v>PGNA</v>
          </cell>
          <cell r="F3972" t="str">
            <v>Nacionales</v>
          </cell>
        </row>
        <row r="3973">
          <cell r="A3973">
            <v>5004083</v>
          </cell>
          <cell r="B3973" t="str">
            <v>PRIETO ANDRINO TAMARA</v>
          </cell>
          <cell r="C3973" t="str">
            <v/>
          </cell>
          <cell r="D3973" t="str">
            <v>50216969B</v>
          </cell>
          <cell r="E3973" t="str">
            <v>PGNA</v>
          </cell>
          <cell r="F3973" t="str">
            <v>Nacionales</v>
          </cell>
        </row>
        <row r="3974">
          <cell r="A3974">
            <v>5004084</v>
          </cell>
          <cell r="B3974" t="str">
            <v>GARCIA GARCIA MONTSERRAT</v>
          </cell>
          <cell r="C3974" t="str">
            <v/>
          </cell>
          <cell r="D3974" t="str">
            <v>50088788D</v>
          </cell>
          <cell r="E3974" t="str">
            <v>PGNA</v>
          </cell>
          <cell r="F3974" t="str">
            <v>Nacionales</v>
          </cell>
        </row>
        <row r="3975">
          <cell r="A3975">
            <v>5004085</v>
          </cell>
          <cell r="B3975" t="str">
            <v>BERNASES FERNANDEZ OSCAR</v>
          </cell>
          <cell r="C3975" t="str">
            <v/>
          </cell>
          <cell r="D3975" t="str">
            <v>04843310Q</v>
          </cell>
          <cell r="E3975" t="str">
            <v>PGNA</v>
          </cell>
          <cell r="F3975" t="str">
            <v>Nacionales</v>
          </cell>
        </row>
        <row r="3976">
          <cell r="A3976">
            <v>5004086</v>
          </cell>
          <cell r="B3976" t="str">
            <v>REYEROS APARICIO RAFAEL</v>
          </cell>
          <cell r="C3976" t="str">
            <v/>
          </cell>
          <cell r="D3976" t="str">
            <v>02227089E</v>
          </cell>
          <cell r="E3976" t="str">
            <v>PGNA</v>
          </cell>
          <cell r="F3976" t="str">
            <v>Nacionales</v>
          </cell>
        </row>
        <row r="3977">
          <cell r="A3977">
            <v>5004087</v>
          </cell>
          <cell r="B3977" t="str">
            <v>TORRES MORENO ANDREA</v>
          </cell>
          <cell r="C3977" t="str">
            <v/>
          </cell>
          <cell r="D3977" t="str">
            <v>53457584H</v>
          </cell>
          <cell r="E3977" t="str">
            <v>PGNA</v>
          </cell>
          <cell r="F3977" t="str">
            <v>Nacionales</v>
          </cell>
        </row>
        <row r="3978">
          <cell r="A3978">
            <v>5004088</v>
          </cell>
          <cell r="B3978" t="str">
            <v>OLIVARES MONTEAGUDO RAFAEL</v>
          </cell>
          <cell r="C3978" t="str">
            <v/>
          </cell>
          <cell r="D3978" t="str">
            <v>00673931P</v>
          </cell>
          <cell r="E3978" t="str">
            <v>PGNA</v>
          </cell>
          <cell r="F3978" t="str">
            <v>Nacionales</v>
          </cell>
        </row>
        <row r="3979">
          <cell r="A3979">
            <v>5004090</v>
          </cell>
          <cell r="B3979" t="str">
            <v>STAYBRIDGE SUITES LIVERPOOL</v>
          </cell>
          <cell r="C3979" t="str">
            <v/>
          </cell>
          <cell r="D3979" t="str">
            <v/>
          </cell>
          <cell r="E3979" t="str">
            <v>PGCO</v>
          </cell>
          <cell r="F3979" t="str">
            <v>Comunitarios</v>
          </cell>
        </row>
        <row r="3980">
          <cell r="A3980">
            <v>5004091</v>
          </cell>
          <cell r="B3980" t="str">
            <v>ARPINUM ASOCIADOS SL</v>
          </cell>
          <cell r="C3980" t="str">
            <v>ANTONIO NARANJO</v>
          </cell>
          <cell r="D3980" t="str">
            <v>B83994632</v>
          </cell>
          <cell r="E3980" t="str">
            <v>PCOL</v>
          </cell>
          <cell r="F3980" t="str">
            <v>Colaboradores</v>
          </cell>
        </row>
        <row r="3981">
          <cell r="A3981">
            <v>5004092</v>
          </cell>
          <cell r="B3981" t="str">
            <v>BELLO DIAZ ANGEL RAUL</v>
          </cell>
          <cell r="C3981" t="str">
            <v/>
          </cell>
          <cell r="D3981" t="str">
            <v>74012022T</v>
          </cell>
          <cell r="E3981" t="str">
            <v>PGNA</v>
          </cell>
          <cell r="F3981" t="str">
            <v>Nacionales</v>
          </cell>
        </row>
        <row r="3982">
          <cell r="A3982">
            <v>5004093</v>
          </cell>
          <cell r="B3982" t="str">
            <v>BREGUA MENENDEZ AMOR</v>
          </cell>
          <cell r="C3982" t="str">
            <v/>
          </cell>
          <cell r="D3982" t="str">
            <v>51415346L</v>
          </cell>
          <cell r="E3982" t="str">
            <v>PGNA</v>
          </cell>
          <cell r="F3982" t="str">
            <v>Nacionales</v>
          </cell>
        </row>
        <row r="3983">
          <cell r="A3983">
            <v>5004094</v>
          </cell>
          <cell r="B3983" t="str">
            <v>GIRON PUENTE REYES</v>
          </cell>
          <cell r="C3983" t="str">
            <v/>
          </cell>
          <cell r="D3983" t="str">
            <v>51363102P</v>
          </cell>
          <cell r="E3983" t="str">
            <v>PGNA</v>
          </cell>
          <cell r="F3983" t="str">
            <v>Nacionales</v>
          </cell>
        </row>
        <row r="3984">
          <cell r="A3984">
            <v>5004095</v>
          </cell>
          <cell r="B3984" t="str">
            <v>HERNANDEZ CORNEJO SALVADOR DAVID</v>
          </cell>
          <cell r="C3984" t="str">
            <v/>
          </cell>
          <cell r="D3984" t="str">
            <v>53414381D</v>
          </cell>
          <cell r="E3984" t="str">
            <v>PGNA</v>
          </cell>
          <cell r="F3984" t="str">
            <v>Nacionales</v>
          </cell>
        </row>
        <row r="3985">
          <cell r="A3985">
            <v>5004096</v>
          </cell>
          <cell r="B3985" t="str">
            <v>VILLEGAS QUESADA MARI CARMEN</v>
          </cell>
          <cell r="C3985" t="str">
            <v/>
          </cell>
          <cell r="D3985" t="str">
            <v>02199010A</v>
          </cell>
          <cell r="E3985" t="str">
            <v>PGNA</v>
          </cell>
          <cell r="F3985" t="str">
            <v>Nacionales</v>
          </cell>
        </row>
        <row r="3986">
          <cell r="A3986">
            <v>5004097</v>
          </cell>
          <cell r="B3986" t="str">
            <v>PEREZ GARCIA ABEL</v>
          </cell>
          <cell r="C3986" t="str">
            <v/>
          </cell>
          <cell r="D3986" t="str">
            <v>52957194Q</v>
          </cell>
          <cell r="E3986" t="str">
            <v>PGNA</v>
          </cell>
          <cell r="F3986" t="str">
            <v>Nacionales</v>
          </cell>
        </row>
        <row r="3987">
          <cell r="A3987">
            <v>5004098</v>
          </cell>
          <cell r="B3987" t="str">
            <v>MONAGO VILLEGAS TAMARA</v>
          </cell>
          <cell r="C3987" t="str">
            <v/>
          </cell>
          <cell r="D3987" t="str">
            <v>02282507X</v>
          </cell>
          <cell r="E3987" t="str">
            <v>PGNA</v>
          </cell>
          <cell r="F3987" t="str">
            <v>Nacionales</v>
          </cell>
        </row>
        <row r="3988">
          <cell r="A3988">
            <v>5004099</v>
          </cell>
          <cell r="B3988" t="str">
            <v>SARRION ARRIBA JORGE ROBERTO</v>
          </cell>
          <cell r="C3988" t="str">
            <v/>
          </cell>
          <cell r="D3988" t="str">
            <v>73375208X</v>
          </cell>
          <cell r="E3988" t="str">
            <v>PGNA</v>
          </cell>
          <cell r="F3988" t="str">
            <v>Nacionales</v>
          </cell>
        </row>
        <row r="3989">
          <cell r="A3989">
            <v>5004100</v>
          </cell>
          <cell r="B3989" t="str">
            <v>GONZALEZ ALBARRACIN VALENTIN MANUEL</v>
          </cell>
          <cell r="C3989" t="str">
            <v/>
          </cell>
          <cell r="D3989" t="str">
            <v>52974065M</v>
          </cell>
          <cell r="E3989" t="str">
            <v>PGNA</v>
          </cell>
          <cell r="F3989" t="str">
            <v>Nacionales</v>
          </cell>
        </row>
        <row r="3990">
          <cell r="A3990">
            <v>5004101</v>
          </cell>
          <cell r="B3990" t="str">
            <v>GREGORIO MARTIN DANIEL</v>
          </cell>
          <cell r="C3990" t="str">
            <v/>
          </cell>
          <cell r="D3990" t="str">
            <v>45102217E</v>
          </cell>
          <cell r="E3990" t="str">
            <v>PGNA</v>
          </cell>
          <cell r="F3990" t="str">
            <v>Nacionales</v>
          </cell>
        </row>
        <row r="3991">
          <cell r="A3991">
            <v>5004102</v>
          </cell>
          <cell r="B3991" t="str">
            <v>CORONA VERGARA VANESA</v>
          </cell>
          <cell r="C3991" t="str">
            <v/>
          </cell>
          <cell r="D3991" t="str">
            <v>52692428A</v>
          </cell>
          <cell r="E3991" t="str">
            <v>PGNA</v>
          </cell>
          <cell r="F3991" t="str">
            <v>Nacionales</v>
          </cell>
        </row>
        <row r="3992">
          <cell r="A3992">
            <v>5004103</v>
          </cell>
          <cell r="B3992" t="str">
            <v>GONZALEZ GOZALO TANIA</v>
          </cell>
          <cell r="C3992" t="str">
            <v/>
          </cell>
          <cell r="D3992" t="str">
            <v>49140900C</v>
          </cell>
          <cell r="E3992" t="str">
            <v>PGNA</v>
          </cell>
          <cell r="F3992" t="str">
            <v>Nacionales</v>
          </cell>
        </row>
        <row r="3993">
          <cell r="A3993">
            <v>5004104</v>
          </cell>
          <cell r="B3993" t="str">
            <v>MORELL MARTINEZ CANDELA</v>
          </cell>
          <cell r="C3993" t="str">
            <v/>
          </cell>
          <cell r="D3993" t="str">
            <v>05339286C</v>
          </cell>
          <cell r="E3993" t="str">
            <v>PGNA</v>
          </cell>
          <cell r="F3993" t="str">
            <v>Nacionales</v>
          </cell>
        </row>
        <row r="3994">
          <cell r="A3994">
            <v>5004105</v>
          </cell>
          <cell r="B3994" t="str">
            <v>FERNANDEZ CENTENO YOLANDA</v>
          </cell>
          <cell r="C3994" t="str">
            <v/>
          </cell>
          <cell r="D3994" t="str">
            <v>52085942G</v>
          </cell>
          <cell r="E3994" t="str">
            <v>PGNA</v>
          </cell>
          <cell r="F3994" t="str">
            <v>Nacionales</v>
          </cell>
        </row>
        <row r="3995">
          <cell r="A3995">
            <v>5004106</v>
          </cell>
          <cell r="B3995" t="str">
            <v>ALCAIN LOPEZ ARITZ</v>
          </cell>
          <cell r="C3995" t="str">
            <v/>
          </cell>
          <cell r="D3995" t="str">
            <v>44170669C</v>
          </cell>
          <cell r="E3995" t="str">
            <v>PGNA</v>
          </cell>
          <cell r="F3995" t="str">
            <v>Nacionales</v>
          </cell>
        </row>
        <row r="3996">
          <cell r="A3996">
            <v>5004107</v>
          </cell>
          <cell r="B3996" t="str">
            <v>MORENO SABROSO VICTOR BORJA</v>
          </cell>
          <cell r="C3996" t="str">
            <v/>
          </cell>
          <cell r="D3996" t="str">
            <v>49067121W</v>
          </cell>
          <cell r="E3996" t="str">
            <v>PGNA</v>
          </cell>
          <cell r="F3996" t="str">
            <v>Nacionales</v>
          </cell>
        </row>
        <row r="3997">
          <cell r="A3997">
            <v>5004108</v>
          </cell>
          <cell r="B3997" t="str">
            <v>RODRIGUEZ FERNANDEZ ENRIQUE</v>
          </cell>
          <cell r="C3997" t="str">
            <v/>
          </cell>
          <cell r="D3997" t="str">
            <v>53387929F</v>
          </cell>
          <cell r="E3997" t="str">
            <v>PGNA</v>
          </cell>
          <cell r="F3997" t="str">
            <v>Nacionales</v>
          </cell>
        </row>
        <row r="3998">
          <cell r="A3998">
            <v>5004109</v>
          </cell>
          <cell r="B3998" t="str">
            <v>DONOSO ANGUITA EMILIANO</v>
          </cell>
          <cell r="C3998" t="str">
            <v/>
          </cell>
          <cell r="D3998" t="str">
            <v>53048346L</v>
          </cell>
          <cell r="E3998" t="str">
            <v>PGNA</v>
          </cell>
          <cell r="F3998" t="str">
            <v>Nacionales</v>
          </cell>
        </row>
        <row r="3999">
          <cell r="A3999">
            <v>5004110</v>
          </cell>
          <cell r="B3999" t="str">
            <v>RODRIGUEZ PALACIOS TERESA</v>
          </cell>
          <cell r="C3999" t="str">
            <v/>
          </cell>
          <cell r="D3999" t="str">
            <v>01898067S</v>
          </cell>
          <cell r="E3999" t="str">
            <v>PGNA</v>
          </cell>
          <cell r="F3999" t="str">
            <v>Nacionales</v>
          </cell>
        </row>
        <row r="4000">
          <cell r="A4000">
            <v>5004111</v>
          </cell>
          <cell r="B4000" t="str">
            <v>MARTINEZ RUBIO RAUL</v>
          </cell>
          <cell r="C4000" t="str">
            <v/>
          </cell>
          <cell r="D4000" t="str">
            <v>47619655H</v>
          </cell>
          <cell r="E4000" t="str">
            <v>PCOL</v>
          </cell>
          <cell r="F4000" t="str">
            <v>Colaboradores</v>
          </cell>
        </row>
        <row r="4001">
          <cell r="A4001">
            <v>5004112</v>
          </cell>
          <cell r="B4001" t="str">
            <v>ALONSO PALACIO JUAN</v>
          </cell>
          <cell r="C4001" t="str">
            <v/>
          </cell>
          <cell r="D4001" t="str">
            <v>07778745F</v>
          </cell>
          <cell r="E4001" t="str">
            <v>PGNA</v>
          </cell>
          <cell r="F4001" t="str">
            <v>Nacionales</v>
          </cell>
        </row>
        <row r="4002">
          <cell r="A4002">
            <v>5004113</v>
          </cell>
          <cell r="B4002" t="str">
            <v>PICON OCHOA WALTER XAVIER</v>
          </cell>
          <cell r="C4002" t="str">
            <v/>
          </cell>
          <cell r="D4002" t="str">
            <v>51014502L</v>
          </cell>
          <cell r="E4002" t="str">
            <v>PGNA</v>
          </cell>
          <cell r="F4002" t="str">
            <v>Nacionales</v>
          </cell>
        </row>
        <row r="4003">
          <cell r="A4003">
            <v>5004114</v>
          </cell>
          <cell r="B4003" t="str">
            <v>MARTINEZ CASADO ANA</v>
          </cell>
          <cell r="C4003" t="str">
            <v/>
          </cell>
          <cell r="D4003" t="str">
            <v>46854936A</v>
          </cell>
          <cell r="E4003" t="str">
            <v>PGNA</v>
          </cell>
          <cell r="F4003" t="str">
            <v>Nacionales</v>
          </cell>
        </row>
        <row r="4004">
          <cell r="A4004">
            <v>5004115</v>
          </cell>
          <cell r="B4004" t="str">
            <v>DE LAS HERAS DE FRUTOS LORETO</v>
          </cell>
          <cell r="C4004" t="str">
            <v/>
          </cell>
          <cell r="D4004" t="str">
            <v>02879939V</v>
          </cell>
          <cell r="E4004" t="str">
            <v>PGNA</v>
          </cell>
          <cell r="F4004" t="str">
            <v>Nacionales</v>
          </cell>
        </row>
        <row r="4005">
          <cell r="A4005">
            <v>5004116</v>
          </cell>
          <cell r="B4005" t="str">
            <v>GAVIRIA ARREDONDO LILIANA</v>
          </cell>
          <cell r="C4005" t="str">
            <v/>
          </cell>
          <cell r="D4005" t="str">
            <v>32738603N</v>
          </cell>
          <cell r="E4005" t="str">
            <v>PGNA</v>
          </cell>
          <cell r="F4005" t="str">
            <v>Nacionales</v>
          </cell>
        </row>
        <row r="4006">
          <cell r="A4006">
            <v>5004117</v>
          </cell>
          <cell r="B4006" t="str">
            <v>OTERO CORVILLON ARANTXA</v>
          </cell>
          <cell r="C4006" t="str">
            <v/>
          </cell>
          <cell r="D4006" t="str">
            <v>53467980H</v>
          </cell>
          <cell r="E4006" t="str">
            <v>PGNA</v>
          </cell>
          <cell r="F4006" t="str">
            <v>Nacionales</v>
          </cell>
        </row>
        <row r="4007">
          <cell r="A4007">
            <v>5004118</v>
          </cell>
          <cell r="B4007" t="str">
            <v>GAUERT RUKABAL NIKOLAY</v>
          </cell>
          <cell r="C4007" t="str">
            <v/>
          </cell>
          <cell r="D4007" t="str">
            <v>50495158S</v>
          </cell>
          <cell r="E4007" t="str">
            <v>PGNA</v>
          </cell>
          <cell r="F4007" t="str">
            <v>Nacionales</v>
          </cell>
        </row>
        <row r="4008">
          <cell r="A4008">
            <v>5004119</v>
          </cell>
          <cell r="B4008" t="str">
            <v>CAMFIL ESPAÑA SA</v>
          </cell>
          <cell r="C4008" t="str">
            <v/>
          </cell>
          <cell r="D4008" t="str">
            <v>A81052409</v>
          </cell>
          <cell r="E4008" t="str">
            <v>PGNA</v>
          </cell>
          <cell r="F4008" t="str">
            <v>Nacionales</v>
          </cell>
        </row>
        <row r="4009">
          <cell r="A4009">
            <v>5004120</v>
          </cell>
          <cell r="B4009" t="str">
            <v>P SALVADOR ROMERO SL</v>
          </cell>
          <cell r="C4009" t="str">
            <v/>
          </cell>
          <cell r="D4009" t="str">
            <v>B78397205</v>
          </cell>
          <cell r="E4009" t="str">
            <v>PGNA</v>
          </cell>
          <cell r="F4009" t="str">
            <v>Nacionales</v>
          </cell>
        </row>
        <row r="4010">
          <cell r="A4010">
            <v>5004121</v>
          </cell>
          <cell r="B4010" t="str">
            <v>MERCURY TELECOM SL</v>
          </cell>
          <cell r="C4010" t="str">
            <v/>
          </cell>
          <cell r="D4010" t="str">
            <v>B86303989</v>
          </cell>
          <cell r="E4010" t="str">
            <v>PGNA</v>
          </cell>
          <cell r="F4010" t="str">
            <v>Nacionales</v>
          </cell>
        </row>
        <row r="4011">
          <cell r="A4011">
            <v>5004122</v>
          </cell>
          <cell r="B4011" t="str">
            <v>INGEPIEDRA SL</v>
          </cell>
          <cell r="C4011" t="str">
            <v/>
          </cell>
          <cell r="D4011" t="str">
            <v>B86521663</v>
          </cell>
          <cell r="E4011" t="str">
            <v>PGNA</v>
          </cell>
          <cell r="F4011" t="str">
            <v>Nacionales</v>
          </cell>
        </row>
        <row r="4012">
          <cell r="A4012">
            <v>5004123</v>
          </cell>
          <cell r="B4012" t="str">
            <v>ASOCIACION MUNSTER DIFUSION SOCIAL</v>
          </cell>
          <cell r="C4012" t="str">
            <v/>
          </cell>
          <cell r="D4012" t="str">
            <v>G86826815</v>
          </cell>
          <cell r="E4012" t="str">
            <v>PGNA</v>
          </cell>
          <cell r="F4012" t="str">
            <v>Nacionales</v>
          </cell>
        </row>
        <row r="4013">
          <cell r="A4013">
            <v>5004124</v>
          </cell>
          <cell r="B4013" t="str">
            <v>DE LORENZO PRODUCCIONES</v>
          </cell>
          <cell r="C4013" t="str">
            <v/>
          </cell>
          <cell r="D4013" t="str">
            <v>B84600071</v>
          </cell>
          <cell r="E4013" t="str">
            <v>PGNA</v>
          </cell>
          <cell r="F4013" t="str">
            <v>Nacionales</v>
          </cell>
        </row>
        <row r="4014">
          <cell r="A4014">
            <v>5004125</v>
          </cell>
          <cell r="B4014" t="str">
            <v>CEREZO NOVILLO MARIA DEL MAR</v>
          </cell>
          <cell r="C4014" t="str">
            <v/>
          </cell>
          <cell r="D4014" t="str">
            <v>52373670W</v>
          </cell>
          <cell r="E4014" t="str">
            <v>PGNA</v>
          </cell>
          <cell r="F4014" t="str">
            <v>Nacionales</v>
          </cell>
        </row>
        <row r="4015">
          <cell r="A4015">
            <v>5004126</v>
          </cell>
          <cell r="B4015" t="str">
            <v>GUTIERREZ GIL MANUEL</v>
          </cell>
          <cell r="C4015" t="str">
            <v/>
          </cell>
          <cell r="D4015" t="str">
            <v>47529405C</v>
          </cell>
          <cell r="E4015" t="str">
            <v>PGNA</v>
          </cell>
          <cell r="F4015" t="str">
            <v>Nacionales</v>
          </cell>
        </row>
        <row r="4016">
          <cell r="A4016">
            <v>5004127</v>
          </cell>
          <cell r="B4016" t="str">
            <v>NUÑEZ JIMENEZ ANTONIA</v>
          </cell>
          <cell r="C4016" t="str">
            <v/>
          </cell>
          <cell r="D4016" t="str">
            <v>08038882Z</v>
          </cell>
          <cell r="E4016" t="str">
            <v>PGNA</v>
          </cell>
          <cell r="F4016" t="str">
            <v>Nacionales</v>
          </cell>
        </row>
        <row r="4017">
          <cell r="A4017">
            <v>5004128</v>
          </cell>
          <cell r="B4017" t="str">
            <v>MARTIN MARQUEZ JOSE RAMON</v>
          </cell>
          <cell r="C4017" t="str">
            <v/>
          </cell>
          <cell r="D4017" t="str">
            <v>50198467R</v>
          </cell>
          <cell r="E4017" t="str">
            <v>PGNA</v>
          </cell>
          <cell r="F4017" t="str">
            <v>Nacionales</v>
          </cell>
        </row>
        <row r="4018">
          <cell r="A4018">
            <v>5004129</v>
          </cell>
          <cell r="B4018" t="str">
            <v>SORIA RODRIGUEZ CAROLINA</v>
          </cell>
          <cell r="C4018" t="str">
            <v/>
          </cell>
          <cell r="D4018" t="str">
            <v>05423021N</v>
          </cell>
          <cell r="E4018" t="str">
            <v>PGNA</v>
          </cell>
          <cell r="F4018" t="str">
            <v>Nacionales</v>
          </cell>
        </row>
        <row r="4019">
          <cell r="A4019">
            <v>5004130</v>
          </cell>
          <cell r="B4019" t="str">
            <v>SANCHEZ VALERO ANTONIO</v>
          </cell>
          <cell r="C4019" t="str">
            <v/>
          </cell>
          <cell r="D4019" t="str">
            <v>50313954M</v>
          </cell>
          <cell r="E4019" t="str">
            <v>PCOL</v>
          </cell>
          <cell r="F4019" t="str">
            <v>Colaboradores</v>
          </cell>
        </row>
        <row r="4020">
          <cell r="A4020">
            <v>5004131</v>
          </cell>
          <cell r="B4020" t="str">
            <v>ALDABA INFORMATICA SL</v>
          </cell>
          <cell r="C4020" t="str">
            <v/>
          </cell>
          <cell r="D4020" t="str">
            <v>B41539511</v>
          </cell>
          <cell r="E4020" t="str">
            <v>PGNA</v>
          </cell>
          <cell r="F4020" t="str">
            <v>Nacionales</v>
          </cell>
        </row>
        <row r="4021">
          <cell r="A4021">
            <v>5004135</v>
          </cell>
          <cell r="B4021" t="str">
            <v>MORENO SABROSO REBECA MARTA</v>
          </cell>
          <cell r="C4021" t="str">
            <v/>
          </cell>
          <cell r="D4021" t="str">
            <v>49067120R</v>
          </cell>
          <cell r="E4021" t="str">
            <v>PGNA</v>
          </cell>
          <cell r="F4021" t="str">
            <v>Nacionales</v>
          </cell>
        </row>
        <row r="4022">
          <cell r="A4022">
            <v>5004136</v>
          </cell>
          <cell r="B4022" t="str">
            <v>SANCHEZ SEVILLA RAFAELA</v>
          </cell>
          <cell r="C4022" t="str">
            <v/>
          </cell>
          <cell r="D4022" t="str">
            <v>46663274T</v>
          </cell>
          <cell r="E4022" t="str">
            <v>PGNA</v>
          </cell>
          <cell r="F4022" t="str">
            <v>Nacionales</v>
          </cell>
        </row>
        <row r="4023">
          <cell r="A4023">
            <v>5004137</v>
          </cell>
          <cell r="B4023" t="str">
            <v>CALVO MUÑOZ AITOR DIEGO</v>
          </cell>
          <cell r="C4023" t="str">
            <v/>
          </cell>
          <cell r="D4023" t="str">
            <v>50862159M</v>
          </cell>
          <cell r="E4023" t="str">
            <v>PGNA</v>
          </cell>
          <cell r="F4023" t="str">
            <v>Nacionales</v>
          </cell>
        </row>
        <row r="4024">
          <cell r="A4024">
            <v>5004138</v>
          </cell>
          <cell r="B4024" t="str">
            <v>GASCUEÑA VILLANUEVA ANDREA</v>
          </cell>
          <cell r="C4024" t="str">
            <v/>
          </cell>
          <cell r="D4024" t="str">
            <v>51125626F</v>
          </cell>
          <cell r="E4024" t="str">
            <v>PGNA</v>
          </cell>
          <cell r="F4024" t="str">
            <v>Nacionales</v>
          </cell>
        </row>
        <row r="4025">
          <cell r="A4025">
            <v>5004139</v>
          </cell>
          <cell r="B4025" t="str">
            <v>GOIENA KOMUNIKAZIO TALDEA KOOP E</v>
          </cell>
          <cell r="C4025" t="str">
            <v/>
          </cell>
          <cell r="D4025" t="str">
            <v>F20704375</v>
          </cell>
          <cell r="E4025" t="str">
            <v>PGNA</v>
          </cell>
          <cell r="F4025" t="str">
            <v>Nacionales</v>
          </cell>
        </row>
        <row r="4026">
          <cell r="A4026">
            <v>5004140</v>
          </cell>
          <cell r="B4026" t="str">
            <v>JERONIMO LOPEZ FLAVIO</v>
          </cell>
          <cell r="C4026" t="str">
            <v/>
          </cell>
          <cell r="D4026" t="str">
            <v>50333625B</v>
          </cell>
          <cell r="E4026" t="str">
            <v>PGNA</v>
          </cell>
          <cell r="F4026" t="str">
            <v>Nacionales</v>
          </cell>
        </row>
        <row r="4027">
          <cell r="A4027">
            <v>5004141</v>
          </cell>
          <cell r="B4027" t="str">
            <v>SACRISTAN RODRIGUEZ LUCIA</v>
          </cell>
          <cell r="C4027" t="str">
            <v/>
          </cell>
          <cell r="D4027" t="str">
            <v>02278752G</v>
          </cell>
          <cell r="E4027" t="str">
            <v>PGNA</v>
          </cell>
          <cell r="F4027" t="str">
            <v>Nacionales</v>
          </cell>
        </row>
        <row r="4028">
          <cell r="A4028">
            <v>5004142</v>
          </cell>
          <cell r="B4028" t="str">
            <v>RODRIGUEZ CARBALLO REYNIER</v>
          </cell>
          <cell r="C4028" t="str">
            <v/>
          </cell>
          <cell r="D4028" t="str">
            <v>11856982E</v>
          </cell>
          <cell r="E4028" t="str">
            <v>PGNA</v>
          </cell>
          <cell r="F4028" t="str">
            <v>Nacionales</v>
          </cell>
        </row>
        <row r="4029">
          <cell r="A4029">
            <v>5004145</v>
          </cell>
          <cell r="B4029" t="str">
            <v>DOMINGUEZ MARTIN ANA MARIA</v>
          </cell>
          <cell r="C4029" t="str">
            <v/>
          </cell>
          <cell r="D4029" t="str">
            <v>51316679E</v>
          </cell>
          <cell r="E4029" t="str">
            <v>PGNA</v>
          </cell>
          <cell r="F4029" t="str">
            <v>Nacionales</v>
          </cell>
        </row>
        <row r="4030">
          <cell r="A4030">
            <v>5004146</v>
          </cell>
          <cell r="B4030" t="str">
            <v>PRADOS FERNANDEZ DAVID</v>
          </cell>
          <cell r="C4030" t="str">
            <v/>
          </cell>
          <cell r="D4030" t="str">
            <v>52105444W</v>
          </cell>
          <cell r="E4030" t="str">
            <v>PGNA</v>
          </cell>
          <cell r="F4030" t="str">
            <v>Nacionales</v>
          </cell>
        </row>
        <row r="4031">
          <cell r="A4031">
            <v>5004147</v>
          </cell>
          <cell r="B4031" t="str">
            <v>LOPEZ ARANDA SANTOS IÑIGO</v>
          </cell>
          <cell r="C4031" t="str">
            <v/>
          </cell>
          <cell r="D4031" t="str">
            <v>06022825E</v>
          </cell>
          <cell r="E4031" t="str">
            <v>PGNA</v>
          </cell>
          <cell r="F4031" t="str">
            <v>Nacionales</v>
          </cell>
        </row>
        <row r="4032">
          <cell r="A4032">
            <v>5004148</v>
          </cell>
          <cell r="B4032" t="str">
            <v>SANCHEZ FERNANDEZ MARIA DEL MAR</v>
          </cell>
          <cell r="C4032" t="str">
            <v/>
          </cell>
          <cell r="D4032" t="str">
            <v>70417295N</v>
          </cell>
          <cell r="E4032" t="str">
            <v>PGNA</v>
          </cell>
          <cell r="F4032" t="str">
            <v>Nacionales</v>
          </cell>
        </row>
        <row r="4033">
          <cell r="A4033">
            <v>5004150</v>
          </cell>
          <cell r="B4033" t="str">
            <v>POWERNET I SL</v>
          </cell>
          <cell r="C4033" t="str">
            <v/>
          </cell>
          <cell r="D4033" t="str">
            <v>B84151463</v>
          </cell>
          <cell r="E4033" t="str">
            <v>PGNA</v>
          </cell>
          <cell r="F4033" t="str">
            <v>Nacionales</v>
          </cell>
        </row>
        <row r="4034">
          <cell r="A4034">
            <v>5004151</v>
          </cell>
          <cell r="B4034" t="str">
            <v>WISDOM TV ESPAÑA SLU</v>
          </cell>
          <cell r="C4034" t="str">
            <v/>
          </cell>
          <cell r="D4034" t="str">
            <v>B85272854</v>
          </cell>
          <cell r="E4034" t="str">
            <v>PGNA</v>
          </cell>
          <cell r="F4034" t="str">
            <v>Nacionales</v>
          </cell>
        </row>
        <row r="4035">
          <cell r="A4035">
            <v>5004152</v>
          </cell>
          <cell r="B4035" t="str">
            <v>MORO FABIAN CESAR GABRIEL</v>
          </cell>
          <cell r="C4035" t="str">
            <v/>
          </cell>
          <cell r="D4035" t="str">
            <v>51381482B</v>
          </cell>
          <cell r="E4035" t="str">
            <v>PGNA</v>
          </cell>
          <cell r="F4035" t="str">
            <v>Nacionales</v>
          </cell>
        </row>
        <row r="4036">
          <cell r="A4036">
            <v>5004153</v>
          </cell>
          <cell r="B4036" t="str">
            <v>MARTINEZ GARCIA ANA ROSA</v>
          </cell>
          <cell r="C4036" t="str">
            <v/>
          </cell>
          <cell r="D4036" t="str">
            <v>75129097B</v>
          </cell>
          <cell r="E4036" t="str">
            <v>PGNA</v>
          </cell>
          <cell r="F4036" t="str">
            <v>Nacionales</v>
          </cell>
        </row>
        <row r="4037">
          <cell r="A4037">
            <v>5004154</v>
          </cell>
          <cell r="B4037" t="str">
            <v>GARCIA AGUILAR SOFIA</v>
          </cell>
          <cell r="C4037" t="str">
            <v/>
          </cell>
          <cell r="D4037" t="str">
            <v>47464079Z</v>
          </cell>
          <cell r="E4037" t="str">
            <v>PGNA</v>
          </cell>
          <cell r="F4037" t="str">
            <v>Nacionales</v>
          </cell>
        </row>
        <row r="4038">
          <cell r="A4038">
            <v>5004155</v>
          </cell>
          <cell r="B4038" t="str">
            <v>VILAR GARCIA GEMA</v>
          </cell>
          <cell r="C4038" t="str">
            <v/>
          </cell>
          <cell r="D4038" t="str">
            <v>53472203D</v>
          </cell>
          <cell r="E4038" t="str">
            <v>PGNA</v>
          </cell>
          <cell r="F4038" t="str">
            <v>Nacionales</v>
          </cell>
        </row>
        <row r="4039">
          <cell r="A4039">
            <v>5004156</v>
          </cell>
          <cell r="B4039" t="str">
            <v>ABARCA FERRANDO JUAN GUILLERMO</v>
          </cell>
          <cell r="C4039" t="str">
            <v/>
          </cell>
          <cell r="D4039" t="str">
            <v>53390030S</v>
          </cell>
          <cell r="E4039" t="str">
            <v>PGNA</v>
          </cell>
          <cell r="F4039" t="str">
            <v>Nacionales</v>
          </cell>
        </row>
        <row r="4040">
          <cell r="A4040">
            <v>5004157</v>
          </cell>
          <cell r="B4040" t="str">
            <v>PEREZ RIVAS SERGIO</v>
          </cell>
          <cell r="C4040" t="str">
            <v/>
          </cell>
          <cell r="D4040" t="str">
            <v>05321451X</v>
          </cell>
          <cell r="E4040" t="str">
            <v>PGNA</v>
          </cell>
          <cell r="F4040" t="str">
            <v>Nacionales</v>
          </cell>
        </row>
        <row r="4041">
          <cell r="A4041">
            <v>5004158</v>
          </cell>
          <cell r="B4041" t="str">
            <v>COLETTI ECHEGARAY JUAN EDGARDO</v>
          </cell>
          <cell r="C4041" t="str">
            <v/>
          </cell>
          <cell r="D4041" t="str">
            <v>X3185921F</v>
          </cell>
          <cell r="E4041" t="str">
            <v>PGNA</v>
          </cell>
          <cell r="F4041" t="str">
            <v>Nacionales</v>
          </cell>
        </row>
        <row r="4042">
          <cell r="A4042">
            <v>5004159</v>
          </cell>
          <cell r="B4042" t="str">
            <v>USERO RODRIGUEZ JUAN JOSE</v>
          </cell>
          <cell r="C4042" t="str">
            <v/>
          </cell>
          <cell r="D4042" t="str">
            <v>00411479D</v>
          </cell>
          <cell r="E4042" t="str">
            <v>PGNA</v>
          </cell>
          <cell r="F4042" t="str">
            <v>Nacionales</v>
          </cell>
        </row>
        <row r="4043">
          <cell r="A4043">
            <v>5004160</v>
          </cell>
          <cell r="B4043" t="str">
            <v>BARBERO CACERES MARIA JESUS</v>
          </cell>
          <cell r="C4043" t="str">
            <v/>
          </cell>
          <cell r="D4043" t="str">
            <v>52980855X</v>
          </cell>
          <cell r="E4043" t="str">
            <v>PGNA</v>
          </cell>
          <cell r="F4043" t="str">
            <v>Nacionales</v>
          </cell>
        </row>
        <row r="4044">
          <cell r="A4044">
            <v>5004161</v>
          </cell>
          <cell r="B4044" t="str">
            <v>ESTRADA FERNANDEZ ANA</v>
          </cell>
          <cell r="C4044" t="str">
            <v/>
          </cell>
          <cell r="D4044" t="str">
            <v>50119450N</v>
          </cell>
          <cell r="E4044" t="str">
            <v>PGNA</v>
          </cell>
          <cell r="F4044" t="str">
            <v>Nacionales</v>
          </cell>
        </row>
        <row r="4045">
          <cell r="A4045">
            <v>5004162</v>
          </cell>
          <cell r="B4045" t="str">
            <v>SANCHEZ ARJONA REBOLLO GUILLERMO</v>
          </cell>
          <cell r="C4045" t="str">
            <v/>
          </cell>
          <cell r="D4045" t="str">
            <v>44238120N</v>
          </cell>
          <cell r="E4045" t="str">
            <v>PGNA</v>
          </cell>
          <cell r="F4045" t="str">
            <v>Nacionales</v>
          </cell>
        </row>
        <row r="4046">
          <cell r="A4046">
            <v>5004163</v>
          </cell>
          <cell r="B4046" t="str">
            <v>HERNANDEZ ARROYO PATRICIA</v>
          </cell>
          <cell r="C4046" t="str">
            <v/>
          </cell>
          <cell r="D4046" t="str">
            <v>50765721Y</v>
          </cell>
          <cell r="E4046" t="str">
            <v>PGNA</v>
          </cell>
          <cell r="F4046" t="str">
            <v>Nacionales</v>
          </cell>
        </row>
        <row r="4047">
          <cell r="A4047">
            <v>5004164</v>
          </cell>
          <cell r="B4047" t="str">
            <v>MARTINEZ JARAMILLO LAURA</v>
          </cell>
          <cell r="C4047" t="str">
            <v/>
          </cell>
          <cell r="D4047" t="str">
            <v>02726080M</v>
          </cell>
          <cell r="E4047" t="str">
            <v>PGNA</v>
          </cell>
          <cell r="F4047" t="str">
            <v>Nacionales</v>
          </cell>
        </row>
        <row r="4048">
          <cell r="A4048">
            <v>5004165</v>
          </cell>
          <cell r="B4048" t="str">
            <v>LONG TAIL VIDEO</v>
          </cell>
          <cell r="C4048" t="str">
            <v>JW PLAYER</v>
          </cell>
          <cell r="D4048" t="str">
            <v>EU528000342</v>
          </cell>
          <cell r="E4048" t="str">
            <v>PGEX</v>
          </cell>
          <cell r="F4048" t="str">
            <v>Extranjeros</v>
          </cell>
        </row>
        <row r="4049">
          <cell r="A4049">
            <v>5004166</v>
          </cell>
          <cell r="B4049" t="str">
            <v>VALENCIA VILLEGAS ELENA</v>
          </cell>
          <cell r="C4049" t="str">
            <v/>
          </cell>
          <cell r="D4049" t="str">
            <v>20254568D</v>
          </cell>
          <cell r="E4049" t="str">
            <v>PGNA</v>
          </cell>
          <cell r="F4049" t="str">
            <v>Nacionales</v>
          </cell>
        </row>
        <row r="4050">
          <cell r="A4050">
            <v>5004167</v>
          </cell>
          <cell r="B4050" t="str">
            <v>REINA MATILLA LUIS MIGUEL</v>
          </cell>
          <cell r="C4050" t="str">
            <v/>
          </cell>
          <cell r="D4050" t="str">
            <v>50209491P</v>
          </cell>
          <cell r="E4050" t="str">
            <v>PGNA</v>
          </cell>
          <cell r="F4050" t="str">
            <v>Nacionales</v>
          </cell>
        </row>
        <row r="4051">
          <cell r="A4051">
            <v>5004168</v>
          </cell>
          <cell r="B4051" t="str">
            <v>LOPEZ RODRIGO DIEGO</v>
          </cell>
          <cell r="C4051" t="str">
            <v/>
          </cell>
          <cell r="D4051" t="str">
            <v>52003131Q</v>
          </cell>
          <cell r="E4051" t="str">
            <v>PGNA</v>
          </cell>
          <cell r="F4051" t="str">
            <v>Nacionales</v>
          </cell>
        </row>
        <row r="4052">
          <cell r="A4052">
            <v>5004169</v>
          </cell>
          <cell r="B4052" t="str">
            <v>SALELLAS I ASSOCIATS SL</v>
          </cell>
          <cell r="C4052" t="str">
            <v/>
          </cell>
          <cell r="D4052" t="str">
            <v>B17889858</v>
          </cell>
          <cell r="E4052" t="str">
            <v>PGNA</v>
          </cell>
          <cell r="F4052" t="str">
            <v>Nacionales</v>
          </cell>
        </row>
        <row r="4053">
          <cell r="A4053">
            <v>5004170</v>
          </cell>
          <cell r="B4053" t="str">
            <v>MORALES HERNANDEZ SANJUAN ADOLFO</v>
          </cell>
          <cell r="C4053" t="str">
            <v/>
          </cell>
          <cell r="D4053" t="str">
            <v>07492748S</v>
          </cell>
          <cell r="E4053" t="str">
            <v>PGNA</v>
          </cell>
          <cell r="F4053" t="str">
            <v>Nacionales</v>
          </cell>
        </row>
        <row r="4054">
          <cell r="A4054">
            <v>5004171</v>
          </cell>
          <cell r="B4054" t="str">
            <v>PRODISEÑO SA</v>
          </cell>
          <cell r="C4054" t="str">
            <v/>
          </cell>
          <cell r="D4054" t="str">
            <v>A28777456</v>
          </cell>
          <cell r="E4054" t="str">
            <v>PGNA</v>
          </cell>
          <cell r="F4054" t="str">
            <v>Nacionales</v>
          </cell>
        </row>
        <row r="4055">
          <cell r="A4055">
            <v>5004172</v>
          </cell>
          <cell r="B4055" t="str">
            <v>VILLAR GARCIA ROCIO</v>
          </cell>
          <cell r="C4055" t="str">
            <v/>
          </cell>
          <cell r="D4055" t="str">
            <v>53472204X</v>
          </cell>
          <cell r="E4055" t="str">
            <v>PGNA</v>
          </cell>
          <cell r="F4055" t="str">
            <v>Nacionales</v>
          </cell>
        </row>
        <row r="4056">
          <cell r="A4056">
            <v>5004173</v>
          </cell>
          <cell r="B4056" t="str">
            <v>GARCIA MUÑOZ LUISA</v>
          </cell>
          <cell r="C4056" t="str">
            <v/>
          </cell>
          <cell r="D4056" t="str">
            <v>50714898J</v>
          </cell>
          <cell r="E4056" t="str">
            <v>PGNA</v>
          </cell>
          <cell r="F4056" t="str">
            <v>Nacionales</v>
          </cell>
        </row>
        <row r="4057">
          <cell r="A4057">
            <v>5004174</v>
          </cell>
          <cell r="B4057" t="str">
            <v>SANCHEZ GARCIA SELENA</v>
          </cell>
          <cell r="C4057" t="str">
            <v/>
          </cell>
          <cell r="D4057" t="str">
            <v>05448444C</v>
          </cell>
          <cell r="E4057" t="str">
            <v>PGNA</v>
          </cell>
          <cell r="F4057" t="str">
            <v>Nacionales</v>
          </cell>
        </row>
        <row r="4058">
          <cell r="A4058">
            <v>5004336</v>
          </cell>
          <cell r="B4058" t="str">
            <v>ANCHUNDIA VINCES LUIS ENRIQUE</v>
          </cell>
          <cell r="C4058" t="str">
            <v/>
          </cell>
          <cell r="D4058" t="str">
            <v>54682021G</v>
          </cell>
          <cell r="E4058" t="str">
            <v>PCOL</v>
          </cell>
          <cell r="F4058" t="str">
            <v>Colaboradores</v>
          </cell>
        </row>
        <row r="4059">
          <cell r="A4059">
            <v>5004180</v>
          </cell>
          <cell r="B4059" t="str">
            <v>ALONSO SOLA DANIEL</v>
          </cell>
          <cell r="C4059" t="str">
            <v/>
          </cell>
          <cell r="D4059" t="str">
            <v>53407721L</v>
          </cell>
          <cell r="E4059" t="str">
            <v>PGNA</v>
          </cell>
          <cell r="F4059" t="str">
            <v>Nacionales</v>
          </cell>
        </row>
        <row r="4060">
          <cell r="A4060">
            <v>5004181</v>
          </cell>
          <cell r="B4060" t="str">
            <v>NIETO CARRACEDO MARIA DE LOS ANGELE</v>
          </cell>
          <cell r="C4060" t="str">
            <v/>
          </cell>
          <cell r="D4060" t="str">
            <v>09316439J</v>
          </cell>
          <cell r="E4060" t="str">
            <v>PGNA</v>
          </cell>
          <cell r="F4060" t="str">
            <v>Nacionales</v>
          </cell>
        </row>
        <row r="4061">
          <cell r="A4061">
            <v>5004182</v>
          </cell>
          <cell r="B4061" t="str">
            <v>TORRES LAGUNA JOSE ANGEL</v>
          </cell>
          <cell r="C4061" t="str">
            <v/>
          </cell>
          <cell r="D4061" t="str">
            <v>52538741W</v>
          </cell>
          <cell r="E4061" t="str">
            <v>PGNA</v>
          </cell>
          <cell r="F4061" t="str">
            <v>Nacionales</v>
          </cell>
        </row>
        <row r="4062">
          <cell r="A4062">
            <v>5004183</v>
          </cell>
          <cell r="B4062" t="str">
            <v>CAJON DE IDEAS PRODUCCIONES SL</v>
          </cell>
          <cell r="C4062" t="str">
            <v/>
          </cell>
          <cell r="D4062" t="str">
            <v>B85931343</v>
          </cell>
          <cell r="E4062" t="str">
            <v>PGNA</v>
          </cell>
          <cell r="F4062" t="str">
            <v>Nacionales</v>
          </cell>
        </row>
        <row r="4063">
          <cell r="A4063">
            <v>5004184</v>
          </cell>
          <cell r="B4063" t="str">
            <v>VISEDO NUÑEZ GONZALO</v>
          </cell>
          <cell r="C4063" t="str">
            <v/>
          </cell>
          <cell r="D4063" t="str">
            <v>05411566B</v>
          </cell>
          <cell r="E4063" t="str">
            <v>PGNA</v>
          </cell>
          <cell r="F4063" t="str">
            <v>Nacionales</v>
          </cell>
        </row>
        <row r="4064">
          <cell r="A4064">
            <v>5004185</v>
          </cell>
          <cell r="B4064" t="str">
            <v>LA AVENTURA AUDIOVISUAL SL</v>
          </cell>
          <cell r="C4064" t="str">
            <v/>
          </cell>
          <cell r="D4064" t="str">
            <v>B66025107</v>
          </cell>
          <cell r="E4064" t="str">
            <v>PGNA</v>
          </cell>
          <cell r="F4064" t="str">
            <v>Nacionales</v>
          </cell>
        </row>
        <row r="4065">
          <cell r="A4065">
            <v>5004186</v>
          </cell>
          <cell r="B4065" t="str">
            <v>PCE IBERICA SL</v>
          </cell>
          <cell r="C4065" t="str">
            <v/>
          </cell>
          <cell r="D4065" t="str">
            <v>B02363497</v>
          </cell>
          <cell r="E4065" t="str">
            <v>PGNA</v>
          </cell>
          <cell r="F4065" t="str">
            <v>Nacionales</v>
          </cell>
        </row>
        <row r="4066">
          <cell r="A4066">
            <v>5004187</v>
          </cell>
          <cell r="B4066" t="str">
            <v>EMACS ELECTR Y MTTO DE APLIC</v>
          </cell>
          <cell r="C4066" t="str">
            <v/>
          </cell>
          <cell r="D4066" t="str">
            <v>B84142181</v>
          </cell>
          <cell r="E4066" t="str">
            <v>PGNA</v>
          </cell>
          <cell r="F4066" t="str">
            <v>Nacionales</v>
          </cell>
        </row>
        <row r="4067">
          <cell r="A4067">
            <v>5004188</v>
          </cell>
          <cell r="B4067" t="str">
            <v>ARMIÑAN CATERING SL</v>
          </cell>
          <cell r="C4067" t="str">
            <v/>
          </cell>
          <cell r="D4067" t="str">
            <v>B86385564</v>
          </cell>
          <cell r="E4067" t="str">
            <v>PGNA</v>
          </cell>
          <cell r="F4067" t="str">
            <v>Nacionales</v>
          </cell>
        </row>
        <row r="4068">
          <cell r="A4068">
            <v>5004189</v>
          </cell>
          <cell r="B4068" t="str">
            <v>MORENO PEREZ DAVID</v>
          </cell>
          <cell r="C4068" t="str">
            <v/>
          </cell>
          <cell r="D4068" t="str">
            <v>74511644Q</v>
          </cell>
          <cell r="E4068" t="str">
            <v>PGNA</v>
          </cell>
          <cell r="F4068" t="str">
            <v>Nacionales</v>
          </cell>
        </row>
        <row r="4069">
          <cell r="A4069">
            <v>5004190</v>
          </cell>
          <cell r="B4069" t="str">
            <v>ALMODOVAR CHAPARRO GREGORIO</v>
          </cell>
          <cell r="C4069" t="str">
            <v/>
          </cell>
          <cell r="D4069" t="str">
            <v>47016368K</v>
          </cell>
          <cell r="E4069" t="str">
            <v>PGNA</v>
          </cell>
          <cell r="F4069" t="str">
            <v>Nacionales</v>
          </cell>
        </row>
        <row r="4070">
          <cell r="A4070">
            <v>5004191</v>
          </cell>
          <cell r="B4070" t="str">
            <v>RAMIREZ VILLALAR ISMAEL</v>
          </cell>
          <cell r="C4070" t="str">
            <v/>
          </cell>
          <cell r="D4070" t="str">
            <v>51509141C</v>
          </cell>
          <cell r="E4070" t="str">
            <v>PGNA</v>
          </cell>
          <cell r="F4070" t="str">
            <v>Nacionales</v>
          </cell>
        </row>
        <row r="4071">
          <cell r="A4071">
            <v>5004192</v>
          </cell>
          <cell r="B4071" t="str">
            <v>FUENTES IZQUIERDO SERGIO</v>
          </cell>
          <cell r="C4071" t="str">
            <v/>
          </cell>
          <cell r="D4071" t="str">
            <v>09049446G</v>
          </cell>
          <cell r="E4071" t="str">
            <v>PGNA</v>
          </cell>
          <cell r="F4071" t="str">
            <v>Nacionales</v>
          </cell>
        </row>
        <row r="4072">
          <cell r="A4072">
            <v>5004193</v>
          </cell>
          <cell r="B4072" t="str">
            <v>MARTINEZ DUQUE ELENA</v>
          </cell>
          <cell r="C4072" t="str">
            <v/>
          </cell>
          <cell r="D4072" t="str">
            <v>47543105N</v>
          </cell>
          <cell r="E4072" t="str">
            <v>PGNA</v>
          </cell>
          <cell r="F4072" t="str">
            <v>Nacionales</v>
          </cell>
        </row>
        <row r="4073">
          <cell r="A4073">
            <v>5004194</v>
          </cell>
          <cell r="B4073" t="str">
            <v>GALLARDO NIETO JESUS MANUEL</v>
          </cell>
          <cell r="C4073" t="str">
            <v/>
          </cell>
          <cell r="D4073" t="str">
            <v>05918153T</v>
          </cell>
          <cell r="E4073" t="str">
            <v>PGNA</v>
          </cell>
          <cell r="F4073" t="str">
            <v>Nacionales</v>
          </cell>
        </row>
        <row r="4074">
          <cell r="A4074">
            <v>5004195</v>
          </cell>
          <cell r="B4074" t="str">
            <v>VALLEJO ORTEGA NURIA</v>
          </cell>
          <cell r="C4074" t="str">
            <v/>
          </cell>
          <cell r="D4074" t="str">
            <v>47410735F</v>
          </cell>
          <cell r="E4074" t="str">
            <v>PGNA</v>
          </cell>
          <cell r="F4074" t="str">
            <v>Nacionales</v>
          </cell>
        </row>
        <row r="4075">
          <cell r="A4075">
            <v>5004196</v>
          </cell>
          <cell r="B4075" t="str">
            <v>SANZ GONZALEZ VIRGINIA</v>
          </cell>
          <cell r="C4075" t="str">
            <v/>
          </cell>
          <cell r="D4075" t="str">
            <v>51420478E</v>
          </cell>
          <cell r="E4075" t="str">
            <v>PGNA</v>
          </cell>
          <cell r="F4075" t="str">
            <v>Nacionales</v>
          </cell>
        </row>
        <row r="4076">
          <cell r="A4076">
            <v>5004197</v>
          </cell>
          <cell r="B4076" t="str">
            <v>DE LA CRUZ SIMON RAQUEL</v>
          </cell>
          <cell r="C4076" t="str">
            <v/>
          </cell>
          <cell r="D4076" t="str">
            <v>50054540P</v>
          </cell>
          <cell r="E4076" t="str">
            <v>PGNA</v>
          </cell>
          <cell r="F4076" t="str">
            <v>Nacionales</v>
          </cell>
        </row>
        <row r="4077">
          <cell r="A4077">
            <v>5004198</v>
          </cell>
          <cell r="B4077" t="str">
            <v>DASSAULT SYSTEMES ESPAÑA SL</v>
          </cell>
          <cell r="C4077" t="str">
            <v/>
          </cell>
          <cell r="D4077" t="str">
            <v>B64389760</v>
          </cell>
          <cell r="E4077" t="str">
            <v>PGNA</v>
          </cell>
          <cell r="F4077" t="str">
            <v>Nacionales</v>
          </cell>
        </row>
        <row r="4078">
          <cell r="A4078">
            <v>5003388</v>
          </cell>
          <cell r="B4078" t="str">
            <v>DYNAMITE FILMS SL</v>
          </cell>
          <cell r="C4078" t="str">
            <v/>
          </cell>
          <cell r="D4078" t="str">
            <v>B86124369</v>
          </cell>
          <cell r="E4078" t="str">
            <v>PGNA</v>
          </cell>
          <cell r="F4078" t="str">
            <v>Nacionales</v>
          </cell>
        </row>
        <row r="4079">
          <cell r="A4079">
            <v>5004200</v>
          </cell>
          <cell r="B4079" t="str">
            <v>ROJAS TRIANA ANGEL SAUL</v>
          </cell>
          <cell r="C4079" t="str">
            <v/>
          </cell>
          <cell r="D4079" t="str">
            <v>03199598E</v>
          </cell>
          <cell r="E4079" t="str">
            <v>PGNA</v>
          </cell>
          <cell r="F4079" t="str">
            <v>Nacionales</v>
          </cell>
        </row>
        <row r="4080">
          <cell r="A4080">
            <v>5004201</v>
          </cell>
          <cell r="B4080" t="str">
            <v>PUERTO CARRASCO JESUS</v>
          </cell>
          <cell r="C4080" t="str">
            <v/>
          </cell>
          <cell r="D4080" t="str">
            <v>51925748M</v>
          </cell>
          <cell r="E4080" t="str">
            <v>PGNA</v>
          </cell>
          <cell r="F4080" t="str">
            <v>Nacionales</v>
          </cell>
        </row>
        <row r="4081">
          <cell r="A4081">
            <v>5004202</v>
          </cell>
          <cell r="B4081" t="str">
            <v>GONZALEZ GOMEZ MANUELA</v>
          </cell>
          <cell r="C4081" t="str">
            <v/>
          </cell>
          <cell r="D4081" t="str">
            <v>33988980V</v>
          </cell>
          <cell r="E4081" t="str">
            <v>PGNA</v>
          </cell>
          <cell r="F4081" t="str">
            <v>Nacionales</v>
          </cell>
        </row>
        <row r="4082">
          <cell r="A4082">
            <v>5004203</v>
          </cell>
          <cell r="B4082" t="str">
            <v>TNS INVESTIGACION DE MERCADOS</v>
          </cell>
          <cell r="C4082" t="str">
            <v/>
          </cell>
          <cell r="D4082" t="str">
            <v>B79896965</v>
          </cell>
          <cell r="E4082" t="str">
            <v>PGNA</v>
          </cell>
          <cell r="F4082" t="str">
            <v>Nacionales</v>
          </cell>
        </row>
        <row r="4083">
          <cell r="A4083">
            <v>5004204</v>
          </cell>
          <cell r="B4083" t="str">
            <v>ZETA FILMS SL</v>
          </cell>
          <cell r="C4083" t="str">
            <v/>
          </cell>
          <cell r="D4083" t="str">
            <v>B83256933</v>
          </cell>
          <cell r="E4083" t="str">
            <v>PGNA</v>
          </cell>
          <cell r="F4083" t="str">
            <v>Nacionales</v>
          </cell>
        </row>
        <row r="4084">
          <cell r="A4084">
            <v>5004205</v>
          </cell>
          <cell r="B4084" t="str">
            <v>ARVAL SERVICE LEASE SA</v>
          </cell>
          <cell r="C4084" t="str">
            <v/>
          </cell>
          <cell r="D4084" t="str">
            <v>A81573479</v>
          </cell>
          <cell r="E4084" t="str">
            <v>PGNA</v>
          </cell>
          <cell r="F4084" t="str">
            <v>Nacionales</v>
          </cell>
        </row>
        <row r="4085">
          <cell r="A4085">
            <v>5004206</v>
          </cell>
          <cell r="B4085" t="str">
            <v>SANCHEZ GARCIA FRANCISCO JAVIER</v>
          </cell>
          <cell r="C4085" t="str">
            <v/>
          </cell>
          <cell r="D4085" t="str">
            <v>50446215Q</v>
          </cell>
          <cell r="E4085" t="str">
            <v>PGNA</v>
          </cell>
          <cell r="F4085" t="str">
            <v>Nacionales</v>
          </cell>
        </row>
        <row r="4086">
          <cell r="A4086">
            <v>5004207</v>
          </cell>
          <cell r="B4086" t="str">
            <v>DE JESUS MUÑOZ MIGUEL ANGEL</v>
          </cell>
          <cell r="C4086" t="str">
            <v/>
          </cell>
          <cell r="D4086" t="str">
            <v>01919624K</v>
          </cell>
          <cell r="E4086" t="str">
            <v>PGNA</v>
          </cell>
          <cell r="F4086" t="str">
            <v>Nacionales</v>
          </cell>
        </row>
        <row r="4087">
          <cell r="A4087">
            <v>5004208</v>
          </cell>
          <cell r="B4087" t="str">
            <v>NUÑEZ SAMPER MUÑOZ MARTA</v>
          </cell>
          <cell r="C4087" t="str">
            <v/>
          </cell>
          <cell r="D4087" t="str">
            <v>54023977J</v>
          </cell>
          <cell r="E4087" t="str">
            <v>PGNA</v>
          </cell>
          <cell r="F4087" t="str">
            <v>Nacionales</v>
          </cell>
        </row>
        <row r="4088">
          <cell r="A4088">
            <v>5004209</v>
          </cell>
          <cell r="B4088" t="str">
            <v>GRUPO 3 MOQUETAS CB</v>
          </cell>
          <cell r="C4088" t="str">
            <v/>
          </cell>
          <cell r="D4088" t="str">
            <v>E84893684</v>
          </cell>
          <cell r="E4088" t="str">
            <v>PGNA</v>
          </cell>
          <cell r="F4088" t="str">
            <v>Nacionales</v>
          </cell>
        </row>
        <row r="4089">
          <cell r="A4089">
            <v>5004210</v>
          </cell>
          <cell r="B4089" t="str">
            <v>ODESSA FILMS SL</v>
          </cell>
          <cell r="C4089" t="str">
            <v/>
          </cell>
          <cell r="D4089" t="str">
            <v>B83486092</v>
          </cell>
          <cell r="E4089" t="str">
            <v>PGNA</v>
          </cell>
          <cell r="F4089" t="str">
            <v>Nacionales</v>
          </cell>
        </row>
        <row r="4090">
          <cell r="A4090">
            <v>5004211</v>
          </cell>
          <cell r="B4090" t="str">
            <v>LIVE AUDIOVISUAL SL</v>
          </cell>
          <cell r="C4090" t="str">
            <v/>
          </cell>
          <cell r="D4090" t="str">
            <v>B83477703</v>
          </cell>
          <cell r="E4090" t="str">
            <v>PGNA</v>
          </cell>
          <cell r="F4090" t="str">
            <v>Nacionales</v>
          </cell>
        </row>
        <row r="4091">
          <cell r="A4091">
            <v>5004212</v>
          </cell>
          <cell r="B4091" t="str">
            <v>MIRAMAX UK LIMITED</v>
          </cell>
          <cell r="C4091" t="str">
            <v/>
          </cell>
          <cell r="D4091" t="str">
            <v>138822693</v>
          </cell>
          <cell r="E4091" t="str">
            <v>PGEX</v>
          </cell>
          <cell r="F4091" t="str">
            <v>Extranjeros</v>
          </cell>
        </row>
        <row r="4092">
          <cell r="A4092">
            <v>5004213</v>
          </cell>
          <cell r="B4092" t="str">
            <v>PASCUAL CADENAS JAVIER</v>
          </cell>
          <cell r="C4092" t="str">
            <v/>
          </cell>
          <cell r="D4092" t="str">
            <v>70057508Z</v>
          </cell>
          <cell r="E4092" t="str">
            <v>PGNA</v>
          </cell>
          <cell r="F4092" t="str">
            <v>Nacionales</v>
          </cell>
        </row>
        <row r="4093">
          <cell r="A4093">
            <v>5004214</v>
          </cell>
          <cell r="B4093" t="str">
            <v>RADIO ALFA SISTEMAS SL</v>
          </cell>
          <cell r="C4093" t="str">
            <v/>
          </cell>
          <cell r="D4093" t="str">
            <v>B86735784</v>
          </cell>
          <cell r="E4093" t="str">
            <v>PGNA</v>
          </cell>
          <cell r="F4093" t="str">
            <v>Nacionales</v>
          </cell>
        </row>
        <row r="4094">
          <cell r="A4094">
            <v>5004215</v>
          </cell>
          <cell r="B4094" t="str">
            <v>RODRIGUEZ SANTOS ADRIANA</v>
          </cell>
          <cell r="C4094" t="str">
            <v/>
          </cell>
          <cell r="D4094" t="str">
            <v>39490770T</v>
          </cell>
          <cell r="E4094" t="str">
            <v>PGNA</v>
          </cell>
          <cell r="F4094" t="str">
            <v>Nacionales</v>
          </cell>
        </row>
        <row r="4095">
          <cell r="A4095">
            <v>5004216</v>
          </cell>
          <cell r="B4095" t="str">
            <v>FERNANDEZ PANIAGUA ALBERTO</v>
          </cell>
          <cell r="C4095" t="str">
            <v/>
          </cell>
          <cell r="D4095" t="str">
            <v>33530996D</v>
          </cell>
          <cell r="E4095" t="str">
            <v>PGNA</v>
          </cell>
          <cell r="F4095" t="str">
            <v>Nacionales</v>
          </cell>
        </row>
        <row r="4096">
          <cell r="A4096">
            <v>5004217</v>
          </cell>
          <cell r="B4096" t="str">
            <v>PIÑEIRO BALADRON ELISA</v>
          </cell>
          <cell r="C4096" t="str">
            <v/>
          </cell>
          <cell r="D4096" t="str">
            <v>33558330L</v>
          </cell>
          <cell r="E4096" t="str">
            <v>PGNA</v>
          </cell>
          <cell r="F4096" t="str">
            <v>Nacionales</v>
          </cell>
        </row>
        <row r="4097">
          <cell r="A4097">
            <v>5004218</v>
          </cell>
          <cell r="B4097" t="str">
            <v>TOSCANO GALLEGO ELOISA</v>
          </cell>
          <cell r="C4097" t="str">
            <v/>
          </cell>
          <cell r="D4097" t="str">
            <v>47496698L</v>
          </cell>
          <cell r="E4097" t="str">
            <v>PGNA</v>
          </cell>
          <cell r="F4097" t="str">
            <v>Nacionales</v>
          </cell>
        </row>
        <row r="4098">
          <cell r="A4098">
            <v>5004219</v>
          </cell>
          <cell r="B4098" t="str">
            <v>INFORMATICA FORENSE SL</v>
          </cell>
          <cell r="C4098" t="str">
            <v/>
          </cell>
          <cell r="D4098" t="str">
            <v>B84600964</v>
          </cell>
          <cell r="E4098" t="str">
            <v>PGNA</v>
          </cell>
          <cell r="F4098" t="str">
            <v>Nacionales</v>
          </cell>
        </row>
        <row r="4099">
          <cell r="A4099">
            <v>5004220</v>
          </cell>
          <cell r="B4099" t="str">
            <v>LOPEZ CONSUEGRA JORGE</v>
          </cell>
          <cell r="C4099" t="str">
            <v/>
          </cell>
          <cell r="D4099" t="str">
            <v>53404920R</v>
          </cell>
          <cell r="E4099" t="str">
            <v>PGNA</v>
          </cell>
          <cell r="F4099" t="str">
            <v>Nacionales</v>
          </cell>
        </row>
        <row r="4100">
          <cell r="A4100">
            <v>5004221</v>
          </cell>
          <cell r="B4100" t="str">
            <v>GOMEZ VAZQUEZ CRISTINA</v>
          </cell>
          <cell r="C4100" t="str">
            <v/>
          </cell>
          <cell r="D4100" t="str">
            <v>05291120Q</v>
          </cell>
          <cell r="E4100" t="str">
            <v>PGNA</v>
          </cell>
          <cell r="F4100" t="str">
            <v>Nacionales</v>
          </cell>
        </row>
        <row r="4101">
          <cell r="A4101">
            <v>5004222</v>
          </cell>
          <cell r="B4101" t="str">
            <v>GARCIA SANCHEZ BRETAÑO CRISTINA</v>
          </cell>
          <cell r="C4101" t="str">
            <v/>
          </cell>
          <cell r="D4101" t="str">
            <v>11824349A</v>
          </cell>
          <cell r="E4101" t="str">
            <v>PGNA</v>
          </cell>
          <cell r="F4101" t="str">
            <v>Nacionales</v>
          </cell>
        </row>
        <row r="4102">
          <cell r="A4102">
            <v>5004223</v>
          </cell>
          <cell r="B4102" t="str">
            <v>MATA PECES BARBA MARCOS</v>
          </cell>
          <cell r="C4102" t="str">
            <v/>
          </cell>
          <cell r="D4102" t="str">
            <v>50123426D</v>
          </cell>
          <cell r="E4102" t="str">
            <v>PGNA</v>
          </cell>
          <cell r="F4102" t="str">
            <v>Nacionales</v>
          </cell>
        </row>
        <row r="4103">
          <cell r="A4103">
            <v>5004224</v>
          </cell>
          <cell r="B4103" t="str">
            <v>ANTORANZ TARTALO ELENA</v>
          </cell>
          <cell r="C4103" t="str">
            <v/>
          </cell>
          <cell r="D4103" t="str">
            <v>02270732B</v>
          </cell>
          <cell r="E4103" t="str">
            <v>PGNA</v>
          </cell>
          <cell r="F4103" t="str">
            <v>Nacionales</v>
          </cell>
        </row>
        <row r="4104">
          <cell r="A4104">
            <v>5004225</v>
          </cell>
          <cell r="B4104" t="str">
            <v>QUIÑONES ROCA CRISTINA</v>
          </cell>
          <cell r="C4104" t="str">
            <v/>
          </cell>
          <cell r="D4104" t="str">
            <v>51471528N</v>
          </cell>
          <cell r="E4104" t="str">
            <v>PGNA</v>
          </cell>
          <cell r="F4104" t="str">
            <v>Nacionales</v>
          </cell>
        </row>
        <row r="4105">
          <cell r="A4105">
            <v>5004226</v>
          </cell>
          <cell r="B4105" t="str">
            <v>PEDRAZA RIVERO ELENA FRANCISCA</v>
          </cell>
          <cell r="C4105" t="str">
            <v/>
          </cell>
          <cell r="D4105" t="str">
            <v>50816965Y</v>
          </cell>
          <cell r="E4105" t="str">
            <v>PGNA</v>
          </cell>
          <cell r="F4105" t="str">
            <v>Nacionales</v>
          </cell>
        </row>
        <row r="4106">
          <cell r="A4106">
            <v>5004227</v>
          </cell>
          <cell r="B4106" t="str">
            <v>MORENO PAVON MARIA</v>
          </cell>
          <cell r="C4106" t="str">
            <v/>
          </cell>
          <cell r="D4106" t="str">
            <v>02719424L</v>
          </cell>
          <cell r="E4106" t="str">
            <v>PGNA</v>
          </cell>
          <cell r="F4106" t="str">
            <v>Nacionales</v>
          </cell>
        </row>
        <row r="4107">
          <cell r="A4107">
            <v>5004228</v>
          </cell>
          <cell r="B4107" t="str">
            <v>MARTINEZ CHAMORRO RAQUEL</v>
          </cell>
          <cell r="C4107" t="str">
            <v/>
          </cell>
          <cell r="D4107" t="str">
            <v>47516704S</v>
          </cell>
          <cell r="E4107" t="str">
            <v>PGNA</v>
          </cell>
          <cell r="F4107" t="str">
            <v>Nacionales</v>
          </cell>
        </row>
        <row r="4108">
          <cell r="A4108">
            <v>5004229</v>
          </cell>
          <cell r="B4108" t="str">
            <v>VALLEJO OTERO CARLOS</v>
          </cell>
          <cell r="C4108" t="str">
            <v/>
          </cell>
          <cell r="D4108" t="str">
            <v>05308504N</v>
          </cell>
          <cell r="E4108" t="str">
            <v>PGNA</v>
          </cell>
          <cell r="F4108" t="str">
            <v>Nacionales</v>
          </cell>
        </row>
        <row r="4109">
          <cell r="A4109">
            <v>5004230</v>
          </cell>
          <cell r="B4109" t="str">
            <v>HL VERTICAL 2000 SL</v>
          </cell>
          <cell r="C4109" t="str">
            <v/>
          </cell>
          <cell r="D4109" t="str">
            <v>B84683721</v>
          </cell>
          <cell r="E4109" t="str">
            <v>PGNA</v>
          </cell>
          <cell r="F4109" t="str">
            <v>Nacionales</v>
          </cell>
        </row>
        <row r="4110">
          <cell r="A4110">
            <v>5004231</v>
          </cell>
          <cell r="B4110" t="str">
            <v>CAMPAUTO Y SERVICIOS SL</v>
          </cell>
          <cell r="C4110" t="str">
            <v/>
          </cell>
          <cell r="D4110" t="str">
            <v>B28655090</v>
          </cell>
          <cell r="E4110" t="str">
            <v>PGNA</v>
          </cell>
          <cell r="F4110" t="str">
            <v>Nacionales</v>
          </cell>
        </row>
        <row r="4111">
          <cell r="A4111">
            <v>5004232</v>
          </cell>
          <cell r="B4111" t="str">
            <v>JIMENEZ GARCIA MARI CARMEN</v>
          </cell>
          <cell r="C4111" t="str">
            <v/>
          </cell>
          <cell r="D4111" t="str">
            <v>52375087Q</v>
          </cell>
          <cell r="E4111" t="str">
            <v>PGNA</v>
          </cell>
          <cell r="F4111" t="str">
            <v>Nacionales</v>
          </cell>
        </row>
        <row r="4112">
          <cell r="A4112">
            <v>5004233</v>
          </cell>
          <cell r="B4112" t="str">
            <v>MEDINA DEL RIO JUAN ANTONIO</v>
          </cell>
          <cell r="C4112" t="str">
            <v/>
          </cell>
          <cell r="D4112" t="str">
            <v>53441361X</v>
          </cell>
          <cell r="E4112" t="str">
            <v>PGNA</v>
          </cell>
          <cell r="F4112" t="str">
            <v>Nacionales</v>
          </cell>
        </row>
        <row r="4113">
          <cell r="A4113">
            <v>5004234</v>
          </cell>
          <cell r="B4113" t="str">
            <v>MARTIN PARRA EUGENIO</v>
          </cell>
          <cell r="C4113" t="str">
            <v/>
          </cell>
          <cell r="D4113" t="str">
            <v>07250167S</v>
          </cell>
          <cell r="E4113" t="str">
            <v>PGNA</v>
          </cell>
          <cell r="F4113" t="str">
            <v>Nacionales</v>
          </cell>
        </row>
        <row r="4114">
          <cell r="A4114">
            <v>5004235</v>
          </cell>
          <cell r="B4114" t="str">
            <v>VERA LOSADA ANTONIA</v>
          </cell>
          <cell r="C4114" t="str">
            <v/>
          </cell>
          <cell r="D4114" t="str">
            <v>05402350H</v>
          </cell>
          <cell r="E4114" t="str">
            <v>PGNA</v>
          </cell>
          <cell r="F4114" t="str">
            <v>Nacionales</v>
          </cell>
        </row>
        <row r="4115">
          <cell r="A4115">
            <v>5004236</v>
          </cell>
          <cell r="B4115" t="str">
            <v>AGUIRRE FERNANDEZ ISMAEL</v>
          </cell>
          <cell r="C4115" t="str">
            <v/>
          </cell>
          <cell r="D4115" t="str">
            <v>51988814M</v>
          </cell>
          <cell r="E4115" t="str">
            <v>PGNA</v>
          </cell>
          <cell r="F4115" t="str">
            <v>Nacionales</v>
          </cell>
        </row>
        <row r="4116">
          <cell r="A4116">
            <v>5004237</v>
          </cell>
          <cell r="B4116" t="str">
            <v>SONY EUROPE BELGICA LTD</v>
          </cell>
          <cell r="C4116" t="str">
            <v/>
          </cell>
          <cell r="D4116" t="str">
            <v>0452161045</v>
          </cell>
          <cell r="E4116" t="str">
            <v>PGCO</v>
          </cell>
          <cell r="F4116" t="str">
            <v>Comunitarios</v>
          </cell>
        </row>
        <row r="4117">
          <cell r="A4117">
            <v>5004238</v>
          </cell>
          <cell r="B4117" t="str">
            <v>COLEGIO DE REGISTRADORES DE ESPAÑA</v>
          </cell>
          <cell r="C4117" t="str">
            <v/>
          </cell>
          <cell r="D4117" t="str">
            <v>Q2863012G</v>
          </cell>
          <cell r="E4117" t="str">
            <v>PGNA</v>
          </cell>
          <cell r="F4117" t="str">
            <v>Nacionales</v>
          </cell>
        </row>
        <row r="4118">
          <cell r="A4118">
            <v>5004239</v>
          </cell>
          <cell r="B4118" t="str">
            <v>MARTINEZ SANZ VICTOR</v>
          </cell>
          <cell r="C4118" t="str">
            <v/>
          </cell>
          <cell r="D4118" t="str">
            <v>09012438A</v>
          </cell>
          <cell r="E4118" t="str">
            <v>PGNA</v>
          </cell>
          <cell r="F4118" t="str">
            <v>Nacionales</v>
          </cell>
        </row>
        <row r="4119">
          <cell r="A4119">
            <v>5004240</v>
          </cell>
          <cell r="B4119" t="str">
            <v>CENTRAL CREATIVA MADRID SLU</v>
          </cell>
          <cell r="C4119" t="str">
            <v/>
          </cell>
          <cell r="D4119" t="str">
            <v>B85943827</v>
          </cell>
          <cell r="E4119" t="str">
            <v>PGNA</v>
          </cell>
          <cell r="F4119" t="str">
            <v>Nacionales</v>
          </cell>
        </row>
        <row r="4120">
          <cell r="A4120">
            <v>5004241</v>
          </cell>
          <cell r="B4120" t="str">
            <v>BULOW RYDER MEDIA PARTNERS SL</v>
          </cell>
          <cell r="C4120" t="str">
            <v/>
          </cell>
          <cell r="D4120" t="str">
            <v>B75098319</v>
          </cell>
          <cell r="E4120" t="str">
            <v>PGNA</v>
          </cell>
          <cell r="F4120" t="str">
            <v>Nacionales</v>
          </cell>
        </row>
        <row r="4121">
          <cell r="A4121">
            <v>5004242</v>
          </cell>
          <cell r="B4121" t="str">
            <v>SOBRINO CORTES CARLOS JAVIER</v>
          </cell>
          <cell r="C4121" t="str">
            <v/>
          </cell>
          <cell r="D4121" t="str">
            <v>40291830Q</v>
          </cell>
          <cell r="E4121" t="str">
            <v>PGNA</v>
          </cell>
          <cell r="F4121" t="str">
            <v>Nacionales</v>
          </cell>
        </row>
        <row r="4122">
          <cell r="A4122">
            <v>5004243</v>
          </cell>
          <cell r="B4122" t="str">
            <v>ZABALA RIVADENEIRA VICTOR BERNANDO</v>
          </cell>
          <cell r="C4122" t="str">
            <v/>
          </cell>
          <cell r="D4122" t="str">
            <v>49559141Y</v>
          </cell>
          <cell r="E4122" t="str">
            <v>PGNA</v>
          </cell>
          <cell r="F4122" t="str">
            <v>Nacionales</v>
          </cell>
        </row>
        <row r="4123">
          <cell r="A4123">
            <v>5004244</v>
          </cell>
          <cell r="B4123" t="str">
            <v>FERNANDEZ PERALES JUAN JOSE</v>
          </cell>
          <cell r="C4123" t="str">
            <v/>
          </cell>
          <cell r="D4123" t="str">
            <v>51071549A</v>
          </cell>
          <cell r="E4123" t="str">
            <v>PGNA</v>
          </cell>
          <cell r="F4123" t="str">
            <v>Nacionales</v>
          </cell>
        </row>
        <row r="4124">
          <cell r="A4124">
            <v>5004245</v>
          </cell>
          <cell r="B4124" t="str">
            <v>TEZANOS TORTAJADA JOSE FELIX</v>
          </cell>
          <cell r="C4124" t="str">
            <v/>
          </cell>
          <cell r="D4124" t="str">
            <v>01346202N</v>
          </cell>
          <cell r="E4124" t="str">
            <v>PCOL</v>
          </cell>
          <cell r="F4124" t="str">
            <v>Colaboradores</v>
          </cell>
        </row>
        <row r="4125">
          <cell r="A4125">
            <v>5004246</v>
          </cell>
          <cell r="B4125" t="str">
            <v>MARTINEZ LOPEZ MARIA LUISA</v>
          </cell>
          <cell r="C4125" t="str">
            <v/>
          </cell>
          <cell r="D4125" t="str">
            <v>51905557P</v>
          </cell>
          <cell r="E4125" t="str">
            <v>PGNA</v>
          </cell>
          <cell r="F4125" t="str">
            <v>Nacionales</v>
          </cell>
        </row>
        <row r="4126">
          <cell r="A4126">
            <v>5004247</v>
          </cell>
          <cell r="B4126" t="str">
            <v>UTE TELEFONICA CDXXXII ESPAÑA</v>
          </cell>
          <cell r="C4126" t="str">
            <v/>
          </cell>
          <cell r="D4126" t="str">
            <v>U87339255</v>
          </cell>
          <cell r="E4126" t="str">
            <v>PGNA</v>
          </cell>
          <cell r="F4126" t="str">
            <v>Nacionales</v>
          </cell>
        </row>
        <row r="4127">
          <cell r="A4127">
            <v>5004248</v>
          </cell>
          <cell r="B4127" t="str">
            <v>ORTIZ HERRERO SERGIO</v>
          </cell>
          <cell r="C4127" t="str">
            <v/>
          </cell>
          <cell r="D4127" t="str">
            <v>50885125V</v>
          </cell>
          <cell r="E4127" t="str">
            <v>PGNA</v>
          </cell>
          <cell r="F4127" t="str">
            <v>Nacionales</v>
          </cell>
        </row>
        <row r="4128">
          <cell r="A4128">
            <v>5004249</v>
          </cell>
          <cell r="B4128" t="str">
            <v>LARIOS DAVILA RODRIGO</v>
          </cell>
          <cell r="C4128" t="str">
            <v/>
          </cell>
          <cell r="D4128" t="str">
            <v>51063547M</v>
          </cell>
          <cell r="E4128" t="str">
            <v>PGNA</v>
          </cell>
          <cell r="F4128" t="str">
            <v>Nacionales</v>
          </cell>
        </row>
        <row r="4129">
          <cell r="A4129">
            <v>5004250</v>
          </cell>
          <cell r="B4129" t="str">
            <v>MURILLO DAVILA DAVID</v>
          </cell>
          <cell r="C4129" t="str">
            <v/>
          </cell>
          <cell r="D4129" t="str">
            <v>02267050D</v>
          </cell>
          <cell r="E4129" t="str">
            <v>PGNA</v>
          </cell>
          <cell r="F4129" t="str">
            <v>Nacionales</v>
          </cell>
        </row>
        <row r="4130">
          <cell r="A4130">
            <v>5004251</v>
          </cell>
          <cell r="B4130" t="str">
            <v>RECARTE CUENCA IVAN</v>
          </cell>
          <cell r="C4130" t="str">
            <v/>
          </cell>
          <cell r="D4130" t="str">
            <v>50466052G</v>
          </cell>
          <cell r="E4130" t="str">
            <v>PGNA</v>
          </cell>
          <cell r="F4130" t="str">
            <v>Nacionales</v>
          </cell>
        </row>
        <row r="4131">
          <cell r="A4131">
            <v>5004252</v>
          </cell>
          <cell r="B4131" t="str">
            <v>RESTAURANTE LA ANCHA</v>
          </cell>
          <cell r="C4131" t="str">
            <v/>
          </cell>
          <cell r="D4131" t="str">
            <v>A78466935</v>
          </cell>
          <cell r="E4131" t="str">
            <v>PGNA</v>
          </cell>
          <cell r="F4131" t="str">
            <v>Nacionales</v>
          </cell>
        </row>
        <row r="4132">
          <cell r="A4132">
            <v>5004253</v>
          </cell>
          <cell r="B4132" t="str">
            <v>FARIÑA DE ELENA ANDRES</v>
          </cell>
          <cell r="C4132" t="str">
            <v/>
          </cell>
          <cell r="D4132" t="str">
            <v>50874484W</v>
          </cell>
          <cell r="E4132" t="str">
            <v>PGNA</v>
          </cell>
          <cell r="F4132" t="str">
            <v>Nacionales</v>
          </cell>
        </row>
        <row r="4133">
          <cell r="A4133">
            <v>5004254</v>
          </cell>
          <cell r="B4133" t="str">
            <v>TAURO SIGLO XXI SL</v>
          </cell>
          <cell r="C4133" t="str">
            <v/>
          </cell>
          <cell r="D4133" t="str">
            <v>B98189467</v>
          </cell>
          <cell r="E4133" t="str">
            <v>PGNA</v>
          </cell>
          <cell r="F4133" t="str">
            <v>Nacionales</v>
          </cell>
        </row>
        <row r="4134">
          <cell r="A4134">
            <v>5004255</v>
          </cell>
          <cell r="B4134" t="str">
            <v>SETIEN MUÑOZ MARIA INMACULADA</v>
          </cell>
          <cell r="C4134" t="str">
            <v/>
          </cell>
          <cell r="D4134" t="str">
            <v>53903840M</v>
          </cell>
          <cell r="E4134" t="str">
            <v>PGNA</v>
          </cell>
          <cell r="F4134" t="str">
            <v>Nacionales</v>
          </cell>
        </row>
        <row r="4135">
          <cell r="A4135">
            <v>5004256</v>
          </cell>
          <cell r="B4135" t="str">
            <v>AMPUDIA GIL JESUS</v>
          </cell>
          <cell r="C4135" t="str">
            <v/>
          </cell>
          <cell r="D4135" t="str">
            <v>09319529K</v>
          </cell>
          <cell r="E4135" t="str">
            <v>PGNA</v>
          </cell>
          <cell r="F4135" t="str">
            <v>Nacionales</v>
          </cell>
        </row>
        <row r="4136">
          <cell r="A4136">
            <v>5004257</v>
          </cell>
          <cell r="B4136" t="str">
            <v>VEGAS RAMOS RODRIGO</v>
          </cell>
          <cell r="C4136" t="str">
            <v/>
          </cell>
          <cell r="D4136" t="str">
            <v>47017297F</v>
          </cell>
          <cell r="E4136" t="str">
            <v>PGNA</v>
          </cell>
          <cell r="F4136" t="str">
            <v>Nacionales</v>
          </cell>
        </row>
        <row r="4137">
          <cell r="A4137">
            <v>5004258</v>
          </cell>
          <cell r="B4137" t="str">
            <v>GANDIA CALDERON IVAN</v>
          </cell>
          <cell r="C4137" t="str">
            <v/>
          </cell>
          <cell r="D4137" t="str">
            <v>51126533V</v>
          </cell>
          <cell r="E4137" t="str">
            <v>PGNA</v>
          </cell>
          <cell r="F4137" t="str">
            <v>Nacionales</v>
          </cell>
        </row>
        <row r="4138">
          <cell r="A4138">
            <v>5004259</v>
          </cell>
          <cell r="B4138" t="str">
            <v>TEAM TORO SL</v>
          </cell>
          <cell r="C4138" t="str">
            <v/>
          </cell>
          <cell r="D4138" t="str">
            <v>B85761765</v>
          </cell>
          <cell r="E4138" t="str">
            <v>PGNA</v>
          </cell>
          <cell r="F4138" t="str">
            <v>Nacionales</v>
          </cell>
        </row>
        <row r="4139">
          <cell r="A4139">
            <v>5004260</v>
          </cell>
          <cell r="B4139" t="str">
            <v>CRESPO MARTIN ISMAEL</v>
          </cell>
          <cell r="C4139" t="str">
            <v/>
          </cell>
          <cell r="D4139" t="str">
            <v>76038948M</v>
          </cell>
          <cell r="E4139" t="str">
            <v>PCOL</v>
          </cell>
          <cell r="F4139" t="str">
            <v>Colaboradores</v>
          </cell>
        </row>
        <row r="4140">
          <cell r="A4140">
            <v>5004261</v>
          </cell>
          <cell r="B4140" t="str">
            <v>PLANEANDO IMAGENES AEREAS SL</v>
          </cell>
          <cell r="C4140" t="str">
            <v/>
          </cell>
          <cell r="D4140" t="str">
            <v>B87183224</v>
          </cell>
          <cell r="E4140" t="str">
            <v>PGNA</v>
          </cell>
          <cell r="F4140" t="str">
            <v>Nacionales</v>
          </cell>
        </row>
        <row r="4141">
          <cell r="A4141">
            <v>5004262</v>
          </cell>
          <cell r="B4141" t="str">
            <v>CAELUM PRODUCCIONES SL</v>
          </cell>
          <cell r="C4141" t="str">
            <v/>
          </cell>
          <cell r="D4141" t="str">
            <v>B87340568</v>
          </cell>
          <cell r="E4141" t="str">
            <v>PGNA</v>
          </cell>
          <cell r="F4141" t="str">
            <v>Nacionales</v>
          </cell>
        </row>
        <row r="4142">
          <cell r="A4142">
            <v>5004263</v>
          </cell>
          <cell r="B4142" t="str">
            <v>BEZANILLA GONZALEZ ALBERTO</v>
          </cell>
          <cell r="C4142" t="str">
            <v/>
          </cell>
          <cell r="D4142" t="str">
            <v>52181682H</v>
          </cell>
          <cell r="E4142" t="str">
            <v>PGNA</v>
          </cell>
          <cell r="F4142" t="str">
            <v>Nacionales</v>
          </cell>
        </row>
        <row r="4143">
          <cell r="A4143">
            <v>5004264</v>
          </cell>
          <cell r="B4143" t="str">
            <v>PRIETO MATEOS ISRAEL</v>
          </cell>
          <cell r="C4143" t="str">
            <v/>
          </cell>
          <cell r="D4143" t="str">
            <v>50122411Y</v>
          </cell>
          <cell r="E4143" t="str">
            <v>PGNA</v>
          </cell>
          <cell r="F4143" t="str">
            <v>Nacionales</v>
          </cell>
        </row>
        <row r="4144">
          <cell r="A4144">
            <v>5004265</v>
          </cell>
          <cell r="B4144" t="str">
            <v>PICAZO PEREZ GERMAN JOSE</v>
          </cell>
          <cell r="C4144" t="str">
            <v/>
          </cell>
          <cell r="D4144" t="str">
            <v>50894837T</v>
          </cell>
          <cell r="E4144" t="str">
            <v>PGNA</v>
          </cell>
          <cell r="F4144" t="str">
            <v>Nacionales</v>
          </cell>
        </row>
        <row r="4145">
          <cell r="A4145">
            <v>5004266</v>
          </cell>
          <cell r="B4145" t="str">
            <v>ROSADO TORRES MARIA ANGELES</v>
          </cell>
          <cell r="C4145" t="str">
            <v/>
          </cell>
          <cell r="D4145" t="str">
            <v>02261330Q</v>
          </cell>
          <cell r="E4145" t="str">
            <v>PGNA</v>
          </cell>
          <cell r="F4145" t="str">
            <v>Nacionales</v>
          </cell>
        </row>
        <row r="4146">
          <cell r="A4146">
            <v>5004267</v>
          </cell>
          <cell r="B4146" t="str">
            <v>IVANCICH MARIA CRISTINA</v>
          </cell>
          <cell r="C4146" t="str">
            <v/>
          </cell>
          <cell r="D4146" t="str">
            <v>Y2081691K</v>
          </cell>
          <cell r="E4146" t="str">
            <v>PGNA</v>
          </cell>
          <cell r="F4146" t="str">
            <v>Nacionales</v>
          </cell>
        </row>
        <row r="4147">
          <cell r="A4147">
            <v>5004268</v>
          </cell>
          <cell r="B4147" t="str">
            <v>lLLOMBART GUILABERT JORGE</v>
          </cell>
          <cell r="C4147" t="str">
            <v/>
          </cell>
          <cell r="D4147" t="str">
            <v>50847801E</v>
          </cell>
          <cell r="E4147" t="str">
            <v>PGNA</v>
          </cell>
          <cell r="F4147" t="str">
            <v>Nacionales</v>
          </cell>
        </row>
        <row r="4148">
          <cell r="A4148">
            <v>5004269</v>
          </cell>
          <cell r="B4148" t="str">
            <v>HAMMADI ENNAJI BILAL</v>
          </cell>
          <cell r="C4148" t="str">
            <v/>
          </cell>
          <cell r="D4148" t="str">
            <v>53900059L</v>
          </cell>
          <cell r="E4148" t="str">
            <v>PGNA</v>
          </cell>
          <cell r="F4148" t="str">
            <v>Nacionales</v>
          </cell>
        </row>
        <row r="4149">
          <cell r="A4149">
            <v>5004270</v>
          </cell>
          <cell r="B4149" t="str">
            <v>20 MINUTOS EDITORA SL</v>
          </cell>
          <cell r="C4149" t="str">
            <v/>
          </cell>
          <cell r="D4149" t="str">
            <v>B99083966</v>
          </cell>
          <cell r="E4149" t="str">
            <v>PGNA</v>
          </cell>
          <cell r="F4149" t="str">
            <v>Nacionales</v>
          </cell>
        </row>
        <row r="4150">
          <cell r="A4150">
            <v>5004271</v>
          </cell>
          <cell r="B4150" t="str">
            <v>NAJERA RODRIGUEZ SERGIO</v>
          </cell>
          <cell r="C4150" t="str">
            <v/>
          </cell>
          <cell r="D4150" t="str">
            <v>49000293N</v>
          </cell>
          <cell r="E4150" t="str">
            <v>PGNA</v>
          </cell>
          <cell r="F4150" t="str">
            <v>Nacionales</v>
          </cell>
        </row>
        <row r="4151">
          <cell r="A4151">
            <v>5004272</v>
          </cell>
          <cell r="B4151" t="str">
            <v>BEST WESTERN CANNES</v>
          </cell>
          <cell r="C4151" t="str">
            <v/>
          </cell>
          <cell r="D4151" t="str">
            <v>83421121385</v>
          </cell>
          <cell r="E4151" t="str">
            <v>PGCO</v>
          </cell>
          <cell r="F4151" t="str">
            <v>Comunitarios</v>
          </cell>
        </row>
        <row r="4152">
          <cell r="A4152">
            <v>5004273</v>
          </cell>
          <cell r="B4152" t="str">
            <v>ZOOMIN BV</v>
          </cell>
          <cell r="C4152" t="str">
            <v/>
          </cell>
          <cell r="D4152" t="str">
            <v>823372650</v>
          </cell>
          <cell r="E4152" t="str">
            <v>PGCO</v>
          </cell>
          <cell r="F4152" t="str">
            <v>Comunitarios</v>
          </cell>
        </row>
        <row r="4153">
          <cell r="A4153">
            <v>5004274</v>
          </cell>
          <cell r="B4153" t="str">
            <v>SOTILLOS VILALLOBOS ALBERTO</v>
          </cell>
          <cell r="C4153" t="str">
            <v/>
          </cell>
          <cell r="D4153" t="str">
            <v>53617622E</v>
          </cell>
          <cell r="E4153" t="str">
            <v>PCOL</v>
          </cell>
          <cell r="F4153" t="str">
            <v>Colaboradores</v>
          </cell>
        </row>
        <row r="4154">
          <cell r="A4154">
            <v>5004275</v>
          </cell>
          <cell r="B4154" t="str">
            <v>CONSULTING MEDIA SPORTS SL</v>
          </cell>
          <cell r="C4154" t="str">
            <v/>
          </cell>
          <cell r="D4154" t="str">
            <v>B86747581</v>
          </cell>
          <cell r="E4154" t="str">
            <v>PGNA</v>
          </cell>
          <cell r="F4154" t="str">
            <v>Nacionales</v>
          </cell>
        </row>
        <row r="4155">
          <cell r="A4155">
            <v>5004280</v>
          </cell>
          <cell r="B4155" t="str">
            <v>JIMENEZ CASTRO SAMUEL</v>
          </cell>
          <cell r="C4155" t="str">
            <v/>
          </cell>
          <cell r="D4155" t="str">
            <v>05448208Z</v>
          </cell>
          <cell r="E4155" t="str">
            <v>PGNA</v>
          </cell>
          <cell r="F4155" t="str">
            <v>Nacionales</v>
          </cell>
        </row>
        <row r="4156">
          <cell r="A4156">
            <v>5004281</v>
          </cell>
          <cell r="B4156" t="str">
            <v>MATEOS MADRIGAL JOSEFINA</v>
          </cell>
          <cell r="C4156" t="str">
            <v/>
          </cell>
          <cell r="D4156" t="str">
            <v>70795511Q</v>
          </cell>
          <cell r="E4156" t="str">
            <v>PGNA</v>
          </cell>
          <cell r="F4156" t="str">
            <v>Nacionales</v>
          </cell>
        </row>
        <row r="4157">
          <cell r="A4157">
            <v>5004282</v>
          </cell>
          <cell r="B4157" t="str">
            <v>BARTOL BARBA ANA MARIA PALOMA</v>
          </cell>
          <cell r="C4157" t="str">
            <v/>
          </cell>
          <cell r="D4157" t="str">
            <v>51935848P</v>
          </cell>
          <cell r="E4157" t="str">
            <v>PGNA</v>
          </cell>
          <cell r="F4157" t="str">
            <v>Nacionales</v>
          </cell>
        </row>
        <row r="4158">
          <cell r="A4158">
            <v>5004283</v>
          </cell>
          <cell r="B4158" t="str">
            <v>SANCHEZ ROMERO LORENZA</v>
          </cell>
          <cell r="C4158" t="str">
            <v/>
          </cell>
          <cell r="D4158" t="str">
            <v>33502187L</v>
          </cell>
          <cell r="E4158" t="str">
            <v>PCOL</v>
          </cell>
          <cell r="F4158" t="str">
            <v>Colaboradores</v>
          </cell>
        </row>
        <row r="4159">
          <cell r="A4159">
            <v>5004284</v>
          </cell>
          <cell r="B4159" t="str">
            <v>DOMINGUEZ CUTILLAS MARI PAU</v>
          </cell>
          <cell r="C4159" t="str">
            <v/>
          </cell>
          <cell r="D4159" t="str">
            <v>35050655N</v>
          </cell>
          <cell r="E4159" t="str">
            <v>PCOL</v>
          </cell>
          <cell r="F4159" t="str">
            <v>Colaboradores</v>
          </cell>
        </row>
        <row r="4160">
          <cell r="A4160">
            <v>5004285</v>
          </cell>
          <cell r="B4160" t="str">
            <v>MARQUEZ RUIZ RICARDO</v>
          </cell>
          <cell r="C4160" t="str">
            <v/>
          </cell>
          <cell r="D4160" t="str">
            <v>05373689S</v>
          </cell>
          <cell r="E4160" t="str">
            <v>PCOL</v>
          </cell>
          <cell r="F4160" t="str">
            <v>Colaboradores</v>
          </cell>
        </row>
        <row r="4161">
          <cell r="A4161">
            <v>5004286</v>
          </cell>
          <cell r="B4161" t="str">
            <v>ALMA ATA FILMS SL</v>
          </cell>
          <cell r="C4161" t="str">
            <v/>
          </cell>
          <cell r="D4161" t="str">
            <v>B79474771</v>
          </cell>
          <cell r="E4161" t="str">
            <v>PGNA</v>
          </cell>
          <cell r="F4161" t="str">
            <v>Nacionales</v>
          </cell>
        </row>
        <row r="4162">
          <cell r="A4162">
            <v>5004287</v>
          </cell>
          <cell r="B4162" t="str">
            <v>CENTRO DE LABORATORIOS DE MADRID</v>
          </cell>
          <cell r="C4162" t="str">
            <v/>
          </cell>
          <cell r="D4162" t="str">
            <v>B86554003</v>
          </cell>
          <cell r="E4162" t="str">
            <v>PGNA</v>
          </cell>
          <cell r="F4162" t="str">
            <v>Nacionales</v>
          </cell>
        </row>
        <row r="4163">
          <cell r="A4163">
            <v>5004288</v>
          </cell>
          <cell r="B4163" t="str">
            <v>BERROCAL FERNANDEZ ANGEL</v>
          </cell>
          <cell r="C4163" t="str">
            <v/>
          </cell>
          <cell r="D4163" t="str">
            <v>05240904D</v>
          </cell>
          <cell r="E4163" t="str">
            <v>PGNA</v>
          </cell>
          <cell r="F4163" t="str">
            <v>Nacionales</v>
          </cell>
        </row>
        <row r="4164">
          <cell r="A4164">
            <v>5004289</v>
          </cell>
          <cell r="B4164" t="str">
            <v>GESLIN GRIPPON NATHALIE</v>
          </cell>
          <cell r="C4164" t="str">
            <v/>
          </cell>
          <cell r="D4164" t="str">
            <v>X1638517C</v>
          </cell>
          <cell r="E4164" t="str">
            <v>PGNA</v>
          </cell>
          <cell r="F4164" t="str">
            <v>Nacionales</v>
          </cell>
        </row>
        <row r="4165">
          <cell r="A4165">
            <v>5004290</v>
          </cell>
          <cell r="B4165" t="str">
            <v>PELEGRINA FRANCISCO FRANCISCO</v>
          </cell>
          <cell r="C4165" t="str">
            <v/>
          </cell>
          <cell r="D4165" t="str">
            <v>50179340X</v>
          </cell>
          <cell r="E4165" t="str">
            <v>PGNA</v>
          </cell>
          <cell r="F4165" t="str">
            <v>Nacionales</v>
          </cell>
        </row>
        <row r="4166">
          <cell r="A4166">
            <v>5004291</v>
          </cell>
          <cell r="B4166" t="str">
            <v>DIAZ DE AGUILAR &amp; JIMENEZ ASTORGA</v>
          </cell>
          <cell r="C4166" t="str">
            <v/>
          </cell>
          <cell r="D4166" t="str">
            <v>B76013614</v>
          </cell>
          <cell r="E4166" t="str">
            <v>PGNA</v>
          </cell>
          <cell r="F4166" t="str">
            <v>Nacionales</v>
          </cell>
        </row>
        <row r="4167">
          <cell r="A4167">
            <v>5004292</v>
          </cell>
          <cell r="B4167" t="str">
            <v>THE DRONES POST SL</v>
          </cell>
          <cell r="C4167" t="str">
            <v/>
          </cell>
          <cell r="D4167" t="str">
            <v>B87348637</v>
          </cell>
          <cell r="E4167" t="str">
            <v>PGNA</v>
          </cell>
          <cell r="F4167" t="str">
            <v>Nacionales</v>
          </cell>
        </row>
        <row r="4168">
          <cell r="A4168">
            <v>5004295</v>
          </cell>
          <cell r="B4168" t="str">
            <v>GARCIA ADEVA JULIO</v>
          </cell>
          <cell r="C4168" t="str">
            <v/>
          </cell>
          <cell r="D4168" t="str">
            <v>51684873D</v>
          </cell>
          <cell r="E4168" t="str">
            <v>PGNA</v>
          </cell>
          <cell r="F4168" t="str">
            <v>Nacionales</v>
          </cell>
        </row>
        <row r="4169">
          <cell r="A4169">
            <v>5004296</v>
          </cell>
          <cell r="B4169" t="str">
            <v>GIL CARMENA JAVIER</v>
          </cell>
          <cell r="C4169" t="str">
            <v/>
          </cell>
          <cell r="D4169" t="str">
            <v>51341818E</v>
          </cell>
          <cell r="E4169" t="str">
            <v>PGNA</v>
          </cell>
          <cell r="F4169" t="str">
            <v>Nacionales</v>
          </cell>
        </row>
        <row r="4170">
          <cell r="A4170">
            <v>5004297</v>
          </cell>
          <cell r="B4170" t="str">
            <v>MARTIN MANSO ENRIQUE</v>
          </cell>
          <cell r="C4170" t="str">
            <v/>
          </cell>
          <cell r="D4170" t="str">
            <v>52183095M</v>
          </cell>
          <cell r="E4170" t="str">
            <v>PGNA</v>
          </cell>
          <cell r="F4170" t="str">
            <v>Nacionales</v>
          </cell>
        </row>
        <row r="4171">
          <cell r="A4171">
            <v>5004298</v>
          </cell>
          <cell r="B4171" t="str">
            <v>ORGAZ PALAZUELO ROBERTO</v>
          </cell>
          <cell r="C4171" t="str">
            <v/>
          </cell>
          <cell r="D4171" t="str">
            <v>46882455Z</v>
          </cell>
          <cell r="E4171" t="str">
            <v>PGNA</v>
          </cell>
          <cell r="F4171" t="str">
            <v>Nacionales</v>
          </cell>
        </row>
        <row r="4172">
          <cell r="A4172">
            <v>5004299</v>
          </cell>
          <cell r="B4172" t="str">
            <v>XAVIER CESEN ALEX</v>
          </cell>
          <cell r="C4172" t="str">
            <v/>
          </cell>
          <cell r="D4172" t="str">
            <v>X2076095T</v>
          </cell>
          <cell r="E4172" t="str">
            <v>PGNA</v>
          </cell>
          <cell r="F4172" t="str">
            <v>Nacionales</v>
          </cell>
        </row>
        <row r="4173">
          <cell r="A4173">
            <v>5004300</v>
          </cell>
          <cell r="B4173" t="str">
            <v>VENTOSINOS CARRASCO DANIEL</v>
          </cell>
          <cell r="C4173" t="str">
            <v/>
          </cell>
          <cell r="D4173" t="str">
            <v>05249641Y</v>
          </cell>
          <cell r="E4173" t="str">
            <v>PGNA</v>
          </cell>
          <cell r="F4173" t="str">
            <v>Nacionales</v>
          </cell>
        </row>
        <row r="4174">
          <cell r="A4174">
            <v>5004301</v>
          </cell>
          <cell r="B4174" t="str">
            <v>ALVAREZ IBERLUCEA JORGE</v>
          </cell>
          <cell r="C4174" t="str">
            <v/>
          </cell>
          <cell r="D4174" t="str">
            <v>51109476A</v>
          </cell>
          <cell r="E4174" t="str">
            <v>PGNA</v>
          </cell>
          <cell r="F4174" t="str">
            <v>Nacionales</v>
          </cell>
        </row>
        <row r="4175">
          <cell r="A4175">
            <v>5004302</v>
          </cell>
          <cell r="B4175" t="str">
            <v>ASTANA FOOTBALL CLUB</v>
          </cell>
          <cell r="C4175" t="str">
            <v/>
          </cell>
          <cell r="D4175" t="str">
            <v>081240017890</v>
          </cell>
          <cell r="E4175" t="str">
            <v>PGEX</v>
          </cell>
          <cell r="F4175" t="str">
            <v>Extranjeros</v>
          </cell>
        </row>
        <row r="4176">
          <cell r="A4176">
            <v>5004303</v>
          </cell>
          <cell r="B4176" t="str">
            <v>ENTIDAD IDV MADRID SL</v>
          </cell>
          <cell r="C4176" t="str">
            <v/>
          </cell>
          <cell r="D4176" t="str">
            <v>B13514070</v>
          </cell>
          <cell r="E4176" t="str">
            <v>PGNA</v>
          </cell>
          <cell r="F4176" t="str">
            <v>Nacionales</v>
          </cell>
        </row>
        <row r="4177">
          <cell r="A4177">
            <v>5004304</v>
          </cell>
          <cell r="B4177" t="str">
            <v>MEDINABI RODAMIENTOS SL</v>
          </cell>
          <cell r="C4177" t="str">
            <v/>
          </cell>
          <cell r="D4177" t="str">
            <v>B83162396</v>
          </cell>
          <cell r="E4177" t="str">
            <v>PGNA</v>
          </cell>
          <cell r="F4177" t="str">
            <v>Nacionales</v>
          </cell>
        </row>
        <row r="4178">
          <cell r="A4178">
            <v>5004305</v>
          </cell>
          <cell r="B4178" t="str">
            <v>REDONDO Y GARCIA SA</v>
          </cell>
          <cell r="C4178" t="str">
            <v/>
          </cell>
          <cell r="D4178" t="str">
            <v>A28021350</v>
          </cell>
          <cell r="E4178" t="str">
            <v>PGNA</v>
          </cell>
          <cell r="F4178" t="str">
            <v>Nacionales</v>
          </cell>
        </row>
        <row r="4179">
          <cell r="A4179">
            <v>5004306</v>
          </cell>
          <cell r="B4179" t="str">
            <v>SANCHEZ PEREZ ISABEL</v>
          </cell>
          <cell r="C4179" t="str">
            <v/>
          </cell>
          <cell r="D4179" t="str">
            <v>07223154G</v>
          </cell>
          <cell r="E4179" t="str">
            <v>PGNA</v>
          </cell>
          <cell r="F4179" t="str">
            <v>Nacionales</v>
          </cell>
        </row>
        <row r="4180">
          <cell r="A4180">
            <v>5004307</v>
          </cell>
          <cell r="B4180" t="str">
            <v>HERNANDEZ FRAILE JUAN JOSE</v>
          </cell>
          <cell r="C4180" t="str">
            <v/>
          </cell>
          <cell r="D4180" t="str">
            <v>50706303C</v>
          </cell>
          <cell r="E4180" t="str">
            <v>PGNA</v>
          </cell>
          <cell r="F4180" t="str">
            <v>Nacionales</v>
          </cell>
        </row>
        <row r="4181">
          <cell r="A4181">
            <v>5004308</v>
          </cell>
          <cell r="B4181" t="str">
            <v>CURIEL LOPEZ ANGEL</v>
          </cell>
          <cell r="C4181" t="str">
            <v/>
          </cell>
          <cell r="D4181" t="str">
            <v>50547913P</v>
          </cell>
          <cell r="E4181" t="str">
            <v>PGNA</v>
          </cell>
          <cell r="F4181" t="str">
            <v>Nacionales</v>
          </cell>
        </row>
        <row r="4182">
          <cell r="A4182">
            <v>5004309</v>
          </cell>
          <cell r="B4182" t="str">
            <v>LIMA RAMOS ITZIAR</v>
          </cell>
          <cell r="C4182" t="str">
            <v/>
          </cell>
          <cell r="D4182" t="str">
            <v>51070888D</v>
          </cell>
          <cell r="E4182" t="str">
            <v>PGNA</v>
          </cell>
          <cell r="F4182" t="str">
            <v>Nacionales</v>
          </cell>
        </row>
        <row r="4183">
          <cell r="A4183">
            <v>5004310</v>
          </cell>
          <cell r="B4183" t="str">
            <v>MARE FILMS SL</v>
          </cell>
          <cell r="C4183" t="str">
            <v/>
          </cell>
          <cell r="D4183" t="str">
            <v>B80357759</v>
          </cell>
          <cell r="E4183" t="str">
            <v>PGNA</v>
          </cell>
          <cell r="F4183" t="str">
            <v>Nacionales</v>
          </cell>
        </row>
        <row r="4184">
          <cell r="A4184">
            <v>5004311</v>
          </cell>
          <cell r="B4184" t="str">
            <v>FORLETTER SA</v>
          </cell>
          <cell r="C4184" t="str">
            <v/>
          </cell>
          <cell r="D4184" t="str">
            <v>A83301978</v>
          </cell>
          <cell r="E4184" t="str">
            <v>PGNA</v>
          </cell>
          <cell r="F4184" t="str">
            <v>Nacionales</v>
          </cell>
        </row>
        <row r="4185">
          <cell r="A4185">
            <v>5004312</v>
          </cell>
          <cell r="B4185" t="str">
            <v>DIBERE COMUNIC Y PROD SL</v>
          </cell>
          <cell r="C4185" t="str">
            <v/>
          </cell>
          <cell r="D4185" t="str">
            <v>B91727511</v>
          </cell>
          <cell r="E4185" t="str">
            <v>PGNA</v>
          </cell>
          <cell r="F4185" t="str">
            <v>Nacionales</v>
          </cell>
        </row>
        <row r="4186">
          <cell r="A4186">
            <v>5004313</v>
          </cell>
          <cell r="B4186" t="str">
            <v>PINO OCAMPO JORGE</v>
          </cell>
          <cell r="C4186" t="str">
            <v/>
          </cell>
          <cell r="D4186" t="str">
            <v>36116158V</v>
          </cell>
          <cell r="E4186" t="str">
            <v>PCOL</v>
          </cell>
          <cell r="F4186" t="str">
            <v>Colaboradores</v>
          </cell>
        </row>
        <row r="4187">
          <cell r="A4187">
            <v>5004314</v>
          </cell>
          <cell r="B4187" t="str">
            <v>UNIVERSIDAD ANTONIO NEBRIJA</v>
          </cell>
          <cell r="C4187" t="str">
            <v/>
          </cell>
          <cell r="D4187" t="str">
            <v>A78094158</v>
          </cell>
          <cell r="E4187" t="str">
            <v>PGNA</v>
          </cell>
          <cell r="F4187" t="str">
            <v>Nacionales</v>
          </cell>
        </row>
        <row r="4188">
          <cell r="A4188">
            <v>5004315</v>
          </cell>
          <cell r="B4188" t="str">
            <v>ACCESS BOOKINGS LTD</v>
          </cell>
          <cell r="C4188" t="str">
            <v/>
          </cell>
          <cell r="D4188" t="str">
            <v>902022194</v>
          </cell>
          <cell r="E4188" t="str">
            <v>PGEX</v>
          </cell>
          <cell r="F4188" t="str">
            <v>Extranjeros</v>
          </cell>
        </row>
        <row r="4189">
          <cell r="A4189">
            <v>5004316</v>
          </cell>
          <cell r="B4189" t="str">
            <v>PEREZ PEREZ LOURDES</v>
          </cell>
          <cell r="C4189" t="str">
            <v>FARMACIA PRADO DE SOMOSAGUAS</v>
          </cell>
          <cell r="D4189" t="str">
            <v>02195007W</v>
          </cell>
          <cell r="E4189" t="str">
            <v>PGNA</v>
          </cell>
          <cell r="F4189" t="str">
            <v>Nacionales</v>
          </cell>
        </row>
        <row r="4190">
          <cell r="A4190">
            <v>5004317</v>
          </cell>
          <cell r="B4190" t="str">
            <v>XANELA PRODUCCIONES SL</v>
          </cell>
          <cell r="C4190" t="str">
            <v/>
          </cell>
          <cell r="D4190" t="str">
            <v>B85716892</v>
          </cell>
          <cell r="E4190" t="str">
            <v>PGNA</v>
          </cell>
          <cell r="F4190" t="str">
            <v>Nacionales</v>
          </cell>
        </row>
        <row r="4191">
          <cell r="A4191">
            <v>5004318</v>
          </cell>
          <cell r="B4191" t="str">
            <v>LAZARO PEÑA GASPAR</v>
          </cell>
          <cell r="C4191" t="str">
            <v/>
          </cell>
          <cell r="D4191" t="str">
            <v>54419922J</v>
          </cell>
          <cell r="E4191" t="str">
            <v>PGNA</v>
          </cell>
          <cell r="F4191" t="str">
            <v>Nacionales</v>
          </cell>
        </row>
        <row r="4192">
          <cell r="A4192">
            <v>5004319</v>
          </cell>
          <cell r="B4192" t="str">
            <v>BERMEJO GARCIA ALBERTO</v>
          </cell>
          <cell r="C4192" t="str">
            <v/>
          </cell>
          <cell r="D4192" t="str">
            <v>04596057J</v>
          </cell>
          <cell r="E4192" t="str">
            <v>PGNA</v>
          </cell>
          <cell r="F4192" t="str">
            <v>Nacionales</v>
          </cell>
        </row>
        <row r="4193">
          <cell r="A4193">
            <v>5004320</v>
          </cell>
          <cell r="B4193" t="str">
            <v>PARAMOUNT PICTURES USA</v>
          </cell>
          <cell r="C4193" t="str">
            <v/>
          </cell>
          <cell r="D4193" t="str">
            <v>13-2574663</v>
          </cell>
          <cell r="E4193" t="str">
            <v>PGEX</v>
          </cell>
          <cell r="F4193" t="str">
            <v>Extranjeros</v>
          </cell>
        </row>
        <row r="4194">
          <cell r="A4194">
            <v>5004321</v>
          </cell>
          <cell r="B4194" t="str">
            <v>ENZOCARD R&amp;D SL</v>
          </cell>
          <cell r="C4194" t="str">
            <v/>
          </cell>
          <cell r="D4194" t="str">
            <v>B92997378</v>
          </cell>
          <cell r="E4194" t="str">
            <v>PGNA</v>
          </cell>
          <cell r="F4194" t="str">
            <v>Nacionales</v>
          </cell>
        </row>
        <row r="4195">
          <cell r="A4195">
            <v>5004322</v>
          </cell>
          <cell r="B4195" t="str">
            <v>ISHTAR FILMS SL</v>
          </cell>
          <cell r="C4195" t="str">
            <v/>
          </cell>
          <cell r="D4195" t="str">
            <v>B85843761</v>
          </cell>
          <cell r="E4195" t="str">
            <v>PGNA</v>
          </cell>
          <cell r="F4195" t="str">
            <v>Nacionales</v>
          </cell>
        </row>
        <row r="4196">
          <cell r="A4196">
            <v>5004323</v>
          </cell>
          <cell r="B4196" t="str">
            <v>ALIAS MATEOS MIGUEL ANGEL</v>
          </cell>
          <cell r="C4196" t="str">
            <v/>
          </cell>
          <cell r="D4196" t="str">
            <v>53025450P</v>
          </cell>
          <cell r="E4196" t="str">
            <v>PCOL</v>
          </cell>
          <cell r="F4196" t="str">
            <v>Colaboradores</v>
          </cell>
        </row>
        <row r="4197">
          <cell r="A4197">
            <v>5004324</v>
          </cell>
          <cell r="B4197" t="str">
            <v>TROTO INT SL</v>
          </cell>
          <cell r="C4197" t="str">
            <v/>
          </cell>
          <cell r="D4197" t="str">
            <v>B82612078</v>
          </cell>
          <cell r="E4197" t="str">
            <v>PGNA</v>
          </cell>
          <cell r="F4197" t="str">
            <v>Nacionales</v>
          </cell>
        </row>
        <row r="4198">
          <cell r="A4198">
            <v>5004325</v>
          </cell>
          <cell r="B4198" t="str">
            <v>BENITO RUIZ SANTOS</v>
          </cell>
          <cell r="C4198" t="str">
            <v/>
          </cell>
          <cell r="D4198" t="str">
            <v>01923342J</v>
          </cell>
          <cell r="E4198" t="str">
            <v>PGNA</v>
          </cell>
          <cell r="F4198" t="str">
            <v>Nacionales</v>
          </cell>
        </row>
        <row r="4199">
          <cell r="A4199">
            <v>5004326</v>
          </cell>
          <cell r="B4199" t="str">
            <v>LOPEZ DEL POZO FRANCISCO JOSE</v>
          </cell>
          <cell r="C4199" t="str">
            <v/>
          </cell>
          <cell r="D4199" t="str">
            <v>52868754B</v>
          </cell>
          <cell r="E4199" t="str">
            <v>PGNA</v>
          </cell>
          <cell r="F4199" t="str">
            <v>Nacionales</v>
          </cell>
        </row>
        <row r="4200">
          <cell r="A4200">
            <v>5004327</v>
          </cell>
          <cell r="B4200" t="str">
            <v>GIL HERNANDO SERGIO</v>
          </cell>
          <cell r="C4200" t="str">
            <v/>
          </cell>
          <cell r="D4200" t="str">
            <v>52012697Z</v>
          </cell>
          <cell r="E4200" t="str">
            <v>PGNA</v>
          </cell>
          <cell r="F4200" t="str">
            <v>Nacionales</v>
          </cell>
        </row>
        <row r="4201">
          <cell r="A4201">
            <v>5004328</v>
          </cell>
          <cell r="B4201" t="str">
            <v>MORENO REYES FERNANDO</v>
          </cell>
          <cell r="C4201" t="str">
            <v/>
          </cell>
          <cell r="D4201" t="str">
            <v>30828532E</v>
          </cell>
          <cell r="E4201" t="str">
            <v>PCOL</v>
          </cell>
          <cell r="F4201" t="str">
            <v>Colaboradores</v>
          </cell>
        </row>
        <row r="4202">
          <cell r="A4202">
            <v>5004329</v>
          </cell>
          <cell r="B4202" t="str">
            <v>CANO DIAZ MARIA JOSE</v>
          </cell>
          <cell r="C4202" t="str">
            <v/>
          </cell>
          <cell r="D4202" t="str">
            <v>50430930A</v>
          </cell>
          <cell r="E4202" t="str">
            <v>PGNA</v>
          </cell>
          <cell r="F4202" t="str">
            <v>Nacionales</v>
          </cell>
        </row>
        <row r="4203">
          <cell r="A4203">
            <v>5004330</v>
          </cell>
          <cell r="B4203" t="str">
            <v>ALONSO RODRIGUEZ FRANCISCO JAVIER</v>
          </cell>
          <cell r="C4203" t="str">
            <v/>
          </cell>
          <cell r="D4203" t="str">
            <v>17441432A</v>
          </cell>
          <cell r="E4203" t="str">
            <v>PGNA</v>
          </cell>
          <cell r="F4203" t="str">
            <v>Nacionales</v>
          </cell>
        </row>
        <row r="4204">
          <cell r="A4204">
            <v>5004331</v>
          </cell>
          <cell r="B4204" t="str">
            <v>GARRIDO BERRON JOSE FELICIANO</v>
          </cell>
          <cell r="C4204" t="str">
            <v/>
          </cell>
          <cell r="D4204" t="str">
            <v>50440778F</v>
          </cell>
          <cell r="E4204" t="str">
            <v>PCOL</v>
          </cell>
          <cell r="F4204" t="str">
            <v>Colaboradores</v>
          </cell>
        </row>
        <row r="4205">
          <cell r="A4205">
            <v>5004332</v>
          </cell>
          <cell r="B4205" t="str">
            <v>CARRERA MUÑOZ ANTONIO</v>
          </cell>
          <cell r="C4205" t="str">
            <v/>
          </cell>
          <cell r="D4205" t="str">
            <v>00687601Q</v>
          </cell>
          <cell r="E4205" t="str">
            <v>PCOL</v>
          </cell>
          <cell r="F4205" t="str">
            <v>Colaboradores</v>
          </cell>
        </row>
        <row r="4206">
          <cell r="A4206">
            <v>5004333</v>
          </cell>
          <cell r="B4206" t="str">
            <v>LAGO PEÑA ANA</v>
          </cell>
          <cell r="C4206" t="str">
            <v/>
          </cell>
          <cell r="D4206" t="str">
            <v>70052606B</v>
          </cell>
          <cell r="E4206" t="str">
            <v>PCOL</v>
          </cell>
          <cell r="F4206" t="str">
            <v>Colaboradores</v>
          </cell>
        </row>
        <row r="4207">
          <cell r="A4207">
            <v>5004334</v>
          </cell>
          <cell r="B4207" t="str">
            <v>CABALLERO PALACIOS JOSE ANTONIO</v>
          </cell>
          <cell r="C4207" t="str">
            <v/>
          </cell>
          <cell r="D4207" t="str">
            <v>06026213Y</v>
          </cell>
          <cell r="E4207" t="str">
            <v>PCOL</v>
          </cell>
          <cell r="F4207" t="str">
            <v>Colaboradores</v>
          </cell>
        </row>
        <row r="4208">
          <cell r="A4208">
            <v>5004335</v>
          </cell>
          <cell r="B4208" t="str">
            <v>MARTIN GARCIA SARA</v>
          </cell>
          <cell r="C4208" t="str">
            <v/>
          </cell>
          <cell r="D4208" t="str">
            <v>51096393F</v>
          </cell>
          <cell r="E4208" t="str">
            <v>PCOL</v>
          </cell>
          <cell r="F4208" t="str">
            <v>Colaboradores</v>
          </cell>
        </row>
        <row r="4209">
          <cell r="A4209">
            <v>5004337</v>
          </cell>
          <cell r="B4209" t="str">
            <v>RAMOS ZIRIO MAYELIN</v>
          </cell>
          <cell r="C4209" t="str">
            <v/>
          </cell>
          <cell r="D4209" t="str">
            <v>05452304Q</v>
          </cell>
          <cell r="E4209" t="str">
            <v>PCOL</v>
          </cell>
          <cell r="F4209" t="str">
            <v>Colaboradores</v>
          </cell>
        </row>
        <row r="4210">
          <cell r="A4210">
            <v>5004338</v>
          </cell>
          <cell r="B4210" t="str">
            <v>PEREZ ARROYO MARIA</v>
          </cell>
          <cell r="C4210" t="str">
            <v/>
          </cell>
          <cell r="D4210" t="str">
            <v>50882631F</v>
          </cell>
          <cell r="E4210" t="str">
            <v>PCOL</v>
          </cell>
          <cell r="F4210" t="str">
            <v>Colaboradores</v>
          </cell>
        </row>
        <row r="4211">
          <cell r="A4211">
            <v>5004339</v>
          </cell>
          <cell r="B4211" t="str">
            <v>RODRIGUEZ DELGADO MARIA DEL CARMEN</v>
          </cell>
          <cell r="C4211" t="str">
            <v/>
          </cell>
          <cell r="D4211" t="str">
            <v>15854198E</v>
          </cell>
          <cell r="E4211" t="str">
            <v>PGNA</v>
          </cell>
          <cell r="F4211" t="str">
            <v>Nacionales</v>
          </cell>
        </row>
        <row r="4212">
          <cell r="A4212">
            <v>5004340</v>
          </cell>
          <cell r="B4212" t="str">
            <v>FERNANDEZ LLORENTE MARIA NIEVES</v>
          </cell>
          <cell r="C4212" t="str">
            <v/>
          </cell>
          <cell r="D4212" t="str">
            <v>50128017T</v>
          </cell>
          <cell r="E4212" t="str">
            <v>PGNA</v>
          </cell>
          <cell r="F4212" t="str">
            <v>Nacionales</v>
          </cell>
        </row>
        <row r="4213">
          <cell r="A4213">
            <v>5004341</v>
          </cell>
          <cell r="B4213" t="str">
            <v>FONOLLOSA JORBA ROBERT</v>
          </cell>
          <cell r="C4213" t="str">
            <v/>
          </cell>
          <cell r="D4213" t="str">
            <v>05227412H</v>
          </cell>
          <cell r="E4213" t="str">
            <v>PGNA</v>
          </cell>
          <cell r="F4213" t="str">
            <v>Nacionales</v>
          </cell>
        </row>
        <row r="4214">
          <cell r="A4214">
            <v>5004342</v>
          </cell>
          <cell r="B4214" t="str">
            <v>ENVATO PTY LTD</v>
          </cell>
          <cell r="C4214" t="str">
            <v/>
          </cell>
          <cell r="D4214" t="str">
            <v>11119159741</v>
          </cell>
          <cell r="E4214" t="str">
            <v>PGEX</v>
          </cell>
          <cell r="F4214" t="str">
            <v>Extranjeros</v>
          </cell>
        </row>
        <row r="4215">
          <cell r="A4215">
            <v>5004343</v>
          </cell>
          <cell r="B4215" t="str">
            <v>LEON TIRADO JOSE MANUEL</v>
          </cell>
          <cell r="C4215" t="str">
            <v/>
          </cell>
          <cell r="D4215" t="str">
            <v>05893501G</v>
          </cell>
          <cell r="E4215" t="str">
            <v>PGNA</v>
          </cell>
          <cell r="F4215" t="str">
            <v>Nacionales</v>
          </cell>
        </row>
        <row r="4216">
          <cell r="A4216">
            <v>5004344</v>
          </cell>
          <cell r="B4216" t="str">
            <v>ERROL FILMS SLU</v>
          </cell>
          <cell r="C4216" t="str">
            <v/>
          </cell>
          <cell r="D4216" t="str">
            <v>B82497710</v>
          </cell>
          <cell r="E4216" t="str">
            <v>PGNA</v>
          </cell>
          <cell r="F4216" t="str">
            <v>Nacionales</v>
          </cell>
        </row>
        <row r="4217">
          <cell r="A4217">
            <v>5004345</v>
          </cell>
          <cell r="B4217" t="str">
            <v>ENDOR PRODUCCIONES AUDIOVISUALES SL</v>
          </cell>
          <cell r="C4217" t="str">
            <v/>
          </cell>
          <cell r="D4217" t="str">
            <v>B82935735</v>
          </cell>
          <cell r="E4217" t="str">
            <v>PGNA</v>
          </cell>
          <cell r="F4217" t="str">
            <v>Nacionales</v>
          </cell>
        </row>
        <row r="4218">
          <cell r="A4218">
            <v>5004346</v>
          </cell>
          <cell r="B4218" t="str">
            <v>ALASKA TELEVISION SL</v>
          </cell>
          <cell r="C4218" t="str">
            <v/>
          </cell>
          <cell r="D4218" t="str">
            <v>B98200694</v>
          </cell>
          <cell r="E4218" t="str">
            <v>PGNA</v>
          </cell>
          <cell r="F4218" t="str">
            <v>Nacionales</v>
          </cell>
        </row>
        <row r="4219">
          <cell r="A4219">
            <v>5004347</v>
          </cell>
          <cell r="B4219" t="str">
            <v>GONZALEZ DE LA TORRE RAMON</v>
          </cell>
          <cell r="C4219" t="str">
            <v/>
          </cell>
          <cell r="D4219" t="str">
            <v>00833227Y</v>
          </cell>
          <cell r="E4219" t="str">
            <v>PGNA</v>
          </cell>
          <cell r="F4219" t="str">
            <v>Nacionales</v>
          </cell>
        </row>
        <row r="4220">
          <cell r="A4220">
            <v>5004348</v>
          </cell>
          <cell r="B4220" t="str">
            <v>SANZ IGLESIAS REBECA</v>
          </cell>
          <cell r="C4220" t="str">
            <v/>
          </cell>
          <cell r="D4220" t="str">
            <v>52876547F</v>
          </cell>
          <cell r="E4220" t="str">
            <v>PGNA</v>
          </cell>
          <cell r="F4220" t="str">
            <v>Nacionales</v>
          </cell>
        </row>
        <row r="4221">
          <cell r="A4221">
            <v>5004349</v>
          </cell>
          <cell r="B4221" t="str">
            <v>GARCIA TORRALBA INGLESIAS TERESA</v>
          </cell>
          <cell r="C4221" t="str">
            <v/>
          </cell>
          <cell r="D4221" t="str">
            <v>33522903N</v>
          </cell>
          <cell r="E4221" t="str">
            <v>PGNA</v>
          </cell>
          <cell r="F4221" t="str">
            <v>Nacionales</v>
          </cell>
        </row>
        <row r="4222">
          <cell r="A4222">
            <v>5004350</v>
          </cell>
          <cell r="B4222" t="str">
            <v>JLL VALORACIONES SA</v>
          </cell>
          <cell r="C4222" t="str">
            <v/>
          </cell>
          <cell r="D4222" t="str">
            <v>A28806222</v>
          </cell>
          <cell r="E4222" t="str">
            <v>PGNA</v>
          </cell>
          <cell r="F4222" t="str">
            <v>Nacionales</v>
          </cell>
        </row>
        <row r="4223">
          <cell r="A4223">
            <v>5004351</v>
          </cell>
          <cell r="B4223" t="str">
            <v>TORRES PAREDES CHISTIAN FERNANDO</v>
          </cell>
          <cell r="C4223" t="str">
            <v/>
          </cell>
          <cell r="D4223" t="str">
            <v>X2697544N</v>
          </cell>
          <cell r="E4223" t="str">
            <v>PGNA</v>
          </cell>
          <cell r="F4223" t="str">
            <v>Nacionales</v>
          </cell>
        </row>
        <row r="4224">
          <cell r="A4224">
            <v>5004352</v>
          </cell>
          <cell r="B4224" t="str">
            <v>GOMEZ APARICIO JOSE MARIA</v>
          </cell>
          <cell r="C4224" t="str">
            <v/>
          </cell>
          <cell r="D4224" t="str">
            <v>76256781M</v>
          </cell>
          <cell r="E4224" t="str">
            <v>PGNA</v>
          </cell>
          <cell r="F4224" t="str">
            <v>Nacionales</v>
          </cell>
        </row>
        <row r="4225">
          <cell r="A4225">
            <v>5004353</v>
          </cell>
          <cell r="B4225" t="str">
            <v>ORTEGA GUTIERREZ DAVID</v>
          </cell>
          <cell r="C4225" t="str">
            <v/>
          </cell>
          <cell r="D4225" t="str">
            <v>50823303L</v>
          </cell>
          <cell r="E4225" t="str">
            <v>PCOL</v>
          </cell>
          <cell r="F4225" t="str">
            <v>Colaboradores</v>
          </cell>
        </row>
        <row r="4226">
          <cell r="A4226">
            <v>5004354</v>
          </cell>
          <cell r="B4226" t="str">
            <v>DEL HIERRO MARTINEZ GEMA</v>
          </cell>
          <cell r="C4226" t="str">
            <v/>
          </cell>
          <cell r="D4226" t="str">
            <v>50961357G</v>
          </cell>
          <cell r="E4226" t="str">
            <v>PGNA</v>
          </cell>
          <cell r="F4226" t="str">
            <v>Nacionales</v>
          </cell>
        </row>
        <row r="4227">
          <cell r="A4227">
            <v>5004355</v>
          </cell>
          <cell r="B4227" t="str">
            <v>RODRIGUEZ RODRIGUEZ MARIA</v>
          </cell>
          <cell r="C4227" t="str">
            <v/>
          </cell>
          <cell r="D4227" t="str">
            <v>70814740V</v>
          </cell>
          <cell r="E4227" t="str">
            <v>PGNA</v>
          </cell>
          <cell r="F4227" t="str">
            <v>Nacionales</v>
          </cell>
        </row>
        <row r="4228">
          <cell r="A4228">
            <v>5004356</v>
          </cell>
          <cell r="B4228" t="str">
            <v>ESPINOSA EXTREMERA LETICIA</v>
          </cell>
          <cell r="C4228" t="str">
            <v/>
          </cell>
          <cell r="D4228" t="str">
            <v>80095690F</v>
          </cell>
          <cell r="E4228" t="str">
            <v>PGNA</v>
          </cell>
          <cell r="F4228" t="str">
            <v>Nacionales</v>
          </cell>
        </row>
        <row r="4229">
          <cell r="A4229">
            <v>5004357</v>
          </cell>
          <cell r="B4229" t="str">
            <v>DIAZ GRANJA BEATRIZ</v>
          </cell>
          <cell r="C4229" t="str">
            <v/>
          </cell>
          <cell r="D4229" t="str">
            <v>51490502B</v>
          </cell>
          <cell r="E4229" t="str">
            <v>PGNA</v>
          </cell>
          <cell r="F4229" t="str">
            <v>Nacionales</v>
          </cell>
        </row>
        <row r="4230">
          <cell r="A4230">
            <v>5004358</v>
          </cell>
          <cell r="B4230" t="str">
            <v>SOFTWAREONE SPAIN SL</v>
          </cell>
          <cell r="C4230" t="str">
            <v/>
          </cell>
          <cell r="D4230" t="str">
            <v>B86107000</v>
          </cell>
          <cell r="E4230" t="str">
            <v>PGNA</v>
          </cell>
          <cell r="F4230" t="str">
            <v>Nacionales</v>
          </cell>
        </row>
        <row r="4231">
          <cell r="A4231">
            <v>5004359</v>
          </cell>
          <cell r="B4231" t="str">
            <v>GIL GONZALEZ IVAN</v>
          </cell>
          <cell r="C4231" t="str">
            <v/>
          </cell>
          <cell r="D4231" t="str">
            <v>76727662F</v>
          </cell>
          <cell r="E4231" t="str">
            <v>PCOL</v>
          </cell>
          <cell r="F4231" t="str">
            <v>Colaboradores</v>
          </cell>
        </row>
        <row r="4232">
          <cell r="A4232">
            <v>5004360</v>
          </cell>
          <cell r="B4232" t="str">
            <v>REDONDO Y ASOC CONSULTORES</v>
          </cell>
          <cell r="C4232" t="str">
            <v>REDONDO BACAICOA IVAN</v>
          </cell>
          <cell r="D4232" t="str">
            <v>B85690881</v>
          </cell>
          <cell r="E4232" t="str">
            <v>PCOL</v>
          </cell>
          <cell r="F4232" t="str">
            <v>Colaboradores</v>
          </cell>
        </row>
        <row r="4233">
          <cell r="A4233">
            <v>5004361</v>
          </cell>
          <cell r="B4233" t="str">
            <v>TORRES PUPIALES RAMIRO ADALBERTO</v>
          </cell>
          <cell r="C4233" t="str">
            <v/>
          </cell>
          <cell r="D4233" t="str">
            <v>02797524B</v>
          </cell>
          <cell r="E4233" t="str">
            <v>PGNA</v>
          </cell>
          <cell r="F4233" t="str">
            <v>Nacionales</v>
          </cell>
        </row>
        <row r="4234">
          <cell r="A4234">
            <v>5004362</v>
          </cell>
          <cell r="B4234" t="str">
            <v>PLATO 2000 SL</v>
          </cell>
          <cell r="C4234" t="str">
            <v>RIOBOO DE LA VEGA ENRIQUE</v>
          </cell>
          <cell r="D4234" t="str">
            <v>B82788639</v>
          </cell>
          <cell r="E4234" t="str">
            <v>PGNA</v>
          </cell>
          <cell r="F4234" t="str">
            <v>Nacionales</v>
          </cell>
        </row>
        <row r="4235">
          <cell r="A4235">
            <v>5004363</v>
          </cell>
          <cell r="B4235" t="str">
            <v>PRIES PICARDO ADOLFO</v>
          </cell>
          <cell r="C4235" t="str">
            <v/>
          </cell>
          <cell r="D4235" t="str">
            <v>01486756J</v>
          </cell>
          <cell r="E4235" t="str">
            <v>PCOL</v>
          </cell>
          <cell r="F4235" t="str">
            <v>Colaboradores</v>
          </cell>
        </row>
        <row r="4236">
          <cell r="A4236">
            <v>5004364</v>
          </cell>
          <cell r="B4236" t="str">
            <v>VISUALZINK SL</v>
          </cell>
          <cell r="C4236" t="str">
            <v/>
          </cell>
          <cell r="D4236" t="str">
            <v>B86065521</v>
          </cell>
          <cell r="E4236" t="str">
            <v>PGNA</v>
          </cell>
          <cell r="F4236" t="str">
            <v>Nacionales</v>
          </cell>
        </row>
        <row r="4237">
          <cell r="A4237">
            <v>5004365</v>
          </cell>
          <cell r="B4237" t="str">
            <v>ALCALA NIETO ANTONIA</v>
          </cell>
          <cell r="C4237" t="str">
            <v/>
          </cell>
          <cell r="D4237" t="str">
            <v>05248387V</v>
          </cell>
          <cell r="E4237" t="str">
            <v>PGNA</v>
          </cell>
          <cell r="F4237" t="str">
            <v>Nacionales</v>
          </cell>
        </row>
        <row r="4238">
          <cell r="A4238">
            <v>5004366</v>
          </cell>
          <cell r="B4238" t="str">
            <v>LUJAN LUJAN CESAR</v>
          </cell>
          <cell r="C4238" t="str">
            <v/>
          </cell>
          <cell r="D4238" t="str">
            <v>05456019M</v>
          </cell>
          <cell r="E4238" t="str">
            <v>PGNA</v>
          </cell>
          <cell r="F4238" t="str">
            <v>Nacionales</v>
          </cell>
        </row>
        <row r="4239">
          <cell r="A4239">
            <v>5004367</v>
          </cell>
          <cell r="B4239" t="str">
            <v>CASTRO ESTEBAN ANTONIO</v>
          </cell>
          <cell r="C4239" t="str">
            <v/>
          </cell>
          <cell r="D4239" t="str">
            <v>00395465A</v>
          </cell>
          <cell r="E4239" t="str">
            <v>PGNA</v>
          </cell>
          <cell r="F4239" t="str">
            <v>Nacionales</v>
          </cell>
        </row>
        <row r="4240">
          <cell r="A4240">
            <v>5004368</v>
          </cell>
          <cell r="B4240" t="str">
            <v>DEL TORO CORREA RUTH</v>
          </cell>
          <cell r="C4240" t="str">
            <v/>
          </cell>
          <cell r="D4240" t="str">
            <v>00838301C</v>
          </cell>
          <cell r="E4240" t="str">
            <v>PGNA</v>
          </cell>
          <cell r="F4240" t="str">
            <v>Nacionales</v>
          </cell>
        </row>
        <row r="4241">
          <cell r="A4241">
            <v>5004369</v>
          </cell>
          <cell r="B4241" t="str">
            <v>RODRIGUEZ SANZ ANGELICA</v>
          </cell>
          <cell r="C4241" t="str">
            <v/>
          </cell>
          <cell r="D4241" t="str">
            <v>53435390L</v>
          </cell>
          <cell r="E4241" t="str">
            <v>PGNA</v>
          </cell>
          <cell r="F4241" t="str">
            <v>Nacionales</v>
          </cell>
        </row>
        <row r="4242">
          <cell r="A4242">
            <v>5004370</v>
          </cell>
          <cell r="B4242" t="str">
            <v>VILLASANTE OCHOA OSCAR</v>
          </cell>
          <cell r="C4242" t="str">
            <v/>
          </cell>
          <cell r="D4242" t="str">
            <v>13295709F</v>
          </cell>
          <cell r="E4242" t="str">
            <v>PCOL</v>
          </cell>
          <cell r="F4242" t="str">
            <v>Colaboradores</v>
          </cell>
        </row>
        <row r="4243">
          <cell r="A4243">
            <v>5004371</v>
          </cell>
          <cell r="B4243" t="str">
            <v>CASTELAO PRODUCTIONS SA</v>
          </cell>
          <cell r="C4243" t="str">
            <v/>
          </cell>
          <cell r="D4243" t="str">
            <v>A62712872</v>
          </cell>
          <cell r="E4243" t="str">
            <v>PGNA</v>
          </cell>
          <cell r="F4243" t="str">
            <v>Nacionales</v>
          </cell>
        </row>
        <row r="4244">
          <cell r="A4244">
            <v>5004372</v>
          </cell>
          <cell r="B4244" t="str">
            <v>DEL ALAMO CUERVA JESUS</v>
          </cell>
          <cell r="C4244" t="str">
            <v/>
          </cell>
          <cell r="D4244" t="str">
            <v>70311957Z</v>
          </cell>
          <cell r="E4244" t="str">
            <v>PGNA</v>
          </cell>
          <cell r="F4244" t="str">
            <v>Nacionales</v>
          </cell>
        </row>
        <row r="4245">
          <cell r="A4245">
            <v>5004373</v>
          </cell>
          <cell r="B4245" t="str">
            <v>BOTELLA GOMEZ RICARDO</v>
          </cell>
          <cell r="C4245" t="str">
            <v/>
          </cell>
          <cell r="D4245" t="str">
            <v>50179523D</v>
          </cell>
          <cell r="E4245" t="str">
            <v>PGNA</v>
          </cell>
          <cell r="F4245" t="str">
            <v>Nacionales</v>
          </cell>
        </row>
        <row r="4246">
          <cell r="A4246">
            <v>5004374</v>
          </cell>
          <cell r="B4246" t="str">
            <v>CONTRERAS SANZ MANUEL ANGEL</v>
          </cell>
          <cell r="C4246" t="str">
            <v/>
          </cell>
          <cell r="D4246" t="str">
            <v>50732836B</v>
          </cell>
          <cell r="E4246" t="str">
            <v>PGNA</v>
          </cell>
          <cell r="F4246" t="str">
            <v>Nacionales</v>
          </cell>
        </row>
        <row r="4247">
          <cell r="A4247">
            <v>5004375</v>
          </cell>
          <cell r="B4247" t="str">
            <v>PRODUCCIONES COME Y CALLA SL</v>
          </cell>
          <cell r="C4247" t="str">
            <v/>
          </cell>
          <cell r="D4247" t="str">
            <v>B84333152</v>
          </cell>
          <cell r="E4247" t="str">
            <v>PGNA</v>
          </cell>
          <cell r="F4247" t="str">
            <v>Nacionales</v>
          </cell>
        </row>
        <row r="4248">
          <cell r="A4248">
            <v>5004376</v>
          </cell>
          <cell r="B4248" t="str">
            <v>RIOBOO CORTES JORGE MIGUEL</v>
          </cell>
          <cell r="C4248" t="str">
            <v/>
          </cell>
          <cell r="D4248" t="str">
            <v>02887647C</v>
          </cell>
          <cell r="E4248" t="str">
            <v>PCOL</v>
          </cell>
          <cell r="F4248" t="str">
            <v>Colaboradores</v>
          </cell>
        </row>
        <row r="4249">
          <cell r="A4249">
            <v>5004377</v>
          </cell>
          <cell r="B4249" t="str">
            <v>RUIZ SERRANO ARTURO</v>
          </cell>
          <cell r="C4249" t="str">
            <v/>
          </cell>
          <cell r="D4249" t="str">
            <v>51415783L</v>
          </cell>
          <cell r="E4249" t="str">
            <v>PCOL</v>
          </cell>
          <cell r="F4249" t="str">
            <v>Colaboradores</v>
          </cell>
        </row>
        <row r="4250">
          <cell r="A4250">
            <v>5004378</v>
          </cell>
          <cell r="B4250" t="str">
            <v>BARQUILLA SEGURA MARTA</v>
          </cell>
          <cell r="C4250" t="str">
            <v/>
          </cell>
          <cell r="D4250" t="str">
            <v>02306453J</v>
          </cell>
          <cell r="E4250" t="str">
            <v>PGNA</v>
          </cell>
          <cell r="F4250" t="str">
            <v>Nacionales</v>
          </cell>
        </row>
        <row r="4251">
          <cell r="A4251">
            <v>5004379</v>
          </cell>
          <cell r="B4251" t="str">
            <v>ORTEGA GAMERO JOSE ANTONIO</v>
          </cell>
          <cell r="C4251" t="str">
            <v/>
          </cell>
          <cell r="D4251" t="str">
            <v>09034868P</v>
          </cell>
          <cell r="E4251" t="str">
            <v>PGNA</v>
          </cell>
          <cell r="F4251" t="str">
            <v>Nacionales</v>
          </cell>
        </row>
        <row r="4252">
          <cell r="A4252">
            <v>5004380</v>
          </cell>
          <cell r="B4252" t="str">
            <v>DE ISASA PETIT IGNACIO</v>
          </cell>
          <cell r="C4252" t="str">
            <v/>
          </cell>
          <cell r="D4252" t="str">
            <v>50883332H</v>
          </cell>
          <cell r="E4252" t="str">
            <v>PGNA</v>
          </cell>
          <cell r="F4252" t="str">
            <v>Nacionales</v>
          </cell>
        </row>
        <row r="4253">
          <cell r="A4253">
            <v>5004381</v>
          </cell>
          <cell r="B4253" t="str">
            <v>ASENSI POVEDA PATRICIO</v>
          </cell>
          <cell r="C4253" t="str">
            <v/>
          </cell>
          <cell r="D4253" t="str">
            <v>43164884W</v>
          </cell>
          <cell r="E4253" t="str">
            <v>PGNA</v>
          </cell>
          <cell r="F4253" t="str">
            <v>Nacionales</v>
          </cell>
        </row>
        <row r="4254">
          <cell r="A4254">
            <v>5004382</v>
          </cell>
          <cell r="B4254" t="str">
            <v>MONTERO ESPERON ALEJANDRO</v>
          </cell>
          <cell r="C4254" t="str">
            <v/>
          </cell>
          <cell r="D4254" t="str">
            <v>49156597P</v>
          </cell>
          <cell r="E4254" t="str">
            <v>PGNA</v>
          </cell>
          <cell r="F4254" t="str">
            <v>Nacionales</v>
          </cell>
        </row>
        <row r="4255">
          <cell r="A4255">
            <v>5004383</v>
          </cell>
          <cell r="B4255" t="str">
            <v>PONCE LOPEZ VICENTE</v>
          </cell>
          <cell r="C4255" t="str">
            <v/>
          </cell>
          <cell r="D4255" t="str">
            <v>46842236E</v>
          </cell>
          <cell r="E4255" t="str">
            <v>PGNA</v>
          </cell>
          <cell r="F4255" t="str">
            <v>Nacionales</v>
          </cell>
        </row>
        <row r="4256">
          <cell r="A4256">
            <v>5004384</v>
          </cell>
          <cell r="B4256" t="str">
            <v>VILLA POZO STEVEN FRANCISO</v>
          </cell>
          <cell r="C4256" t="str">
            <v/>
          </cell>
          <cell r="D4256" t="str">
            <v>51258129F</v>
          </cell>
          <cell r="E4256" t="str">
            <v>PGNA</v>
          </cell>
          <cell r="F4256" t="str">
            <v>Nacionales</v>
          </cell>
        </row>
        <row r="4257">
          <cell r="A4257">
            <v>5004385</v>
          </cell>
          <cell r="B4257" t="str">
            <v>MADRIGAL TORREJON ISAAC</v>
          </cell>
          <cell r="C4257" t="str">
            <v/>
          </cell>
          <cell r="D4257" t="str">
            <v>50286598L</v>
          </cell>
          <cell r="E4257" t="str">
            <v>PGNA</v>
          </cell>
          <cell r="F4257" t="str">
            <v>Nacionales</v>
          </cell>
        </row>
        <row r="4258">
          <cell r="A4258">
            <v>5004386</v>
          </cell>
          <cell r="B4258" t="str">
            <v>MARTINEZ DE LUZ JOSE IGNACIO</v>
          </cell>
          <cell r="C4258" t="str">
            <v/>
          </cell>
          <cell r="D4258" t="str">
            <v>50825976R</v>
          </cell>
          <cell r="E4258" t="str">
            <v>PGNA</v>
          </cell>
          <cell r="F4258" t="str">
            <v>Nacionales</v>
          </cell>
        </row>
        <row r="4259">
          <cell r="A4259">
            <v>5004387</v>
          </cell>
          <cell r="B4259" t="str">
            <v>BENITEZ CAMPOS NICOLAS</v>
          </cell>
          <cell r="C4259" t="str">
            <v/>
          </cell>
          <cell r="D4259" t="str">
            <v>12449022L</v>
          </cell>
          <cell r="E4259" t="str">
            <v>PGNA</v>
          </cell>
          <cell r="F4259" t="str">
            <v>Nacionales</v>
          </cell>
        </row>
        <row r="4260">
          <cell r="A4260">
            <v>5004388</v>
          </cell>
          <cell r="B4260" t="str">
            <v>SANCHEZ FERNANDEZ SILVIA</v>
          </cell>
          <cell r="C4260" t="str">
            <v/>
          </cell>
          <cell r="D4260" t="str">
            <v>50432706P</v>
          </cell>
          <cell r="E4260" t="str">
            <v>PGNA</v>
          </cell>
          <cell r="F4260" t="str">
            <v>Nacionales</v>
          </cell>
        </row>
        <row r="4261">
          <cell r="A4261">
            <v>5004389</v>
          </cell>
          <cell r="B4261" t="str">
            <v>GARCIA SOBRIN CARLOS</v>
          </cell>
          <cell r="C4261" t="str">
            <v/>
          </cell>
          <cell r="D4261" t="str">
            <v>09815850W</v>
          </cell>
          <cell r="E4261" t="str">
            <v>PGNA</v>
          </cell>
          <cell r="F4261" t="str">
            <v>Nacionales</v>
          </cell>
        </row>
        <row r="4262">
          <cell r="A4262">
            <v>5004390</v>
          </cell>
          <cell r="B4262" t="str">
            <v>RODRIGUEZ PAREDES MARIA VICTORIA</v>
          </cell>
          <cell r="C4262" t="str">
            <v/>
          </cell>
          <cell r="D4262" t="str">
            <v>00696556R</v>
          </cell>
          <cell r="E4262" t="str">
            <v>PGNA</v>
          </cell>
          <cell r="F4262" t="str">
            <v>Nacionales</v>
          </cell>
        </row>
        <row r="4263">
          <cell r="A4263">
            <v>5004391</v>
          </cell>
          <cell r="B4263" t="str">
            <v>CESPEDES APAZA CRISTHIAN ORLANDO</v>
          </cell>
          <cell r="C4263" t="str">
            <v/>
          </cell>
          <cell r="D4263" t="str">
            <v>51231582W</v>
          </cell>
          <cell r="E4263" t="str">
            <v>PGNA</v>
          </cell>
          <cell r="F4263" t="str">
            <v>Nacionales</v>
          </cell>
        </row>
        <row r="4264">
          <cell r="A4264">
            <v>5004392</v>
          </cell>
          <cell r="B4264" t="str">
            <v>SANCHO OLIVARES LUCIA</v>
          </cell>
          <cell r="C4264" t="str">
            <v/>
          </cell>
          <cell r="D4264" t="str">
            <v>05301519L</v>
          </cell>
          <cell r="E4264" t="str">
            <v>PGNA</v>
          </cell>
          <cell r="F4264" t="str">
            <v>Nacionales</v>
          </cell>
        </row>
        <row r="4265">
          <cell r="A4265">
            <v>5004393</v>
          </cell>
          <cell r="B4265" t="str">
            <v>TALENT FIRST SL</v>
          </cell>
          <cell r="C4265" t="str">
            <v>EUPREPIO PADULA</v>
          </cell>
          <cell r="D4265" t="str">
            <v>B84107630</v>
          </cell>
          <cell r="E4265" t="str">
            <v>PCOL</v>
          </cell>
          <cell r="F4265" t="str">
            <v>Colaboradores</v>
          </cell>
        </row>
        <row r="4266">
          <cell r="A4266">
            <v>5004394</v>
          </cell>
          <cell r="B4266" t="str">
            <v>DE LA VEGA HERNANDEZ MARIA</v>
          </cell>
          <cell r="C4266" t="str">
            <v/>
          </cell>
          <cell r="D4266" t="str">
            <v>50469847G</v>
          </cell>
          <cell r="E4266" t="str">
            <v>PGNA</v>
          </cell>
          <cell r="F4266" t="str">
            <v>Nacionales</v>
          </cell>
        </row>
        <row r="4267">
          <cell r="A4267">
            <v>5004395</v>
          </cell>
          <cell r="B4267" t="str">
            <v>SANCHEZ CANO FRANCISCO JOSE</v>
          </cell>
          <cell r="C4267" t="str">
            <v/>
          </cell>
          <cell r="D4267" t="str">
            <v>49157544N</v>
          </cell>
          <cell r="E4267" t="str">
            <v>PGNA</v>
          </cell>
          <cell r="F4267" t="str">
            <v>Nacionales</v>
          </cell>
        </row>
        <row r="4268">
          <cell r="A4268">
            <v>5004396</v>
          </cell>
          <cell r="B4268" t="str">
            <v>NEVADO DEL HIERRO CHRISTIAN</v>
          </cell>
          <cell r="C4268" t="str">
            <v/>
          </cell>
          <cell r="D4268" t="str">
            <v>53803482L</v>
          </cell>
          <cell r="E4268" t="str">
            <v>PGNA</v>
          </cell>
          <cell r="F4268" t="str">
            <v>Nacionales</v>
          </cell>
        </row>
        <row r="4269">
          <cell r="A4269">
            <v>5004397</v>
          </cell>
          <cell r="B4269" t="str">
            <v>DIAZ SEGOVIA JUAN CARLOS</v>
          </cell>
          <cell r="C4269" t="str">
            <v/>
          </cell>
          <cell r="D4269" t="str">
            <v>53020389F</v>
          </cell>
          <cell r="E4269" t="str">
            <v>PGNA</v>
          </cell>
          <cell r="F4269" t="str">
            <v>Nacionales</v>
          </cell>
        </row>
        <row r="4270">
          <cell r="A4270">
            <v>5004398</v>
          </cell>
          <cell r="B4270" t="str">
            <v>GORDO SERRANO FERNANDO</v>
          </cell>
          <cell r="C4270" t="str">
            <v/>
          </cell>
          <cell r="D4270" t="str">
            <v>52537487J</v>
          </cell>
          <cell r="E4270" t="str">
            <v>PGNA</v>
          </cell>
          <cell r="F4270" t="str">
            <v>Nacionales</v>
          </cell>
        </row>
        <row r="4271">
          <cell r="A4271">
            <v>5004399</v>
          </cell>
          <cell r="B4271" t="str">
            <v>DOS SANTOS ROBLEDO FATIMA</v>
          </cell>
          <cell r="C4271" t="str">
            <v/>
          </cell>
          <cell r="D4271" t="str">
            <v>07971412A</v>
          </cell>
          <cell r="E4271" t="str">
            <v>PGNA</v>
          </cell>
          <cell r="F4271" t="str">
            <v>Nacionales</v>
          </cell>
        </row>
        <row r="4272">
          <cell r="A4272">
            <v>5004400</v>
          </cell>
          <cell r="B4272" t="str">
            <v>GRUPO MANIN DE PUBLICIDAD S.A</v>
          </cell>
          <cell r="C4272" t="str">
            <v/>
          </cell>
          <cell r="D4272" t="str">
            <v>A28530871</v>
          </cell>
          <cell r="E4272" t="str">
            <v>PGNA</v>
          </cell>
          <cell r="F4272" t="str">
            <v>Nacionales</v>
          </cell>
        </row>
        <row r="4273">
          <cell r="A4273">
            <v>5004401</v>
          </cell>
          <cell r="B4273" t="str">
            <v>DOVALE CAO DANIEL VICENTE</v>
          </cell>
          <cell r="C4273" t="str">
            <v/>
          </cell>
          <cell r="D4273" t="str">
            <v>33991846P</v>
          </cell>
          <cell r="E4273" t="str">
            <v>PGNA</v>
          </cell>
          <cell r="F4273" t="str">
            <v>Nacionales</v>
          </cell>
        </row>
        <row r="4274">
          <cell r="A4274">
            <v>5004402</v>
          </cell>
          <cell r="B4274" t="str">
            <v>PALACIOS MORENA JULIAN</v>
          </cell>
          <cell r="C4274" t="str">
            <v/>
          </cell>
          <cell r="D4274" t="str">
            <v>70573893A</v>
          </cell>
          <cell r="E4274" t="str">
            <v>PGNA</v>
          </cell>
          <cell r="F4274" t="str">
            <v>Nacionales</v>
          </cell>
        </row>
        <row r="4275">
          <cell r="A4275">
            <v>5004403</v>
          </cell>
          <cell r="B4275" t="str">
            <v>FERNANDEZ SUAREZ JULIAN</v>
          </cell>
          <cell r="C4275" t="str">
            <v/>
          </cell>
          <cell r="D4275" t="str">
            <v>12399919K</v>
          </cell>
          <cell r="E4275" t="str">
            <v>PGNA</v>
          </cell>
          <cell r="F4275" t="str">
            <v>Nacionales</v>
          </cell>
        </row>
        <row r="4276">
          <cell r="A4276">
            <v>5004404</v>
          </cell>
          <cell r="B4276" t="str">
            <v>AGUILAR PEREZ SERGIO</v>
          </cell>
          <cell r="C4276" t="str">
            <v/>
          </cell>
          <cell r="D4276" t="str">
            <v>15456563B</v>
          </cell>
          <cell r="E4276" t="str">
            <v>PGNA</v>
          </cell>
          <cell r="F4276" t="str">
            <v>Nacionales</v>
          </cell>
        </row>
        <row r="4277">
          <cell r="A4277">
            <v>5004405</v>
          </cell>
          <cell r="B4277" t="str">
            <v>VALVERDE COLLADO DAVID LUIS</v>
          </cell>
          <cell r="C4277" t="str">
            <v/>
          </cell>
          <cell r="D4277" t="str">
            <v>50315925K</v>
          </cell>
          <cell r="E4277" t="str">
            <v>PGNA</v>
          </cell>
          <cell r="F4277" t="str">
            <v>Nacionales</v>
          </cell>
        </row>
        <row r="4278">
          <cell r="A4278">
            <v>5004406</v>
          </cell>
          <cell r="B4278" t="str">
            <v>PRETELL COTRINA KARLA</v>
          </cell>
          <cell r="C4278" t="str">
            <v/>
          </cell>
          <cell r="D4278" t="str">
            <v>50567756W</v>
          </cell>
          <cell r="E4278" t="str">
            <v>PGNA</v>
          </cell>
          <cell r="F4278" t="str">
            <v>Nacionales</v>
          </cell>
        </row>
        <row r="4279">
          <cell r="A4279">
            <v>5004407</v>
          </cell>
          <cell r="B4279" t="str">
            <v>ALVAREZ BLAZQUEZ PALOMA</v>
          </cell>
          <cell r="C4279" t="str">
            <v/>
          </cell>
          <cell r="D4279" t="str">
            <v>50198166E</v>
          </cell>
          <cell r="E4279" t="str">
            <v>PGNA</v>
          </cell>
          <cell r="F4279" t="str">
            <v>Nacionales</v>
          </cell>
        </row>
        <row r="4280">
          <cell r="A4280">
            <v>5004408</v>
          </cell>
          <cell r="B4280" t="str">
            <v>BAILE MARTIN JESUS SANTIAGO</v>
          </cell>
          <cell r="C4280" t="str">
            <v/>
          </cell>
          <cell r="D4280" t="str">
            <v>50124387G</v>
          </cell>
          <cell r="E4280" t="str">
            <v>PGNA</v>
          </cell>
          <cell r="F4280" t="str">
            <v>Nacionales</v>
          </cell>
        </row>
        <row r="4281">
          <cell r="A4281">
            <v>5004409</v>
          </cell>
          <cell r="B4281" t="str">
            <v>CAMPUSANO GORDILLO RONY RODRIGO</v>
          </cell>
          <cell r="C4281" t="str">
            <v/>
          </cell>
          <cell r="D4281" t="str">
            <v>50573807G</v>
          </cell>
          <cell r="E4281" t="str">
            <v>PGNA</v>
          </cell>
          <cell r="F4281" t="str">
            <v>Nacionales</v>
          </cell>
        </row>
        <row r="4282">
          <cell r="A4282">
            <v>5004410</v>
          </cell>
          <cell r="B4282" t="str">
            <v>MORENO JIMENZ RICARDO</v>
          </cell>
          <cell r="C4282" t="str">
            <v/>
          </cell>
          <cell r="D4282" t="str">
            <v>47335095Z</v>
          </cell>
          <cell r="E4282" t="str">
            <v>PGNA</v>
          </cell>
          <cell r="F4282" t="str">
            <v>Nacionales</v>
          </cell>
        </row>
        <row r="4283">
          <cell r="A4283">
            <v>5004411</v>
          </cell>
          <cell r="B4283" t="str">
            <v>MINISTERO DELLO SVILUPPO ECONOMICO</v>
          </cell>
          <cell r="C4283" t="str">
            <v/>
          </cell>
          <cell r="D4283" t="str">
            <v/>
          </cell>
          <cell r="E4283" t="str">
            <v>PGEX</v>
          </cell>
          <cell r="F4283" t="str">
            <v>Extranjeros</v>
          </cell>
        </row>
        <row r="4284">
          <cell r="A4284">
            <v>5004412</v>
          </cell>
          <cell r="B4284" t="str">
            <v>COELLO NIETO ANGEL</v>
          </cell>
          <cell r="C4284" t="str">
            <v/>
          </cell>
          <cell r="D4284" t="str">
            <v>07478794E</v>
          </cell>
          <cell r="E4284" t="str">
            <v>PGNA</v>
          </cell>
          <cell r="F4284" t="str">
            <v>Nacionales</v>
          </cell>
        </row>
        <row r="4285">
          <cell r="A4285">
            <v>5004413</v>
          </cell>
          <cell r="B4285" t="str">
            <v>GARCIA MARTINEZ MARIA DOLORES</v>
          </cell>
          <cell r="C4285" t="str">
            <v/>
          </cell>
          <cell r="D4285" t="str">
            <v>50091725W</v>
          </cell>
          <cell r="E4285" t="str">
            <v>PGNA</v>
          </cell>
          <cell r="F4285" t="str">
            <v>Nacionales</v>
          </cell>
        </row>
        <row r="4286">
          <cell r="A4286">
            <v>5004414</v>
          </cell>
          <cell r="B4286" t="str">
            <v>PASTOR PAVO VICENTE</v>
          </cell>
          <cell r="C4286" t="str">
            <v/>
          </cell>
          <cell r="D4286" t="str">
            <v>11813777B</v>
          </cell>
          <cell r="E4286" t="str">
            <v>PGNA</v>
          </cell>
          <cell r="F4286" t="str">
            <v>Nacionales</v>
          </cell>
        </row>
        <row r="4287">
          <cell r="A4287">
            <v>5004415</v>
          </cell>
          <cell r="B4287" t="str">
            <v>TABAR LIBERAL MAITE</v>
          </cell>
          <cell r="C4287" t="str">
            <v/>
          </cell>
          <cell r="D4287" t="str">
            <v>72692767W</v>
          </cell>
          <cell r="E4287" t="str">
            <v>PGNA</v>
          </cell>
          <cell r="F4287" t="str">
            <v>Nacionales</v>
          </cell>
        </row>
        <row r="4288">
          <cell r="A4288">
            <v>5004416</v>
          </cell>
          <cell r="B4288" t="str">
            <v>SHERI PRODUCCIONES SL</v>
          </cell>
          <cell r="C4288" t="str">
            <v/>
          </cell>
          <cell r="D4288" t="str">
            <v>B98647415</v>
          </cell>
          <cell r="E4288" t="str">
            <v>PGNA</v>
          </cell>
          <cell r="F4288" t="str">
            <v>Nacionales</v>
          </cell>
        </row>
        <row r="4289">
          <cell r="A4289">
            <v>5004417</v>
          </cell>
          <cell r="B4289" t="str">
            <v>ERV SEGUROS DE VIAJE</v>
          </cell>
          <cell r="C4289" t="str">
            <v/>
          </cell>
          <cell r="D4289" t="str">
            <v>W0040918E</v>
          </cell>
          <cell r="E4289" t="str">
            <v>PGNA</v>
          </cell>
          <cell r="F4289" t="str">
            <v>Nacionales</v>
          </cell>
        </row>
        <row r="4290">
          <cell r="A4290">
            <v>5004418</v>
          </cell>
          <cell r="B4290" t="str">
            <v>DOZZTRACK SL</v>
          </cell>
          <cell r="C4290" t="str">
            <v>DOG COMUNICACIÓN</v>
          </cell>
          <cell r="D4290" t="str">
            <v>B87239737</v>
          </cell>
          <cell r="E4290" t="str">
            <v>PGNA</v>
          </cell>
          <cell r="F4290" t="str">
            <v>Nacionales</v>
          </cell>
        </row>
        <row r="4291">
          <cell r="A4291">
            <v>5004419</v>
          </cell>
          <cell r="B4291" t="str">
            <v>ERNST AND YOUNG ABOGADOS SLP</v>
          </cell>
          <cell r="C4291" t="str">
            <v/>
          </cell>
          <cell r="D4291" t="str">
            <v>B28266526</v>
          </cell>
          <cell r="E4291" t="str">
            <v>PGNA</v>
          </cell>
          <cell r="F4291" t="str">
            <v>Nacionales</v>
          </cell>
        </row>
        <row r="4292">
          <cell r="A4292">
            <v>5004420</v>
          </cell>
          <cell r="B4292" t="str">
            <v>LOMAS GARRIDO RAMON</v>
          </cell>
          <cell r="C4292" t="str">
            <v/>
          </cell>
          <cell r="D4292" t="str">
            <v>47515948H</v>
          </cell>
          <cell r="E4292" t="str">
            <v>PGNA</v>
          </cell>
          <cell r="F4292" t="str">
            <v>Nacionales</v>
          </cell>
        </row>
        <row r="4293">
          <cell r="A4293">
            <v>5004421</v>
          </cell>
          <cell r="B4293" t="str">
            <v>NAVARRO PANCORBO MARIA</v>
          </cell>
          <cell r="C4293" t="str">
            <v/>
          </cell>
          <cell r="D4293" t="str">
            <v>01831238R</v>
          </cell>
          <cell r="E4293" t="str">
            <v>PGNA</v>
          </cell>
          <cell r="F4293" t="str">
            <v>Nacionales</v>
          </cell>
        </row>
        <row r="4294">
          <cell r="A4294">
            <v>5004422</v>
          </cell>
          <cell r="B4294" t="str">
            <v>MORILLA PIQUERAS VICTOR</v>
          </cell>
          <cell r="C4294" t="str">
            <v/>
          </cell>
          <cell r="D4294" t="str">
            <v>50867021Z</v>
          </cell>
          <cell r="E4294" t="str">
            <v>PGNA</v>
          </cell>
          <cell r="F4294" t="str">
            <v>Nacionales</v>
          </cell>
        </row>
        <row r="4295">
          <cell r="A4295">
            <v>5004423</v>
          </cell>
          <cell r="B4295" t="str">
            <v>GIL WEISS CRISTEL</v>
          </cell>
          <cell r="C4295" t="str">
            <v/>
          </cell>
          <cell r="D4295" t="str">
            <v>70058095A</v>
          </cell>
          <cell r="E4295" t="str">
            <v>PGNA</v>
          </cell>
          <cell r="F4295" t="str">
            <v>Nacionales</v>
          </cell>
        </row>
        <row r="4296">
          <cell r="A4296">
            <v>5004424</v>
          </cell>
          <cell r="B4296" t="str">
            <v>GUERRERO DELGADO ANTONIA</v>
          </cell>
          <cell r="C4296" t="str">
            <v/>
          </cell>
          <cell r="D4296" t="str">
            <v>15896025N</v>
          </cell>
          <cell r="E4296" t="str">
            <v>PGNA</v>
          </cell>
          <cell r="F4296" t="str">
            <v>Nacionales</v>
          </cell>
        </row>
        <row r="4297">
          <cell r="A4297">
            <v>5004425</v>
          </cell>
          <cell r="B4297" t="str">
            <v>CORTECERO TORRES JUAN</v>
          </cell>
          <cell r="C4297" t="str">
            <v/>
          </cell>
          <cell r="D4297" t="str">
            <v>50290591X</v>
          </cell>
          <cell r="E4297" t="str">
            <v>PGNA</v>
          </cell>
          <cell r="F4297" t="str">
            <v>Nacionales</v>
          </cell>
        </row>
        <row r="4298">
          <cell r="A4298">
            <v>5004426</v>
          </cell>
          <cell r="B4298" t="str">
            <v>BASCONES ILUNDAIN MIRIAM</v>
          </cell>
          <cell r="C4298" t="str">
            <v/>
          </cell>
          <cell r="D4298" t="str">
            <v>51402968S</v>
          </cell>
          <cell r="E4298" t="str">
            <v>PGNA</v>
          </cell>
          <cell r="F4298" t="str">
            <v>Nacionales</v>
          </cell>
        </row>
        <row r="4299">
          <cell r="A4299">
            <v>5004427</v>
          </cell>
          <cell r="B4299" t="str">
            <v>JESUS FIGUEROA CARRERO</v>
          </cell>
          <cell r="C4299" t="str">
            <v>BODEGAS FIGUEROA</v>
          </cell>
          <cell r="D4299" t="str">
            <v>07481021H</v>
          </cell>
          <cell r="E4299" t="str">
            <v>PGNA</v>
          </cell>
          <cell r="F4299" t="str">
            <v>Nacionales</v>
          </cell>
        </row>
        <row r="4300">
          <cell r="A4300">
            <v>5004428</v>
          </cell>
          <cell r="B4300" t="str">
            <v>SANCHEZ TESTILLANO INMACULADA</v>
          </cell>
          <cell r="C4300" t="str">
            <v/>
          </cell>
          <cell r="D4300" t="str">
            <v>05253256X</v>
          </cell>
          <cell r="E4300" t="str">
            <v>PCOL</v>
          </cell>
          <cell r="F4300" t="str">
            <v>Colaboradores</v>
          </cell>
        </row>
        <row r="4301">
          <cell r="A4301">
            <v>5004429</v>
          </cell>
          <cell r="B4301" t="str">
            <v>COMISIONES OBRERAS</v>
          </cell>
          <cell r="C4301" t="str">
            <v>CCOO</v>
          </cell>
          <cell r="D4301" t="str">
            <v>G28496131</v>
          </cell>
          <cell r="E4301" t="str">
            <v>PGNA</v>
          </cell>
          <cell r="F4301" t="str">
            <v>Nacionales</v>
          </cell>
        </row>
        <row r="4302">
          <cell r="A4302">
            <v>5004430</v>
          </cell>
          <cell r="B4302" t="str">
            <v>AYALA SORENSSEN FEDERICO</v>
          </cell>
          <cell r="C4302" t="str">
            <v/>
          </cell>
          <cell r="D4302" t="str">
            <v>07220594C</v>
          </cell>
          <cell r="E4302" t="str">
            <v>PCOL</v>
          </cell>
          <cell r="F4302" t="str">
            <v>Colaboradores</v>
          </cell>
        </row>
        <row r="4303">
          <cell r="A4303">
            <v>5004431</v>
          </cell>
          <cell r="B4303" t="str">
            <v>CBMEDIA SERVICIOS DE PRODUCCION SL</v>
          </cell>
          <cell r="C4303" t="str">
            <v/>
          </cell>
          <cell r="D4303" t="str">
            <v>B18893164</v>
          </cell>
          <cell r="E4303" t="str">
            <v>PGNA</v>
          </cell>
          <cell r="F4303" t="str">
            <v>Nacionales</v>
          </cell>
        </row>
        <row r="4304">
          <cell r="A4304">
            <v>5004432</v>
          </cell>
          <cell r="B4304" t="str">
            <v>NUEVA VALVERDE BODEGAS SAU</v>
          </cell>
          <cell r="C4304" t="str">
            <v/>
          </cell>
          <cell r="D4304" t="str">
            <v>A84350073</v>
          </cell>
          <cell r="E4304" t="str">
            <v>PGNA</v>
          </cell>
          <cell r="F4304" t="str">
            <v>Nacionales</v>
          </cell>
        </row>
        <row r="4305">
          <cell r="A4305">
            <v>5004433</v>
          </cell>
          <cell r="B4305" t="str">
            <v>GARCIA GOMEZ TAMARA</v>
          </cell>
          <cell r="C4305" t="str">
            <v/>
          </cell>
          <cell r="D4305" t="str">
            <v>12343539Z</v>
          </cell>
          <cell r="E4305" t="str">
            <v>PGNA</v>
          </cell>
          <cell r="F4305" t="str">
            <v>Nacionales</v>
          </cell>
        </row>
        <row r="4306">
          <cell r="A4306">
            <v>5004434</v>
          </cell>
          <cell r="B4306" t="str">
            <v>PASCUAL MARTIN MARIA ASCENSION</v>
          </cell>
          <cell r="C4306" t="str">
            <v/>
          </cell>
          <cell r="D4306" t="str">
            <v>15836374T</v>
          </cell>
          <cell r="E4306" t="str">
            <v>PGNA</v>
          </cell>
          <cell r="F4306" t="str">
            <v>Nacionales</v>
          </cell>
        </row>
        <row r="4307">
          <cell r="A4307">
            <v>5004435</v>
          </cell>
          <cell r="B4307" t="str">
            <v>LEON MENDAÑA JUAN MANUEL</v>
          </cell>
          <cell r="C4307" t="str">
            <v/>
          </cell>
          <cell r="D4307" t="str">
            <v>46881963M</v>
          </cell>
          <cell r="E4307" t="str">
            <v>PGNA</v>
          </cell>
          <cell r="F4307" t="str">
            <v>Nacionales</v>
          </cell>
        </row>
        <row r="4308">
          <cell r="A4308">
            <v>5004436</v>
          </cell>
          <cell r="B4308" t="str">
            <v>LOPEZ GARCIA FERNANDO</v>
          </cell>
          <cell r="C4308" t="str">
            <v/>
          </cell>
          <cell r="D4308" t="str">
            <v>09061389X</v>
          </cell>
          <cell r="E4308" t="str">
            <v>PGNA</v>
          </cell>
          <cell r="F4308" t="str">
            <v>Nacionales</v>
          </cell>
        </row>
        <row r="4309">
          <cell r="A4309">
            <v>5004437</v>
          </cell>
          <cell r="B4309" t="str">
            <v>MESA SUAREZ SORAYA</v>
          </cell>
          <cell r="C4309" t="str">
            <v/>
          </cell>
          <cell r="D4309" t="str">
            <v>78637917C</v>
          </cell>
          <cell r="E4309" t="str">
            <v>PGNA</v>
          </cell>
          <cell r="F4309" t="str">
            <v>Nacionales</v>
          </cell>
        </row>
        <row r="4310">
          <cell r="A4310">
            <v>5004438</v>
          </cell>
          <cell r="B4310" t="str">
            <v>LOPEZ MOSQUERA MARCOS</v>
          </cell>
          <cell r="C4310" t="str">
            <v/>
          </cell>
          <cell r="D4310" t="str">
            <v>79329445F</v>
          </cell>
          <cell r="E4310" t="str">
            <v>PGNA</v>
          </cell>
          <cell r="F4310" t="str">
            <v>Nacionales</v>
          </cell>
        </row>
        <row r="4311">
          <cell r="A4311">
            <v>5004439</v>
          </cell>
          <cell r="B4311" t="str">
            <v>FERNANDEZ CARROZA MANUEL</v>
          </cell>
          <cell r="C4311" t="str">
            <v/>
          </cell>
          <cell r="D4311" t="str">
            <v>52888690Y</v>
          </cell>
          <cell r="E4311" t="str">
            <v>PGNA</v>
          </cell>
          <cell r="F4311" t="str">
            <v>Nacionales</v>
          </cell>
        </row>
        <row r="4312">
          <cell r="A4312">
            <v>5004440</v>
          </cell>
          <cell r="B4312" t="str">
            <v>GOMEZ GRILLO ADRIAN</v>
          </cell>
          <cell r="C4312" t="str">
            <v/>
          </cell>
          <cell r="D4312" t="str">
            <v>Y0785296K</v>
          </cell>
          <cell r="E4312" t="str">
            <v>PGNA</v>
          </cell>
          <cell r="F4312" t="str">
            <v>Nacionales</v>
          </cell>
        </row>
        <row r="4313">
          <cell r="A4313">
            <v>5004441</v>
          </cell>
          <cell r="B4313" t="str">
            <v>BAYAT GARCIA SARA</v>
          </cell>
          <cell r="C4313" t="str">
            <v/>
          </cell>
          <cell r="D4313" t="str">
            <v>47217289Z</v>
          </cell>
          <cell r="E4313" t="str">
            <v>PGNA</v>
          </cell>
          <cell r="F4313" t="str">
            <v>Nacionales</v>
          </cell>
        </row>
        <row r="4314">
          <cell r="A4314">
            <v>5004442</v>
          </cell>
          <cell r="B4314" t="str">
            <v>SANCHEZ CRESPO LUIS</v>
          </cell>
          <cell r="C4314" t="str">
            <v/>
          </cell>
          <cell r="D4314" t="str">
            <v>52343574J</v>
          </cell>
          <cell r="E4314" t="str">
            <v>PGNA</v>
          </cell>
          <cell r="F4314" t="str">
            <v>Nacionales</v>
          </cell>
        </row>
        <row r="4315">
          <cell r="A4315">
            <v>5004443</v>
          </cell>
          <cell r="B4315" t="str">
            <v>CATERING BODEGA Y PALADAR SL</v>
          </cell>
          <cell r="C4315" t="str">
            <v/>
          </cell>
          <cell r="D4315" t="str">
            <v>B86337052</v>
          </cell>
          <cell r="E4315" t="str">
            <v>PGNA</v>
          </cell>
          <cell r="F4315" t="str">
            <v>Nacionales</v>
          </cell>
        </row>
        <row r="4316">
          <cell r="A4316">
            <v>5004444</v>
          </cell>
          <cell r="B4316" t="str">
            <v>OJALVO VILLAS ANTONIO</v>
          </cell>
          <cell r="C4316" t="str">
            <v/>
          </cell>
          <cell r="D4316" t="str">
            <v>51450989N</v>
          </cell>
          <cell r="E4316" t="str">
            <v>PGNA</v>
          </cell>
          <cell r="F4316" t="str">
            <v>Nacionales</v>
          </cell>
        </row>
        <row r="4317">
          <cell r="A4317">
            <v>5004445</v>
          </cell>
          <cell r="B4317" t="str">
            <v>GARCIA FERNANDEZ GREGORIO</v>
          </cell>
          <cell r="C4317" t="str">
            <v/>
          </cell>
          <cell r="D4317" t="str">
            <v>44287593N</v>
          </cell>
          <cell r="E4317" t="str">
            <v>PGNA</v>
          </cell>
          <cell r="F4317" t="str">
            <v>Nacionales</v>
          </cell>
        </row>
        <row r="4318">
          <cell r="A4318">
            <v>5004446</v>
          </cell>
          <cell r="B4318" t="str">
            <v>ASENJO DIAZ DAVID</v>
          </cell>
          <cell r="C4318" t="str">
            <v/>
          </cell>
          <cell r="D4318" t="str">
            <v>53755261Y</v>
          </cell>
          <cell r="E4318" t="str">
            <v>PGNA</v>
          </cell>
          <cell r="F4318" t="str">
            <v>Nacionales</v>
          </cell>
        </row>
        <row r="4319">
          <cell r="A4319">
            <v>5004447</v>
          </cell>
          <cell r="B4319" t="str">
            <v>BETTA PICTURES SL</v>
          </cell>
          <cell r="C4319" t="str">
            <v/>
          </cell>
          <cell r="D4319" t="str">
            <v>B65982308</v>
          </cell>
          <cell r="E4319" t="str">
            <v>PGNA</v>
          </cell>
          <cell r="F4319" t="str">
            <v>Nacionales</v>
          </cell>
        </row>
        <row r="4320">
          <cell r="A4320">
            <v>5004448</v>
          </cell>
          <cell r="B4320" t="str">
            <v>QUINTANA BARRIGA ISABEL</v>
          </cell>
          <cell r="C4320" t="str">
            <v/>
          </cell>
          <cell r="D4320" t="str">
            <v>05207769V</v>
          </cell>
          <cell r="E4320" t="str">
            <v>PCOL</v>
          </cell>
          <cell r="F4320" t="str">
            <v>Colaboradores</v>
          </cell>
        </row>
        <row r="4321">
          <cell r="A4321">
            <v>5004449</v>
          </cell>
          <cell r="B4321" t="str">
            <v>UNIVERSIDAD COMPLUTENSE DE MADRID</v>
          </cell>
          <cell r="C4321" t="str">
            <v/>
          </cell>
          <cell r="D4321" t="str">
            <v>Q2818014I</v>
          </cell>
          <cell r="E4321" t="str">
            <v>PGNA</v>
          </cell>
          <cell r="F4321" t="str">
            <v>Nacionales</v>
          </cell>
        </row>
        <row r="4322">
          <cell r="A4322">
            <v>5004450</v>
          </cell>
          <cell r="B4322" t="str">
            <v>QUEZAM VIDEO SL</v>
          </cell>
          <cell r="C4322" t="str">
            <v/>
          </cell>
          <cell r="D4322" t="str">
            <v>B82853557</v>
          </cell>
          <cell r="E4322" t="str">
            <v>PGNA</v>
          </cell>
          <cell r="F4322" t="str">
            <v>Nacionales</v>
          </cell>
        </row>
        <row r="4323">
          <cell r="A4323">
            <v>5004451</v>
          </cell>
          <cell r="B4323" t="str">
            <v>CIANCIARDO ROCCA RAQUEL MARIA</v>
          </cell>
          <cell r="C4323" t="str">
            <v/>
          </cell>
          <cell r="D4323" t="str">
            <v>X5470957Q</v>
          </cell>
          <cell r="E4323" t="str">
            <v>PGNA</v>
          </cell>
          <cell r="F4323" t="str">
            <v>Nacionales</v>
          </cell>
        </row>
        <row r="4324">
          <cell r="A4324">
            <v>5004452</v>
          </cell>
          <cell r="B4324" t="str">
            <v>MATEO RAMOS JONATHAN</v>
          </cell>
          <cell r="C4324" t="str">
            <v/>
          </cell>
          <cell r="D4324" t="str">
            <v>Y0285600T</v>
          </cell>
          <cell r="E4324" t="str">
            <v>PGNA</v>
          </cell>
          <cell r="F4324" t="str">
            <v>Nacionales</v>
          </cell>
        </row>
        <row r="4325">
          <cell r="A4325">
            <v>5004453</v>
          </cell>
          <cell r="B4325" t="str">
            <v>SERRANO PEREZ ELISA</v>
          </cell>
          <cell r="C4325" t="str">
            <v/>
          </cell>
          <cell r="D4325" t="str">
            <v>50936904T</v>
          </cell>
          <cell r="E4325" t="str">
            <v>PGNA</v>
          </cell>
          <cell r="F4325" t="str">
            <v>Nacionales</v>
          </cell>
        </row>
        <row r="4326">
          <cell r="A4326">
            <v>5004454</v>
          </cell>
          <cell r="B4326" t="str">
            <v>FIGUEROA MORENO MANUEL</v>
          </cell>
          <cell r="C4326" t="str">
            <v/>
          </cell>
          <cell r="D4326" t="str">
            <v>39450746L</v>
          </cell>
          <cell r="E4326" t="str">
            <v>PGNA</v>
          </cell>
          <cell r="F4326" t="str">
            <v>Nacionales</v>
          </cell>
        </row>
        <row r="4327">
          <cell r="A4327">
            <v>5004455</v>
          </cell>
          <cell r="B4327" t="str">
            <v>PUERTA SANCHEZ DOMINGO</v>
          </cell>
          <cell r="C4327" t="str">
            <v/>
          </cell>
          <cell r="D4327" t="str">
            <v>02672401P</v>
          </cell>
          <cell r="E4327" t="str">
            <v>PGNA</v>
          </cell>
          <cell r="F4327" t="str">
            <v>Nacionales</v>
          </cell>
        </row>
        <row r="4328">
          <cell r="A4328">
            <v>5004456</v>
          </cell>
          <cell r="B4328" t="str">
            <v>DE LA VEGA AMANDO MARCIAL</v>
          </cell>
          <cell r="C4328" t="str">
            <v/>
          </cell>
          <cell r="D4328" t="str">
            <v>50214485B</v>
          </cell>
          <cell r="E4328" t="str">
            <v>PGNA</v>
          </cell>
          <cell r="F4328" t="str">
            <v>Nacionales</v>
          </cell>
        </row>
        <row r="4329">
          <cell r="A4329">
            <v>5004457</v>
          </cell>
          <cell r="B4329" t="str">
            <v>ROMAN PARRA LUIS DAVID</v>
          </cell>
          <cell r="C4329" t="str">
            <v/>
          </cell>
          <cell r="D4329" t="str">
            <v>02909495H</v>
          </cell>
          <cell r="E4329" t="str">
            <v>PGNA</v>
          </cell>
          <cell r="F4329" t="str">
            <v>Nacionales</v>
          </cell>
        </row>
        <row r="4330">
          <cell r="A4330">
            <v>5004458</v>
          </cell>
          <cell r="B4330" t="str">
            <v>BALMASEDA GOMEZ CABREO CARLOS</v>
          </cell>
          <cell r="C4330" t="str">
            <v/>
          </cell>
          <cell r="D4330" t="str">
            <v>02600603Q</v>
          </cell>
          <cell r="E4330" t="str">
            <v>PGNA</v>
          </cell>
          <cell r="F4330" t="str">
            <v>Nacionales</v>
          </cell>
        </row>
        <row r="4331">
          <cell r="A4331">
            <v>5004459</v>
          </cell>
          <cell r="B4331" t="str">
            <v>RAMOS TORREJON SUSANA</v>
          </cell>
          <cell r="C4331" t="str">
            <v/>
          </cell>
          <cell r="D4331" t="str">
            <v>50197768S</v>
          </cell>
          <cell r="E4331" t="str">
            <v>PGNA</v>
          </cell>
          <cell r="F4331" t="str">
            <v>Nacionales</v>
          </cell>
        </row>
        <row r="4332">
          <cell r="A4332">
            <v>5004460</v>
          </cell>
          <cell r="B4332" t="str">
            <v>SIMON GUADAÑO ANTONIO</v>
          </cell>
          <cell r="C4332" t="str">
            <v/>
          </cell>
          <cell r="D4332" t="str">
            <v>11836643S</v>
          </cell>
          <cell r="E4332" t="str">
            <v>PGNA</v>
          </cell>
          <cell r="F4332" t="str">
            <v>Nacionales</v>
          </cell>
        </row>
        <row r="4333">
          <cell r="A4333">
            <v>5004461</v>
          </cell>
          <cell r="B4333" t="str">
            <v>CANO GARCIA LARA</v>
          </cell>
          <cell r="C4333" t="str">
            <v/>
          </cell>
          <cell r="D4333" t="str">
            <v>70057280Q</v>
          </cell>
          <cell r="E4333" t="str">
            <v>PGNA</v>
          </cell>
          <cell r="F4333" t="str">
            <v>Nacionales</v>
          </cell>
        </row>
        <row r="4334">
          <cell r="A4334">
            <v>5004462</v>
          </cell>
          <cell r="B4334" t="str">
            <v>AGUIRRE QUINTERO ELISA</v>
          </cell>
          <cell r="C4334" t="str">
            <v/>
          </cell>
          <cell r="D4334" t="str">
            <v>07226270S</v>
          </cell>
          <cell r="E4334" t="str">
            <v>PGNA</v>
          </cell>
          <cell r="F4334" t="str">
            <v>Nacionales</v>
          </cell>
        </row>
        <row r="4335">
          <cell r="A4335">
            <v>5004463</v>
          </cell>
          <cell r="B4335" t="str">
            <v>NAVARRO ROMERO MONICA</v>
          </cell>
          <cell r="C4335" t="str">
            <v/>
          </cell>
          <cell r="D4335" t="str">
            <v>48227851W</v>
          </cell>
          <cell r="E4335" t="str">
            <v>PGNA</v>
          </cell>
          <cell r="F4335" t="str">
            <v>Nacionales</v>
          </cell>
        </row>
        <row r="4336">
          <cell r="A4336">
            <v>5004464</v>
          </cell>
          <cell r="B4336" t="str">
            <v>GONZALEZ RODRIGUEZ JUAN</v>
          </cell>
          <cell r="C4336" t="str">
            <v/>
          </cell>
          <cell r="D4336" t="str">
            <v>00130846E</v>
          </cell>
          <cell r="E4336" t="str">
            <v>PGNA</v>
          </cell>
          <cell r="F4336" t="str">
            <v>Nacionales</v>
          </cell>
        </row>
        <row r="4337">
          <cell r="A4337">
            <v>5004465</v>
          </cell>
          <cell r="B4337" t="str">
            <v>L y E QUINTANA SL</v>
          </cell>
          <cell r="C4337" t="str">
            <v/>
          </cell>
          <cell r="D4337" t="str">
            <v>B13102363</v>
          </cell>
          <cell r="E4337" t="str">
            <v>PGNA</v>
          </cell>
          <cell r="F4337" t="str">
            <v>Nacionales</v>
          </cell>
        </row>
        <row r="4338">
          <cell r="A4338">
            <v>5004466</v>
          </cell>
          <cell r="B4338" t="str">
            <v>SEUR GEOPOST SLU</v>
          </cell>
          <cell r="C4338" t="str">
            <v/>
          </cell>
          <cell r="D4338" t="str">
            <v>B82516600</v>
          </cell>
          <cell r="E4338" t="str">
            <v>PGNA</v>
          </cell>
          <cell r="F4338" t="str">
            <v>Nacionales</v>
          </cell>
        </row>
        <row r="4339">
          <cell r="A4339">
            <v>5004467</v>
          </cell>
          <cell r="B4339" t="str">
            <v>TECNOCOM ESPAÑA SOLUTIONS SL</v>
          </cell>
          <cell r="C4339" t="str">
            <v/>
          </cell>
          <cell r="D4339" t="str">
            <v>B79826251</v>
          </cell>
          <cell r="E4339" t="str">
            <v>PGNA</v>
          </cell>
          <cell r="F4339" t="str">
            <v>Nacionales</v>
          </cell>
        </row>
        <row r="4340">
          <cell r="A4340">
            <v>5004468</v>
          </cell>
          <cell r="B4340" t="str">
            <v>PARK PLAZA WESTMINSTER LONDON</v>
          </cell>
          <cell r="C4340" t="str">
            <v/>
          </cell>
          <cell r="D4340" t="str">
            <v>974871761</v>
          </cell>
          <cell r="E4340" t="str">
            <v>PGCO</v>
          </cell>
          <cell r="F4340" t="str">
            <v>Comunitarios</v>
          </cell>
        </row>
        <row r="4341">
          <cell r="A4341">
            <v>5004469</v>
          </cell>
          <cell r="B4341" t="str">
            <v>PARRAL RODRIGUEZ JORGE</v>
          </cell>
          <cell r="C4341" t="str">
            <v/>
          </cell>
          <cell r="D4341" t="str">
            <v>51124675E</v>
          </cell>
          <cell r="E4341" t="str">
            <v>PGNA</v>
          </cell>
          <cell r="F4341" t="str">
            <v>Nacionales</v>
          </cell>
        </row>
        <row r="4342">
          <cell r="A4342">
            <v>5004470</v>
          </cell>
          <cell r="B4342" t="str">
            <v>BORONDO PLASENCIA ALBA</v>
          </cell>
          <cell r="C4342" t="str">
            <v/>
          </cell>
          <cell r="D4342" t="str">
            <v>11897853E</v>
          </cell>
          <cell r="E4342" t="str">
            <v>PGNA</v>
          </cell>
          <cell r="F4342" t="str">
            <v>Nacionales</v>
          </cell>
        </row>
        <row r="4343">
          <cell r="A4343">
            <v>5004471</v>
          </cell>
          <cell r="B4343" t="str">
            <v>MENDEZ GARCIA JESUS</v>
          </cell>
          <cell r="C4343" t="str">
            <v/>
          </cell>
          <cell r="D4343" t="str">
            <v>15485341Q</v>
          </cell>
          <cell r="E4343" t="str">
            <v>PGNA</v>
          </cell>
          <cell r="F4343" t="str">
            <v>Nacionales</v>
          </cell>
        </row>
        <row r="4344">
          <cell r="A4344">
            <v>5004472</v>
          </cell>
          <cell r="B4344" t="str">
            <v>IGLESIAS GOYANES ALEJANDRO</v>
          </cell>
          <cell r="C4344" t="str">
            <v/>
          </cell>
          <cell r="D4344" t="str">
            <v>54127978P</v>
          </cell>
          <cell r="E4344" t="str">
            <v>PGNA</v>
          </cell>
          <cell r="F4344" t="str">
            <v>Nacionales</v>
          </cell>
        </row>
        <row r="4345">
          <cell r="A4345">
            <v>5004473</v>
          </cell>
          <cell r="B4345" t="str">
            <v>MARTINEZ BARREIRO NATALIA</v>
          </cell>
          <cell r="C4345" t="str">
            <v/>
          </cell>
          <cell r="D4345" t="str">
            <v>71517437H</v>
          </cell>
          <cell r="E4345" t="str">
            <v>PGNA</v>
          </cell>
          <cell r="F4345" t="str">
            <v>Nacionales</v>
          </cell>
        </row>
        <row r="4346">
          <cell r="A4346">
            <v>5004474</v>
          </cell>
          <cell r="B4346" t="str">
            <v>INICIATIVAS SEDOX SL</v>
          </cell>
          <cell r="C4346" t="str">
            <v/>
          </cell>
          <cell r="D4346" t="str">
            <v>B60888989</v>
          </cell>
          <cell r="E4346" t="str">
            <v>PGNA</v>
          </cell>
          <cell r="F4346" t="str">
            <v>Nacionales</v>
          </cell>
        </row>
        <row r="4347">
          <cell r="A4347">
            <v>5004475</v>
          </cell>
          <cell r="B4347" t="str">
            <v>DBIBIH YOUSEFF</v>
          </cell>
          <cell r="C4347" t="str">
            <v/>
          </cell>
          <cell r="D4347" t="str">
            <v>X8322376X</v>
          </cell>
          <cell r="E4347" t="str">
            <v>PGNA</v>
          </cell>
          <cell r="F4347" t="str">
            <v>Nacionales</v>
          </cell>
        </row>
        <row r="4348">
          <cell r="A4348">
            <v>5004476</v>
          </cell>
          <cell r="B4348" t="str">
            <v>CAÑAVERAS KIERNANS ALBERTO</v>
          </cell>
          <cell r="C4348" t="str">
            <v/>
          </cell>
          <cell r="D4348" t="str">
            <v>53822652F</v>
          </cell>
          <cell r="E4348" t="str">
            <v>PGNA</v>
          </cell>
          <cell r="F4348" t="str">
            <v>Nacionales</v>
          </cell>
        </row>
        <row r="4349">
          <cell r="A4349">
            <v>5004477</v>
          </cell>
          <cell r="B4349" t="str">
            <v>LLORET TORRES RITA</v>
          </cell>
          <cell r="C4349" t="str">
            <v/>
          </cell>
          <cell r="D4349" t="str">
            <v>22458132N</v>
          </cell>
          <cell r="E4349" t="str">
            <v>PGNA</v>
          </cell>
          <cell r="F4349" t="str">
            <v>Nacionales</v>
          </cell>
        </row>
        <row r="4350">
          <cell r="A4350">
            <v>5004478</v>
          </cell>
          <cell r="B4350" t="str">
            <v>CASADO GOÑI ANDREA</v>
          </cell>
          <cell r="C4350" t="str">
            <v/>
          </cell>
          <cell r="D4350" t="str">
            <v>03210685T</v>
          </cell>
          <cell r="E4350" t="str">
            <v>PGNA</v>
          </cell>
          <cell r="F4350" t="str">
            <v>Nacionales</v>
          </cell>
        </row>
        <row r="4351">
          <cell r="A4351">
            <v>5004479</v>
          </cell>
          <cell r="B4351" t="str">
            <v>NUÑEZ COBOS GARCIA JAIME</v>
          </cell>
          <cell r="C4351" t="str">
            <v/>
          </cell>
          <cell r="D4351" t="str">
            <v>51500078L</v>
          </cell>
          <cell r="E4351" t="str">
            <v>PGNA</v>
          </cell>
          <cell r="F4351" t="str">
            <v>Nacionales</v>
          </cell>
        </row>
        <row r="4352">
          <cell r="A4352">
            <v>5004480</v>
          </cell>
          <cell r="B4352" t="str">
            <v>MARTIN RODRIGUEZ ALVARO</v>
          </cell>
          <cell r="C4352" t="str">
            <v/>
          </cell>
          <cell r="D4352" t="str">
            <v>51616302R</v>
          </cell>
          <cell r="E4352" t="str">
            <v>PGNA</v>
          </cell>
          <cell r="F4352" t="str">
            <v>Nacionales</v>
          </cell>
        </row>
        <row r="4353">
          <cell r="A4353">
            <v>5004481</v>
          </cell>
          <cell r="B4353" t="str">
            <v>CASTRO DEHAK SERGIO</v>
          </cell>
          <cell r="C4353" t="str">
            <v/>
          </cell>
          <cell r="D4353" t="str">
            <v>50753492J</v>
          </cell>
          <cell r="E4353" t="str">
            <v>PGNA</v>
          </cell>
          <cell r="F4353" t="str">
            <v>Nacionales</v>
          </cell>
        </row>
        <row r="4354">
          <cell r="A4354">
            <v>5004482</v>
          </cell>
          <cell r="B4354" t="str">
            <v>BRAVO MARTIN JOSE RAMON</v>
          </cell>
          <cell r="C4354" t="str">
            <v/>
          </cell>
          <cell r="D4354" t="str">
            <v>47487404V</v>
          </cell>
          <cell r="E4354" t="str">
            <v>PGNA</v>
          </cell>
          <cell r="F4354" t="str">
            <v>Nacionales</v>
          </cell>
        </row>
        <row r="4355">
          <cell r="A4355">
            <v>5004483</v>
          </cell>
          <cell r="B4355" t="str">
            <v>GINES ECHEVERRIA LUIS RICARDO</v>
          </cell>
          <cell r="C4355" t="str">
            <v/>
          </cell>
          <cell r="D4355" t="str">
            <v>30652929R</v>
          </cell>
          <cell r="E4355" t="str">
            <v>PCOL</v>
          </cell>
          <cell r="F4355" t="str">
            <v>Colaboradores</v>
          </cell>
        </row>
        <row r="4356">
          <cell r="A4356">
            <v>5004484</v>
          </cell>
          <cell r="B4356" t="str">
            <v>NIETO KOENIG MATIAS</v>
          </cell>
          <cell r="C4356" t="str">
            <v/>
          </cell>
          <cell r="D4356" t="str">
            <v>00827196R</v>
          </cell>
          <cell r="E4356" t="str">
            <v>PCOL</v>
          </cell>
          <cell r="F4356" t="str">
            <v>Colaboradores</v>
          </cell>
        </row>
        <row r="4357">
          <cell r="A4357">
            <v>5004485</v>
          </cell>
          <cell r="B4357" t="str">
            <v>FUNDACION TRINIDAD ALFONSO</v>
          </cell>
          <cell r="C4357" t="str">
            <v/>
          </cell>
          <cell r="D4357" t="str">
            <v>G98409386</v>
          </cell>
          <cell r="E4357" t="str">
            <v>PGNA</v>
          </cell>
          <cell r="F4357" t="str">
            <v>Nacionales</v>
          </cell>
        </row>
        <row r="4358">
          <cell r="A4358">
            <v>5004486</v>
          </cell>
          <cell r="B4358" t="str">
            <v>PEREA FERNANDEZ DAVID</v>
          </cell>
          <cell r="C4358" t="str">
            <v/>
          </cell>
          <cell r="D4358" t="str">
            <v>11856770V</v>
          </cell>
          <cell r="E4358" t="str">
            <v>PGNA</v>
          </cell>
          <cell r="F4358" t="str">
            <v>Nacionales</v>
          </cell>
        </row>
        <row r="4359">
          <cell r="A4359">
            <v>5004487</v>
          </cell>
          <cell r="B4359" t="str">
            <v>CABALLERO MARIN TOMAS</v>
          </cell>
          <cell r="C4359" t="str">
            <v/>
          </cell>
          <cell r="D4359" t="str">
            <v>53756884L</v>
          </cell>
          <cell r="E4359" t="str">
            <v>PGNA</v>
          </cell>
          <cell r="F4359" t="str">
            <v>Nacionales</v>
          </cell>
        </row>
        <row r="4360">
          <cell r="A4360">
            <v>5004488</v>
          </cell>
          <cell r="B4360" t="str">
            <v>GONZALEZ PASTOR JONATHAN</v>
          </cell>
          <cell r="C4360" t="str">
            <v/>
          </cell>
          <cell r="D4360" t="str">
            <v>71557384Z</v>
          </cell>
          <cell r="E4360" t="str">
            <v>PGNA</v>
          </cell>
          <cell r="F4360" t="str">
            <v>Nacionales</v>
          </cell>
        </row>
        <row r="4361">
          <cell r="A4361">
            <v>5004489</v>
          </cell>
          <cell r="B4361" t="str">
            <v>RIVERO CAMPOS ESTRELLA</v>
          </cell>
          <cell r="C4361" t="str">
            <v/>
          </cell>
          <cell r="D4361" t="str">
            <v>33521071C</v>
          </cell>
          <cell r="E4361" t="str">
            <v>PGNA</v>
          </cell>
          <cell r="F4361" t="str">
            <v>Nacionales</v>
          </cell>
        </row>
        <row r="4362">
          <cell r="A4362">
            <v>5004490</v>
          </cell>
          <cell r="B4362" t="str">
            <v>AMPUERO MATA SERGIO</v>
          </cell>
          <cell r="C4362" t="str">
            <v/>
          </cell>
          <cell r="D4362" t="str">
            <v>47524054M</v>
          </cell>
          <cell r="E4362" t="str">
            <v>PGNA</v>
          </cell>
          <cell r="F4362" t="str">
            <v>Nacionales</v>
          </cell>
        </row>
        <row r="4363">
          <cell r="A4363">
            <v>5004491</v>
          </cell>
          <cell r="B4363" t="str">
            <v>ROMOJANO GOMEZ LUIS FERNANDO</v>
          </cell>
          <cell r="C4363" t="str">
            <v/>
          </cell>
          <cell r="D4363" t="str">
            <v>50074778Y</v>
          </cell>
          <cell r="E4363" t="str">
            <v>PGNA</v>
          </cell>
          <cell r="F4363" t="str">
            <v>Nacionales</v>
          </cell>
        </row>
        <row r="4364">
          <cell r="A4364">
            <v>5004492</v>
          </cell>
          <cell r="B4364" t="str">
            <v>SEBASTIAN CUENCA SARA</v>
          </cell>
          <cell r="C4364" t="str">
            <v/>
          </cell>
          <cell r="D4364" t="str">
            <v>50542827M</v>
          </cell>
          <cell r="E4364" t="str">
            <v>PGNA</v>
          </cell>
          <cell r="F4364" t="str">
            <v>Nacionales</v>
          </cell>
        </row>
        <row r="4365">
          <cell r="A4365">
            <v>5004493</v>
          </cell>
          <cell r="B4365" t="str">
            <v>EXPRESTV MEDIO DE COMUNICACION SL</v>
          </cell>
          <cell r="C4365" t="str">
            <v/>
          </cell>
          <cell r="D4365" t="str">
            <v>B66820192</v>
          </cell>
          <cell r="E4365" t="str">
            <v>PCOL</v>
          </cell>
          <cell r="F4365" t="str">
            <v>Colaboradores</v>
          </cell>
        </row>
        <row r="4366">
          <cell r="A4366">
            <v>5004494</v>
          </cell>
          <cell r="B4366" t="str">
            <v>SEÑAN CANO JOSE IGNACIO</v>
          </cell>
          <cell r="C4366" t="str">
            <v/>
          </cell>
          <cell r="D4366" t="str">
            <v>05212455B</v>
          </cell>
          <cell r="E4366" t="str">
            <v>PGNA</v>
          </cell>
          <cell r="F4366" t="str">
            <v>Nacionales</v>
          </cell>
        </row>
        <row r="4367">
          <cell r="A4367">
            <v>5004495</v>
          </cell>
          <cell r="B4367" t="str">
            <v>ROLDAN DE MIGUEL MARIA DEL ROCIO</v>
          </cell>
          <cell r="C4367" t="str">
            <v/>
          </cell>
          <cell r="D4367" t="str">
            <v>70072341N</v>
          </cell>
          <cell r="E4367" t="str">
            <v>PGNA</v>
          </cell>
          <cell r="F4367" t="str">
            <v>Nacionales</v>
          </cell>
        </row>
        <row r="4368">
          <cell r="A4368">
            <v>5004496</v>
          </cell>
          <cell r="B4368" t="str">
            <v>HURTADO MARIN JULIO ANDRES</v>
          </cell>
          <cell r="C4368" t="str">
            <v/>
          </cell>
          <cell r="D4368" t="str">
            <v>52905127K</v>
          </cell>
          <cell r="E4368" t="str">
            <v>PGNA</v>
          </cell>
          <cell r="F4368" t="str">
            <v>Nacionales</v>
          </cell>
        </row>
        <row r="4369">
          <cell r="A4369">
            <v>5004497</v>
          </cell>
          <cell r="B4369" t="str">
            <v>QUINTANA NAJERA LAURA</v>
          </cell>
          <cell r="C4369" t="str">
            <v/>
          </cell>
          <cell r="D4369" t="str">
            <v>48999834J</v>
          </cell>
          <cell r="E4369" t="str">
            <v>PGNA</v>
          </cell>
          <cell r="F4369" t="str">
            <v>Nacionales</v>
          </cell>
        </row>
        <row r="4370">
          <cell r="A4370">
            <v>5004498</v>
          </cell>
          <cell r="B4370" t="str">
            <v>RED ARROW INTERNATIONAL GMBH</v>
          </cell>
          <cell r="C4370" t="str">
            <v/>
          </cell>
          <cell r="D4370" t="str">
            <v>814191324</v>
          </cell>
          <cell r="E4370" t="str">
            <v>PGCO</v>
          </cell>
          <cell r="F4370" t="str">
            <v>Comunitarios</v>
          </cell>
        </row>
        <row r="4371">
          <cell r="A4371">
            <v>5004499</v>
          </cell>
          <cell r="B4371" t="str">
            <v>STUDIOCANAL SAS</v>
          </cell>
          <cell r="C4371" t="str">
            <v/>
          </cell>
          <cell r="D4371" t="str">
            <v>14056801293</v>
          </cell>
          <cell r="E4371" t="str">
            <v>PGCO</v>
          </cell>
          <cell r="F4371" t="str">
            <v>Comunitarios</v>
          </cell>
        </row>
        <row r="4372">
          <cell r="A4372">
            <v>5004500</v>
          </cell>
          <cell r="B4372" t="str">
            <v>ASTASIO AVILA FERNANDO</v>
          </cell>
          <cell r="C4372" t="str">
            <v/>
          </cell>
          <cell r="D4372" t="str">
            <v>47294411V</v>
          </cell>
          <cell r="E4372" t="str">
            <v>PGNA</v>
          </cell>
          <cell r="F4372" t="str">
            <v>Nacionales</v>
          </cell>
        </row>
        <row r="4373">
          <cell r="A4373">
            <v>5004501</v>
          </cell>
          <cell r="B4373" t="str">
            <v>MAREÑU ALCON IGNACIO</v>
          </cell>
          <cell r="C4373" t="str">
            <v/>
          </cell>
          <cell r="D4373" t="str">
            <v>80076316E</v>
          </cell>
          <cell r="E4373" t="str">
            <v>PGNA</v>
          </cell>
          <cell r="F4373" t="str">
            <v>Nacionales</v>
          </cell>
        </row>
        <row r="4374">
          <cell r="A4374">
            <v>5004502</v>
          </cell>
          <cell r="B4374" t="str">
            <v>VAZQUEZ BAUTISTA DAVID</v>
          </cell>
          <cell r="C4374" t="str">
            <v/>
          </cell>
          <cell r="D4374" t="str">
            <v>48283261M</v>
          </cell>
          <cell r="E4374" t="str">
            <v>PGNA</v>
          </cell>
          <cell r="F4374" t="str">
            <v>Nacionales</v>
          </cell>
        </row>
        <row r="4375">
          <cell r="A4375">
            <v>5004503</v>
          </cell>
          <cell r="B4375" t="str">
            <v>QUEVEDO SANCHEZ SILVIA</v>
          </cell>
          <cell r="C4375" t="str">
            <v/>
          </cell>
          <cell r="D4375" t="str">
            <v>23049590W</v>
          </cell>
          <cell r="E4375" t="str">
            <v>PGNA</v>
          </cell>
          <cell r="F4375" t="str">
            <v>Nacionales</v>
          </cell>
        </row>
        <row r="4376">
          <cell r="A4376">
            <v>5004504</v>
          </cell>
          <cell r="B4376" t="str">
            <v>EMANUEL NIEVA CHISTIAN</v>
          </cell>
          <cell r="C4376" t="str">
            <v/>
          </cell>
          <cell r="D4376" t="str">
            <v>X4072049Z</v>
          </cell>
          <cell r="E4376" t="str">
            <v>PGNA</v>
          </cell>
          <cell r="F4376" t="str">
            <v>Nacionales</v>
          </cell>
        </row>
        <row r="4377">
          <cell r="A4377">
            <v>5004505</v>
          </cell>
          <cell r="B4377" t="str">
            <v>RODA ANAYA JUAN</v>
          </cell>
          <cell r="C4377" t="str">
            <v/>
          </cell>
          <cell r="D4377" t="str">
            <v>70931609T</v>
          </cell>
          <cell r="E4377" t="str">
            <v>PGNA</v>
          </cell>
          <cell r="F4377" t="str">
            <v>Nacionales</v>
          </cell>
        </row>
        <row r="4378">
          <cell r="A4378">
            <v>5004506</v>
          </cell>
          <cell r="B4378" t="str">
            <v>MEJIAS LOGROSAN JOSE LUIS</v>
          </cell>
          <cell r="C4378" t="str">
            <v/>
          </cell>
          <cell r="D4378" t="str">
            <v>05429758X</v>
          </cell>
          <cell r="E4378" t="str">
            <v>PGNA</v>
          </cell>
          <cell r="F4378" t="str">
            <v>Nacionales</v>
          </cell>
        </row>
        <row r="4379">
          <cell r="A4379">
            <v>5004507</v>
          </cell>
          <cell r="B4379" t="str">
            <v>HUERTA FERNANDEZ JOANA</v>
          </cell>
          <cell r="C4379" t="str">
            <v/>
          </cell>
          <cell r="D4379" t="str">
            <v>52902021C</v>
          </cell>
          <cell r="E4379" t="str">
            <v>PGNA</v>
          </cell>
          <cell r="F4379" t="str">
            <v>Nacionales</v>
          </cell>
        </row>
        <row r="4380">
          <cell r="A4380">
            <v>5004508</v>
          </cell>
          <cell r="B4380" t="str">
            <v>GUERRERO POZO PATRICIO</v>
          </cell>
          <cell r="C4380" t="str">
            <v/>
          </cell>
          <cell r="D4380" t="str">
            <v>50377117X</v>
          </cell>
          <cell r="E4380" t="str">
            <v>PGNA</v>
          </cell>
          <cell r="F4380" t="str">
            <v>Nacionales</v>
          </cell>
        </row>
        <row r="4381">
          <cell r="A4381">
            <v>5004509</v>
          </cell>
          <cell r="B4381" t="str">
            <v>GUERRERO LOZANO ANA TERESA</v>
          </cell>
          <cell r="C4381" t="str">
            <v/>
          </cell>
          <cell r="D4381" t="str">
            <v>50255636S</v>
          </cell>
          <cell r="E4381" t="str">
            <v>PGNA</v>
          </cell>
          <cell r="F4381" t="str">
            <v>Nacionales</v>
          </cell>
        </row>
        <row r="4382">
          <cell r="A4382">
            <v>5004510</v>
          </cell>
          <cell r="B4382" t="str">
            <v>CORONADO MEDIONDO SYLVIA</v>
          </cell>
          <cell r="C4382" t="str">
            <v/>
          </cell>
          <cell r="D4382" t="str">
            <v>53009215B</v>
          </cell>
          <cell r="E4382" t="str">
            <v>PGNA</v>
          </cell>
          <cell r="F4382" t="str">
            <v>Nacionales</v>
          </cell>
        </row>
        <row r="4383">
          <cell r="A4383">
            <v>5004511</v>
          </cell>
          <cell r="B4383" t="str">
            <v>MIRALLES MACIA CLARA</v>
          </cell>
          <cell r="C4383" t="str">
            <v/>
          </cell>
          <cell r="D4383" t="str">
            <v>48571683F</v>
          </cell>
          <cell r="E4383" t="str">
            <v>PGNA</v>
          </cell>
          <cell r="F4383" t="str">
            <v>Nacionales</v>
          </cell>
        </row>
        <row r="4384">
          <cell r="A4384">
            <v>5004512</v>
          </cell>
          <cell r="B4384" t="str">
            <v>MONICA MARTIN FERNANDEZ</v>
          </cell>
          <cell r="C4384" t="str">
            <v/>
          </cell>
          <cell r="D4384" t="str">
            <v>51145073L</v>
          </cell>
          <cell r="E4384" t="str">
            <v>PGNA</v>
          </cell>
          <cell r="F4384" t="str">
            <v>Nacionales</v>
          </cell>
        </row>
        <row r="4385">
          <cell r="A4385">
            <v>5004513</v>
          </cell>
          <cell r="B4385" t="str">
            <v>YUBERO PARRO BEATRIZ</v>
          </cell>
          <cell r="C4385" t="str">
            <v/>
          </cell>
          <cell r="D4385" t="str">
            <v>50887608Q</v>
          </cell>
          <cell r="E4385" t="str">
            <v>PCOL</v>
          </cell>
          <cell r="F4385" t="str">
            <v>Colaboradores</v>
          </cell>
        </row>
        <row r="4386">
          <cell r="A4386">
            <v>5004514</v>
          </cell>
          <cell r="B4386" t="str">
            <v>ABOGACIA GENERAL DE LA CAM</v>
          </cell>
          <cell r="C4386" t="str">
            <v/>
          </cell>
          <cell r="D4386" t="str">
            <v>S2800670H</v>
          </cell>
          <cell r="E4386" t="str">
            <v>PGNA</v>
          </cell>
          <cell r="F4386" t="str">
            <v>Nacionales</v>
          </cell>
        </row>
        <row r="4387">
          <cell r="A4387">
            <v>5004515</v>
          </cell>
          <cell r="B4387" t="str">
            <v>MARQUEZ FERNANDEZ GUILLERMO</v>
          </cell>
          <cell r="C4387" t="str">
            <v/>
          </cell>
          <cell r="D4387" t="str">
            <v>05930852A</v>
          </cell>
          <cell r="E4387" t="str">
            <v>PGNA</v>
          </cell>
          <cell r="F4387" t="str">
            <v>Nacionales</v>
          </cell>
        </row>
        <row r="4388">
          <cell r="A4388">
            <v>5004516</v>
          </cell>
          <cell r="B4388" t="str">
            <v>CARRASCO HERAS IRENE</v>
          </cell>
          <cell r="C4388" t="str">
            <v/>
          </cell>
          <cell r="D4388" t="str">
            <v>52004338G</v>
          </cell>
          <cell r="E4388" t="str">
            <v>PGNA</v>
          </cell>
          <cell r="F4388" t="str">
            <v>Nacionales</v>
          </cell>
        </row>
        <row r="4389">
          <cell r="A4389">
            <v>5004517</v>
          </cell>
          <cell r="B4389" t="str">
            <v>LIMIA GUERRERO CRISTINA</v>
          </cell>
          <cell r="C4389" t="str">
            <v/>
          </cell>
          <cell r="D4389" t="str">
            <v>44563346H</v>
          </cell>
          <cell r="E4389" t="str">
            <v>PGNA</v>
          </cell>
          <cell r="F4389" t="str">
            <v>Nacionales</v>
          </cell>
        </row>
        <row r="4390">
          <cell r="A4390">
            <v>5004518</v>
          </cell>
          <cell r="B4390" t="str">
            <v>RUIZ HUERGA MARTA MARIA</v>
          </cell>
          <cell r="C4390" t="str">
            <v/>
          </cell>
          <cell r="D4390" t="str">
            <v>05410179G</v>
          </cell>
          <cell r="E4390" t="str">
            <v>PGNA</v>
          </cell>
          <cell r="F4390" t="str">
            <v>Nacionales</v>
          </cell>
        </row>
        <row r="4391">
          <cell r="A4391">
            <v>5004519</v>
          </cell>
          <cell r="B4391" t="str">
            <v>CARRIZOSA SUAREZ DANIEL</v>
          </cell>
          <cell r="C4391" t="str">
            <v/>
          </cell>
          <cell r="D4391" t="str">
            <v>50757788P</v>
          </cell>
          <cell r="E4391" t="str">
            <v>PGNA</v>
          </cell>
          <cell r="F4391" t="str">
            <v>Nacionales</v>
          </cell>
        </row>
        <row r="4392">
          <cell r="A4392">
            <v>5004520</v>
          </cell>
          <cell r="B4392" t="str">
            <v>ABADES GONZALEZ JOSE ALBERTO</v>
          </cell>
          <cell r="C4392" t="str">
            <v/>
          </cell>
          <cell r="D4392" t="str">
            <v>50069098F</v>
          </cell>
          <cell r="E4392" t="str">
            <v>PGNA</v>
          </cell>
          <cell r="F4392" t="str">
            <v>Nacionales</v>
          </cell>
        </row>
        <row r="4393">
          <cell r="A4393">
            <v>5004521</v>
          </cell>
          <cell r="B4393" t="str">
            <v>RAMOS NAVARRO MERCEDES</v>
          </cell>
          <cell r="C4393" t="str">
            <v/>
          </cell>
          <cell r="D4393" t="str">
            <v>01821211W</v>
          </cell>
          <cell r="E4393" t="str">
            <v>PGNA</v>
          </cell>
          <cell r="F4393" t="str">
            <v>Nacionales</v>
          </cell>
        </row>
        <row r="4394">
          <cell r="A4394">
            <v>5004522</v>
          </cell>
          <cell r="B4394" t="str">
            <v>MEJIA RUIZ ANTONIA</v>
          </cell>
          <cell r="C4394" t="str">
            <v/>
          </cell>
          <cell r="D4394" t="str">
            <v>50831061A</v>
          </cell>
          <cell r="E4394" t="str">
            <v>PGNA</v>
          </cell>
          <cell r="F4394" t="str">
            <v>Nacionales</v>
          </cell>
        </row>
        <row r="4395">
          <cell r="A4395">
            <v>5004523</v>
          </cell>
          <cell r="B4395" t="str">
            <v>VALCAYO CORDON MARTA</v>
          </cell>
          <cell r="C4395" t="str">
            <v/>
          </cell>
          <cell r="D4395" t="str">
            <v>11858943M</v>
          </cell>
          <cell r="E4395" t="str">
            <v>PGNA</v>
          </cell>
          <cell r="F4395" t="str">
            <v>Nacionales</v>
          </cell>
        </row>
        <row r="4396">
          <cell r="A4396">
            <v>5004524</v>
          </cell>
          <cell r="B4396" t="str">
            <v>PORTILLO NIETO ADOLFO</v>
          </cell>
          <cell r="C4396" t="str">
            <v/>
          </cell>
          <cell r="D4396" t="str">
            <v>47035516X</v>
          </cell>
          <cell r="E4396" t="str">
            <v>PGNA</v>
          </cell>
          <cell r="F4396" t="str">
            <v>Nacionales</v>
          </cell>
        </row>
        <row r="4397">
          <cell r="A4397">
            <v>5004525</v>
          </cell>
          <cell r="B4397" t="str">
            <v>PIEZAS REPUESTOS Y ACCESORIOS SL</v>
          </cell>
          <cell r="C4397" t="str">
            <v>PIREYA</v>
          </cell>
          <cell r="D4397" t="str">
            <v>B86306834</v>
          </cell>
          <cell r="E4397" t="str">
            <v>PGNA</v>
          </cell>
          <cell r="F4397" t="str">
            <v>Nacionales</v>
          </cell>
        </row>
        <row r="4398">
          <cell r="A4398">
            <v>5004526</v>
          </cell>
          <cell r="B4398" t="str">
            <v>EQULTAURO SL Y TOMAS ENTERO MARTIN</v>
          </cell>
          <cell r="C4398" t="str">
            <v/>
          </cell>
          <cell r="D4398" t="str">
            <v>U86984549</v>
          </cell>
          <cell r="E4398" t="str">
            <v>PGNA</v>
          </cell>
          <cell r="F4398" t="str">
            <v>Nacionales</v>
          </cell>
        </row>
        <row r="4399">
          <cell r="A4399">
            <v>5004527</v>
          </cell>
          <cell r="B4399" t="str">
            <v>ESPECTACULOS TAURINOS Y GESTION SL</v>
          </cell>
          <cell r="C4399" t="str">
            <v/>
          </cell>
          <cell r="D4399" t="str">
            <v>B09412941</v>
          </cell>
          <cell r="E4399" t="str">
            <v>PGNA</v>
          </cell>
          <cell r="F4399" t="str">
            <v>Nacionales</v>
          </cell>
        </row>
        <row r="4400">
          <cell r="A4400">
            <v>5004528</v>
          </cell>
          <cell r="B4400" t="str">
            <v>MANDALAY PICTURES LLC</v>
          </cell>
          <cell r="C4400" t="str">
            <v/>
          </cell>
          <cell r="D4400" t="str">
            <v>95-4675635</v>
          </cell>
          <cell r="E4400" t="str">
            <v>PGEX</v>
          </cell>
          <cell r="F4400" t="str">
            <v>Extranjeros</v>
          </cell>
        </row>
        <row r="4401">
          <cell r="A4401">
            <v>5004529</v>
          </cell>
          <cell r="B4401" t="str">
            <v>COLEGIO OFICIAL ARQUITECTOS MADRID</v>
          </cell>
          <cell r="C4401" t="str">
            <v/>
          </cell>
          <cell r="D4401" t="str">
            <v>Q2875017B</v>
          </cell>
          <cell r="E4401" t="str">
            <v>PGNA</v>
          </cell>
          <cell r="F4401" t="str">
            <v>Nacionales</v>
          </cell>
        </row>
        <row r="4402">
          <cell r="A4402">
            <v>5004530</v>
          </cell>
          <cell r="B4402" t="str">
            <v>RUBIO DE LA TORRE RUIZ EVA</v>
          </cell>
          <cell r="C4402" t="str">
            <v/>
          </cell>
          <cell r="D4402" t="str">
            <v>02889530V</v>
          </cell>
          <cell r="E4402" t="str">
            <v>PGNA</v>
          </cell>
          <cell r="F4402" t="str">
            <v>Nacionales</v>
          </cell>
        </row>
        <row r="4403">
          <cell r="A4403">
            <v>5004531</v>
          </cell>
          <cell r="B4403" t="str">
            <v>SURFING MEDIA SL</v>
          </cell>
          <cell r="C4403" t="str">
            <v>DAVID MORENO CARPINTERO</v>
          </cell>
          <cell r="D4403" t="str">
            <v>B87620118</v>
          </cell>
          <cell r="E4403" t="str">
            <v>PCOL</v>
          </cell>
          <cell r="F4403" t="str">
            <v>Colaboradores</v>
          </cell>
        </row>
        <row r="4404">
          <cell r="A4404">
            <v>5004532</v>
          </cell>
          <cell r="B4404" t="str">
            <v>CBM SERVICIOS AUDIOVISUALES SL</v>
          </cell>
          <cell r="C4404" t="str">
            <v/>
          </cell>
          <cell r="D4404" t="str">
            <v>B18911651</v>
          </cell>
          <cell r="E4404" t="str">
            <v>PGNA</v>
          </cell>
          <cell r="F4404" t="str">
            <v>Nacionales</v>
          </cell>
        </row>
        <row r="4405">
          <cell r="A4405">
            <v>5004533</v>
          </cell>
          <cell r="B4405" t="str">
            <v>CORREAS GREGORIO ANGEL</v>
          </cell>
          <cell r="C4405" t="str">
            <v/>
          </cell>
          <cell r="D4405" t="str">
            <v>46566630W</v>
          </cell>
          <cell r="E4405" t="str">
            <v>PCOL</v>
          </cell>
          <cell r="F4405" t="str">
            <v>Colaboradores</v>
          </cell>
        </row>
        <row r="4406">
          <cell r="A4406">
            <v>5004534</v>
          </cell>
          <cell r="B4406" t="str">
            <v>CARDO GOMEZ ROBERTO</v>
          </cell>
          <cell r="C4406" t="str">
            <v/>
          </cell>
          <cell r="D4406" t="str">
            <v>00456794Z</v>
          </cell>
          <cell r="E4406" t="str">
            <v>PGNA</v>
          </cell>
          <cell r="F4406" t="str">
            <v>Nacionales</v>
          </cell>
        </row>
        <row r="4407">
          <cell r="A4407">
            <v>5004535</v>
          </cell>
          <cell r="B4407" t="str">
            <v>AYTO DE EL ALAMO</v>
          </cell>
          <cell r="C4407" t="str">
            <v/>
          </cell>
          <cell r="D4407" t="str">
            <v>P2800400J</v>
          </cell>
          <cell r="E4407" t="str">
            <v>PGNA</v>
          </cell>
          <cell r="F4407" t="str">
            <v>Nacionales</v>
          </cell>
        </row>
        <row r="4408">
          <cell r="A4408">
            <v>5004536</v>
          </cell>
          <cell r="B4408" t="str">
            <v>FERNANDEZ GUARDE JL - ABC ARMARIOS</v>
          </cell>
          <cell r="C4408" t="str">
            <v/>
          </cell>
          <cell r="D4408" t="str">
            <v>08947714R</v>
          </cell>
          <cell r="E4408" t="str">
            <v>PGNA</v>
          </cell>
          <cell r="F4408" t="str">
            <v>Nacionales</v>
          </cell>
        </row>
        <row r="4409">
          <cell r="A4409">
            <v>5004537</v>
          </cell>
          <cell r="B4409" t="str">
            <v>GONZALEZ VIOQUE ALBA</v>
          </cell>
          <cell r="C4409" t="str">
            <v/>
          </cell>
          <cell r="D4409" t="str">
            <v>54190353F</v>
          </cell>
          <cell r="E4409" t="str">
            <v>PGNA</v>
          </cell>
          <cell r="F4409" t="str">
            <v>Nacionales</v>
          </cell>
        </row>
        <row r="4410">
          <cell r="A4410">
            <v>5004538</v>
          </cell>
          <cell r="B4410" t="str">
            <v>SANCHEZ ABALA JOSE AUGUSTO</v>
          </cell>
          <cell r="C4410" t="str">
            <v/>
          </cell>
          <cell r="D4410" t="str">
            <v>00409536K</v>
          </cell>
          <cell r="E4410" t="str">
            <v>PGNA</v>
          </cell>
          <cell r="F4410" t="str">
            <v>Nacionales</v>
          </cell>
        </row>
        <row r="4411">
          <cell r="A4411">
            <v>5004539</v>
          </cell>
          <cell r="B4411" t="str">
            <v>GARCIA LOPEZ CRISTINA</v>
          </cell>
          <cell r="C4411" t="str">
            <v/>
          </cell>
          <cell r="D4411" t="str">
            <v>50251231A</v>
          </cell>
          <cell r="E4411" t="str">
            <v>PGNA</v>
          </cell>
          <cell r="F4411" t="str">
            <v>Nacionales</v>
          </cell>
        </row>
        <row r="4412">
          <cell r="A4412">
            <v>5004540</v>
          </cell>
          <cell r="B4412" t="str">
            <v>SANCHEZ RUIZ ALEJADRO</v>
          </cell>
          <cell r="C4412" t="str">
            <v/>
          </cell>
          <cell r="D4412" t="str">
            <v>05668129D</v>
          </cell>
          <cell r="E4412" t="str">
            <v>PGNA</v>
          </cell>
          <cell r="F4412" t="str">
            <v>Nacionales</v>
          </cell>
        </row>
        <row r="4413">
          <cell r="A4413">
            <v>5004541</v>
          </cell>
          <cell r="B4413" t="str">
            <v>CALZADILLA SANCHEZ GABRIEL</v>
          </cell>
          <cell r="C4413" t="str">
            <v/>
          </cell>
          <cell r="D4413" t="str">
            <v>51099247D</v>
          </cell>
          <cell r="E4413" t="str">
            <v>PGNA</v>
          </cell>
          <cell r="F4413" t="str">
            <v>Nacionales</v>
          </cell>
        </row>
        <row r="4414">
          <cell r="A4414">
            <v>5004542</v>
          </cell>
          <cell r="B4414" t="str">
            <v>LOPEZ MORENO LIDIA</v>
          </cell>
          <cell r="C4414" t="str">
            <v/>
          </cell>
          <cell r="D4414" t="str">
            <v>47224996Q</v>
          </cell>
          <cell r="E4414" t="str">
            <v>PGNA</v>
          </cell>
          <cell r="F4414" t="str">
            <v>Nacionales</v>
          </cell>
        </row>
        <row r="4415">
          <cell r="A4415">
            <v>5004543</v>
          </cell>
          <cell r="B4415" t="str">
            <v>DE JESUS HIDALGO AGUSTINA</v>
          </cell>
          <cell r="C4415" t="str">
            <v/>
          </cell>
          <cell r="D4415" t="str">
            <v>54009110G</v>
          </cell>
          <cell r="E4415" t="str">
            <v>PGNA</v>
          </cell>
          <cell r="F4415" t="str">
            <v>Nacionales</v>
          </cell>
        </row>
        <row r="4416">
          <cell r="A4416">
            <v>5004544</v>
          </cell>
          <cell r="B4416" t="str">
            <v>GARCIA FERNANDEZ VANESA</v>
          </cell>
          <cell r="C4416" t="str">
            <v/>
          </cell>
          <cell r="D4416" t="str">
            <v>50221004K</v>
          </cell>
          <cell r="E4416" t="str">
            <v>PGNA</v>
          </cell>
          <cell r="F4416" t="str">
            <v>Nacionales</v>
          </cell>
        </row>
        <row r="4417">
          <cell r="A4417">
            <v>5004545</v>
          </cell>
          <cell r="B4417" t="str">
            <v>LOPEZ BREY JOSE MANUEL</v>
          </cell>
          <cell r="C4417" t="str">
            <v/>
          </cell>
          <cell r="D4417" t="str">
            <v>09040307L</v>
          </cell>
          <cell r="E4417" t="str">
            <v>PGNA</v>
          </cell>
          <cell r="F4417" t="str">
            <v>Nacionales</v>
          </cell>
        </row>
        <row r="4418">
          <cell r="A4418">
            <v>5004546</v>
          </cell>
          <cell r="B4418" t="str">
            <v>SANCHEZ ROSERO JHONATAN ESTEVEN</v>
          </cell>
          <cell r="C4418" t="str">
            <v/>
          </cell>
          <cell r="D4418" t="str">
            <v>51495536P</v>
          </cell>
          <cell r="E4418" t="str">
            <v>PGNA</v>
          </cell>
          <cell r="F4418" t="str">
            <v>Nacionales</v>
          </cell>
        </row>
        <row r="4419">
          <cell r="A4419">
            <v>5004547</v>
          </cell>
          <cell r="B4419" t="str">
            <v>BARRERA CORTES FRANCISCO</v>
          </cell>
          <cell r="C4419" t="str">
            <v/>
          </cell>
          <cell r="D4419" t="str">
            <v>02584409Z</v>
          </cell>
          <cell r="E4419" t="str">
            <v>PGNA</v>
          </cell>
          <cell r="F4419" t="str">
            <v>Nacionales</v>
          </cell>
        </row>
        <row r="4420">
          <cell r="A4420">
            <v>5004548</v>
          </cell>
          <cell r="B4420" t="str">
            <v>FLORES GABARRI ENRIQUE</v>
          </cell>
          <cell r="C4420" t="str">
            <v/>
          </cell>
          <cell r="D4420" t="str">
            <v>50233223G</v>
          </cell>
          <cell r="E4420" t="str">
            <v>PGNA</v>
          </cell>
          <cell r="F4420" t="str">
            <v>Nacionales</v>
          </cell>
        </row>
        <row r="4421">
          <cell r="A4421">
            <v>5004549</v>
          </cell>
          <cell r="B4421" t="str">
            <v>VILLAS CID SUSANA</v>
          </cell>
          <cell r="C4421" t="str">
            <v/>
          </cell>
          <cell r="D4421" t="str">
            <v>51396692H</v>
          </cell>
          <cell r="E4421" t="str">
            <v>PGNA</v>
          </cell>
          <cell r="F4421" t="str">
            <v>Nacionales</v>
          </cell>
        </row>
        <row r="4422">
          <cell r="A4422">
            <v>5004550</v>
          </cell>
          <cell r="B4422" t="str">
            <v>FONTANET OBISPO MARIA DEL CARMEN</v>
          </cell>
          <cell r="C4422" t="str">
            <v/>
          </cell>
          <cell r="D4422" t="str">
            <v>51090037E</v>
          </cell>
          <cell r="E4422" t="str">
            <v>PGNA</v>
          </cell>
          <cell r="F4422" t="str">
            <v>Nacionales</v>
          </cell>
        </row>
        <row r="4423">
          <cell r="A4423">
            <v>5004551</v>
          </cell>
          <cell r="B4423" t="str">
            <v>RODRIGUEZ MATARAN MARIA DEL CARMEN</v>
          </cell>
          <cell r="C4423" t="str">
            <v/>
          </cell>
          <cell r="D4423" t="str">
            <v>50448050B</v>
          </cell>
          <cell r="E4423" t="str">
            <v>PGNA</v>
          </cell>
          <cell r="F4423" t="str">
            <v>Nacionales</v>
          </cell>
        </row>
        <row r="4424">
          <cell r="A4424">
            <v>5004552</v>
          </cell>
          <cell r="B4424" t="str">
            <v>MASMUTA MASMUTA MYRIAM JANETH</v>
          </cell>
          <cell r="C4424" t="str">
            <v/>
          </cell>
          <cell r="D4424" t="str">
            <v>X6255453M</v>
          </cell>
          <cell r="E4424" t="str">
            <v>PGNA</v>
          </cell>
          <cell r="F4424" t="str">
            <v>Nacionales</v>
          </cell>
        </row>
        <row r="4425">
          <cell r="A4425">
            <v>5004553</v>
          </cell>
          <cell r="B4425" t="str">
            <v>ESTEBAN MIRAGAYA LOURDES</v>
          </cell>
          <cell r="C4425" t="str">
            <v/>
          </cell>
          <cell r="D4425" t="str">
            <v>50619218J</v>
          </cell>
          <cell r="E4425" t="str">
            <v>PGNA</v>
          </cell>
          <cell r="F4425" t="str">
            <v>Nacionales</v>
          </cell>
        </row>
        <row r="4426">
          <cell r="A4426">
            <v>5004554</v>
          </cell>
          <cell r="B4426" t="str">
            <v>GONZALEZ POZA ALMUDENA</v>
          </cell>
          <cell r="C4426" t="str">
            <v/>
          </cell>
          <cell r="D4426" t="str">
            <v>47290637S</v>
          </cell>
          <cell r="E4426" t="str">
            <v>PGNA</v>
          </cell>
          <cell r="F4426" t="str">
            <v>Nacionales</v>
          </cell>
        </row>
        <row r="4427">
          <cell r="A4427">
            <v>5004555</v>
          </cell>
          <cell r="B4427" t="str">
            <v>GARCIA HERNANDEZ ROSA MARIA</v>
          </cell>
          <cell r="C4427" t="str">
            <v/>
          </cell>
          <cell r="D4427" t="str">
            <v>53001992X</v>
          </cell>
          <cell r="E4427" t="str">
            <v>PGNA</v>
          </cell>
          <cell r="F4427" t="str">
            <v>Nacionales</v>
          </cell>
        </row>
        <row r="4428">
          <cell r="A4428">
            <v>5004556</v>
          </cell>
          <cell r="B4428" t="str">
            <v>GOMEZ FERNANDEZ ISRAEL</v>
          </cell>
          <cell r="C4428" t="str">
            <v/>
          </cell>
          <cell r="D4428" t="str">
            <v>52956686Z</v>
          </cell>
          <cell r="E4428" t="str">
            <v>PGNA</v>
          </cell>
          <cell r="F4428" t="str">
            <v>Nacionales</v>
          </cell>
        </row>
        <row r="4429">
          <cell r="A4429">
            <v>5004557</v>
          </cell>
          <cell r="B4429" t="str">
            <v>MOLINA BLAZQUEZ ROSA MARIA</v>
          </cell>
          <cell r="C4429" t="str">
            <v/>
          </cell>
          <cell r="D4429" t="str">
            <v>08030654C</v>
          </cell>
          <cell r="E4429" t="str">
            <v>PGNA</v>
          </cell>
          <cell r="F4429" t="str">
            <v>Nacionales</v>
          </cell>
        </row>
        <row r="4430">
          <cell r="A4430">
            <v>5004558</v>
          </cell>
          <cell r="B4430" t="str">
            <v>NUÑEZ NAVARRO RAQUEL</v>
          </cell>
          <cell r="C4430" t="str">
            <v/>
          </cell>
          <cell r="D4430" t="str">
            <v>52115326V</v>
          </cell>
          <cell r="E4430" t="str">
            <v>PGNA</v>
          </cell>
          <cell r="F4430" t="str">
            <v>Nacionales</v>
          </cell>
        </row>
        <row r="4431">
          <cell r="A4431">
            <v>5004559</v>
          </cell>
          <cell r="B4431" t="str">
            <v>ABAD MOLINA ALMUDENA</v>
          </cell>
          <cell r="C4431" t="str">
            <v/>
          </cell>
          <cell r="D4431" t="str">
            <v>52989461Z</v>
          </cell>
          <cell r="E4431" t="str">
            <v>PGNA</v>
          </cell>
          <cell r="F4431" t="str">
            <v>Nacionales</v>
          </cell>
        </row>
        <row r="4432">
          <cell r="A4432">
            <v>5004560</v>
          </cell>
          <cell r="B4432" t="str">
            <v>ALONSO MENDOZA ALVARO</v>
          </cell>
          <cell r="C4432" t="str">
            <v/>
          </cell>
          <cell r="D4432" t="str">
            <v>48999117D</v>
          </cell>
          <cell r="E4432" t="str">
            <v>PGNA</v>
          </cell>
          <cell r="F4432" t="str">
            <v>Nacionales</v>
          </cell>
        </row>
        <row r="4433">
          <cell r="A4433">
            <v>5004561</v>
          </cell>
          <cell r="B4433" t="str">
            <v>RODRIGUEZ CUESTA ROBERTO</v>
          </cell>
          <cell r="C4433" t="str">
            <v/>
          </cell>
          <cell r="D4433" t="str">
            <v>52010283S</v>
          </cell>
          <cell r="E4433" t="str">
            <v>PGNA</v>
          </cell>
          <cell r="F4433" t="str">
            <v>Nacionales</v>
          </cell>
        </row>
        <row r="4434">
          <cell r="A4434">
            <v>5004562</v>
          </cell>
          <cell r="B4434" t="str">
            <v>MARTIN RODRIGUEZ MARIA JOSE</v>
          </cell>
          <cell r="C4434" t="str">
            <v/>
          </cell>
          <cell r="D4434" t="str">
            <v>53433640V</v>
          </cell>
          <cell r="E4434" t="str">
            <v>PGNA</v>
          </cell>
          <cell r="F4434" t="str">
            <v>Nacionales</v>
          </cell>
        </row>
        <row r="4435">
          <cell r="A4435">
            <v>5004563</v>
          </cell>
          <cell r="B4435" t="str">
            <v>FERNANDEZ ARAGONESES ANA BALEN</v>
          </cell>
          <cell r="C4435" t="str">
            <v/>
          </cell>
          <cell r="D4435" t="str">
            <v>52371189M</v>
          </cell>
          <cell r="E4435" t="str">
            <v>PGNA</v>
          </cell>
          <cell r="F4435" t="str">
            <v>Nacionales</v>
          </cell>
        </row>
        <row r="4436">
          <cell r="A4436">
            <v>5004564</v>
          </cell>
          <cell r="B4436" t="str">
            <v>GARCIA ZAFRA JOSE ANGEL</v>
          </cell>
          <cell r="C4436" t="str">
            <v/>
          </cell>
          <cell r="D4436" t="str">
            <v>47521586K</v>
          </cell>
          <cell r="E4436" t="str">
            <v>PGNA</v>
          </cell>
          <cell r="F4436" t="str">
            <v>Nacionales</v>
          </cell>
        </row>
        <row r="4437">
          <cell r="A4437">
            <v>5004565</v>
          </cell>
          <cell r="B4437" t="str">
            <v>TREJO ESCRIBANO ADRIAN</v>
          </cell>
          <cell r="C4437" t="str">
            <v/>
          </cell>
          <cell r="D4437" t="str">
            <v>51139163C</v>
          </cell>
          <cell r="E4437" t="str">
            <v>PGNA</v>
          </cell>
          <cell r="F4437" t="str">
            <v>Nacionales</v>
          </cell>
        </row>
        <row r="4438">
          <cell r="A4438">
            <v>5004566</v>
          </cell>
          <cell r="B4438" t="str">
            <v>GONZALEZ SOLOGUREN ALMUDENA</v>
          </cell>
          <cell r="C4438" t="str">
            <v/>
          </cell>
          <cell r="D4438" t="str">
            <v>51123088E</v>
          </cell>
          <cell r="E4438" t="str">
            <v>PGNA</v>
          </cell>
          <cell r="F4438" t="str">
            <v>Nacionales</v>
          </cell>
        </row>
        <row r="4439">
          <cell r="A4439">
            <v>5004567</v>
          </cell>
          <cell r="B4439" t="str">
            <v>GOMEZ JARA JAVIER</v>
          </cell>
          <cell r="C4439" t="str">
            <v/>
          </cell>
          <cell r="D4439" t="str">
            <v>53434548M</v>
          </cell>
          <cell r="E4439" t="str">
            <v>PGNA</v>
          </cell>
          <cell r="F4439" t="str">
            <v>Nacionales</v>
          </cell>
        </row>
        <row r="4440">
          <cell r="A4440">
            <v>5004568</v>
          </cell>
          <cell r="B4440" t="str">
            <v>GONZALO RUIZ MARTIN</v>
          </cell>
          <cell r="C4440" t="str">
            <v/>
          </cell>
          <cell r="D4440" t="str">
            <v>06280443V</v>
          </cell>
          <cell r="E4440" t="str">
            <v>PGNA</v>
          </cell>
          <cell r="F4440" t="str">
            <v>Nacionales</v>
          </cell>
        </row>
        <row r="4441">
          <cell r="A4441">
            <v>5004569</v>
          </cell>
          <cell r="B4441" t="str">
            <v>TAMAYO MARTIN CRISTINA</v>
          </cell>
          <cell r="C4441" t="str">
            <v/>
          </cell>
          <cell r="D4441" t="str">
            <v>47029627D</v>
          </cell>
          <cell r="E4441" t="str">
            <v>PGNA</v>
          </cell>
          <cell r="F4441" t="str">
            <v>Nacionales</v>
          </cell>
        </row>
        <row r="4442">
          <cell r="A4442">
            <v>5004570</v>
          </cell>
          <cell r="B4442" t="str">
            <v>MERCEDES CALZON DE LA SER VICTORIA</v>
          </cell>
          <cell r="C4442" t="str">
            <v/>
          </cell>
          <cell r="D4442" t="str">
            <v>51978997D</v>
          </cell>
          <cell r="E4442" t="str">
            <v>PGNA</v>
          </cell>
          <cell r="F4442" t="str">
            <v>Nacionales</v>
          </cell>
        </row>
        <row r="4443">
          <cell r="A4443">
            <v>5004571</v>
          </cell>
          <cell r="B4443" t="str">
            <v>ESCUDERO PASCUAL JAVIER</v>
          </cell>
          <cell r="C4443" t="str">
            <v/>
          </cell>
          <cell r="D4443" t="str">
            <v>51495289Z</v>
          </cell>
          <cell r="E4443" t="str">
            <v>PGNA</v>
          </cell>
          <cell r="F4443" t="str">
            <v>Nacionales</v>
          </cell>
        </row>
        <row r="4444">
          <cell r="A4444">
            <v>5004572</v>
          </cell>
          <cell r="B4444" t="str">
            <v>BLESA MARTINEZ SANDRA</v>
          </cell>
          <cell r="C4444" t="str">
            <v/>
          </cell>
          <cell r="D4444" t="str">
            <v>76970652W</v>
          </cell>
          <cell r="E4444" t="str">
            <v>PGNA</v>
          </cell>
          <cell r="F4444" t="str">
            <v>Nacionales</v>
          </cell>
        </row>
        <row r="4445">
          <cell r="A4445">
            <v>5004573</v>
          </cell>
          <cell r="B4445" t="str">
            <v>ARNAIZ FERNANDEZ TOMAS</v>
          </cell>
          <cell r="C4445" t="str">
            <v/>
          </cell>
          <cell r="D4445" t="str">
            <v>06274184Z</v>
          </cell>
          <cell r="E4445" t="str">
            <v>PGNA</v>
          </cell>
          <cell r="F4445" t="str">
            <v>Nacionales</v>
          </cell>
        </row>
        <row r="4446">
          <cell r="A4446">
            <v>5004574</v>
          </cell>
          <cell r="B4446" t="str">
            <v>NUÑEZ BARTOLOME BELEN</v>
          </cell>
          <cell r="C4446" t="str">
            <v/>
          </cell>
          <cell r="D4446" t="str">
            <v>48148175K</v>
          </cell>
          <cell r="E4446" t="str">
            <v>PGNA</v>
          </cell>
          <cell r="F4446" t="str">
            <v>Nacionales</v>
          </cell>
        </row>
        <row r="4447">
          <cell r="A4447">
            <v>5004575</v>
          </cell>
          <cell r="B4447" t="str">
            <v>CONTO VLADIMIR</v>
          </cell>
          <cell r="C4447" t="str">
            <v/>
          </cell>
          <cell r="D4447" t="str">
            <v>X3860666R</v>
          </cell>
          <cell r="E4447" t="str">
            <v>PGNA</v>
          </cell>
          <cell r="F4447" t="str">
            <v>Nacionales</v>
          </cell>
        </row>
        <row r="4448">
          <cell r="A4448">
            <v>5004576</v>
          </cell>
          <cell r="B4448" t="str">
            <v>VALENZUELA JOFRE MARTIN</v>
          </cell>
          <cell r="C4448" t="str">
            <v/>
          </cell>
          <cell r="D4448" t="str">
            <v>Y2947098F</v>
          </cell>
          <cell r="E4448" t="str">
            <v>PGNA</v>
          </cell>
          <cell r="F4448" t="str">
            <v>Nacionales</v>
          </cell>
        </row>
        <row r="4449">
          <cell r="A4449">
            <v>5004577</v>
          </cell>
          <cell r="B4449" t="str">
            <v>MUÑOZ ORTIZ SILVIA</v>
          </cell>
          <cell r="C4449" t="str">
            <v/>
          </cell>
          <cell r="D4449" t="str">
            <v>53469243Q</v>
          </cell>
          <cell r="E4449" t="str">
            <v>PGNA</v>
          </cell>
          <cell r="F4449" t="str">
            <v>Nacionales</v>
          </cell>
        </row>
        <row r="4450">
          <cell r="A4450">
            <v>5004578</v>
          </cell>
          <cell r="B4450" t="str">
            <v>PLAZA CARRASCOSA DIEGO</v>
          </cell>
          <cell r="C4450" t="str">
            <v/>
          </cell>
          <cell r="D4450" t="str">
            <v>04616099E</v>
          </cell>
          <cell r="E4450" t="str">
            <v>PGNA</v>
          </cell>
          <cell r="F4450" t="str">
            <v>Nacionales</v>
          </cell>
        </row>
        <row r="4451">
          <cell r="A4451">
            <v>5004579</v>
          </cell>
          <cell r="B4451" t="str">
            <v>SANCHEZ BENEDICTO PAZ</v>
          </cell>
          <cell r="C4451" t="str">
            <v/>
          </cell>
          <cell r="D4451" t="str">
            <v>33505646M</v>
          </cell>
          <cell r="E4451" t="str">
            <v>PGNA</v>
          </cell>
          <cell r="F4451" t="str">
            <v>Nacionales</v>
          </cell>
        </row>
        <row r="4452">
          <cell r="A4452">
            <v>5004581</v>
          </cell>
          <cell r="B4452" t="str">
            <v>GARCIA ESTACIO ISIDRO</v>
          </cell>
          <cell r="C4452" t="str">
            <v/>
          </cell>
          <cell r="D4452" t="str">
            <v>05619810J</v>
          </cell>
          <cell r="E4452" t="str">
            <v>PCOL</v>
          </cell>
          <cell r="F4452" t="str">
            <v>Colaboradores</v>
          </cell>
        </row>
        <row r="4453">
          <cell r="A4453">
            <v>5004582</v>
          </cell>
          <cell r="B4453" t="str">
            <v>SONAR ENTERTAINMENT</v>
          </cell>
          <cell r="C4453" t="str">
            <v/>
          </cell>
          <cell r="D4453" t="str">
            <v>43-1856017</v>
          </cell>
          <cell r="E4453" t="str">
            <v>PGEX</v>
          </cell>
          <cell r="F4453" t="str">
            <v>Extranjeros</v>
          </cell>
        </row>
        <row r="4454">
          <cell r="A4454">
            <v>5004583</v>
          </cell>
          <cell r="B4454" t="str">
            <v>STIL KOMMUNIKATION 2015 SL</v>
          </cell>
          <cell r="C4454" t="str">
            <v/>
          </cell>
          <cell r="D4454" t="str">
            <v>B87291969</v>
          </cell>
          <cell r="E4454" t="str">
            <v>PGNA</v>
          </cell>
          <cell r="F4454" t="str">
            <v>Nacionales</v>
          </cell>
        </row>
        <row r="4455">
          <cell r="A4455">
            <v>5004584</v>
          </cell>
          <cell r="B4455" t="str">
            <v>RUBIO GOMEZ VICTOR JOSE</v>
          </cell>
          <cell r="C4455" t="str">
            <v/>
          </cell>
          <cell r="D4455" t="str">
            <v>02245558E</v>
          </cell>
          <cell r="E4455" t="str">
            <v>PGNA</v>
          </cell>
          <cell r="F4455" t="str">
            <v>Nacionales</v>
          </cell>
        </row>
        <row r="4456">
          <cell r="A4456">
            <v>5004585</v>
          </cell>
          <cell r="B4456" t="str">
            <v>FERNANDEZ MILAN BELINDA</v>
          </cell>
          <cell r="C4456" t="str">
            <v/>
          </cell>
          <cell r="D4456" t="str">
            <v>54098610B</v>
          </cell>
          <cell r="E4456" t="str">
            <v>PGNA</v>
          </cell>
          <cell r="F4456" t="str">
            <v>Nacionales</v>
          </cell>
        </row>
        <row r="4457">
          <cell r="A4457">
            <v>5004586</v>
          </cell>
          <cell r="B4457" t="str">
            <v>GARCIA SANCHEZ VICENTE</v>
          </cell>
          <cell r="C4457" t="str">
            <v/>
          </cell>
          <cell r="D4457" t="str">
            <v>47285231Z</v>
          </cell>
          <cell r="E4457" t="str">
            <v>PGNA</v>
          </cell>
          <cell r="F4457" t="str">
            <v>Nacionales</v>
          </cell>
        </row>
        <row r="4458">
          <cell r="A4458">
            <v>5004587</v>
          </cell>
          <cell r="B4458" t="str">
            <v>BORRUEL ORTIZ ISABEL</v>
          </cell>
          <cell r="C4458" t="str">
            <v/>
          </cell>
          <cell r="D4458" t="str">
            <v>11854936T</v>
          </cell>
          <cell r="E4458" t="str">
            <v>PGNA</v>
          </cell>
          <cell r="F4458" t="str">
            <v>Nacionales</v>
          </cell>
        </row>
        <row r="4459">
          <cell r="A4459">
            <v>5004588</v>
          </cell>
          <cell r="B4459" t="str">
            <v>RODAS SENZANO DIANA</v>
          </cell>
          <cell r="C4459" t="str">
            <v/>
          </cell>
          <cell r="D4459" t="str">
            <v>X8690274T</v>
          </cell>
          <cell r="E4459" t="str">
            <v>PGNA</v>
          </cell>
          <cell r="F4459" t="str">
            <v>Nacionales</v>
          </cell>
        </row>
        <row r="4460">
          <cell r="A4460">
            <v>5004589</v>
          </cell>
          <cell r="B4460" t="str">
            <v>VALVERDE JIMENEZ MARIO</v>
          </cell>
          <cell r="C4460" t="str">
            <v/>
          </cell>
          <cell r="D4460" t="str">
            <v>02906277C</v>
          </cell>
          <cell r="E4460" t="str">
            <v>PGNA</v>
          </cell>
          <cell r="F4460" t="str">
            <v>Nacionales</v>
          </cell>
        </row>
        <row r="4461">
          <cell r="A4461">
            <v>5004590</v>
          </cell>
          <cell r="B4461" t="str">
            <v>RODRIGUEZ LOPEZ CARLOS</v>
          </cell>
          <cell r="C4461" t="str">
            <v/>
          </cell>
          <cell r="D4461" t="str">
            <v>51998912Y</v>
          </cell>
          <cell r="E4461" t="str">
            <v>PGNA</v>
          </cell>
          <cell r="F4461" t="str">
            <v>Nacionales</v>
          </cell>
        </row>
        <row r="4462">
          <cell r="A4462">
            <v>5004591</v>
          </cell>
          <cell r="B4462" t="str">
            <v>SANZ GUTIERREZ VICTORIA</v>
          </cell>
          <cell r="C4462" t="str">
            <v/>
          </cell>
          <cell r="D4462" t="str">
            <v>01913285F</v>
          </cell>
          <cell r="E4462" t="str">
            <v>PGNA</v>
          </cell>
          <cell r="F4462" t="str">
            <v>Nacionales</v>
          </cell>
        </row>
        <row r="4463">
          <cell r="A4463">
            <v>5004592</v>
          </cell>
          <cell r="B4463" t="str">
            <v>OTERO FERNANDEZ JUAN CARLOS</v>
          </cell>
          <cell r="C4463" t="str">
            <v/>
          </cell>
          <cell r="D4463" t="str">
            <v>51006372P</v>
          </cell>
          <cell r="E4463" t="str">
            <v>PGNA</v>
          </cell>
          <cell r="F4463" t="str">
            <v>Nacionales</v>
          </cell>
        </row>
        <row r="4464">
          <cell r="A4464">
            <v>5004593</v>
          </cell>
          <cell r="B4464" t="str">
            <v>BAKHADA ANASS</v>
          </cell>
          <cell r="C4464" t="str">
            <v/>
          </cell>
          <cell r="D4464" t="str">
            <v>X7827604Z</v>
          </cell>
          <cell r="E4464" t="str">
            <v>PGNA</v>
          </cell>
          <cell r="F4464" t="str">
            <v>Nacionales</v>
          </cell>
        </row>
        <row r="4465">
          <cell r="A4465">
            <v>5004594</v>
          </cell>
          <cell r="B4465" t="str">
            <v>GUIJARRO BRIEGA IRINA</v>
          </cell>
          <cell r="C4465" t="str">
            <v/>
          </cell>
          <cell r="D4465" t="str">
            <v>52017465K</v>
          </cell>
          <cell r="E4465" t="str">
            <v>PGNA</v>
          </cell>
          <cell r="F4465" t="str">
            <v>Nacionales</v>
          </cell>
        </row>
        <row r="4466">
          <cell r="A4466">
            <v>5004595</v>
          </cell>
          <cell r="B4466" t="str">
            <v>PEREZ GONZALEZ SERGIO</v>
          </cell>
          <cell r="C4466" t="str">
            <v/>
          </cell>
          <cell r="D4466" t="str">
            <v>09107766L</v>
          </cell>
          <cell r="E4466" t="str">
            <v>PGNA</v>
          </cell>
          <cell r="F4466" t="str">
            <v>Nacionales</v>
          </cell>
        </row>
        <row r="4467">
          <cell r="A4467">
            <v>5004596</v>
          </cell>
          <cell r="B4467" t="str">
            <v>MARTIN MADOR CAROLINA</v>
          </cell>
          <cell r="C4467" t="str">
            <v/>
          </cell>
          <cell r="D4467" t="str">
            <v>03901926E</v>
          </cell>
          <cell r="E4467" t="str">
            <v>PGNA</v>
          </cell>
          <cell r="F4467" t="str">
            <v>Nacionales</v>
          </cell>
        </row>
        <row r="4468">
          <cell r="A4468">
            <v>5004597</v>
          </cell>
          <cell r="B4468" t="str">
            <v>GUERRERO MENA ESTEFANIA</v>
          </cell>
          <cell r="C4468" t="str">
            <v/>
          </cell>
          <cell r="D4468" t="str">
            <v>50639932G</v>
          </cell>
          <cell r="E4468" t="str">
            <v>PGNA</v>
          </cell>
          <cell r="F4468" t="str">
            <v>Nacionales</v>
          </cell>
        </row>
        <row r="4469">
          <cell r="A4469">
            <v>5004598</v>
          </cell>
          <cell r="B4469" t="str">
            <v>VALDES QUINTANA MONTSERRAT</v>
          </cell>
          <cell r="C4469" t="str">
            <v/>
          </cell>
          <cell r="D4469" t="str">
            <v>10898061V</v>
          </cell>
          <cell r="E4469" t="str">
            <v>PGNA</v>
          </cell>
          <cell r="F4469" t="str">
            <v>Nacionales</v>
          </cell>
        </row>
        <row r="4470">
          <cell r="A4470">
            <v>5004599</v>
          </cell>
          <cell r="B4470" t="str">
            <v>HENRIQUEZ HENRIQUEZ YOLEIDA DEL VAL</v>
          </cell>
          <cell r="C4470" t="str">
            <v/>
          </cell>
          <cell r="D4470" t="str">
            <v>Y1403086P</v>
          </cell>
          <cell r="E4470" t="str">
            <v>PGNA</v>
          </cell>
          <cell r="F4470" t="str">
            <v>Nacionales</v>
          </cell>
        </row>
        <row r="4471">
          <cell r="A4471">
            <v>5004600</v>
          </cell>
          <cell r="B4471" t="str">
            <v>DANIEL NUÑEZ VICTOR</v>
          </cell>
          <cell r="C4471" t="str">
            <v/>
          </cell>
          <cell r="D4471" t="str">
            <v>76882789E</v>
          </cell>
          <cell r="E4471" t="str">
            <v>PGNA</v>
          </cell>
          <cell r="F4471" t="str">
            <v>Nacionales</v>
          </cell>
        </row>
        <row r="4472">
          <cell r="A4472">
            <v>5004601</v>
          </cell>
          <cell r="B4472" t="str">
            <v>MORILLO LOBO MARCIS LENYS</v>
          </cell>
          <cell r="C4472" t="str">
            <v/>
          </cell>
          <cell r="D4472" t="str">
            <v>09145697T</v>
          </cell>
          <cell r="E4472" t="str">
            <v>PGNA</v>
          </cell>
          <cell r="F4472" t="str">
            <v>Nacionales</v>
          </cell>
        </row>
        <row r="4473">
          <cell r="A4473">
            <v>5004602</v>
          </cell>
          <cell r="B4473" t="str">
            <v>PANIAGUA GARCIA DEL PINO CARLOS</v>
          </cell>
          <cell r="C4473" t="str">
            <v/>
          </cell>
          <cell r="D4473" t="str">
            <v>53561192B</v>
          </cell>
          <cell r="E4473" t="str">
            <v>PGNA</v>
          </cell>
          <cell r="F4473" t="str">
            <v>Nacionales</v>
          </cell>
        </row>
        <row r="4474">
          <cell r="A4474">
            <v>5004603</v>
          </cell>
          <cell r="B4474" t="str">
            <v>VIDAL MARTIN ADRIAN</v>
          </cell>
          <cell r="C4474" t="str">
            <v/>
          </cell>
          <cell r="D4474" t="str">
            <v>51126814E</v>
          </cell>
          <cell r="E4474" t="str">
            <v>PGNA</v>
          </cell>
          <cell r="F4474" t="str">
            <v>Nacionales</v>
          </cell>
        </row>
        <row r="4475">
          <cell r="A4475">
            <v>5004604</v>
          </cell>
          <cell r="B4475" t="str">
            <v>ALGARRA CARBONELL CARLOS</v>
          </cell>
          <cell r="C4475" t="str">
            <v/>
          </cell>
          <cell r="D4475" t="str">
            <v>20527182G</v>
          </cell>
          <cell r="E4475" t="str">
            <v>PGNA</v>
          </cell>
          <cell r="F4475" t="str">
            <v>Nacionales</v>
          </cell>
        </row>
        <row r="4476">
          <cell r="A4476">
            <v>5004605</v>
          </cell>
          <cell r="B4476" t="str">
            <v>GARCIA GARCIA MARIA ANGELES</v>
          </cell>
          <cell r="C4476" t="str">
            <v/>
          </cell>
          <cell r="D4476" t="str">
            <v>70796855A</v>
          </cell>
          <cell r="E4476" t="str">
            <v>PGNA</v>
          </cell>
          <cell r="F4476" t="str">
            <v>Nacionales</v>
          </cell>
        </row>
        <row r="4477">
          <cell r="A4477">
            <v>5004606</v>
          </cell>
          <cell r="B4477" t="str">
            <v>AJENJO ALMODOVAR ROSARIO</v>
          </cell>
          <cell r="C4477" t="str">
            <v/>
          </cell>
          <cell r="D4477" t="str">
            <v>02287515G</v>
          </cell>
          <cell r="E4477" t="str">
            <v>PGNA</v>
          </cell>
          <cell r="F4477" t="str">
            <v>Nacionales</v>
          </cell>
        </row>
        <row r="4478">
          <cell r="A4478">
            <v>5004607</v>
          </cell>
          <cell r="B4478" t="str">
            <v>MAGAN PEREZ HUGO JESUS</v>
          </cell>
          <cell r="C4478" t="str">
            <v/>
          </cell>
          <cell r="D4478" t="str">
            <v>50880136L</v>
          </cell>
          <cell r="E4478" t="str">
            <v>PGNA</v>
          </cell>
          <cell r="F4478" t="str">
            <v>Nacionales</v>
          </cell>
        </row>
        <row r="4479">
          <cell r="A4479">
            <v>5004608</v>
          </cell>
          <cell r="B4479" t="str">
            <v>GARCIA ALVAREZ MARIA DE LA HIEDRA</v>
          </cell>
          <cell r="C4479" t="str">
            <v/>
          </cell>
          <cell r="D4479" t="str">
            <v>50112132P</v>
          </cell>
          <cell r="E4479" t="str">
            <v>PGNA</v>
          </cell>
          <cell r="F4479" t="str">
            <v>Nacionales</v>
          </cell>
        </row>
        <row r="4480">
          <cell r="A4480">
            <v>5004609</v>
          </cell>
          <cell r="B4480" t="str">
            <v>GONZALEZ SANCHEZ RAUL</v>
          </cell>
          <cell r="C4480" t="str">
            <v/>
          </cell>
          <cell r="D4480" t="str">
            <v>50742957N</v>
          </cell>
          <cell r="E4480" t="str">
            <v>PGNA</v>
          </cell>
          <cell r="F4480" t="str">
            <v>Nacionales</v>
          </cell>
        </row>
        <row r="4481">
          <cell r="A4481">
            <v>5004610</v>
          </cell>
          <cell r="B4481" t="str">
            <v>RUIZ ROJAS ALICIA</v>
          </cell>
          <cell r="C4481" t="str">
            <v/>
          </cell>
          <cell r="D4481" t="str">
            <v>53503098S</v>
          </cell>
          <cell r="E4481" t="str">
            <v>PGNA</v>
          </cell>
          <cell r="F4481" t="str">
            <v>Nacionales</v>
          </cell>
        </row>
        <row r="4482">
          <cell r="A4482">
            <v>5004611</v>
          </cell>
          <cell r="B4482" t="str">
            <v>ALONSO BARRIO NATALIA</v>
          </cell>
          <cell r="C4482" t="str">
            <v/>
          </cell>
          <cell r="D4482" t="str">
            <v>47300377A</v>
          </cell>
          <cell r="E4482" t="str">
            <v>PGNA</v>
          </cell>
          <cell r="F4482" t="str">
            <v>Nacionales</v>
          </cell>
        </row>
        <row r="4483">
          <cell r="A4483">
            <v>5004612</v>
          </cell>
          <cell r="B4483" t="str">
            <v>ZAMORANO LOBO MANUEL</v>
          </cell>
          <cell r="C4483" t="str">
            <v/>
          </cell>
          <cell r="D4483" t="str">
            <v>51397224K</v>
          </cell>
          <cell r="E4483" t="str">
            <v>PGNA</v>
          </cell>
          <cell r="F4483" t="str">
            <v>Nacionales</v>
          </cell>
        </row>
        <row r="4484">
          <cell r="A4484">
            <v>5004613</v>
          </cell>
          <cell r="B4484" t="str">
            <v>ARIAS MEJIA CLAUDIA XIMENA</v>
          </cell>
          <cell r="C4484" t="str">
            <v/>
          </cell>
          <cell r="D4484" t="str">
            <v>X3043906V</v>
          </cell>
          <cell r="E4484" t="str">
            <v>PGNA</v>
          </cell>
          <cell r="F4484" t="str">
            <v>Nacionales</v>
          </cell>
        </row>
        <row r="4485">
          <cell r="A4485">
            <v>5004614</v>
          </cell>
          <cell r="B4485" t="str">
            <v>GARCIA MUÑOZ MARIA DOLORES</v>
          </cell>
          <cell r="C4485" t="str">
            <v/>
          </cell>
          <cell r="D4485" t="str">
            <v>06270912P</v>
          </cell>
          <cell r="E4485" t="str">
            <v>PGNA</v>
          </cell>
          <cell r="F4485" t="str">
            <v>Nacionales</v>
          </cell>
        </row>
        <row r="4486">
          <cell r="A4486">
            <v>5004615</v>
          </cell>
          <cell r="B4486" t="str">
            <v>MACERA MESINAS CELIA</v>
          </cell>
          <cell r="C4486" t="str">
            <v/>
          </cell>
          <cell r="D4486" t="str">
            <v>50323911A</v>
          </cell>
          <cell r="E4486" t="str">
            <v>PGNA</v>
          </cell>
          <cell r="F4486" t="str">
            <v>Nacionales</v>
          </cell>
        </row>
        <row r="4487">
          <cell r="A4487">
            <v>5004616</v>
          </cell>
          <cell r="B4487" t="str">
            <v>FERNANDEZ CONDE ARIEL JOSE</v>
          </cell>
          <cell r="C4487" t="str">
            <v/>
          </cell>
          <cell r="D4487" t="str">
            <v>Y2442542W</v>
          </cell>
          <cell r="E4487" t="str">
            <v>PGNA</v>
          </cell>
          <cell r="F4487" t="str">
            <v>Nacionales</v>
          </cell>
        </row>
        <row r="4488">
          <cell r="A4488">
            <v>5004617</v>
          </cell>
          <cell r="B4488" t="str">
            <v>PEREZ RODRIGUEZ DANIEL</v>
          </cell>
          <cell r="C4488" t="str">
            <v/>
          </cell>
          <cell r="D4488" t="str">
            <v>47580921Q</v>
          </cell>
          <cell r="E4488" t="str">
            <v>PGNA</v>
          </cell>
          <cell r="F4488" t="str">
            <v>Nacionales</v>
          </cell>
        </row>
        <row r="4489">
          <cell r="A4489">
            <v>5004618</v>
          </cell>
          <cell r="B4489" t="str">
            <v>ROMAN BELTRAN SARA</v>
          </cell>
          <cell r="C4489" t="str">
            <v/>
          </cell>
          <cell r="D4489" t="str">
            <v>25196285S</v>
          </cell>
          <cell r="E4489" t="str">
            <v>PGNA</v>
          </cell>
          <cell r="F4489" t="str">
            <v>Nacionales</v>
          </cell>
        </row>
        <row r="4490">
          <cell r="A4490">
            <v>5004619</v>
          </cell>
          <cell r="B4490" t="str">
            <v>CALVO ARMESTO DIANA BERTA</v>
          </cell>
          <cell r="C4490" t="str">
            <v/>
          </cell>
          <cell r="D4490" t="str">
            <v>70077013S</v>
          </cell>
          <cell r="E4490" t="str">
            <v>PGNA</v>
          </cell>
          <cell r="F4490" t="str">
            <v>Nacionales</v>
          </cell>
        </row>
        <row r="4491">
          <cell r="A4491">
            <v>5004620</v>
          </cell>
          <cell r="B4491" t="str">
            <v>LICES TORRES NATALIA</v>
          </cell>
          <cell r="C4491" t="str">
            <v/>
          </cell>
          <cell r="D4491" t="str">
            <v>47218195T</v>
          </cell>
          <cell r="E4491" t="str">
            <v>PGNA</v>
          </cell>
          <cell r="F4491" t="str">
            <v>Nacionales</v>
          </cell>
        </row>
        <row r="4492">
          <cell r="A4492">
            <v>5004621</v>
          </cell>
          <cell r="B4492" t="str">
            <v>GUTIERREZ VICENTE RUIZ MARINA</v>
          </cell>
          <cell r="C4492" t="str">
            <v/>
          </cell>
          <cell r="D4492" t="str">
            <v>47314158F</v>
          </cell>
          <cell r="E4492" t="str">
            <v>PGNA</v>
          </cell>
          <cell r="F4492" t="str">
            <v>Nacionales</v>
          </cell>
        </row>
        <row r="4493">
          <cell r="A4493">
            <v>5004622</v>
          </cell>
          <cell r="B4493" t="str">
            <v>DIAZ RODRIGUEZ JAVIER</v>
          </cell>
          <cell r="C4493" t="str">
            <v/>
          </cell>
          <cell r="D4493" t="str">
            <v>05929411B</v>
          </cell>
          <cell r="E4493" t="str">
            <v>PGNA</v>
          </cell>
          <cell r="F4493" t="str">
            <v>Nacionales</v>
          </cell>
        </row>
        <row r="4494">
          <cell r="A4494">
            <v>5004623</v>
          </cell>
          <cell r="B4494" t="str">
            <v>DE ANDRES AMORES EVA</v>
          </cell>
          <cell r="C4494" t="str">
            <v/>
          </cell>
          <cell r="D4494" t="str">
            <v>47554590C</v>
          </cell>
          <cell r="E4494" t="str">
            <v>PGNA</v>
          </cell>
          <cell r="F4494" t="str">
            <v>Nacionales</v>
          </cell>
        </row>
        <row r="4495">
          <cell r="A4495">
            <v>5004624</v>
          </cell>
          <cell r="B4495" t="str">
            <v>DE LA HOZ ZARZA NATALIA</v>
          </cell>
          <cell r="C4495" t="str">
            <v/>
          </cell>
          <cell r="D4495" t="str">
            <v>49068603N</v>
          </cell>
          <cell r="E4495" t="str">
            <v>PGNA</v>
          </cell>
          <cell r="F4495" t="str">
            <v>Nacionales</v>
          </cell>
        </row>
        <row r="4496">
          <cell r="A4496">
            <v>5004625</v>
          </cell>
          <cell r="B4496" t="str">
            <v>BORREGUERO BARRIO LAURA</v>
          </cell>
          <cell r="C4496" t="str">
            <v/>
          </cell>
          <cell r="D4496" t="str">
            <v>52985380G</v>
          </cell>
          <cell r="E4496" t="str">
            <v>PGNA</v>
          </cell>
          <cell r="F4496" t="str">
            <v>Nacionales</v>
          </cell>
        </row>
        <row r="4497">
          <cell r="A4497">
            <v>5004626</v>
          </cell>
          <cell r="B4497" t="str">
            <v>BARRIOS LUCAS JAVIER</v>
          </cell>
          <cell r="C4497" t="str">
            <v/>
          </cell>
          <cell r="D4497" t="str">
            <v>02288259N</v>
          </cell>
          <cell r="E4497" t="str">
            <v>PGNA</v>
          </cell>
          <cell r="F4497" t="str">
            <v>Nacionales</v>
          </cell>
        </row>
        <row r="4498">
          <cell r="A4498">
            <v>5004627</v>
          </cell>
          <cell r="B4498" t="str">
            <v>CONCEPCION MUREZ MARIA DEL CARMEN</v>
          </cell>
          <cell r="C4498" t="str">
            <v/>
          </cell>
          <cell r="D4498" t="str">
            <v>50174052N</v>
          </cell>
          <cell r="E4498" t="str">
            <v>PGNA</v>
          </cell>
          <cell r="F4498" t="str">
            <v>Nacionales</v>
          </cell>
        </row>
        <row r="4499">
          <cell r="A4499">
            <v>5004628</v>
          </cell>
          <cell r="B4499" t="str">
            <v>CAMPOS GARCIA LUIS</v>
          </cell>
          <cell r="C4499" t="str">
            <v/>
          </cell>
          <cell r="D4499" t="str">
            <v>50972702X</v>
          </cell>
          <cell r="E4499" t="str">
            <v>PGNA</v>
          </cell>
          <cell r="F4499" t="str">
            <v>Nacionales</v>
          </cell>
        </row>
        <row r="4500">
          <cell r="A4500">
            <v>5004629</v>
          </cell>
          <cell r="B4500" t="str">
            <v>FERNANDEZ FERNANDEZ CARLOS</v>
          </cell>
          <cell r="C4500" t="str">
            <v/>
          </cell>
          <cell r="D4500" t="str">
            <v>51136500W</v>
          </cell>
          <cell r="E4500" t="str">
            <v>PGNA</v>
          </cell>
          <cell r="F4500" t="str">
            <v>Nacionales</v>
          </cell>
        </row>
        <row r="4501">
          <cell r="A4501">
            <v>5004630</v>
          </cell>
          <cell r="B4501" t="str">
            <v>ADRIAN MOLPECERES MARIA ANGELES</v>
          </cell>
          <cell r="C4501" t="str">
            <v/>
          </cell>
          <cell r="D4501" t="str">
            <v>50744419W</v>
          </cell>
          <cell r="E4501" t="str">
            <v>PGNA</v>
          </cell>
          <cell r="F4501" t="str">
            <v>Nacionales</v>
          </cell>
        </row>
        <row r="4502">
          <cell r="A4502">
            <v>5004631</v>
          </cell>
          <cell r="B4502" t="str">
            <v>CHAMIZO MARTOS JESUS</v>
          </cell>
          <cell r="C4502" t="str">
            <v/>
          </cell>
          <cell r="D4502" t="str">
            <v>08834426B</v>
          </cell>
          <cell r="E4502" t="str">
            <v>PGNA</v>
          </cell>
          <cell r="F4502" t="str">
            <v>Nacionales</v>
          </cell>
        </row>
        <row r="4503">
          <cell r="A4503">
            <v>5004632</v>
          </cell>
          <cell r="B4503" t="str">
            <v>TORRES ALFONSO LUZ</v>
          </cell>
          <cell r="C4503" t="str">
            <v/>
          </cell>
          <cell r="D4503" t="str">
            <v>01828614E</v>
          </cell>
          <cell r="E4503" t="str">
            <v>PGNA</v>
          </cell>
          <cell r="F4503" t="str">
            <v>Nacionales</v>
          </cell>
        </row>
        <row r="4504">
          <cell r="A4504">
            <v>5004633</v>
          </cell>
          <cell r="B4504" t="str">
            <v>PARRA TORRES LAURA</v>
          </cell>
          <cell r="C4504" t="str">
            <v/>
          </cell>
          <cell r="D4504" t="str">
            <v>50970354P</v>
          </cell>
          <cell r="E4504" t="str">
            <v>PGNA</v>
          </cell>
          <cell r="F4504" t="str">
            <v>Nacionales</v>
          </cell>
        </row>
        <row r="4505">
          <cell r="A4505">
            <v>5004634</v>
          </cell>
          <cell r="B4505" t="str">
            <v>MEDIAVILLA FERNANDEZ CONSTANTINO</v>
          </cell>
          <cell r="C4505" t="str">
            <v/>
          </cell>
          <cell r="D4505" t="str">
            <v>05246715R</v>
          </cell>
          <cell r="E4505" t="str">
            <v>PCOL</v>
          </cell>
          <cell r="F4505" t="str">
            <v>Colaboradores</v>
          </cell>
        </row>
        <row r="4506">
          <cell r="A4506">
            <v>5004635</v>
          </cell>
          <cell r="B4506" t="str">
            <v>GALAN VEGA ANA MARIA</v>
          </cell>
          <cell r="C4506" t="str">
            <v/>
          </cell>
          <cell r="D4506" t="str">
            <v>51977949L</v>
          </cell>
          <cell r="E4506" t="str">
            <v>PGNA</v>
          </cell>
          <cell r="F4506" t="str">
            <v>Nacionales</v>
          </cell>
        </row>
        <row r="4507">
          <cell r="A4507">
            <v>5004636</v>
          </cell>
          <cell r="B4507" t="str">
            <v>MATA MANZANO ANA MARIA</v>
          </cell>
          <cell r="C4507" t="str">
            <v/>
          </cell>
          <cell r="D4507" t="str">
            <v>50024508Z</v>
          </cell>
          <cell r="E4507" t="str">
            <v>PGNA</v>
          </cell>
          <cell r="F4507" t="str">
            <v>Nacionales</v>
          </cell>
        </row>
        <row r="4508">
          <cell r="A4508">
            <v>5004637</v>
          </cell>
          <cell r="B4508" t="str">
            <v>SEVILLA GOMEZ CRISTINA</v>
          </cell>
          <cell r="C4508" t="str">
            <v/>
          </cell>
          <cell r="D4508" t="str">
            <v>52894446N</v>
          </cell>
          <cell r="E4508" t="str">
            <v>PGNA</v>
          </cell>
          <cell r="F4508" t="str">
            <v>Nacionales</v>
          </cell>
        </row>
        <row r="4509">
          <cell r="A4509">
            <v>5004638</v>
          </cell>
          <cell r="B4509" t="str">
            <v>SOTO ALONSO CRISTINA</v>
          </cell>
          <cell r="C4509" t="str">
            <v/>
          </cell>
          <cell r="D4509" t="str">
            <v>51466114A</v>
          </cell>
          <cell r="E4509" t="str">
            <v>PGNA</v>
          </cell>
          <cell r="F4509" t="str">
            <v>Nacionales</v>
          </cell>
        </row>
        <row r="4510">
          <cell r="A4510">
            <v>5004639</v>
          </cell>
          <cell r="B4510" t="str">
            <v>ROBLEDA MEJORADA DANIEL JOSE</v>
          </cell>
          <cell r="C4510" t="str">
            <v/>
          </cell>
          <cell r="D4510" t="str">
            <v>54023805W</v>
          </cell>
          <cell r="E4510" t="str">
            <v>PGNA</v>
          </cell>
          <cell r="F4510" t="str">
            <v>Nacionales</v>
          </cell>
        </row>
        <row r="4511">
          <cell r="A4511">
            <v>5004640</v>
          </cell>
          <cell r="B4511" t="str">
            <v>COVARRUBIAS HERNANDEZ ELISA</v>
          </cell>
          <cell r="C4511" t="str">
            <v/>
          </cell>
          <cell r="D4511" t="str">
            <v>05388254K</v>
          </cell>
          <cell r="E4511" t="str">
            <v>PGNA</v>
          </cell>
          <cell r="F4511" t="str">
            <v>Nacionales</v>
          </cell>
        </row>
        <row r="4512">
          <cell r="A4512">
            <v>5004641</v>
          </cell>
          <cell r="B4512" t="str">
            <v>MIRANDA SUAREZ ESMERALDA</v>
          </cell>
          <cell r="C4512" t="str">
            <v/>
          </cell>
          <cell r="D4512" t="str">
            <v>50972537Y</v>
          </cell>
          <cell r="E4512" t="str">
            <v>PGNA</v>
          </cell>
          <cell r="F4512" t="str">
            <v>Nacionales</v>
          </cell>
        </row>
        <row r="4513">
          <cell r="A4513">
            <v>5004642</v>
          </cell>
          <cell r="B4513" t="str">
            <v>HERNANDEZ LARA EVA</v>
          </cell>
          <cell r="C4513" t="str">
            <v/>
          </cell>
          <cell r="D4513" t="str">
            <v>47414185F</v>
          </cell>
          <cell r="E4513" t="str">
            <v>PGNA</v>
          </cell>
          <cell r="F4513" t="str">
            <v>Nacionales</v>
          </cell>
        </row>
        <row r="4514">
          <cell r="A4514">
            <v>5004643</v>
          </cell>
          <cell r="B4514" t="str">
            <v>PASAMONTES JIMENEZ FELIX</v>
          </cell>
          <cell r="C4514" t="str">
            <v/>
          </cell>
          <cell r="D4514" t="str">
            <v>53008920S</v>
          </cell>
          <cell r="E4514" t="str">
            <v>PGNA</v>
          </cell>
          <cell r="F4514" t="str">
            <v>Nacionales</v>
          </cell>
        </row>
        <row r="4515">
          <cell r="A4515">
            <v>5004644</v>
          </cell>
          <cell r="B4515" t="str">
            <v>MARTINEZ BUENO FRANCISCO JOSE</v>
          </cell>
          <cell r="C4515" t="str">
            <v/>
          </cell>
          <cell r="D4515" t="str">
            <v>11800343D</v>
          </cell>
          <cell r="E4515" t="str">
            <v>PGNA</v>
          </cell>
          <cell r="F4515" t="str">
            <v>Nacionales</v>
          </cell>
        </row>
        <row r="4516">
          <cell r="A4516">
            <v>5004645</v>
          </cell>
          <cell r="B4516" t="str">
            <v>VAZQUEZ CARRETERO IRENE</v>
          </cell>
          <cell r="C4516" t="str">
            <v/>
          </cell>
          <cell r="D4516" t="str">
            <v>50995466G</v>
          </cell>
          <cell r="E4516" t="str">
            <v>PGNA</v>
          </cell>
          <cell r="F4516" t="str">
            <v>Nacionales</v>
          </cell>
        </row>
        <row r="4517">
          <cell r="A4517">
            <v>5004646</v>
          </cell>
          <cell r="B4517" t="str">
            <v>GARCIA LORENZO ISABEL</v>
          </cell>
          <cell r="C4517" t="str">
            <v/>
          </cell>
          <cell r="D4517" t="str">
            <v>02537445Q</v>
          </cell>
          <cell r="E4517" t="str">
            <v>PGNA</v>
          </cell>
          <cell r="F4517" t="str">
            <v>Nacionales</v>
          </cell>
        </row>
        <row r="4518">
          <cell r="A4518">
            <v>5004647</v>
          </cell>
          <cell r="B4518" t="str">
            <v>MOZAS GOMEZ JENNIFER</v>
          </cell>
          <cell r="C4518" t="str">
            <v/>
          </cell>
          <cell r="D4518" t="str">
            <v>46879181Y</v>
          </cell>
          <cell r="E4518" t="str">
            <v>PGNA</v>
          </cell>
          <cell r="F4518" t="str">
            <v>Nacionales</v>
          </cell>
        </row>
        <row r="4519">
          <cell r="A4519">
            <v>5004648</v>
          </cell>
          <cell r="B4519" t="str">
            <v>CAMINA ALONSO LAURA</v>
          </cell>
          <cell r="C4519" t="str">
            <v/>
          </cell>
          <cell r="D4519" t="str">
            <v>50554628F</v>
          </cell>
          <cell r="E4519" t="str">
            <v>PGNA</v>
          </cell>
          <cell r="F4519" t="str">
            <v>Nacionales</v>
          </cell>
        </row>
        <row r="4520">
          <cell r="A4520">
            <v>5004649</v>
          </cell>
          <cell r="B4520" t="str">
            <v>CARAZO FREIRE MARIA ELENA</v>
          </cell>
          <cell r="C4520" t="str">
            <v/>
          </cell>
          <cell r="D4520" t="str">
            <v>47291429W</v>
          </cell>
          <cell r="E4520" t="str">
            <v>PGNA</v>
          </cell>
          <cell r="F4520" t="str">
            <v>Nacionales</v>
          </cell>
        </row>
        <row r="4521">
          <cell r="A4521">
            <v>5004650</v>
          </cell>
          <cell r="B4521" t="str">
            <v>JIMENEZ ARIAS MARIA ELENA</v>
          </cell>
          <cell r="C4521" t="str">
            <v/>
          </cell>
          <cell r="D4521" t="str">
            <v>51689388Q</v>
          </cell>
          <cell r="E4521" t="str">
            <v>PGNA</v>
          </cell>
          <cell r="F4521" t="str">
            <v>Nacionales</v>
          </cell>
        </row>
        <row r="4522">
          <cell r="A4522">
            <v>5004651</v>
          </cell>
          <cell r="B4522" t="str">
            <v>MEDINA SAURA MARCOS</v>
          </cell>
          <cell r="C4522" t="str">
            <v/>
          </cell>
          <cell r="D4522" t="str">
            <v>15482084W</v>
          </cell>
          <cell r="E4522" t="str">
            <v>PGNA</v>
          </cell>
          <cell r="F4522" t="str">
            <v>Nacionales</v>
          </cell>
        </row>
        <row r="4523">
          <cell r="A4523">
            <v>5004652</v>
          </cell>
          <cell r="B4523" t="str">
            <v>RODRIGUEZ GOMEZ MARIA TERESA</v>
          </cell>
          <cell r="C4523" t="str">
            <v/>
          </cell>
          <cell r="D4523" t="str">
            <v>51631753L</v>
          </cell>
          <cell r="E4523" t="str">
            <v>PGNA</v>
          </cell>
          <cell r="F4523" t="str">
            <v>Nacionales</v>
          </cell>
        </row>
        <row r="4524">
          <cell r="A4524">
            <v>5004653</v>
          </cell>
          <cell r="B4524" t="str">
            <v>PEREZ RODRIGUEZ MERCEDES</v>
          </cell>
          <cell r="C4524" t="str">
            <v/>
          </cell>
          <cell r="D4524" t="str">
            <v>02252886J</v>
          </cell>
          <cell r="E4524" t="str">
            <v>PGNA</v>
          </cell>
          <cell r="F4524" t="str">
            <v>Nacionales</v>
          </cell>
        </row>
        <row r="4525">
          <cell r="A4525">
            <v>5004654</v>
          </cell>
          <cell r="B4525" t="str">
            <v>GARCIA MARTINEZ MIREYA</v>
          </cell>
          <cell r="C4525" t="str">
            <v/>
          </cell>
          <cell r="D4525" t="str">
            <v>09108076F</v>
          </cell>
          <cell r="E4525" t="str">
            <v>PGNA</v>
          </cell>
          <cell r="F4525" t="str">
            <v>Nacionales</v>
          </cell>
        </row>
        <row r="4526">
          <cell r="A4526">
            <v>5004655</v>
          </cell>
          <cell r="B4526" t="str">
            <v>GROSSONI CALVO MONICA JACQUELINE</v>
          </cell>
          <cell r="C4526" t="str">
            <v/>
          </cell>
          <cell r="D4526" t="str">
            <v>50178310S</v>
          </cell>
          <cell r="E4526" t="str">
            <v>PGNA</v>
          </cell>
          <cell r="F4526" t="str">
            <v>Nacionales</v>
          </cell>
        </row>
        <row r="4527">
          <cell r="A4527">
            <v>5004656</v>
          </cell>
          <cell r="B4527" t="str">
            <v>CABALLERO ARAGON NOELIA</v>
          </cell>
          <cell r="C4527" t="str">
            <v/>
          </cell>
          <cell r="D4527" t="str">
            <v>05422066T</v>
          </cell>
          <cell r="E4527" t="str">
            <v>PGNA</v>
          </cell>
          <cell r="F4527" t="str">
            <v>Nacionales</v>
          </cell>
        </row>
        <row r="4528">
          <cell r="A4528">
            <v>5004657</v>
          </cell>
          <cell r="B4528" t="str">
            <v>BUITRAGO PRADO OSCAR</v>
          </cell>
          <cell r="C4528" t="str">
            <v/>
          </cell>
          <cell r="D4528" t="str">
            <v>50984656G</v>
          </cell>
          <cell r="E4528" t="str">
            <v>PGNA</v>
          </cell>
          <cell r="F4528" t="str">
            <v>Nacionales</v>
          </cell>
        </row>
        <row r="4529">
          <cell r="A4529">
            <v>5004658</v>
          </cell>
          <cell r="B4529" t="str">
            <v>LOPEZ COLLAZOS SANDRA</v>
          </cell>
          <cell r="C4529" t="str">
            <v/>
          </cell>
          <cell r="D4529" t="str">
            <v>52009711H</v>
          </cell>
          <cell r="E4529" t="str">
            <v>PGNA</v>
          </cell>
          <cell r="F4529" t="str">
            <v>Nacionales</v>
          </cell>
        </row>
        <row r="4530">
          <cell r="A4530">
            <v>5004659</v>
          </cell>
          <cell r="B4530" t="str">
            <v>ARIAS RODDRIGUEZ SONIA</v>
          </cell>
          <cell r="C4530" t="str">
            <v/>
          </cell>
          <cell r="D4530" t="str">
            <v>50984708X</v>
          </cell>
          <cell r="E4530" t="str">
            <v>PGNA</v>
          </cell>
          <cell r="F4530" t="str">
            <v>Nacionales</v>
          </cell>
        </row>
        <row r="4531">
          <cell r="A4531">
            <v>5004660</v>
          </cell>
          <cell r="B4531" t="str">
            <v>HERNANDEZ SANTOS TERESA</v>
          </cell>
          <cell r="C4531" t="str">
            <v/>
          </cell>
          <cell r="D4531" t="str">
            <v>02181976N</v>
          </cell>
          <cell r="E4531" t="str">
            <v>PGNA</v>
          </cell>
          <cell r="F4531" t="str">
            <v>Nacionales</v>
          </cell>
        </row>
        <row r="4532">
          <cell r="A4532">
            <v>5004661</v>
          </cell>
          <cell r="B4532" t="str">
            <v>SANZ GONZALEZ VANESA</v>
          </cell>
          <cell r="C4532" t="str">
            <v/>
          </cell>
          <cell r="D4532" t="str">
            <v>51458243K</v>
          </cell>
          <cell r="E4532" t="str">
            <v>PGNA</v>
          </cell>
          <cell r="F4532" t="str">
            <v>Nacionales</v>
          </cell>
        </row>
        <row r="4533">
          <cell r="A4533">
            <v>5004662</v>
          </cell>
          <cell r="B4533" t="str">
            <v>FERNANDEZ BERZAL VERONICA</v>
          </cell>
          <cell r="C4533" t="str">
            <v/>
          </cell>
          <cell r="D4533" t="str">
            <v>53958489Y</v>
          </cell>
          <cell r="E4533" t="str">
            <v>PGNA</v>
          </cell>
          <cell r="F4533" t="str">
            <v>Nacionales</v>
          </cell>
        </row>
        <row r="4534">
          <cell r="A4534">
            <v>5004663</v>
          </cell>
          <cell r="B4534" t="str">
            <v>DE SOUSA LOURENCO VILMA</v>
          </cell>
          <cell r="C4534" t="str">
            <v/>
          </cell>
          <cell r="D4534" t="str">
            <v>X1655479P</v>
          </cell>
          <cell r="E4534" t="str">
            <v>PGNA</v>
          </cell>
          <cell r="F4534" t="str">
            <v>Nacionales</v>
          </cell>
        </row>
        <row r="4535">
          <cell r="A4535">
            <v>5004664</v>
          </cell>
          <cell r="B4535" t="str">
            <v>CASTELLO GONZALEZ VIRGINIA</v>
          </cell>
          <cell r="C4535" t="str">
            <v/>
          </cell>
          <cell r="D4535" t="str">
            <v>02720604A</v>
          </cell>
          <cell r="E4535" t="str">
            <v>PGNA</v>
          </cell>
          <cell r="F4535" t="str">
            <v>Nacionales</v>
          </cell>
        </row>
        <row r="4536">
          <cell r="A4536">
            <v>5004665</v>
          </cell>
          <cell r="B4536" t="str">
            <v>NAVARRETE FLOR WILSON ERNESTO</v>
          </cell>
          <cell r="C4536" t="str">
            <v/>
          </cell>
          <cell r="D4536" t="str">
            <v>53905370V</v>
          </cell>
          <cell r="E4536" t="str">
            <v>PGNA</v>
          </cell>
          <cell r="F4536" t="str">
            <v>Nacionales</v>
          </cell>
        </row>
        <row r="4537">
          <cell r="A4537">
            <v>5004670</v>
          </cell>
          <cell r="B4537" t="str">
            <v>MARTIN PRIETO VICTOR HUGO</v>
          </cell>
          <cell r="C4537" t="str">
            <v/>
          </cell>
          <cell r="D4537" t="str">
            <v>47488258C</v>
          </cell>
          <cell r="E4537" t="str">
            <v>PGNA</v>
          </cell>
          <cell r="F4537" t="str">
            <v>Nacionales</v>
          </cell>
        </row>
        <row r="4538">
          <cell r="A4538">
            <v>5004671</v>
          </cell>
          <cell r="B4538" t="str">
            <v>KEYRUS SPAIN SL</v>
          </cell>
          <cell r="C4538" t="str">
            <v/>
          </cell>
          <cell r="D4538" t="str">
            <v>B82129800</v>
          </cell>
          <cell r="E4538" t="str">
            <v>PGNA</v>
          </cell>
          <cell r="F4538" t="str">
            <v>Nacionales</v>
          </cell>
        </row>
        <row r="4539">
          <cell r="A4539">
            <v>5004672</v>
          </cell>
          <cell r="B4539" t="str">
            <v>ROMERO GARCIA JUAN MANUEL</v>
          </cell>
          <cell r="C4539" t="str">
            <v/>
          </cell>
          <cell r="D4539" t="str">
            <v>50123908P</v>
          </cell>
          <cell r="E4539" t="str">
            <v>PCOL</v>
          </cell>
          <cell r="F4539" t="str">
            <v>Colaboradores</v>
          </cell>
        </row>
        <row r="4540">
          <cell r="A4540">
            <v>5004673</v>
          </cell>
          <cell r="B4540" t="str">
            <v>GONZALEZ DIAZ MARIA ELSA</v>
          </cell>
          <cell r="C4540" t="str">
            <v/>
          </cell>
          <cell r="D4540" t="str">
            <v>51701349V</v>
          </cell>
          <cell r="E4540" t="str">
            <v>PGCA</v>
          </cell>
          <cell r="F4540" t="str">
            <v>Consejeros</v>
          </cell>
        </row>
        <row r="4541">
          <cell r="A4541">
            <v>5004674</v>
          </cell>
          <cell r="B4541" t="str">
            <v>SANZ OBISDPO CONCEPCION</v>
          </cell>
          <cell r="C4541" t="str">
            <v/>
          </cell>
          <cell r="D4541" t="str">
            <v>00379999Q</v>
          </cell>
          <cell r="E4541" t="str">
            <v>PGNA</v>
          </cell>
          <cell r="F4541" t="str">
            <v>Nacionales</v>
          </cell>
        </row>
        <row r="4542">
          <cell r="A4542">
            <v>5004675</v>
          </cell>
          <cell r="B4542" t="str">
            <v>LOPEZ LOPEZ CRISTINA</v>
          </cell>
          <cell r="C4542" t="str">
            <v/>
          </cell>
          <cell r="D4542" t="str">
            <v>50977397J</v>
          </cell>
          <cell r="E4542" t="str">
            <v>PGNA</v>
          </cell>
          <cell r="F4542" t="str">
            <v>Nacionales</v>
          </cell>
        </row>
        <row r="4543">
          <cell r="A4543">
            <v>5004676</v>
          </cell>
          <cell r="B4543" t="str">
            <v>MONTALBAN SAN SEBASTIAN DAVID</v>
          </cell>
          <cell r="C4543" t="str">
            <v/>
          </cell>
          <cell r="D4543" t="str">
            <v>53408200S</v>
          </cell>
          <cell r="E4543" t="str">
            <v>PGNA</v>
          </cell>
          <cell r="F4543" t="str">
            <v>Nacionales</v>
          </cell>
        </row>
        <row r="4544">
          <cell r="A4544">
            <v>5004677</v>
          </cell>
          <cell r="B4544" t="str">
            <v>GOMEZ ORTOGORIN EDGAR</v>
          </cell>
          <cell r="C4544" t="str">
            <v/>
          </cell>
          <cell r="D4544" t="str">
            <v>02791090V</v>
          </cell>
          <cell r="E4544" t="str">
            <v>PGNA</v>
          </cell>
          <cell r="F4544" t="str">
            <v>Nacionales</v>
          </cell>
        </row>
        <row r="4545">
          <cell r="A4545">
            <v>5004678</v>
          </cell>
          <cell r="B4545" t="str">
            <v>IZQUIERDO PEREZ JAVIER</v>
          </cell>
          <cell r="C4545" t="str">
            <v/>
          </cell>
          <cell r="D4545" t="str">
            <v>12762347S</v>
          </cell>
          <cell r="E4545" t="str">
            <v>PGNA</v>
          </cell>
          <cell r="F4545" t="str">
            <v>Nacionales</v>
          </cell>
        </row>
        <row r="4546">
          <cell r="A4546">
            <v>5004679</v>
          </cell>
          <cell r="B4546" t="str">
            <v>GARCIA CABALLERO JON</v>
          </cell>
          <cell r="C4546" t="str">
            <v/>
          </cell>
          <cell r="D4546" t="str">
            <v>53673753X</v>
          </cell>
          <cell r="E4546" t="str">
            <v>PGNA</v>
          </cell>
          <cell r="F4546" t="str">
            <v>Nacionales</v>
          </cell>
        </row>
        <row r="4547">
          <cell r="A4547">
            <v>5004680</v>
          </cell>
          <cell r="B4547" t="str">
            <v>AZAOLA BOUTHELIER JOSE ANTONIO</v>
          </cell>
          <cell r="C4547" t="str">
            <v/>
          </cell>
          <cell r="D4547" t="str">
            <v>01923541M</v>
          </cell>
          <cell r="E4547" t="str">
            <v>PGNA</v>
          </cell>
          <cell r="F4547" t="str">
            <v>Nacionales</v>
          </cell>
        </row>
        <row r="4548">
          <cell r="A4548">
            <v>5004681</v>
          </cell>
          <cell r="B4548" t="str">
            <v>FERNANDEZ DE LA PUENTE</v>
          </cell>
          <cell r="C4548" t="str">
            <v/>
          </cell>
          <cell r="D4548" t="str">
            <v>02659910Y</v>
          </cell>
          <cell r="E4548" t="str">
            <v>PGNA</v>
          </cell>
          <cell r="F4548" t="str">
            <v>Nacionales</v>
          </cell>
        </row>
        <row r="4549">
          <cell r="A4549">
            <v>5004682</v>
          </cell>
          <cell r="B4549" t="str">
            <v>MARTIN CISNEROS MERCEDES</v>
          </cell>
          <cell r="C4549" t="str">
            <v/>
          </cell>
          <cell r="D4549" t="str">
            <v>50174493Q</v>
          </cell>
          <cell r="E4549" t="str">
            <v>PGNA</v>
          </cell>
          <cell r="F4549" t="str">
            <v>Nacionales</v>
          </cell>
        </row>
        <row r="4550">
          <cell r="A4550">
            <v>5004683</v>
          </cell>
          <cell r="B4550" t="str">
            <v>GARCIA ARCOS PAULA</v>
          </cell>
          <cell r="C4550" t="str">
            <v/>
          </cell>
          <cell r="D4550" t="str">
            <v>52895357A</v>
          </cell>
          <cell r="E4550" t="str">
            <v>PGNA</v>
          </cell>
          <cell r="F4550" t="str">
            <v>Nacionales</v>
          </cell>
        </row>
        <row r="4551">
          <cell r="A4551">
            <v>5004684</v>
          </cell>
          <cell r="B4551" t="str">
            <v>MARTINEZ VARGAS PILAR</v>
          </cell>
          <cell r="C4551" t="str">
            <v/>
          </cell>
          <cell r="D4551" t="str">
            <v>52507315V</v>
          </cell>
          <cell r="E4551" t="str">
            <v>PGNA</v>
          </cell>
          <cell r="F4551" t="str">
            <v>Nacionales</v>
          </cell>
        </row>
        <row r="4552">
          <cell r="A4552">
            <v>5004685</v>
          </cell>
          <cell r="B4552" t="str">
            <v>JIMENEZ MATESANZ ROSARIO</v>
          </cell>
          <cell r="C4552" t="str">
            <v/>
          </cell>
          <cell r="D4552" t="str">
            <v>33505583B</v>
          </cell>
          <cell r="E4552" t="str">
            <v>PGNA</v>
          </cell>
          <cell r="F4552" t="str">
            <v>Nacionales</v>
          </cell>
        </row>
        <row r="4553">
          <cell r="A4553">
            <v>5004686</v>
          </cell>
          <cell r="B4553" t="str">
            <v>BOLAÑO MARTINEZ TRISY SABRINA</v>
          </cell>
          <cell r="C4553" t="str">
            <v/>
          </cell>
          <cell r="D4553" t="str">
            <v>51720965Z</v>
          </cell>
          <cell r="E4553" t="str">
            <v>PGNA</v>
          </cell>
          <cell r="F4553" t="str">
            <v>Nacionales</v>
          </cell>
        </row>
        <row r="4554">
          <cell r="A4554">
            <v>5004687</v>
          </cell>
          <cell r="B4554" t="str">
            <v>HERAS VELASCO TAMARA</v>
          </cell>
          <cell r="C4554" t="str">
            <v/>
          </cell>
          <cell r="D4554" t="str">
            <v>50231792E</v>
          </cell>
          <cell r="E4554" t="str">
            <v>PGNA</v>
          </cell>
          <cell r="F4554" t="str">
            <v>Nacionales</v>
          </cell>
        </row>
        <row r="4555">
          <cell r="A4555">
            <v>5004688</v>
          </cell>
          <cell r="B4555" t="str">
            <v>SANNA ALONSO ALBERO MANUEL</v>
          </cell>
          <cell r="C4555" t="str">
            <v/>
          </cell>
          <cell r="D4555" t="str">
            <v>01371426M</v>
          </cell>
          <cell r="E4555" t="str">
            <v>PGNA</v>
          </cell>
          <cell r="F4555" t="str">
            <v>Nacionales</v>
          </cell>
        </row>
        <row r="4556">
          <cell r="A4556">
            <v>5004689</v>
          </cell>
          <cell r="B4556" t="str">
            <v>JIMENEZ RUIZ ANTONIO</v>
          </cell>
          <cell r="C4556" t="str">
            <v/>
          </cell>
          <cell r="D4556" t="str">
            <v>74723813X</v>
          </cell>
          <cell r="E4556" t="str">
            <v>PCOL</v>
          </cell>
          <cell r="F4556" t="str">
            <v>Colaboradores</v>
          </cell>
        </row>
        <row r="4557">
          <cell r="A4557">
            <v>5004690</v>
          </cell>
          <cell r="B4557" t="str">
            <v>VALDES DE ANCA ALMUDENA</v>
          </cell>
          <cell r="C4557" t="str">
            <v/>
          </cell>
          <cell r="D4557" t="str">
            <v>53499610T</v>
          </cell>
          <cell r="E4557" t="str">
            <v>PCOL</v>
          </cell>
          <cell r="F4557" t="str">
            <v>Colaboradores</v>
          </cell>
        </row>
        <row r="4558">
          <cell r="A4558">
            <v>5004691</v>
          </cell>
          <cell r="B4558" t="str">
            <v>RODRIGO FUENTES MARIA EUGENIA</v>
          </cell>
          <cell r="C4558" t="str">
            <v/>
          </cell>
          <cell r="D4558" t="str">
            <v>09060504E</v>
          </cell>
          <cell r="E4558" t="str">
            <v>PGNA</v>
          </cell>
          <cell r="F4558" t="str">
            <v>Nacionales</v>
          </cell>
        </row>
        <row r="4559">
          <cell r="A4559">
            <v>5004692</v>
          </cell>
          <cell r="B4559" t="str">
            <v>RAMOS DIAZ HELLIN JOSE MARIA</v>
          </cell>
          <cell r="C4559" t="str">
            <v/>
          </cell>
          <cell r="D4559" t="str">
            <v>52083229M</v>
          </cell>
          <cell r="E4559" t="str">
            <v>PGNA</v>
          </cell>
          <cell r="F4559" t="str">
            <v>Nacionales</v>
          </cell>
        </row>
        <row r="4560">
          <cell r="A4560">
            <v>5004693</v>
          </cell>
          <cell r="B4560" t="str">
            <v>CONTRERAS DIAZ GUERRA ESTHER</v>
          </cell>
          <cell r="C4560" t="str">
            <v/>
          </cell>
          <cell r="D4560" t="str">
            <v>08985809P</v>
          </cell>
          <cell r="E4560" t="str">
            <v>PGNA</v>
          </cell>
          <cell r="F4560" t="str">
            <v>Nacionales</v>
          </cell>
        </row>
        <row r="4561">
          <cell r="A4561">
            <v>5004694</v>
          </cell>
          <cell r="B4561" t="str">
            <v>RODRIGUEZ CENTENO ANDRES</v>
          </cell>
          <cell r="C4561" t="str">
            <v/>
          </cell>
          <cell r="D4561" t="str">
            <v>51666386Z</v>
          </cell>
          <cell r="E4561" t="str">
            <v>PGNA</v>
          </cell>
          <cell r="F4561" t="str">
            <v>Nacionales</v>
          </cell>
        </row>
        <row r="4562">
          <cell r="A4562">
            <v>5004695</v>
          </cell>
          <cell r="B4562" t="str">
            <v>PEREZ JURADO GEMA</v>
          </cell>
          <cell r="C4562" t="str">
            <v/>
          </cell>
          <cell r="D4562" t="str">
            <v>50978653G</v>
          </cell>
          <cell r="E4562" t="str">
            <v>PGNA</v>
          </cell>
          <cell r="F4562" t="str">
            <v>Nacionales</v>
          </cell>
        </row>
        <row r="4563">
          <cell r="A4563">
            <v>5004696</v>
          </cell>
          <cell r="B4563" t="str">
            <v>MARTIN MAGADAN FERNANDO</v>
          </cell>
          <cell r="C4563" t="str">
            <v/>
          </cell>
          <cell r="D4563" t="str">
            <v>05261844L</v>
          </cell>
          <cell r="E4563" t="str">
            <v>PGNA</v>
          </cell>
          <cell r="F4563" t="str">
            <v>Nacionales</v>
          </cell>
        </row>
        <row r="4564">
          <cell r="A4564">
            <v>5004697</v>
          </cell>
          <cell r="B4564" t="str">
            <v>CANO CELAYA JAVIER</v>
          </cell>
          <cell r="C4564" t="str">
            <v/>
          </cell>
          <cell r="D4564" t="str">
            <v>50765310D</v>
          </cell>
          <cell r="E4564" t="str">
            <v>PGNA</v>
          </cell>
          <cell r="F4564" t="str">
            <v>Nacionales</v>
          </cell>
        </row>
        <row r="4565">
          <cell r="A4565">
            <v>5004698</v>
          </cell>
          <cell r="B4565" t="str">
            <v>COBEÑA GARCIA CESAR</v>
          </cell>
          <cell r="C4565" t="str">
            <v/>
          </cell>
          <cell r="D4565" t="str">
            <v>50871138Z</v>
          </cell>
          <cell r="E4565" t="str">
            <v>PGNA</v>
          </cell>
          <cell r="F4565" t="str">
            <v>Nacionales</v>
          </cell>
        </row>
        <row r="4566">
          <cell r="A4566">
            <v>5004699</v>
          </cell>
          <cell r="B4566" t="str">
            <v>VELAS CALVO JUAN MANUEL</v>
          </cell>
          <cell r="C4566" t="str">
            <v/>
          </cell>
          <cell r="D4566" t="str">
            <v>51993390G</v>
          </cell>
          <cell r="E4566" t="str">
            <v>PGNA</v>
          </cell>
          <cell r="F4566" t="str">
            <v>Nacionales</v>
          </cell>
        </row>
        <row r="4567">
          <cell r="A4567">
            <v>5004700</v>
          </cell>
          <cell r="B4567" t="str">
            <v>VASERA EVENTOS SL</v>
          </cell>
          <cell r="C4567" t="str">
            <v/>
          </cell>
          <cell r="D4567" t="str">
            <v>B86377678</v>
          </cell>
          <cell r="E4567" t="str">
            <v>PGNA</v>
          </cell>
          <cell r="F4567" t="str">
            <v>Nacionales</v>
          </cell>
        </row>
        <row r="4568">
          <cell r="A4568">
            <v>5004701</v>
          </cell>
          <cell r="B4568" t="str">
            <v>NH HOTELES ESPAÑA SA</v>
          </cell>
          <cell r="C4568" t="str">
            <v/>
          </cell>
          <cell r="D4568" t="str">
            <v>A58511882</v>
          </cell>
          <cell r="E4568" t="str">
            <v>PGNA</v>
          </cell>
          <cell r="F4568" t="str">
            <v>Nacionales</v>
          </cell>
        </row>
        <row r="4569">
          <cell r="A4569">
            <v>5004702</v>
          </cell>
          <cell r="B4569" t="str">
            <v>CORBI MEDIA</v>
          </cell>
          <cell r="C4569" t="str">
            <v/>
          </cell>
          <cell r="D4569" t="str">
            <v>B66109398</v>
          </cell>
          <cell r="E4569" t="str">
            <v>PGPD</v>
          </cell>
          <cell r="F4569" t="str">
            <v>Productoras</v>
          </cell>
        </row>
        <row r="4570">
          <cell r="A4570">
            <v>5004703</v>
          </cell>
          <cell r="B4570" t="str">
            <v>HORTA SALAS JOSE RAMON</v>
          </cell>
          <cell r="C4570" t="str">
            <v/>
          </cell>
          <cell r="D4570" t="str">
            <v>00800635M</v>
          </cell>
          <cell r="E4570" t="str">
            <v>PGNA</v>
          </cell>
          <cell r="F4570" t="str">
            <v>Nacionales</v>
          </cell>
        </row>
        <row r="4571">
          <cell r="A4571">
            <v>5004704</v>
          </cell>
          <cell r="B4571" t="str">
            <v>AZUL MEDIA SERVICE 2016 SL</v>
          </cell>
          <cell r="C4571" t="str">
            <v/>
          </cell>
          <cell r="D4571" t="str">
            <v>B87489217</v>
          </cell>
          <cell r="E4571" t="str">
            <v>PGPD</v>
          </cell>
          <cell r="F4571" t="str">
            <v>Productoras</v>
          </cell>
        </row>
        <row r="4572">
          <cell r="A4572">
            <v>5004705</v>
          </cell>
          <cell r="B4572" t="str">
            <v>BOHEMIA FILMS SL</v>
          </cell>
          <cell r="C4572" t="str">
            <v/>
          </cell>
          <cell r="D4572" t="str">
            <v>B84688803</v>
          </cell>
          <cell r="E4572" t="str">
            <v>PGPD</v>
          </cell>
          <cell r="F4572" t="str">
            <v>Productoras</v>
          </cell>
        </row>
        <row r="4573">
          <cell r="A4573">
            <v>5004706</v>
          </cell>
          <cell r="B4573" t="str">
            <v>MORCILLO MASA OSCAR</v>
          </cell>
          <cell r="C4573" t="str">
            <v/>
          </cell>
          <cell r="D4573" t="str">
            <v>53563708C</v>
          </cell>
          <cell r="E4573" t="str">
            <v>PGNA</v>
          </cell>
          <cell r="F4573" t="str">
            <v>Nacionales</v>
          </cell>
        </row>
        <row r="4574">
          <cell r="A4574">
            <v>5004707</v>
          </cell>
          <cell r="B4574" t="str">
            <v>CABALLERO MUÑOZ MARIA DEL MAR</v>
          </cell>
          <cell r="C4574" t="str">
            <v/>
          </cell>
          <cell r="D4574" t="str">
            <v>11914589Z</v>
          </cell>
          <cell r="E4574" t="str">
            <v>PGNA</v>
          </cell>
          <cell r="F4574" t="str">
            <v>Nacionales</v>
          </cell>
        </row>
        <row r="4575">
          <cell r="A4575">
            <v>5004708</v>
          </cell>
          <cell r="B4575" t="str">
            <v>AGUIAR MARTINEZ ESTHER KARINA</v>
          </cell>
          <cell r="C4575" t="str">
            <v/>
          </cell>
          <cell r="D4575" t="str">
            <v>X5238405V</v>
          </cell>
          <cell r="E4575" t="str">
            <v>PGNA</v>
          </cell>
          <cell r="F4575" t="str">
            <v>Nacionales</v>
          </cell>
        </row>
        <row r="4576">
          <cell r="A4576">
            <v>5004709</v>
          </cell>
          <cell r="B4576" t="str">
            <v>AGUADO FONTFREDA VIRGINIA</v>
          </cell>
          <cell r="C4576" t="str">
            <v/>
          </cell>
          <cell r="D4576" t="str">
            <v>20256387B</v>
          </cell>
          <cell r="E4576" t="str">
            <v>PGNA</v>
          </cell>
          <cell r="F4576" t="str">
            <v>Nacionales</v>
          </cell>
        </row>
        <row r="4577">
          <cell r="A4577">
            <v>5004710</v>
          </cell>
          <cell r="B4577" t="str">
            <v>DE LA VEGA AMADO SONIA</v>
          </cell>
          <cell r="C4577" t="str">
            <v/>
          </cell>
          <cell r="D4577" t="str">
            <v>50236110Q</v>
          </cell>
          <cell r="E4577" t="str">
            <v>PGNA</v>
          </cell>
          <cell r="F4577" t="str">
            <v>Nacionales</v>
          </cell>
        </row>
        <row r="4578">
          <cell r="A4578">
            <v>5004711</v>
          </cell>
          <cell r="B4578" t="str">
            <v>NIETO RIOS GUILLERMO</v>
          </cell>
          <cell r="C4578" t="str">
            <v/>
          </cell>
          <cell r="D4578" t="str">
            <v>00829152W</v>
          </cell>
          <cell r="E4578" t="str">
            <v>PCOL</v>
          </cell>
          <cell r="F4578" t="str">
            <v>Colaboradores</v>
          </cell>
        </row>
        <row r="4579">
          <cell r="A4579">
            <v>5004712</v>
          </cell>
          <cell r="B4579" t="str">
            <v>CABALLERO CASTRO PEDRO</v>
          </cell>
          <cell r="C4579" t="str">
            <v/>
          </cell>
          <cell r="D4579" t="str">
            <v>02239674A</v>
          </cell>
          <cell r="E4579" t="str">
            <v>PCOL</v>
          </cell>
          <cell r="F4579" t="str">
            <v>Colaboradores</v>
          </cell>
        </row>
        <row r="4580">
          <cell r="A4580">
            <v>5004713</v>
          </cell>
          <cell r="B4580" t="str">
            <v>AREVALO MANEIRO JAVIER</v>
          </cell>
          <cell r="C4580" t="str">
            <v/>
          </cell>
          <cell r="D4580" t="str">
            <v>76778544J</v>
          </cell>
          <cell r="E4580" t="str">
            <v>PCOL</v>
          </cell>
          <cell r="F4580" t="str">
            <v>Colaboradores</v>
          </cell>
        </row>
        <row r="4581">
          <cell r="A4581">
            <v>5004714</v>
          </cell>
          <cell r="B4581" t="str">
            <v>BARROSO CERRO JOSE LUIS</v>
          </cell>
          <cell r="C4581" t="str">
            <v/>
          </cell>
          <cell r="D4581" t="str">
            <v>44409876G</v>
          </cell>
          <cell r="E4581" t="str">
            <v>PGNA</v>
          </cell>
          <cell r="F4581" t="str">
            <v>Nacionales</v>
          </cell>
        </row>
        <row r="4582">
          <cell r="A4582">
            <v>5004715</v>
          </cell>
          <cell r="B4582" t="str">
            <v>ARRIBAS SOTO SERGIO</v>
          </cell>
          <cell r="C4582" t="str">
            <v/>
          </cell>
          <cell r="D4582" t="str">
            <v>53823162B</v>
          </cell>
          <cell r="E4582" t="str">
            <v>PGNA</v>
          </cell>
          <cell r="F4582" t="str">
            <v>Nacionales</v>
          </cell>
        </row>
        <row r="4583">
          <cell r="A4583">
            <v>5004716</v>
          </cell>
          <cell r="B4583" t="str">
            <v>BECEIRO MORENO FRANCISCO JAVIER</v>
          </cell>
          <cell r="C4583" t="str">
            <v/>
          </cell>
          <cell r="D4583" t="str">
            <v>50155979V</v>
          </cell>
          <cell r="E4583" t="str">
            <v>PGNA</v>
          </cell>
          <cell r="F4583" t="str">
            <v>Nacionales</v>
          </cell>
        </row>
        <row r="4584">
          <cell r="A4584">
            <v>5004717</v>
          </cell>
          <cell r="B4584" t="str">
            <v>IHA GMBH</v>
          </cell>
          <cell r="C4584" t="str">
            <v/>
          </cell>
          <cell r="D4584" t="str">
            <v>199838452</v>
          </cell>
          <cell r="E4584" t="str">
            <v>PGCO</v>
          </cell>
          <cell r="F4584" t="str">
            <v>Comunitarios</v>
          </cell>
        </row>
        <row r="4585">
          <cell r="A4585">
            <v>5004718</v>
          </cell>
          <cell r="B4585" t="str">
            <v>SEÑARIS LOPEZ PAULA</v>
          </cell>
          <cell r="C4585" t="str">
            <v/>
          </cell>
          <cell r="D4585" t="str">
            <v>44846257Y</v>
          </cell>
          <cell r="E4585" t="str">
            <v>PCOL</v>
          </cell>
          <cell r="F4585" t="str">
            <v>Colaboradores</v>
          </cell>
        </row>
        <row r="4586">
          <cell r="A4586">
            <v>5004719</v>
          </cell>
          <cell r="B4586" t="str">
            <v>MERLIN PROPERTIES SOCIMI SA</v>
          </cell>
          <cell r="C4586" t="str">
            <v/>
          </cell>
          <cell r="D4586" t="str">
            <v>A86977790</v>
          </cell>
          <cell r="E4586" t="str">
            <v>PGNA</v>
          </cell>
          <cell r="F4586" t="str">
            <v>Nacionales</v>
          </cell>
        </row>
        <row r="4587">
          <cell r="A4587">
            <v>5004720</v>
          </cell>
          <cell r="B4587" t="str">
            <v>CARRILLO GUERRERO FRANCISCO J</v>
          </cell>
          <cell r="C4587" t="str">
            <v/>
          </cell>
          <cell r="D4587" t="str">
            <v>44361428V</v>
          </cell>
          <cell r="E4587" t="str">
            <v>PCOL</v>
          </cell>
          <cell r="F4587" t="str">
            <v>Colaboradores</v>
          </cell>
        </row>
        <row r="4588">
          <cell r="A4588">
            <v>5004721</v>
          </cell>
          <cell r="B4588" t="str">
            <v>JAUREGUI CAMPUZANO FERNANDO</v>
          </cell>
          <cell r="C4588" t="str">
            <v/>
          </cell>
          <cell r="D4588" t="str">
            <v>01376225C</v>
          </cell>
          <cell r="E4588" t="str">
            <v>PCOL</v>
          </cell>
          <cell r="F4588" t="str">
            <v>Colaboradores</v>
          </cell>
        </row>
        <row r="4589">
          <cell r="A4589">
            <v>5004722</v>
          </cell>
          <cell r="B4589" t="str">
            <v>DURAN GALA LUIS FERNANDO</v>
          </cell>
          <cell r="C4589" t="str">
            <v/>
          </cell>
          <cell r="D4589" t="str">
            <v>51899460Y</v>
          </cell>
          <cell r="E4589" t="str">
            <v>PCOL</v>
          </cell>
          <cell r="F4589" t="str">
            <v>Colaboradores</v>
          </cell>
        </row>
        <row r="4590">
          <cell r="A4590">
            <v>5004723</v>
          </cell>
          <cell r="B4590" t="str">
            <v>CATORCE COMUNICACION SL</v>
          </cell>
          <cell r="C4590" t="str">
            <v/>
          </cell>
          <cell r="D4590" t="str">
            <v>B83001404</v>
          </cell>
          <cell r="E4590" t="str">
            <v>PGNA</v>
          </cell>
          <cell r="F4590" t="str">
            <v>Nacionales</v>
          </cell>
        </row>
        <row r="4591">
          <cell r="A4591">
            <v>5004724</v>
          </cell>
          <cell r="B4591" t="str">
            <v>RECICLAJES JARAMA SL</v>
          </cell>
          <cell r="C4591" t="str">
            <v/>
          </cell>
          <cell r="D4591" t="str">
            <v>B86452851</v>
          </cell>
          <cell r="E4591" t="str">
            <v>PGNA</v>
          </cell>
          <cell r="F4591" t="str">
            <v>Nacionales</v>
          </cell>
        </row>
        <row r="4592">
          <cell r="A4592">
            <v>5004725</v>
          </cell>
          <cell r="B4592" t="str">
            <v>GRANDSON NIUS SL</v>
          </cell>
          <cell r="C4592" t="str">
            <v>NIETO SAN JOSE JOSE MARIA</v>
          </cell>
          <cell r="D4592" t="str">
            <v>B86814571</v>
          </cell>
          <cell r="E4592" t="str">
            <v>PCOL</v>
          </cell>
          <cell r="F4592" t="str">
            <v>Colaboradores</v>
          </cell>
        </row>
        <row r="4593">
          <cell r="A4593">
            <v>5004726</v>
          </cell>
          <cell r="B4593" t="str">
            <v>VACIERO SLP</v>
          </cell>
          <cell r="C4593" t="str">
            <v/>
          </cell>
          <cell r="D4593" t="str">
            <v>B74381286</v>
          </cell>
          <cell r="E4593" t="str">
            <v>PGNA</v>
          </cell>
          <cell r="F4593" t="str">
            <v>Nacionales</v>
          </cell>
        </row>
        <row r="4594">
          <cell r="A4594">
            <v>5004727</v>
          </cell>
          <cell r="B4594" t="str">
            <v>SUMINISTROS ELECTRICOS</v>
          </cell>
          <cell r="C4594" t="str">
            <v/>
          </cell>
          <cell r="D4594" t="str">
            <v>B84179167</v>
          </cell>
          <cell r="E4594" t="str">
            <v>PGNA</v>
          </cell>
          <cell r="F4594" t="str">
            <v>Nacionales</v>
          </cell>
        </row>
        <row r="4595">
          <cell r="A4595">
            <v>5004728</v>
          </cell>
          <cell r="B4595" t="str">
            <v>TECNSOPAND PROYECT SL</v>
          </cell>
          <cell r="C4595" t="str">
            <v/>
          </cell>
          <cell r="D4595" t="str">
            <v>B85318699</v>
          </cell>
          <cell r="E4595" t="str">
            <v>PGNA</v>
          </cell>
          <cell r="F4595" t="str">
            <v>Nacionales</v>
          </cell>
        </row>
        <row r="4596">
          <cell r="A4596">
            <v>5004729</v>
          </cell>
          <cell r="B4596" t="str">
            <v>MEDIASET PREMIUM SPA</v>
          </cell>
          <cell r="C4596" t="str">
            <v/>
          </cell>
          <cell r="D4596" t="str">
            <v>08744350961</v>
          </cell>
          <cell r="E4596" t="str">
            <v>PGCO</v>
          </cell>
          <cell r="F4596" t="str">
            <v>Comunitarios</v>
          </cell>
        </row>
        <row r="4597">
          <cell r="A4597">
            <v>5004730</v>
          </cell>
          <cell r="B4597" t="str">
            <v>VEGA CAÑAL MARIA ELVIRA</v>
          </cell>
          <cell r="C4597" t="str">
            <v/>
          </cell>
          <cell r="D4597" t="str">
            <v>SS340699D</v>
          </cell>
          <cell r="E4597" t="str">
            <v>PGEX</v>
          </cell>
          <cell r="F4597" t="str">
            <v>Extranjeros</v>
          </cell>
        </row>
        <row r="4598">
          <cell r="A4598">
            <v>5004731</v>
          </cell>
          <cell r="B4598" t="str">
            <v>DIAGRAMA PRODUCCIONES SL</v>
          </cell>
          <cell r="C4598" t="str">
            <v/>
          </cell>
          <cell r="D4598" t="str">
            <v>B84112382</v>
          </cell>
          <cell r="E4598" t="str">
            <v>PGNA</v>
          </cell>
          <cell r="F4598" t="str">
            <v>Nacionales</v>
          </cell>
        </row>
        <row r="4599">
          <cell r="A4599">
            <v>5004732</v>
          </cell>
          <cell r="B4599" t="str">
            <v>SATECO DOCUMENTALIA SL</v>
          </cell>
          <cell r="C4599" t="str">
            <v/>
          </cell>
          <cell r="D4599" t="str">
            <v>B84770619</v>
          </cell>
          <cell r="E4599" t="str">
            <v>PGNA</v>
          </cell>
          <cell r="F4599" t="str">
            <v>Nacionales</v>
          </cell>
        </row>
        <row r="4600">
          <cell r="A4600">
            <v>5004733</v>
          </cell>
          <cell r="B4600" t="str">
            <v>LIONS GATE INTERNATIONAL (UK) LTD</v>
          </cell>
          <cell r="C4600" t="str">
            <v/>
          </cell>
          <cell r="D4600" t="str">
            <v>761284134</v>
          </cell>
          <cell r="E4600" t="str">
            <v>PGEX</v>
          </cell>
          <cell r="F4600" t="str">
            <v>Extranjeros</v>
          </cell>
        </row>
        <row r="4601">
          <cell r="A4601">
            <v>5004734</v>
          </cell>
          <cell r="B4601" t="str">
            <v>AMOR EN VIETNAM AIE</v>
          </cell>
          <cell r="C4601" t="str">
            <v/>
          </cell>
          <cell r="D4601" t="str">
            <v>V87564571</v>
          </cell>
          <cell r="E4601" t="str">
            <v>PGNA</v>
          </cell>
          <cell r="F4601" t="str">
            <v>Nacionales</v>
          </cell>
        </row>
        <row r="4602">
          <cell r="A4602">
            <v>5004735</v>
          </cell>
          <cell r="B4602" t="str">
            <v>CABALLERIA GOMEZ</v>
          </cell>
          <cell r="C4602" t="str">
            <v/>
          </cell>
          <cell r="D4602" t="str">
            <v>E87051017</v>
          </cell>
          <cell r="E4602" t="str">
            <v>PCOL</v>
          </cell>
          <cell r="F4602" t="str">
            <v>Colaboradores</v>
          </cell>
        </row>
        <row r="4603">
          <cell r="A4603">
            <v>5004736</v>
          </cell>
          <cell r="B4603" t="str">
            <v>JUZGADO JUZGADO FAUSTINO</v>
          </cell>
          <cell r="C4603" t="str">
            <v/>
          </cell>
          <cell r="D4603" t="str">
            <v>50464112L</v>
          </cell>
          <cell r="E4603" t="str">
            <v>PCOL</v>
          </cell>
          <cell r="F4603" t="str">
            <v>Colaboradores</v>
          </cell>
        </row>
        <row r="4604">
          <cell r="A4604">
            <v>5004737</v>
          </cell>
          <cell r="B4604" t="str">
            <v>BDO AUDITORES SLP</v>
          </cell>
          <cell r="C4604" t="str">
            <v/>
          </cell>
          <cell r="D4604" t="str">
            <v>B82387572</v>
          </cell>
          <cell r="E4604" t="str">
            <v>PGNA</v>
          </cell>
          <cell r="F4604" t="str">
            <v>Nacionales</v>
          </cell>
        </row>
        <row r="4605">
          <cell r="A4605">
            <v>5004738</v>
          </cell>
          <cell r="B4605" t="str">
            <v>ESD2 PRODUCCIONES AUDIOVISUALES SL</v>
          </cell>
          <cell r="C4605" t="str">
            <v/>
          </cell>
          <cell r="D4605" t="str">
            <v>B84844810</v>
          </cell>
          <cell r="E4605" t="str">
            <v>PGNA</v>
          </cell>
          <cell r="F4605" t="str">
            <v>Nacionales</v>
          </cell>
        </row>
        <row r="4606">
          <cell r="A4606">
            <v>5004739</v>
          </cell>
          <cell r="B4606" t="str">
            <v>FOREVER MOVIES SL</v>
          </cell>
          <cell r="C4606" t="str">
            <v/>
          </cell>
          <cell r="D4606" t="str">
            <v>B66389297</v>
          </cell>
          <cell r="E4606" t="str">
            <v>PGNA</v>
          </cell>
          <cell r="F4606" t="str">
            <v>Nacionales</v>
          </cell>
        </row>
        <row r="4607">
          <cell r="A4607">
            <v>5004740</v>
          </cell>
          <cell r="B4607" t="str">
            <v>VLN SERVICIOS PUBLICITARIOS</v>
          </cell>
          <cell r="C4607" t="str">
            <v/>
          </cell>
          <cell r="D4607" t="str">
            <v>B87495628</v>
          </cell>
          <cell r="E4607" t="str">
            <v>PGNA</v>
          </cell>
          <cell r="F4607" t="str">
            <v>Nacionales</v>
          </cell>
        </row>
        <row r="4608">
          <cell r="A4608">
            <v>5004741</v>
          </cell>
          <cell r="B4608" t="str">
            <v>AGEDI AIE OFICINA CONJUNTA UTE</v>
          </cell>
          <cell r="C4608" t="str">
            <v/>
          </cell>
          <cell r="D4608" t="str">
            <v>U87718094</v>
          </cell>
          <cell r="E4608" t="str">
            <v>EGDA</v>
          </cell>
          <cell r="F4608" t="str">
            <v>Dchos.Autor</v>
          </cell>
        </row>
        <row r="4609">
          <cell r="A4609">
            <v>5004742</v>
          </cell>
          <cell r="B4609" t="str">
            <v>HERRERA GUTIERREZ JOSE ANTONIO</v>
          </cell>
          <cell r="C4609" t="str">
            <v/>
          </cell>
          <cell r="D4609" t="str">
            <v>00404046M</v>
          </cell>
          <cell r="E4609" t="str">
            <v>PCOL</v>
          </cell>
          <cell r="F4609" t="str">
            <v>Colaboradores</v>
          </cell>
        </row>
        <row r="4610">
          <cell r="A4610">
            <v>5004743</v>
          </cell>
          <cell r="B4610" t="str">
            <v>LINEA DE GESTION 2 SA</v>
          </cell>
          <cell r="C4610" t="str">
            <v/>
          </cell>
          <cell r="D4610" t="str">
            <v>A29389848</v>
          </cell>
          <cell r="E4610" t="str">
            <v>PGNA</v>
          </cell>
          <cell r="F4610" t="str">
            <v>Nacionales</v>
          </cell>
        </row>
        <row r="4611">
          <cell r="A4611">
            <v>5004744</v>
          </cell>
          <cell r="B4611" t="str">
            <v>CAVERO GOMEZ MARTA</v>
          </cell>
          <cell r="C4611" t="str">
            <v/>
          </cell>
          <cell r="D4611" t="str">
            <v>05254884M</v>
          </cell>
          <cell r="E4611" t="str">
            <v>PCOL</v>
          </cell>
          <cell r="F4611" t="str">
            <v>Colaboradores</v>
          </cell>
        </row>
        <row r="4612">
          <cell r="A4612">
            <v>5004745</v>
          </cell>
          <cell r="B4612" t="str">
            <v>OPEN TEXT SOFTWARE SLU</v>
          </cell>
          <cell r="C4612" t="str">
            <v/>
          </cell>
          <cell r="D4612" t="str">
            <v>B82743931</v>
          </cell>
          <cell r="E4612" t="str">
            <v>PGNA</v>
          </cell>
          <cell r="F4612" t="str">
            <v>Nacionales</v>
          </cell>
        </row>
        <row r="4613">
          <cell r="A4613">
            <v>5004746</v>
          </cell>
          <cell r="B4613" t="str">
            <v>CONVENTO DE SAN FRANCISCO</v>
          </cell>
          <cell r="C4613" t="str">
            <v/>
          </cell>
          <cell r="D4613" t="str">
            <v>R1500105J</v>
          </cell>
          <cell r="E4613" t="str">
            <v>PGNA</v>
          </cell>
          <cell r="F4613" t="str">
            <v>Nacionales</v>
          </cell>
        </row>
        <row r="4614">
          <cell r="A4614">
            <v>5004747</v>
          </cell>
          <cell r="B4614" t="str">
            <v>MODERN VIDEOFILM</v>
          </cell>
          <cell r="C4614" t="str">
            <v/>
          </cell>
          <cell r="D4614" t="str">
            <v>010893376</v>
          </cell>
          <cell r="E4614" t="str">
            <v>PGEX</v>
          </cell>
          <cell r="F4614" t="str">
            <v>Extranjeros</v>
          </cell>
        </row>
        <row r="4615">
          <cell r="A4615">
            <v>5004748</v>
          </cell>
          <cell r="B4615" t="str">
            <v>IMAZU PUBLICIDAD SL</v>
          </cell>
          <cell r="C4615" t="str">
            <v/>
          </cell>
          <cell r="D4615" t="str">
            <v>B76535723</v>
          </cell>
          <cell r="E4615" t="str">
            <v>PGNA</v>
          </cell>
          <cell r="F4615" t="str">
            <v>Nacionales</v>
          </cell>
        </row>
        <row r="4616">
          <cell r="A4616">
            <v>5004749</v>
          </cell>
          <cell r="B4616" t="str">
            <v>PEREZ BALLARIN RICARDO ISAIAS</v>
          </cell>
          <cell r="C4616" t="str">
            <v/>
          </cell>
          <cell r="D4616" t="str">
            <v>17997466N</v>
          </cell>
          <cell r="E4616" t="str">
            <v>PCOL</v>
          </cell>
          <cell r="F4616" t="str">
            <v>Colaboradores</v>
          </cell>
        </row>
        <row r="4617">
          <cell r="A4617">
            <v>5004750</v>
          </cell>
          <cell r="B4617" t="str">
            <v>CAFFAREL SERRA CARMEN</v>
          </cell>
          <cell r="C4617" t="str">
            <v/>
          </cell>
          <cell r="D4617" t="str">
            <v>01484305T</v>
          </cell>
          <cell r="E4617" t="str">
            <v>PGCA</v>
          </cell>
          <cell r="F4617" t="str">
            <v>Consejeros</v>
          </cell>
        </row>
        <row r="4618">
          <cell r="A4618">
            <v>5004751</v>
          </cell>
          <cell r="B4618" t="str">
            <v>LOZANO LOPEZ MARIA EUGENIA</v>
          </cell>
          <cell r="C4618" t="str">
            <v/>
          </cell>
          <cell r="D4618" t="str">
            <v>11811446A</v>
          </cell>
          <cell r="E4618" t="str">
            <v>PGCA</v>
          </cell>
          <cell r="F4618" t="str">
            <v>Consejeros</v>
          </cell>
        </row>
        <row r="4619">
          <cell r="A4619">
            <v>5004752</v>
          </cell>
          <cell r="B4619" t="str">
            <v>PELAEZ BARCELO MARIA JOSE</v>
          </cell>
          <cell r="C4619" t="str">
            <v/>
          </cell>
          <cell r="D4619" t="str">
            <v>50703793V</v>
          </cell>
          <cell r="E4619" t="str">
            <v>PGCA</v>
          </cell>
          <cell r="F4619" t="str">
            <v>Consejeros</v>
          </cell>
        </row>
        <row r="4620">
          <cell r="A4620">
            <v>5004753</v>
          </cell>
          <cell r="B4620" t="str">
            <v>THE LAB MEDIA ADVERTISING SL</v>
          </cell>
          <cell r="C4620" t="str">
            <v/>
          </cell>
          <cell r="D4620" t="str">
            <v>B86269925</v>
          </cell>
          <cell r="E4620" t="str">
            <v>PGNA</v>
          </cell>
          <cell r="F4620" t="str">
            <v>Nacionales</v>
          </cell>
        </row>
        <row r="4621">
          <cell r="A4621">
            <v>5004754</v>
          </cell>
          <cell r="B4621" t="str">
            <v>MORALES FERNANDEZ ALFONSO</v>
          </cell>
          <cell r="C4621" t="str">
            <v/>
          </cell>
          <cell r="D4621" t="str">
            <v>50835421Q</v>
          </cell>
          <cell r="E4621" t="str">
            <v>PGCA</v>
          </cell>
          <cell r="F4621" t="str">
            <v>Consejeros</v>
          </cell>
        </row>
        <row r="4622">
          <cell r="A4622">
            <v>5004755</v>
          </cell>
          <cell r="B4622" t="str">
            <v>PERALES ALBERT ALEJANDRO</v>
          </cell>
          <cell r="C4622" t="str">
            <v/>
          </cell>
          <cell r="D4622" t="str">
            <v>02702058H</v>
          </cell>
          <cell r="E4622" t="str">
            <v>PGCA</v>
          </cell>
          <cell r="F4622" t="str">
            <v>Consejeros</v>
          </cell>
        </row>
        <row r="4623">
          <cell r="A4623">
            <v>5004756</v>
          </cell>
          <cell r="B4623" t="str">
            <v>ONETO REVUELTA JOSE MANUEL</v>
          </cell>
          <cell r="C4623" t="str">
            <v/>
          </cell>
          <cell r="D4623" t="str">
            <v>31361364J</v>
          </cell>
          <cell r="E4623" t="str">
            <v>PGCA</v>
          </cell>
          <cell r="F4623" t="str">
            <v>Consejeros</v>
          </cell>
        </row>
        <row r="4624">
          <cell r="A4624">
            <v>5004757</v>
          </cell>
          <cell r="B4624" t="str">
            <v>MOLINA PEREZ SALVADOR</v>
          </cell>
          <cell r="C4624" t="str">
            <v/>
          </cell>
          <cell r="D4624" t="str">
            <v>45272590B</v>
          </cell>
          <cell r="E4624" t="str">
            <v>PGCA</v>
          </cell>
          <cell r="F4624" t="str">
            <v>Consejeros</v>
          </cell>
        </row>
        <row r="4625">
          <cell r="A4625">
            <v>5004758</v>
          </cell>
          <cell r="B4625" t="str">
            <v>OCAÑA SAORNIL JUAN IGNACIO</v>
          </cell>
          <cell r="C4625" t="str">
            <v/>
          </cell>
          <cell r="D4625" t="str">
            <v>50416419M</v>
          </cell>
          <cell r="E4625" t="str">
            <v>PGCA</v>
          </cell>
          <cell r="F4625" t="str">
            <v>Consejeros</v>
          </cell>
        </row>
        <row r="4626">
          <cell r="A4626">
            <v>5004759</v>
          </cell>
          <cell r="B4626" t="str">
            <v>INA TV BROADCAST SERVICES</v>
          </cell>
          <cell r="C4626" t="str">
            <v/>
          </cell>
          <cell r="D4626" t="str">
            <v>CY90001449S</v>
          </cell>
          <cell r="E4626" t="str">
            <v>PGCO</v>
          </cell>
          <cell r="F4626" t="str">
            <v>Comunitarios</v>
          </cell>
        </row>
        <row r="4627">
          <cell r="A4627">
            <v>5004760</v>
          </cell>
          <cell r="B4627" t="str">
            <v>ARTICO DISTRIBUCION INTL SLU</v>
          </cell>
          <cell r="C4627" t="str">
            <v/>
          </cell>
          <cell r="D4627" t="str">
            <v>B87580379</v>
          </cell>
          <cell r="E4627" t="str">
            <v>PGNA</v>
          </cell>
          <cell r="F4627" t="str">
            <v>Nacionales</v>
          </cell>
        </row>
        <row r="4628">
          <cell r="A4628">
            <v>5004761</v>
          </cell>
          <cell r="B4628" t="str">
            <v>LORENZO AMADOR ANTONIO</v>
          </cell>
          <cell r="C4628" t="str">
            <v/>
          </cell>
          <cell r="D4628" t="str">
            <v>28723877M</v>
          </cell>
          <cell r="E4628" t="str">
            <v>PCOL</v>
          </cell>
          <cell r="F4628" t="str">
            <v>Colaboradores</v>
          </cell>
        </row>
        <row r="4629">
          <cell r="A4629">
            <v>5004765</v>
          </cell>
          <cell r="B4629" t="str">
            <v>TOLEDO CLEMARES Y ASOCIADOS</v>
          </cell>
          <cell r="C4629" t="str">
            <v/>
          </cell>
          <cell r="D4629" t="str">
            <v>B78474418</v>
          </cell>
          <cell r="E4629" t="str">
            <v>PGNA</v>
          </cell>
          <cell r="F4629" t="str">
            <v>Nacionales</v>
          </cell>
        </row>
        <row r="4630">
          <cell r="A4630">
            <v>5004766</v>
          </cell>
          <cell r="B4630" t="str">
            <v>MUÑOZ ARREBOLA JESUS</v>
          </cell>
          <cell r="C4630" t="str">
            <v/>
          </cell>
          <cell r="D4630" t="str">
            <v>52575721K</v>
          </cell>
          <cell r="E4630" t="str">
            <v>PCOL</v>
          </cell>
          <cell r="F4630" t="str">
            <v>Colaboradores</v>
          </cell>
        </row>
        <row r="4631">
          <cell r="A4631">
            <v>5004767</v>
          </cell>
          <cell r="B4631" t="str">
            <v>SOPORTES Y PROD INTEGRALES SL</v>
          </cell>
          <cell r="C4631" t="str">
            <v/>
          </cell>
          <cell r="D4631" t="str">
            <v>B83746495</v>
          </cell>
          <cell r="E4631" t="str">
            <v>PGNA</v>
          </cell>
          <cell r="F4631" t="str">
            <v>Nacionales</v>
          </cell>
        </row>
        <row r="4632">
          <cell r="A4632">
            <v>5004768</v>
          </cell>
          <cell r="B4632" t="str">
            <v>HERNANDEZ DENIZ YESSICA VANESSA</v>
          </cell>
          <cell r="C4632" t="str">
            <v/>
          </cell>
          <cell r="D4632" t="str">
            <v>42203996P</v>
          </cell>
          <cell r="E4632" t="str">
            <v>PCOL</v>
          </cell>
          <cell r="F4632" t="str">
            <v>Colaboradores</v>
          </cell>
        </row>
        <row r="4633">
          <cell r="A4633">
            <v>5004769</v>
          </cell>
          <cell r="B4633" t="str">
            <v>UTE SIMON CASAS-NAUTALIA VIAJES</v>
          </cell>
          <cell r="C4633" t="str">
            <v/>
          </cell>
          <cell r="D4633" t="str">
            <v>U87660791</v>
          </cell>
          <cell r="E4633" t="str">
            <v>PGNA</v>
          </cell>
          <cell r="F4633" t="str">
            <v>Nacionales</v>
          </cell>
        </row>
        <row r="4634">
          <cell r="A4634">
            <v>5004770</v>
          </cell>
          <cell r="B4634" t="str">
            <v>AG PUBL EMPRESARIAL RTV AND.SA</v>
          </cell>
          <cell r="C4634" t="str">
            <v/>
          </cell>
          <cell r="D4634" t="str">
            <v>Q4191001I</v>
          </cell>
          <cell r="E4634" t="str">
            <v>PGNA</v>
          </cell>
          <cell r="F4634" t="str">
            <v>Nacionales</v>
          </cell>
        </row>
        <row r="4635">
          <cell r="A4635">
            <v>5004771</v>
          </cell>
          <cell r="B4635" t="str">
            <v>LUMBIER Y JIMENEZ CB</v>
          </cell>
          <cell r="C4635" t="str">
            <v/>
          </cell>
          <cell r="D4635" t="str">
            <v>E86634094</v>
          </cell>
          <cell r="E4635" t="str">
            <v>PGNA</v>
          </cell>
          <cell r="F4635" t="str">
            <v>Nacionales</v>
          </cell>
        </row>
        <row r="4636">
          <cell r="A4636">
            <v>5004772</v>
          </cell>
          <cell r="B4636" t="str">
            <v>GRUPO GESTIONA-T GESTORES SL</v>
          </cell>
          <cell r="C4636" t="str">
            <v/>
          </cell>
          <cell r="D4636" t="str">
            <v>B86407210</v>
          </cell>
          <cell r="E4636" t="str">
            <v>PGNA</v>
          </cell>
          <cell r="F4636" t="str">
            <v>Nacionales</v>
          </cell>
        </row>
        <row r="4637">
          <cell r="A4637">
            <v>5004773</v>
          </cell>
          <cell r="B4637" t="str">
            <v>CABIRENT SANITARIOS PORTATILES SL</v>
          </cell>
          <cell r="C4637" t="str">
            <v/>
          </cell>
          <cell r="D4637" t="str">
            <v>B82806548</v>
          </cell>
          <cell r="E4637" t="str">
            <v>PGNA</v>
          </cell>
          <cell r="F4637" t="str">
            <v>Nacionales</v>
          </cell>
        </row>
        <row r="4638">
          <cell r="A4638">
            <v>5004774</v>
          </cell>
          <cell r="B4638" t="str">
            <v>AEGAL Asoc Empr y Prof</v>
          </cell>
          <cell r="C4638" t="str">
            <v/>
          </cell>
          <cell r="D4638" t="str">
            <v>G84044700</v>
          </cell>
          <cell r="E4638" t="str">
            <v>PGNA</v>
          </cell>
          <cell r="F4638" t="str">
            <v>Nacionales</v>
          </cell>
        </row>
        <row r="4639">
          <cell r="A4639">
            <v>5004775</v>
          </cell>
          <cell r="B4639" t="str">
            <v>COLEGIO INGENIEROS CAMINOS</v>
          </cell>
          <cell r="C4639" t="str">
            <v/>
          </cell>
          <cell r="D4639" t="str">
            <v>Q2867009I</v>
          </cell>
          <cell r="E4639" t="str">
            <v>PGNA</v>
          </cell>
          <cell r="F4639" t="str">
            <v>Nacionales</v>
          </cell>
        </row>
        <row r="4640">
          <cell r="A4640">
            <v>5004776</v>
          </cell>
          <cell r="B4640" t="str">
            <v>FELGTB FED EST LESBIANAS GAYS</v>
          </cell>
          <cell r="C4640" t="str">
            <v/>
          </cell>
          <cell r="D4640" t="str">
            <v>G80319270</v>
          </cell>
          <cell r="E4640" t="str">
            <v>PGNA</v>
          </cell>
          <cell r="F4640" t="str">
            <v>Nacionales</v>
          </cell>
        </row>
        <row r="4641">
          <cell r="A4641">
            <v>5004777</v>
          </cell>
          <cell r="B4641" t="str">
            <v>COGAM COLECT LESB GAYS</v>
          </cell>
          <cell r="C4641" t="str">
            <v/>
          </cell>
          <cell r="D4641" t="str">
            <v>G78419660</v>
          </cell>
          <cell r="E4641" t="str">
            <v>PGNA</v>
          </cell>
          <cell r="F4641" t="str">
            <v>Nacionales</v>
          </cell>
        </row>
        <row r="4642">
          <cell r="A4642">
            <v>5004778</v>
          </cell>
          <cell r="B4642" t="str">
            <v>ESTEBAN RODRIGUEZ OLGA</v>
          </cell>
          <cell r="C4642" t="str">
            <v/>
          </cell>
          <cell r="D4642" t="str">
            <v>52983581E</v>
          </cell>
          <cell r="E4642" t="str">
            <v>PCOL</v>
          </cell>
          <cell r="F4642" t="str">
            <v>Colaboradores</v>
          </cell>
        </row>
        <row r="4643">
          <cell r="A4643">
            <v>5004779</v>
          </cell>
          <cell r="B4643" t="str">
            <v>DELUXE MADRID SL</v>
          </cell>
          <cell r="C4643" t="str">
            <v/>
          </cell>
          <cell r="D4643" t="str">
            <v>B63376966</v>
          </cell>
          <cell r="E4643" t="str">
            <v>PGNA</v>
          </cell>
          <cell r="F4643" t="str">
            <v>Nacionales</v>
          </cell>
        </row>
        <row r="4644">
          <cell r="A4644">
            <v>5004780</v>
          </cell>
          <cell r="B4644" t="str">
            <v>TRES SISTEMAS DE COMUNICACION SL</v>
          </cell>
          <cell r="C4644" t="str">
            <v/>
          </cell>
          <cell r="D4644" t="str">
            <v>B85518074</v>
          </cell>
          <cell r="E4644" t="str">
            <v>PGNA</v>
          </cell>
          <cell r="F4644" t="str">
            <v>Nacionales</v>
          </cell>
        </row>
        <row r="4645">
          <cell r="A4645">
            <v>5004781</v>
          </cell>
          <cell r="B4645" t="str">
            <v>ERNST AND YOUNG SL</v>
          </cell>
          <cell r="C4645" t="str">
            <v/>
          </cell>
          <cell r="D4645" t="str">
            <v>B78970506</v>
          </cell>
          <cell r="E4645" t="str">
            <v>PGNA</v>
          </cell>
          <cell r="F4645" t="str">
            <v>Nacionales</v>
          </cell>
        </row>
        <row r="4646">
          <cell r="A4646">
            <v>5004782</v>
          </cell>
          <cell r="B4646" t="str">
            <v>ALONSO VIDAL IVAN</v>
          </cell>
          <cell r="C4646" t="str">
            <v/>
          </cell>
          <cell r="D4646" t="str">
            <v>49065100M</v>
          </cell>
          <cell r="E4646" t="str">
            <v>PCOL</v>
          </cell>
          <cell r="F4646" t="str">
            <v>Colaboradores</v>
          </cell>
        </row>
        <row r="4647">
          <cell r="A4647">
            <v>5004783</v>
          </cell>
          <cell r="B4647" t="str">
            <v>ROMERO SANCHEZ BEATRIZ</v>
          </cell>
          <cell r="C4647" t="str">
            <v/>
          </cell>
          <cell r="D4647" t="str">
            <v>44636874S</v>
          </cell>
          <cell r="E4647" t="str">
            <v>PCOL</v>
          </cell>
          <cell r="F4647" t="str">
            <v>Colaboradores</v>
          </cell>
        </row>
        <row r="4648">
          <cell r="A4648">
            <v>5004784</v>
          </cell>
          <cell r="B4648" t="str">
            <v>CABALLO FILMS SL</v>
          </cell>
          <cell r="C4648" t="str">
            <v/>
          </cell>
          <cell r="D4648" t="str">
            <v>B85941060</v>
          </cell>
          <cell r="E4648" t="str">
            <v>PGNA</v>
          </cell>
          <cell r="F4648" t="str">
            <v>Nacionales</v>
          </cell>
        </row>
        <row r="4649">
          <cell r="A4649">
            <v>5004785</v>
          </cell>
          <cell r="B4649" t="str">
            <v>MATA PORTILLO NADIA</v>
          </cell>
          <cell r="C4649" t="str">
            <v/>
          </cell>
          <cell r="D4649" t="str">
            <v>11851152B</v>
          </cell>
          <cell r="E4649" t="str">
            <v>PCOL</v>
          </cell>
          <cell r="F4649" t="str">
            <v>Colaboradores</v>
          </cell>
        </row>
        <row r="4650">
          <cell r="A4650">
            <v>5004786</v>
          </cell>
          <cell r="B4650" t="str">
            <v>BT MEDIA AND BROADCAST</v>
          </cell>
          <cell r="C4650" t="str">
            <v/>
          </cell>
          <cell r="D4650" t="str">
            <v>245719348</v>
          </cell>
          <cell r="E4650" t="str">
            <v>PGEX</v>
          </cell>
          <cell r="F4650" t="str">
            <v>Extranjeros</v>
          </cell>
        </row>
        <row r="4651">
          <cell r="A4651">
            <v>5004787</v>
          </cell>
          <cell r="B4651" t="str">
            <v>FERNANDEZ CALATAYUD ENRIQUE JOSE</v>
          </cell>
          <cell r="C4651" t="str">
            <v/>
          </cell>
          <cell r="D4651" t="str">
            <v>07512247X</v>
          </cell>
          <cell r="E4651" t="str">
            <v>PCOL</v>
          </cell>
          <cell r="F4651" t="str">
            <v>Colaboradores</v>
          </cell>
        </row>
        <row r="4652">
          <cell r="A4652">
            <v>5004788</v>
          </cell>
          <cell r="B4652" t="str">
            <v>POTENZA PRODUCCIONES SL</v>
          </cell>
          <cell r="C4652" t="str">
            <v/>
          </cell>
          <cell r="D4652" t="str">
            <v>B84114024</v>
          </cell>
          <cell r="E4652" t="str">
            <v>PGNA</v>
          </cell>
          <cell r="F4652" t="str">
            <v>Nacionales</v>
          </cell>
        </row>
        <row r="4653">
          <cell r="A4653">
            <v>5004789</v>
          </cell>
          <cell r="B4653" t="str">
            <v>MOSOLOV P SL</v>
          </cell>
          <cell r="C4653" t="str">
            <v/>
          </cell>
          <cell r="D4653" t="str">
            <v>B85572774</v>
          </cell>
          <cell r="E4653" t="str">
            <v>PGNA</v>
          </cell>
          <cell r="F4653" t="str">
            <v>Nacionales</v>
          </cell>
        </row>
        <row r="4654">
          <cell r="A4654">
            <v>5004790</v>
          </cell>
          <cell r="B4654" t="str">
            <v>SABANES DIEGO MAXIMILIANO</v>
          </cell>
          <cell r="C4654" t="str">
            <v/>
          </cell>
          <cell r="D4654" t="str">
            <v>X3135080L</v>
          </cell>
          <cell r="E4654" t="str">
            <v>PCOL</v>
          </cell>
          <cell r="F4654" t="str">
            <v>Colaboradores</v>
          </cell>
        </row>
        <row r="4655">
          <cell r="A4655">
            <v>5004791</v>
          </cell>
          <cell r="B4655" t="str">
            <v>WHITE LEAF PRODUCCIONES SL</v>
          </cell>
          <cell r="C4655" t="str">
            <v/>
          </cell>
          <cell r="D4655" t="str">
            <v>B86341609</v>
          </cell>
          <cell r="E4655" t="str">
            <v>PGNA</v>
          </cell>
          <cell r="F4655" t="str">
            <v>Nacionales</v>
          </cell>
        </row>
        <row r="4656">
          <cell r="A4656">
            <v>5004792</v>
          </cell>
          <cell r="B4656" t="str">
            <v>CAMEO MEDIA SL</v>
          </cell>
          <cell r="C4656" t="str">
            <v/>
          </cell>
          <cell r="D4656" t="str">
            <v>B63254130</v>
          </cell>
          <cell r="E4656" t="str">
            <v>PGNA</v>
          </cell>
          <cell r="F4656" t="str">
            <v>Nacionales</v>
          </cell>
        </row>
        <row r="4657">
          <cell r="A4657">
            <v>5004793</v>
          </cell>
          <cell r="B4657" t="str">
            <v>PEREZ LOPEZ MARIA MAGDALENA</v>
          </cell>
          <cell r="C4657" t="str">
            <v/>
          </cell>
          <cell r="D4657" t="str">
            <v>16564247S</v>
          </cell>
          <cell r="E4657" t="str">
            <v>PCOL</v>
          </cell>
          <cell r="F4657" t="str">
            <v>Colaboradores</v>
          </cell>
        </row>
        <row r="4658">
          <cell r="A4658">
            <v>5004794</v>
          </cell>
          <cell r="B4658" t="str">
            <v>COLADO OLMO JOSE IGNACIO</v>
          </cell>
          <cell r="C4658" t="str">
            <v/>
          </cell>
          <cell r="D4658" t="str">
            <v>26211993C</v>
          </cell>
          <cell r="E4658" t="str">
            <v>PCOL</v>
          </cell>
          <cell r="F4658" t="str">
            <v>Colaboradores</v>
          </cell>
        </row>
        <row r="4659">
          <cell r="A4659">
            <v>5004795</v>
          </cell>
          <cell r="B4659" t="str">
            <v>ALCARAZ HERNANDEZ M TERESA</v>
          </cell>
          <cell r="C4659" t="str">
            <v/>
          </cell>
          <cell r="D4659" t="str">
            <v>00813553C</v>
          </cell>
          <cell r="E4659" t="str">
            <v>PCOL</v>
          </cell>
          <cell r="F4659" t="str">
            <v>Colaboradores</v>
          </cell>
        </row>
        <row r="4660">
          <cell r="A4660">
            <v>5004796</v>
          </cell>
          <cell r="B4660" t="str">
            <v>ESTEBAN MARTINEZ JOSE ALBERTO</v>
          </cell>
          <cell r="C4660" t="str">
            <v/>
          </cell>
          <cell r="D4660" t="str">
            <v>02613004C</v>
          </cell>
          <cell r="E4660" t="str">
            <v>PCOL</v>
          </cell>
          <cell r="F4660" t="str">
            <v>Colaboradores</v>
          </cell>
        </row>
        <row r="4661">
          <cell r="A4661">
            <v>5004797</v>
          </cell>
          <cell r="B4661" t="str">
            <v>DAVILA PEREZ DE CAMINO CARLOS</v>
          </cell>
          <cell r="C4661" t="str">
            <v/>
          </cell>
          <cell r="D4661" t="str">
            <v>13032404Y</v>
          </cell>
          <cell r="E4661" t="str">
            <v>PCOL</v>
          </cell>
          <cell r="F4661" t="str">
            <v>Colaboradores</v>
          </cell>
        </row>
        <row r="4662">
          <cell r="A4662">
            <v>5004798</v>
          </cell>
          <cell r="B4662" t="str">
            <v>CALLEJA ARRANZ ANGEL</v>
          </cell>
          <cell r="C4662" t="str">
            <v/>
          </cell>
          <cell r="D4662" t="str">
            <v>50221125G</v>
          </cell>
          <cell r="E4662" t="str">
            <v>PCOL</v>
          </cell>
          <cell r="F4662" t="str">
            <v>Colaboradores</v>
          </cell>
        </row>
        <row r="4663">
          <cell r="A4663">
            <v>5004799</v>
          </cell>
          <cell r="B4663" t="str">
            <v>BAQUERO SAINZ PEDRO PABLO</v>
          </cell>
          <cell r="C4663" t="str">
            <v/>
          </cell>
          <cell r="D4663" t="str">
            <v>02857665F</v>
          </cell>
          <cell r="E4663" t="str">
            <v>PCOL</v>
          </cell>
          <cell r="F4663" t="str">
            <v>Colaboradores</v>
          </cell>
        </row>
        <row r="4664">
          <cell r="A4664">
            <v>5004800</v>
          </cell>
          <cell r="B4664" t="str">
            <v>BLANCO GONZALEZ CONSTR METALICAS SL</v>
          </cell>
          <cell r="C4664" t="str">
            <v/>
          </cell>
          <cell r="D4664" t="str">
            <v>B90123720</v>
          </cell>
          <cell r="E4664" t="str">
            <v>PGNA</v>
          </cell>
          <cell r="F4664" t="str">
            <v>Nacionales</v>
          </cell>
        </row>
        <row r="4665">
          <cell r="A4665">
            <v>5004801</v>
          </cell>
          <cell r="B4665" t="str">
            <v>QUANTEL LD</v>
          </cell>
          <cell r="C4665" t="str">
            <v/>
          </cell>
          <cell r="D4665" t="str">
            <v>01130271</v>
          </cell>
          <cell r="E4665" t="str">
            <v>PGEX</v>
          </cell>
          <cell r="F4665" t="str">
            <v>Extranjeros</v>
          </cell>
        </row>
        <row r="4666">
          <cell r="A4666">
            <v>5004802</v>
          </cell>
          <cell r="B4666" t="str">
            <v>SANCA SERV GRALES</v>
          </cell>
          <cell r="C4666" t="str">
            <v/>
          </cell>
          <cell r="D4666" t="str">
            <v>A28836468</v>
          </cell>
          <cell r="E4666" t="str">
            <v>PGNA</v>
          </cell>
          <cell r="F4666" t="str">
            <v>Nacionales</v>
          </cell>
        </row>
        <row r="4667">
          <cell r="A4667">
            <v>5004803</v>
          </cell>
          <cell r="B4667" t="str">
            <v>LOPEZ LOPEZ JESUS</v>
          </cell>
          <cell r="C4667" t="str">
            <v/>
          </cell>
          <cell r="D4667" t="str">
            <v>SP413687D</v>
          </cell>
          <cell r="E4667" t="str">
            <v>PGEX</v>
          </cell>
          <cell r="F4667" t="str">
            <v>Extranjeros</v>
          </cell>
        </row>
        <row r="4668">
          <cell r="A4668">
            <v>5004804</v>
          </cell>
          <cell r="B4668" t="str">
            <v>TORRES BUS SL</v>
          </cell>
          <cell r="C4668" t="str">
            <v/>
          </cell>
          <cell r="D4668" t="str">
            <v>B45275922</v>
          </cell>
          <cell r="E4668" t="str">
            <v>PGNA</v>
          </cell>
          <cell r="F4668" t="str">
            <v>Nacionales</v>
          </cell>
        </row>
        <row r="4669">
          <cell r="A4669">
            <v>5004805</v>
          </cell>
          <cell r="B4669" t="str">
            <v>AYTO LAS ROZAS DE PUERTO REAL</v>
          </cell>
          <cell r="C4669" t="str">
            <v/>
          </cell>
          <cell r="D4669" t="str">
            <v>P2812800G</v>
          </cell>
          <cell r="E4669" t="str">
            <v>PGNA</v>
          </cell>
          <cell r="F4669" t="str">
            <v>Nacionales</v>
          </cell>
        </row>
        <row r="4670">
          <cell r="A4670">
            <v>5004806</v>
          </cell>
          <cell r="B4670" t="str">
            <v>SKY UK LTD (NBC)</v>
          </cell>
          <cell r="C4670" t="str">
            <v/>
          </cell>
          <cell r="D4670" t="str">
            <v>440627467</v>
          </cell>
          <cell r="E4670" t="str">
            <v>PGEX</v>
          </cell>
          <cell r="F4670" t="str">
            <v>Extranjeros</v>
          </cell>
        </row>
        <row r="4671">
          <cell r="A4671">
            <v>5004807</v>
          </cell>
          <cell r="B4671" t="str">
            <v>UZABAL COMUNICACION INTEGRAL SL</v>
          </cell>
          <cell r="C4671" t="str">
            <v>BENI ELISA</v>
          </cell>
          <cell r="D4671" t="str">
            <v>B86943636</v>
          </cell>
          <cell r="E4671" t="str">
            <v>PCOL</v>
          </cell>
          <cell r="F4671" t="str">
            <v>Colaboradores</v>
          </cell>
        </row>
        <row r="4672">
          <cell r="A4672">
            <v>5004808</v>
          </cell>
          <cell r="B4672" t="str">
            <v>NARA SL</v>
          </cell>
          <cell r="C4672" t="str">
            <v>CARBONELL PABLO</v>
          </cell>
          <cell r="D4672" t="str">
            <v>B83054981</v>
          </cell>
          <cell r="E4672" t="str">
            <v>PCOL</v>
          </cell>
          <cell r="F4672" t="str">
            <v>Colaboradores</v>
          </cell>
        </row>
        <row r="4673">
          <cell r="A4673">
            <v>5004809</v>
          </cell>
          <cell r="B4673" t="str">
            <v>LOTA COMUNICACION INTEGRAL SL</v>
          </cell>
          <cell r="C4673" t="str">
            <v/>
          </cell>
          <cell r="D4673" t="str">
            <v>B86134798</v>
          </cell>
          <cell r="E4673" t="str">
            <v>PGNA</v>
          </cell>
          <cell r="F4673" t="str">
            <v>Nacionales</v>
          </cell>
        </row>
        <row r="4674">
          <cell r="A4674">
            <v>5004810</v>
          </cell>
          <cell r="B4674" t="str">
            <v>SINOPSYS DISTRIBUCION INTEGRAL SL</v>
          </cell>
          <cell r="C4674" t="str">
            <v/>
          </cell>
          <cell r="D4674" t="str">
            <v>A85756880</v>
          </cell>
          <cell r="E4674" t="str">
            <v>PGNA</v>
          </cell>
          <cell r="F4674" t="str">
            <v>Nacionales</v>
          </cell>
        </row>
        <row r="4675">
          <cell r="A4675">
            <v>5004811</v>
          </cell>
          <cell r="B4675" t="str">
            <v>MONTESINOS AGUAYO PABLO</v>
          </cell>
          <cell r="C4675" t="str">
            <v/>
          </cell>
          <cell r="D4675" t="str">
            <v>44592205N</v>
          </cell>
          <cell r="E4675" t="str">
            <v>PCOL</v>
          </cell>
          <cell r="F4675" t="str">
            <v>Colaboradores</v>
          </cell>
        </row>
        <row r="4676">
          <cell r="A4676">
            <v>5004812</v>
          </cell>
          <cell r="B4676" t="str">
            <v>IZAGUIRRE LOBO BORIS</v>
          </cell>
          <cell r="C4676" t="str">
            <v/>
          </cell>
          <cell r="D4676" t="str">
            <v/>
          </cell>
          <cell r="E4676" t="str">
            <v>PGEX</v>
          </cell>
          <cell r="F4676" t="str">
            <v>Extranjeros</v>
          </cell>
        </row>
        <row r="4677">
          <cell r="A4677">
            <v>5004813</v>
          </cell>
          <cell r="B4677" t="str">
            <v>LA FABRICA IMAGEN Y COMUNICACION SL</v>
          </cell>
          <cell r="C4677" t="str">
            <v>LOPEZ PALOMERA ESTHER</v>
          </cell>
          <cell r="D4677" t="str">
            <v>B86566676</v>
          </cell>
          <cell r="E4677" t="str">
            <v>PCOL</v>
          </cell>
          <cell r="F4677" t="str">
            <v>Colaboradores</v>
          </cell>
        </row>
        <row r="4678">
          <cell r="A4678">
            <v>5004814</v>
          </cell>
          <cell r="B4678" t="str">
            <v>PROKOM PRODUCCIONES SL</v>
          </cell>
          <cell r="C4678" t="str">
            <v/>
          </cell>
          <cell r="D4678" t="str">
            <v>B87189536</v>
          </cell>
          <cell r="E4678" t="str">
            <v>PGNA</v>
          </cell>
          <cell r="F4678" t="str">
            <v>Nacionales</v>
          </cell>
        </row>
        <row r="4679">
          <cell r="A4679">
            <v>5004815</v>
          </cell>
          <cell r="B4679" t="str">
            <v>GRACIA SANAGUSTIN MARIA</v>
          </cell>
          <cell r="C4679" t="str">
            <v/>
          </cell>
          <cell r="D4679" t="str">
            <v>72977510M</v>
          </cell>
          <cell r="E4679" t="str">
            <v>PCOL</v>
          </cell>
          <cell r="F4679" t="str">
            <v>Colaboradores</v>
          </cell>
        </row>
        <row r="4680">
          <cell r="A4680">
            <v>5004816</v>
          </cell>
          <cell r="B4680" t="str">
            <v>COLLADO RIVERA BERTA</v>
          </cell>
          <cell r="C4680" t="str">
            <v/>
          </cell>
          <cell r="D4680" t="str">
            <v>04207450Z</v>
          </cell>
          <cell r="E4680" t="str">
            <v>PCOL</v>
          </cell>
          <cell r="F4680" t="str">
            <v>Colaboradores</v>
          </cell>
        </row>
        <row r="4681">
          <cell r="A4681">
            <v>5004817</v>
          </cell>
          <cell r="B4681" t="str">
            <v>ABBANTIA ABOGADOS SLLP</v>
          </cell>
          <cell r="C4681" t="str">
            <v/>
          </cell>
          <cell r="D4681" t="str">
            <v>B91330845</v>
          </cell>
          <cell r="E4681" t="str">
            <v>PGNA</v>
          </cell>
          <cell r="F4681" t="str">
            <v>Nacionales</v>
          </cell>
        </row>
        <row r="4682">
          <cell r="A4682">
            <v>5004818</v>
          </cell>
          <cell r="B4682" t="str">
            <v>LOPEZ SCHLICHTING CRISTINA</v>
          </cell>
          <cell r="C4682" t="str">
            <v/>
          </cell>
          <cell r="D4682" t="str">
            <v>02869092A</v>
          </cell>
          <cell r="E4682" t="str">
            <v>PCOL</v>
          </cell>
          <cell r="F4682" t="str">
            <v>Colaboradores</v>
          </cell>
        </row>
        <row r="4683">
          <cell r="A4683">
            <v>5004819</v>
          </cell>
          <cell r="B4683" t="str">
            <v>THE POOL TALENT MANAGEMENT</v>
          </cell>
          <cell r="C4683" t="str">
            <v>BERTA COLLADO</v>
          </cell>
          <cell r="D4683" t="str">
            <v>B87557450</v>
          </cell>
          <cell r="E4683" t="str">
            <v>PGNA</v>
          </cell>
          <cell r="F4683" t="str">
            <v>Nacionales</v>
          </cell>
        </row>
        <row r="4684">
          <cell r="A4684">
            <v>5004820</v>
          </cell>
          <cell r="B4684" t="str">
            <v>CASTRO FERNANDEZ-ALFARO JESUS</v>
          </cell>
          <cell r="C4684" t="str">
            <v>SOUND PLUS EVENTS</v>
          </cell>
          <cell r="D4684" t="str">
            <v>05402817W</v>
          </cell>
          <cell r="E4684" t="str">
            <v>PGNA</v>
          </cell>
          <cell r="F4684" t="str">
            <v>Nacionales</v>
          </cell>
        </row>
        <row r="4685">
          <cell r="A4685">
            <v>5004821</v>
          </cell>
          <cell r="B4685" t="str">
            <v>DOG COMUNICACION SL</v>
          </cell>
          <cell r="C4685" t="str">
            <v/>
          </cell>
          <cell r="D4685" t="str">
            <v>B85167252</v>
          </cell>
          <cell r="E4685" t="str">
            <v>PGNA</v>
          </cell>
          <cell r="F4685" t="str">
            <v>Nacionales</v>
          </cell>
        </row>
        <row r="4686">
          <cell r="A4686">
            <v>5004822</v>
          </cell>
          <cell r="B4686" t="str">
            <v>PLANETA POP SL</v>
          </cell>
          <cell r="C4686" t="str">
            <v>ABENIA ADRIANA, CARMEN LOMANA</v>
          </cell>
          <cell r="D4686" t="str">
            <v>B84429794</v>
          </cell>
          <cell r="E4686" t="str">
            <v>PCOL</v>
          </cell>
          <cell r="F4686" t="str">
            <v>Colaboradores</v>
          </cell>
        </row>
        <row r="4687">
          <cell r="A4687">
            <v>5004823</v>
          </cell>
          <cell r="B4687" t="str">
            <v>PINEDA MONTES EMILIO</v>
          </cell>
          <cell r="C4687" t="str">
            <v/>
          </cell>
          <cell r="D4687" t="str">
            <v>00835751T</v>
          </cell>
          <cell r="E4687" t="str">
            <v>PCOL</v>
          </cell>
          <cell r="F4687" t="str">
            <v>Colaboradores</v>
          </cell>
        </row>
        <row r="4688">
          <cell r="A4688">
            <v>5004824</v>
          </cell>
          <cell r="B4688" t="str">
            <v>RODRIGUEZ MAS JAVIER</v>
          </cell>
          <cell r="C4688" t="str">
            <v/>
          </cell>
          <cell r="D4688" t="str">
            <v>43445106S</v>
          </cell>
          <cell r="E4688" t="str">
            <v>PCOL</v>
          </cell>
          <cell r="F4688" t="str">
            <v>Colaboradores</v>
          </cell>
        </row>
        <row r="4689">
          <cell r="A4689">
            <v>5004825</v>
          </cell>
          <cell r="B4689" t="str">
            <v>BLUE MEDIA COMUNICACION SLU</v>
          </cell>
          <cell r="C4689" t="str">
            <v/>
          </cell>
          <cell r="D4689" t="str">
            <v>B99078362</v>
          </cell>
          <cell r="E4689" t="str">
            <v>PGNA</v>
          </cell>
          <cell r="F4689" t="str">
            <v>Nacionales</v>
          </cell>
        </row>
        <row r="4690">
          <cell r="A4690">
            <v>5004826</v>
          </cell>
          <cell r="B4690" t="str">
            <v>NOXVO SL</v>
          </cell>
          <cell r="C4690" t="str">
            <v/>
          </cell>
          <cell r="D4690" t="str">
            <v>B84627991</v>
          </cell>
          <cell r="E4690" t="str">
            <v>PGNA</v>
          </cell>
          <cell r="F4690" t="str">
            <v>Nacionales</v>
          </cell>
        </row>
        <row r="4691">
          <cell r="A4691">
            <v>5004827</v>
          </cell>
          <cell r="B4691" t="str">
            <v>EL SEMANAL DIGITAL SL</v>
          </cell>
          <cell r="C4691" t="str">
            <v/>
          </cell>
          <cell r="D4691" t="str">
            <v>B82693979</v>
          </cell>
          <cell r="E4691" t="str">
            <v>PGNA</v>
          </cell>
          <cell r="F4691" t="str">
            <v>Nacionales</v>
          </cell>
        </row>
        <row r="4692">
          <cell r="A4692">
            <v>5004828</v>
          </cell>
          <cell r="B4692" t="str">
            <v>LAVINIA BROADCASTING SL</v>
          </cell>
          <cell r="C4692" t="str">
            <v/>
          </cell>
          <cell r="D4692" t="str">
            <v>B66367129</v>
          </cell>
          <cell r="E4692" t="str">
            <v>PGNA</v>
          </cell>
          <cell r="F4692" t="str">
            <v>Nacionales</v>
          </cell>
        </row>
        <row r="4693">
          <cell r="A4693">
            <v>5004829</v>
          </cell>
          <cell r="B4693" t="str">
            <v>DOS MIL PALABRAS SL</v>
          </cell>
          <cell r="C4693" t="str">
            <v/>
          </cell>
          <cell r="D4693" t="str">
            <v>B87277455</v>
          </cell>
          <cell r="E4693" t="str">
            <v>PGNA</v>
          </cell>
          <cell r="F4693" t="str">
            <v>Nacionales</v>
          </cell>
        </row>
        <row r="4694">
          <cell r="A4694">
            <v>5004830</v>
          </cell>
          <cell r="B4694" t="str">
            <v>ZDF ENTERPRIESE GMBH</v>
          </cell>
          <cell r="C4694" t="str">
            <v/>
          </cell>
          <cell r="D4694" t="str">
            <v>811366863</v>
          </cell>
          <cell r="E4694" t="str">
            <v>PGCO</v>
          </cell>
          <cell r="F4694" t="str">
            <v>Comunitarios</v>
          </cell>
        </row>
        <row r="4695">
          <cell r="A4695">
            <v>5004831</v>
          </cell>
          <cell r="B4695" t="str">
            <v>MADRID MUSICAL SAU</v>
          </cell>
          <cell r="C4695" t="str">
            <v/>
          </cell>
          <cell r="D4695" t="str">
            <v>A28396737</v>
          </cell>
          <cell r="E4695" t="str">
            <v>PGNA</v>
          </cell>
          <cell r="F4695" t="str">
            <v>Nacionales</v>
          </cell>
        </row>
        <row r="4696">
          <cell r="A4696">
            <v>5004832</v>
          </cell>
          <cell r="B4696" t="str">
            <v>WALLIS DELGADO MERCEDES MARIA</v>
          </cell>
          <cell r="C4696" t="str">
            <v/>
          </cell>
          <cell r="D4696" t="str">
            <v/>
          </cell>
          <cell r="E4696" t="str">
            <v>PGEX</v>
          </cell>
          <cell r="F4696" t="str">
            <v>Extranjeros</v>
          </cell>
        </row>
        <row r="4697">
          <cell r="A4697">
            <v>5004833</v>
          </cell>
          <cell r="B4697" t="str">
            <v>EL LEON DE EL ESPAÑOL</v>
          </cell>
          <cell r="C4697" t="str">
            <v/>
          </cell>
          <cell r="D4697" t="str">
            <v>A87115226</v>
          </cell>
          <cell r="E4697" t="str">
            <v>PGNA</v>
          </cell>
          <cell r="F4697" t="str">
            <v>Nacionales</v>
          </cell>
        </row>
        <row r="4698">
          <cell r="A4698">
            <v>5004834</v>
          </cell>
          <cell r="B4698" t="str">
            <v>BECARES DE LA HERA ROBERTO</v>
          </cell>
          <cell r="C4698" t="str">
            <v/>
          </cell>
          <cell r="D4698" t="str">
            <v>53402241J</v>
          </cell>
          <cell r="E4698" t="str">
            <v>PCOL</v>
          </cell>
          <cell r="F4698" t="str">
            <v>Colaboradores</v>
          </cell>
        </row>
        <row r="4699">
          <cell r="A4699">
            <v>5004835</v>
          </cell>
          <cell r="B4699" t="str">
            <v>TITANIA COMPAÑIA EDITORIAL SL</v>
          </cell>
          <cell r="C4699" t="str">
            <v/>
          </cell>
          <cell r="D4699" t="str">
            <v>B82938572</v>
          </cell>
          <cell r="E4699" t="str">
            <v>PGNA</v>
          </cell>
          <cell r="F4699" t="str">
            <v>Nacionales</v>
          </cell>
        </row>
        <row r="4700">
          <cell r="A4700">
            <v>5004836</v>
          </cell>
          <cell r="B4700" t="str">
            <v>DOMINGUEZ MONTOLI MONSERRAT</v>
          </cell>
          <cell r="C4700" t="str">
            <v/>
          </cell>
          <cell r="D4700" t="str">
            <v>50805889Q</v>
          </cell>
          <cell r="E4700" t="str">
            <v>PCOL</v>
          </cell>
          <cell r="F4700" t="str">
            <v>Colaboradores</v>
          </cell>
        </row>
        <row r="4701">
          <cell r="A4701">
            <v>5004837</v>
          </cell>
          <cell r="B4701" t="str">
            <v>BREAKING RATINGS SL</v>
          </cell>
          <cell r="C4701" t="str">
            <v/>
          </cell>
          <cell r="D4701" t="str">
            <v>B87554721</v>
          </cell>
          <cell r="E4701" t="str">
            <v>PGNA</v>
          </cell>
          <cell r="F4701" t="str">
            <v>Nacionales</v>
          </cell>
        </row>
        <row r="4702">
          <cell r="A4702">
            <v>5004838</v>
          </cell>
          <cell r="B4702" t="str">
            <v>VOLJE INSTALACIONES ELECTRICAS SL</v>
          </cell>
          <cell r="C4702" t="str">
            <v/>
          </cell>
          <cell r="D4702" t="str">
            <v>B87047049</v>
          </cell>
          <cell r="E4702" t="str">
            <v>PGNA</v>
          </cell>
          <cell r="F4702" t="str">
            <v>Nacionales</v>
          </cell>
        </row>
        <row r="4703">
          <cell r="A4703">
            <v>5004839</v>
          </cell>
          <cell r="B4703" t="str">
            <v>THE WALT DISNEY COMPANY IBERIA SL</v>
          </cell>
          <cell r="C4703" t="str">
            <v/>
          </cell>
          <cell r="D4703" t="str">
            <v>B82764416</v>
          </cell>
          <cell r="E4703" t="str">
            <v>PGNA</v>
          </cell>
          <cell r="F4703" t="str">
            <v>Nacionales</v>
          </cell>
        </row>
        <row r="4704">
          <cell r="A4704">
            <v>5004840</v>
          </cell>
          <cell r="B4704" t="str">
            <v>REDLINES ESTRATEGIA Y COM SL</v>
          </cell>
          <cell r="C4704" t="str">
            <v>CALDERÓN AVELLANEDA CESAR</v>
          </cell>
          <cell r="D4704" t="str">
            <v>B87010930</v>
          </cell>
          <cell r="E4704" t="str">
            <v>PCOL</v>
          </cell>
          <cell r="F4704" t="str">
            <v>Colaboradores</v>
          </cell>
        </row>
        <row r="4705">
          <cell r="A4705">
            <v>5004841</v>
          </cell>
          <cell r="B4705" t="str">
            <v>GIL CUEVAS PABLO</v>
          </cell>
          <cell r="C4705" t="str">
            <v/>
          </cell>
          <cell r="D4705" t="str">
            <v>50098009F</v>
          </cell>
          <cell r="E4705" t="str">
            <v>PCOL</v>
          </cell>
          <cell r="F4705" t="str">
            <v>Colaboradores</v>
          </cell>
        </row>
        <row r="4706">
          <cell r="A4706">
            <v>5004842</v>
          </cell>
          <cell r="B4706" t="str">
            <v>RAMIREZ GARCIA MINA DANIEL</v>
          </cell>
          <cell r="C4706" t="str">
            <v/>
          </cell>
          <cell r="D4706" t="str">
            <v>73115334J</v>
          </cell>
          <cell r="E4706" t="str">
            <v>PCOL</v>
          </cell>
          <cell r="F4706" t="str">
            <v>Colaboradores</v>
          </cell>
        </row>
        <row r="4707">
          <cell r="A4707">
            <v>5004843</v>
          </cell>
          <cell r="B4707" t="str">
            <v>SALVADOR RUIZ ANTONIO JESUS</v>
          </cell>
          <cell r="C4707" t="str">
            <v/>
          </cell>
          <cell r="D4707" t="str">
            <v>28898984J</v>
          </cell>
          <cell r="E4707" t="str">
            <v>PCOL</v>
          </cell>
          <cell r="F4707" t="str">
            <v>Colaboradores</v>
          </cell>
        </row>
        <row r="4708">
          <cell r="A4708">
            <v>5004844</v>
          </cell>
          <cell r="B4708" t="str">
            <v>JVCKENWOOD IBERICA SA</v>
          </cell>
          <cell r="C4708" t="str">
            <v/>
          </cell>
          <cell r="D4708" t="str">
            <v>A78506367</v>
          </cell>
          <cell r="E4708" t="str">
            <v>PGNA</v>
          </cell>
          <cell r="F4708" t="str">
            <v>Nacionales</v>
          </cell>
        </row>
        <row r="4709">
          <cell r="A4709">
            <v>5004845</v>
          </cell>
          <cell r="B4709" t="str">
            <v>MAGNOLIA TV ESPAÑA SL</v>
          </cell>
          <cell r="C4709" t="str">
            <v/>
          </cell>
          <cell r="D4709" t="str">
            <v>B84107564</v>
          </cell>
          <cell r="E4709" t="str">
            <v>PGNA</v>
          </cell>
          <cell r="F4709" t="str">
            <v>Nacionales</v>
          </cell>
        </row>
        <row r="4710">
          <cell r="A4710">
            <v>5004846</v>
          </cell>
          <cell r="B4710" t="str">
            <v>INGENIERIA ELECTRICIDAD Y</v>
          </cell>
          <cell r="C4710" t="str">
            <v/>
          </cell>
          <cell r="D4710" t="str">
            <v>B85975662</v>
          </cell>
          <cell r="E4710" t="str">
            <v>PGNA</v>
          </cell>
          <cell r="F4710" t="str">
            <v>Nacionales</v>
          </cell>
        </row>
        <row r="4711">
          <cell r="A4711">
            <v>5004847</v>
          </cell>
          <cell r="B4711" t="str">
            <v>PRODUCCIONES BOUS AL CARRER SL</v>
          </cell>
          <cell r="C4711" t="str">
            <v>RODRIGUEZ ALBERTO DE JESUS</v>
          </cell>
          <cell r="D4711" t="str">
            <v>B97536775</v>
          </cell>
          <cell r="E4711" t="str">
            <v>PCOL</v>
          </cell>
          <cell r="F4711" t="str">
            <v>Colaboradores</v>
          </cell>
        </row>
        <row r="4712">
          <cell r="A4712">
            <v>5004848</v>
          </cell>
          <cell r="B4712" t="str">
            <v>JCDECAUX ESPAÑA SLU (VER EL 500089)</v>
          </cell>
          <cell r="C4712" t="str">
            <v/>
          </cell>
          <cell r="D4712" t="str">
            <v>B28104461</v>
          </cell>
          <cell r="E4712" t="str">
            <v>PGNA</v>
          </cell>
          <cell r="F4712" t="str">
            <v>Nacionales</v>
          </cell>
        </row>
        <row r="4713">
          <cell r="A4713">
            <v>5004849</v>
          </cell>
          <cell r="B4713" t="str">
            <v>HAGASE COMUNICACION DIGITAL SLL</v>
          </cell>
          <cell r="C4713" t="str">
            <v>GONZALEZ YOLANDA</v>
          </cell>
          <cell r="D4713" t="str">
            <v>B86447984</v>
          </cell>
          <cell r="E4713" t="str">
            <v>PCOL</v>
          </cell>
          <cell r="F4713" t="str">
            <v>Colaboradores</v>
          </cell>
        </row>
        <row r="4714">
          <cell r="A4714">
            <v>5004850</v>
          </cell>
          <cell r="B4714" t="str">
            <v>COMODO SCREEN Y MUCHO D(Ver5005342)</v>
          </cell>
          <cell r="C4714" t="str">
            <v/>
          </cell>
          <cell r="D4714" t="str">
            <v>U67046607</v>
          </cell>
          <cell r="E4714" t="str">
            <v>PGNA</v>
          </cell>
          <cell r="F4714" t="str">
            <v>Nacionales</v>
          </cell>
        </row>
        <row r="4715">
          <cell r="A4715">
            <v>5004851</v>
          </cell>
          <cell r="B4715" t="str">
            <v>COLOR KREIS DESIGN SL</v>
          </cell>
          <cell r="C4715" t="str">
            <v/>
          </cell>
          <cell r="D4715" t="str">
            <v>B87310850</v>
          </cell>
          <cell r="E4715" t="str">
            <v>PGNA</v>
          </cell>
          <cell r="F4715" t="str">
            <v>Nacionales</v>
          </cell>
        </row>
        <row r="4716">
          <cell r="A4716">
            <v>5004852</v>
          </cell>
          <cell r="B4716" t="str">
            <v>FRANCAM INSTALACIONES SL</v>
          </cell>
          <cell r="C4716" t="str">
            <v/>
          </cell>
          <cell r="D4716" t="str">
            <v>B79607289</v>
          </cell>
          <cell r="E4716" t="str">
            <v>PGNA</v>
          </cell>
          <cell r="F4716" t="str">
            <v>Nacionales</v>
          </cell>
        </row>
        <row r="4717">
          <cell r="A4717">
            <v>5004853</v>
          </cell>
          <cell r="B4717" t="str">
            <v>PRODIGIOSO VOLCAN SL</v>
          </cell>
          <cell r="C4717" t="str">
            <v/>
          </cell>
          <cell r="D4717" t="str">
            <v>B86080611</v>
          </cell>
          <cell r="E4717" t="str">
            <v>PGNA</v>
          </cell>
          <cell r="F4717" t="str">
            <v>Nacionales</v>
          </cell>
        </row>
        <row r="4718">
          <cell r="A4718">
            <v>5004854</v>
          </cell>
          <cell r="B4718" t="str">
            <v>VITEL SA</v>
          </cell>
          <cell r="C4718" t="str">
            <v/>
          </cell>
          <cell r="D4718" t="str">
            <v>A28872133</v>
          </cell>
          <cell r="E4718" t="str">
            <v>PGNA</v>
          </cell>
          <cell r="F4718" t="str">
            <v>Nacionales</v>
          </cell>
        </row>
        <row r="4719">
          <cell r="A4719">
            <v>5004855</v>
          </cell>
          <cell r="B4719" t="str">
            <v>VP AUDIO PROFESIONAL SL</v>
          </cell>
          <cell r="C4719" t="str">
            <v/>
          </cell>
          <cell r="D4719" t="str">
            <v>B66428822</v>
          </cell>
          <cell r="E4719" t="str">
            <v>PGNA</v>
          </cell>
          <cell r="F4719" t="str">
            <v>Nacionales</v>
          </cell>
        </row>
        <row r="4720">
          <cell r="A4720">
            <v>5004856</v>
          </cell>
          <cell r="B4720" t="str">
            <v>UGARIT Y BABEL SL</v>
          </cell>
          <cell r="C4720" t="str">
            <v>INTXAURRONDO SILVIA</v>
          </cell>
          <cell r="D4720" t="str">
            <v>B86282639</v>
          </cell>
          <cell r="E4720" t="str">
            <v>PCOL</v>
          </cell>
          <cell r="F4720" t="str">
            <v>Colaboradores</v>
          </cell>
        </row>
        <row r="4721">
          <cell r="A4721">
            <v>5004857</v>
          </cell>
          <cell r="B4721" t="str">
            <v>PIERRE COMUNICA SL</v>
          </cell>
          <cell r="C4721" t="str">
            <v/>
          </cell>
          <cell r="D4721" t="str">
            <v>B43559384</v>
          </cell>
          <cell r="E4721" t="str">
            <v>PGNA</v>
          </cell>
          <cell r="F4721" t="str">
            <v>Nacionales</v>
          </cell>
        </row>
        <row r="4722">
          <cell r="A4722">
            <v>5004860</v>
          </cell>
          <cell r="B4722" t="str">
            <v>CORNERS VIENA CAPELLANES SURL</v>
          </cell>
          <cell r="C4722" t="str">
            <v/>
          </cell>
          <cell r="D4722" t="str">
            <v>B83155473</v>
          </cell>
          <cell r="E4722" t="str">
            <v>PGNA</v>
          </cell>
          <cell r="F4722" t="str">
            <v>Nacionales</v>
          </cell>
        </row>
        <row r="4723">
          <cell r="A4723">
            <v>5004861</v>
          </cell>
          <cell r="B4723" t="str">
            <v>REGUERO BATERIAS SL</v>
          </cell>
          <cell r="C4723" t="str">
            <v/>
          </cell>
          <cell r="D4723" t="str">
            <v>B84529205</v>
          </cell>
          <cell r="E4723" t="str">
            <v>PGNA</v>
          </cell>
          <cell r="F4723" t="str">
            <v>Nacionales</v>
          </cell>
        </row>
        <row r="4724">
          <cell r="A4724">
            <v>5004862</v>
          </cell>
          <cell r="B4724" t="str">
            <v>UNIVERSIDAD EUROPEA DE MADRID</v>
          </cell>
          <cell r="C4724" t="str">
            <v/>
          </cell>
          <cell r="D4724" t="str">
            <v>B79122305</v>
          </cell>
          <cell r="E4724" t="str">
            <v>PGNA</v>
          </cell>
          <cell r="F4724" t="str">
            <v>Nacionales</v>
          </cell>
        </row>
        <row r="4725">
          <cell r="A4725">
            <v>5004863</v>
          </cell>
          <cell r="B4725" t="str">
            <v>FERNANDEZ VEGA Y ASOCIADOS</v>
          </cell>
          <cell r="C4725" t="str">
            <v/>
          </cell>
          <cell r="D4725" t="str">
            <v>B80411705</v>
          </cell>
          <cell r="E4725" t="str">
            <v>PCOL</v>
          </cell>
          <cell r="F4725" t="str">
            <v>Colaboradores</v>
          </cell>
        </row>
        <row r="4726">
          <cell r="A4726">
            <v>5004864</v>
          </cell>
          <cell r="B4726" t="str">
            <v>FUENTES DE JUAN RAMON</v>
          </cell>
          <cell r="C4726" t="str">
            <v/>
          </cell>
          <cell r="D4726" t="str">
            <v>52366828Z</v>
          </cell>
          <cell r="E4726" t="str">
            <v>PCOL</v>
          </cell>
          <cell r="F4726" t="str">
            <v>Colaboradores</v>
          </cell>
        </row>
        <row r="4727">
          <cell r="A4727">
            <v>5004865</v>
          </cell>
          <cell r="B4727" t="str">
            <v>POBLADOR PRADILLO JOSE LUIS</v>
          </cell>
          <cell r="C4727" t="str">
            <v/>
          </cell>
          <cell r="D4727" t="str">
            <v>50430584W</v>
          </cell>
          <cell r="E4727" t="str">
            <v>PCOL</v>
          </cell>
          <cell r="F4727" t="str">
            <v>Colaboradores</v>
          </cell>
        </row>
        <row r="4728">
          <cell r="A4728">
            <v>5004866</v>
          </cell>
          <cell r="B4728" t="str">
            <v>SERV DE ENTRETENIMIENTO</v>
          </cell>
          <cell r="C4728" t="str">
            <v>TORMO GUIJARRO AMPARO BEGOÑA</v>
          </cell>
          <cell r="D4728" t="str">
            <v>B87747747</v>
          </cell>
          <cell r="E4728" t="str">
            <v>PCOL</v>
          </cell>
          <cell r="F4728" t="str">
            <v>Colaboradores</v>
          </cell>
        </row>
        <row r="4729">
          <cell r="A4729">
            <v>5004867</v>
          </cell>
          <cell r="B4729" t="str">
            <v>SIST COMUNIC PUNTUAL Y MARK ESP SL</v>
          </cell>
          <cell r="C4729" t="str">
            <v>SCP</v>
          </cell>
          <cell r="D4729" t="str">
            <v>B84273770</v>
          </cell>
          <cell r="E4729" t="str">
            <v>PGNA</v>
          </cell>
          <cell r="F4729" t="str">
            <v>Nacionales</v>
          </cell>
        </row>
        <row r="4730">
          <cell r="A4730">
            <v>5004868</v>
          </cell>
          <cell r="B4730" t="str">
            <v>SANCHEZ ALONSO DANIEL</v>
          </cell>
          <cell r="C4730" t="str">
            <v>FOTOGRAFO</v>
          </cell>
          <cell r="D4730" t="str">
            <v>33519756Q</v>
          </cell>
          <cell r="E4730" t="str">
            <v>PCOL</v>
          </cell>
          <cell r="F4730" t="str">
            <v>Colaboradores</v>
          </cell>
        </row>
        <row r="4731">
          <cell r="A4731">
            <v>5004869</v>
          </cell>
          <cell r="B4731" t="str">
            <v>ARTIGOT CATERING SL</v>
          </cell>
          <cell r="C4731" t="str">
            <v/>
          </cell>
          <cell r="D4731" t="str">
            <v>B86428638</v>
          </cell>
          <cell r="E4731" t="str">
            <v>PGNA</v>
          </cell>
          <cell r="F4731" t="str">
            <v>Nacionales</v>
          </cell>
        </row>
        <row r="4732">
          <cell r="A4732">
            <v>5004870</v>
          </cell>
          <cell r="B4732" t="str">
            <v>SACO MEDIA SL</v>
          </cell>
          <cell r="C4732" t="str">
            <v>AVILA AHIJON JOSE LUIS</v>
          </cell>
          <cell r="D4732" t="str">
            <v>B82427519</v>
          </cell>
          <cell r="E4732" t="str">
            <v>PCOL</v>
          </cell>
          <cell r="F4732" t="str">
            <v>Colaboradores</v>
          </cell>
        </row>
        <row r="4733">
          <cell r="A4733">
            <v>5004871</v>
          </cell>
          <cell r="B4733" t="str">
            <v>GIL LOPEZ ANDRES</v>
          </cell>
          <cell r="C4733" t="str">
            <v/>
          </cell>
          <cell r="D4733" t="str">
            <v>02889860W</v>
          </cell>
          <cell r="E4733" t="str">
            <v>PCOL</v>
          </cell>
          <cell r="F4733" t="str">
            <v>Colaboradores</v>
          </cell>
        </row>
        <row r="4734">
          <cell r="A4734">
            <v>5004872</v>
          </cell>
          <cell r="B4734" t="str">
            <v>PEREZ ALONSO VIRGINIA</v>
          </cell>
          <cell r="C4734" t="str">
            <v/>
          </cell>
          <cell r="D4734" t="str">
            <v>33518168S</v>
          </cell>
          <cell r="E4734" t="str">
            <v>PCOL</v>
          </cell>
          <cell r="F4734" t="str">
            <v>Colaboradores</v>
          </cell>
        </row>
        <row r="4735">
          <cell r="A4735">
            <v>5004873</v>
          </cell>
          <cell r="B4735" t="str">
            <v>SANZ RODRIGO ANGELES</v>
          </cell>
          <cell r="C4735" t="str">
            <v/>
          </cell>
          <cell r="D4735" t="str">
            <v>51615068D</v>
          </cell>
          <cell r="E4735" t="str">
            <v>PCOL</v>
          </cell>
          <cell r="F4735" t="str">
            <v>Colaboradores</v>
          </cell>
        </row>
        <row r="4736">
          <cell r="A4736">
            <v>5004874</v>
          </cell>
          <cell r="B4736" t="str">
            <v>BLASCO RUIZ ISAAC</v>
          </cell>
          <cell r="C4736" t="str">
            <v/>
          </cell>
          <cell r="D4736" t="str">
            <v>29026879M</v>
          </cell>
          <cell r="E4736" t="str">
            <v>PCOL</v>
          </cell>
          <cell r="F4736" t="str">
            <v>Colaboradores</v>
          </cell>
        </row>
        <row r="4737">
          <cell r="A4737">
            <v>5004875</v>
          </cell>
          <cell r="B4737" t="str">
            <v>ABADIA CATERING SL</v>
          </cell>
          <cell r="C4737" t="str">
            <v/>
          </cell>
          <cell r="D4737" t="str">
            <v>B01143619</v>
          </cell>
          <cell r="E4737" t="str">
            <v>PGNA</v>
          </cell>
          <cell r="F4737" t="str">
            <v>Nacionales</v>
          </cell>
        </row>
        <row r="4738">
          <cell r="A4738">
            <v>5004880</v>
          </cell>
          <cell r="B4738" t="str">
            <v>CORTIZO CASTROMIL GONZALO</v>
          </cell>
          <cell r="C4738" t="str">
            <v/>
          </cell>
          <cell r="D4738" t="str">
            <v>44813246T</v>
          </cell>
          <cell r="E4738" t="str">
            <v>PCOL</v>
          </cell>
          <cell r="F4738" t="str">
            <v>Colaboradores</v>
          </cell>
        </row>
        <row r="4739">
          <cell r="A4739">
            <v>5004881</v>
          </cell>
          <cell r="B4739" t="str">
            <v>QUALITY MEDIA PRODUCCIONES SL</v>
          </cell>
          <cell r="C4739" t="str">
            <v/>
          </cell>
          <cell r="D4739" t="str">
            <v>B87390860</v>
          </cell>
          <cell r="E4739" t="str">
            <v>PGNA</v>
          </cell>
          <cell r="F4739" t="str">
            <v>Nacionales</v>
          </cell>
        </row>
        <row r="4740">
          <cell r="A4740">
            <v>5004882</v>
          </cell>
          <cell r="B4740" t="str">
            <v>AIM SL SERV INTERPRETES SIMULTANEOS</v>
          </cell>
          <cell r="C4740" t="str">
            <v>NTERPRETES SIMULTANEOS DE IDIOMAS</v>
          </cell>
          <cell r="D4740" t="str">
            <v>B85093011</v>
          </cell>
          <cell r="E4740" t="str">
            <v>PGNA</v>
          </cell>
          <cell r="F4740" t="str">
            <v>Nacionales</v>
          </cell>
        </row>
        <row r="4741">
          <cell r="A4741">
            <v>5004883</v>
          </cell>
          <cell r="B4741" t="str">
            <v>QUIRON PREVENCION SL</v>
          </cell>
          <cell r="C4741" t="str">
            <v/>
          </cell>
          <cell r="D4741" t="str">
            <v>B64076482</v>
          </cell>
          <cell r="E4741" t="str">
            <v>PGNA</v>
          </cell>
          <cell r="F4741" t="str">
            <v>Nacionales</v>
          </cell>
        </row>
        <row r="4742">
          <cell r="A4742">
            <v>5004884</v>
          </cell>
          <cell r="B4742" t="str">
            <v>GARRALDA GABAS TANIA</v>
          </cell>
          <cell r="C4742" t="str">
            <v/>
          </cell>
          <cell r="D4742" t="str">
            <v>33441163Z</v>
          </cell>
          <cell r="E4742" t="str">
            <v>PCOL</v>
          </cell>
          <cell r="F4742" t="str">
            <v>Colaboradores</v>
          </cell>
        </row>
        <row r="4743">
          <cell r="A4743">
            <v>5004885</v>
          </cell>
          <cell r="B4743" t="str">
            <v>FIVE FLAMES MOBILE SLL</v>
          </cell>
          <cell r="C4743" t="str">
            <v/>
          </cell>
          <cell r="D4743" t="str">
            <v>B47692363</v>
          </cell>
          <cell r="E4743" t="str">
            <v>PGNA</v>
          </cell>
          <cell r="F4743" t="str">
            <v>Nacionales</v>
          </cell>
        </row>
        <row r="4744">
          <cell r="A4744">
            <v>5004886</v>
          </cell>
          <cell r="B4744" t="str">
            <v>GONZALEZ VICENTE ALEJANDRO</v>
          </cell>
          <cell r="C4744" t="str">
            <v/>
          </cell>
          <cell r="D4744" t="str">
            <v>70065787J</v>
          </cell>
          <cell r="E4744" t="str">
            <v>PCOL</v>
          </cell>
          <cell r="F4744" t="str">
            <v>Colaboradores</v>
          </cell>
        </row>
        <row r="4745">
          <cell r="A4745">
            <v>5004887</v>
          </cell>
          <cell r="B4745" t="str">
            <v>ABELLAN GUZMAN CAROLINA</v>
          </cell>
          <cell r="C4745" t="str">
            <v/>
          </cell>
          <cell r="D4745" t="str">
            <v>05680292M</v>
          </cell>
          <cell r="E4745" t="str">
            <v>PCOL</v>
          </cell>
          <cell r="F4745" t="str">
            <v>Colaboradores</v>
          </cell>
        </row>
        <row r="4746">
          <cell r="A4746">
            <v>5004888</v>
          </cell>
          <cell r="B4746" t="str">
            <v>FTFCAM SL</v>
          </cell>
          <cell r="C4746" t="str">
            <v/>
          </cell>
          <cell r="D4746" t="str">
            <v>B83166280</v>
          </cell>
          <cell r="E4746" t="str">
            <v>PGNA</v>
          </cell>
          <cell r="F4746" t="str">
            <v>Nacionales</v>
          </cell>
        </row>
        <row r="4747">
          <cell r="A4747">
            <v>5004889</v>
          </cell>
          <cell r="B4747" t="str">
            <v>LUZ &amp; LED SL</v>
          </cell>
          <cell r="C4747" t="str">
            <v/>
          </cell>
          <cell r="D4747" t="str">
            <v>B85365450</v>
          </cell>
          <cell r="E4747" t="str">
            <v>PGNA</v>
          </cell>
          <cell r="F4747" t="str">
            <v>Nacionales</v>
          </cell>
        </row>
        <row r="4748">
          <cell r="A4748">
            <v>5004890</v>
          </cell>
          <cell r="B4748" t="str">
            <v>CRAMBO ALQUILER SL</v>
          </cell>
          <cell r="C4748" t="str">
            <v/>
          </cell>
          <cell r="D4748" t="str">
            <v>B82408428</v>
          </cell>
          <cell r="E4748" t="str">
            <v>PGNA</v>
          </cell>
          <cell r="F4748" t="str">
            <v>Nacionales</v>
          </cell>
        </row>
        <row r="4749">
          <cell r="A4749">
            <v>5004891</v>
          </cell>
          <cell r="B4749" t="str">
            <v>SNAKE SL</v>
          </cell>
          <cell r="C4749" t="str">
            <v/>
          </cell>
          <cell r="D4749" t="str">
            <v>B80312770</v>
          </cell>
          <cell r="E4749" t="str">
            <v>PGNA</v>
          </cell>
          <cell r="F4749" t="str">
            <v>Nacionales</v>
          </cell>
        </row>
        <row r="4750">
          <cell r="A4750">
            <v>5004892</v>
          </cell>
          <cell r="B4750" t="str">
            <v>TIERRAMEDIA PRODUCCIONES SL</v>
          </cell>
          <cell r="C4750" t="str">
            <v/>
          </cell>
          <cell r="D4750" t="str">
            <v>B83937854</v>
          </cell>
          <cell r="E4750" t="str">
            <v>PGNA</v>
          </cell>
          <cell r="F4750" t="str">
            <v>Nacionales</v>
          </cell>
        </row>
        <row r="4751">
          <cell r="A4751">
            <v>5004893</v>
          </cell>
          <cell r="B4751" t="str">
            <v>RUBIO TIRADO ANGEL LUIS</v>
          </cell>
          <cell r="C4751" t="str">
            <v/>
          </cell>
          <cell r="D4751" t="str">
            <v>53011597R</v>
          </cell>
          <cell r="E4751" t="str">
            <v>PCOL</v>
          </cell>
          <cell r="F4751" t="str">
            <v>Colaboradores</v>
          </cell>
        </row>
        <row r="4752">
          <cell r="A4752">
            <v>5004894</v>
          </cell>
          <cell r="B4752" t="str">
            <v>LA VANGUARDIA EDICIONES SLU</v>
          </cell>
          <cell r="C4752" t="str">
            <v/>
          </cell>
          <cell r="D4752" t="str">
            <v>B61475257</v>
          </cell>
          <cell r="E4752" t="str">
            <v>PGNA</v>
          </cell>
          <cell r="F4752" t="str">
            <v>Nacionales</v>
          </cell>
        </row>
        <row r="4753">
          <cell r="A4753">
            <v>5004895</v>
          </cell>
          <cell r="B4753" t="str">
            <v>LARNAUDIE PAUL JOSEPH</v>
          </cell>
          <cell r="C4753" t="str">
            <v/>
          </cell>
          <cell r="D4753" t="str">
            <v>X3065872H</v>
          </cell>
          <cell r="E4753" t="str">
            <v>PCOL</v>
          </cell>
          <cell r="F4753" t="str">
            <v>Colaboradores</v>
          </cell>
        </row>
        <row r="4754">
          <cell r="A4754">
            <v>5004896</v>
          </cell>
          <cell r="B4754" t="str">
            <v>COPA Y ASOCIADOS ABOGADOS SL</v>
          </cell>
          <cell r="C4754" t="str">
            <v/>
          </cell>
          <cell r="D4754" t="str">
            <v>B82456898</v>
          </cell>
          <cell r="E4754" t="str">
            <v>PGNA</v>
          </cell>
          <cell r="F4754" t="str">
            <v>Nacionales</v>
          </cell>
        </row>
        <row r="4755">
          <cell r="A4755">
            <v>5004897</v>
          </cell>
          <cell r="B4755" t="str">
            <v>MKTRES COMUNICACION</v>
          </cell>
          <cell r="C4755" t="str">
            <v/>
          </cell>
          <cell r="D4755" t="str">
            <v>B82441502</v>
          </cell>
          <cell r="E4755" t="str">
            <v>PGNA</v>
          </cell>
          <cell r="F4755" t="str">
            <v>Nacionales</v>
          </cell>
        </row>
        <row r="4756">
          <cell r="A4756">
            <v>5004898</v>
          </cell>
          <cell r="B4756" t="str">
            <v>CARREÑO BRAVO BELEN</v>
          </cell>
          <cell r="C4756" t="str">
            <v/>
          </cell>
          <cell r="D4756" t="str">
            <v>09436762T</v>
          </cell>
          <cell r="E4756" t="str">
            <v>PCOL</v>
          </cell>
          <cell r="F4756" t="str">
            <v>Colaboradores</v>
          </cell>
        </row>
        <row r="4757">
          <cell r="A4757">
            <v>5004899</v>
          </cell>
          <cell r="B4757" t="str">
            <v>SANCHEZ RODRIGUEZ DAVID</v>
          </cell>
          <cell r="C4757" t="str">
            <v/>
          </cell>
          <cell r="D4757" t="str">
            <v>33521701Y</v>
          </cell>
          <cell r="E4757" t="str">
            <v>PCOL</v>
          </cell>
          <cell r="F4757" t="str">
            <v>Colaboradores</v>
          </cell>
        </row>
        <row r="4758">
          <cell r="A4758">
            <v>5004900</v>
          </cell>
          <cell r="B4758" t="str">
            <v>FLORES RUIZ SANTAQUITERIA JESUS</v>
          </cell>
          <cell r="C4758" t="str">
            <v/>
          </cell>
          <cell r="D4758" t="str">
            <v>52128637B</v>
          </cell>
          <cell r="E4758" t="str">
            <v>PCOL</v>
          </cell>
          <cell r="F4758" t="str">
            <v>Colaboradores</v>
          </cell>
        </row>
        <row r="4759">
          <cell r="A4759">
            <v>5004901</v>
          </cell>
          <cell r="B4759" t="str">
            <v>SANCHEZ LORENZO MIGUEL</v>
          </cell>
          <cell r="C4759" t="str">
            <v/>
          </cell>
          <cell r="D4759" t="str">
            <v>51180802Y</v>
          </cell>
          <cell r="E4759" t="str">
            <v>PCOL</v>
          </cell>
          <cell r="F4759" t="str">
            <v>Colaboradores</v>
          </cell>
        </row>
        <row r="4760">
          <cell r="A4760">
            <v>5004902</v>
          </cell>
          <cell r="B4760" t="str">
            <v>ALVAREZ LOPEZ IVAN</v>
          </cell>
          <cell r="C4760" t="str">
            <v/>
          </cell>
          <cell r="D4760" t="str">
            <v>02742910E</v>
          </cell>
          <cell r="E4760" t="str">
            <v>PCOL</v>
          </cell>
          <cell r="F4760" t="str">
            <v>Colaboradores</v>
          </cell>
        </row>
        <row r="4761">
          <cell r="A4761">
            <v>5004903</v>
          </cell>
          <cell r="B4761" t="str">
            <v>MARTIN DEL CASTILLO MARIA MARGOT</v>
          </cell>
          <cell r="C4761" t="str">
            <v/>
          </cell>
          <cell r="D4761" t="str">
            <v>45435528V</v>
          </cell>
          <cell r="E4761" t="str">
            <v>PCOL</v>
          </cell>
          <cell r="F4761" t="str">
            <v>Colaboradores</v>
          </cell>
        </row>
        <row r="4762">
          <cell r="A4762">
            <v>5004904</v>
          </cell>
          <cell r="B4762" t="str">
            <v>DELFA VELA JOSE VICENTE</v>
          </cell>
          <cell r="C4762" t="str">
            <v/>
          </cell>
          <cell r="D4762" t="str">
            <v>51654161W</v>
          </cell>
          <cell r="E4762" t="str">
            <v>PCOL</v>
          </cell>
          <cell r="F4762" t="str">
            <v>Colaboradores</v>
          </cell>
        </row>
        <row r="4763">
          <cell r="A4763">
            <v>5004905</v>
          </cell>
          <cell r="B4763" t="str">
            <v>PARK MEDIA AUDIOVISUAL SL</v>
          </cell>
          <cell r="C4763" t="str">
            <v/>
          </cell>
          <cell r="D4763" t="str">
            <v>B63819601</v>
          </cell>
          <cell r="E4763" t="str">
            <v>PGNA</v>
          </cell>
          <cell r="F4763" t="str">
            <v>Nacionales</v>
          </cell>
        </row>
        <row r="4764">
          <cell r="A4764">
            <v>5004906</v>
          </cell>
          <cell r="B4764" t="str">
            <v>LAVADO NIETO ADRIAN</v>
          </cell>
          <cell r="C4764" t="str">
            <v/>
          </cell>
          <cell r="D4764" t="str">
            <v>70080293Y</v>
          </cell>
          <cell r="E4764" t="str">
            <v>PCOL</v>
          </cell>
          <cell r="F4764" t="str">
            <v>Colaboradores</v>
          </cell>
        </row>
        <row r="4765">
          <cell r="A4765">
            <v>5004907</v>
          </cell>
          <cell r="B4765" t="str">
            <v>YUSTRES IZQUIERDO IRENE</v>
          </cell>
          <cell r="C4765" t="str">
            <v/>
          </cell>
          <cell r="D4765" t="str">
            <v>02718628M</v>
          </cell>
          <cell r="E4765" t="str">
            <v>PCOL</v>
          </cell>
          <cell r="F4765" t="str">
            <v>Colaboradores</v>
          </cell>
        </row>
        <row r="4766">
          <cell r="A4766">
            <v>5004908</v>
          </cell>
          <cell r="B4766" t="str">
            <v>LAVINIA AUDIOVISUAL SL</v>
          </cell>
          <cell r="C4766" t="str">
            <v/>
          </cell>
          <cell r="D4766" t="str">
            <v>B66332933</v>
          </cell>
          <cell r="E4766" t="str">
            <v>PGNA</v>
          </cell>
          <cell r="F4766" t="str">
            <v>Nacionales</v>
          </cell>
        </row>
        <row r="4767">
          <cell r="A4767">
            <v>5004909</v>
          </cell>
          <cell r="B4767" t="str">
            <v>GLOBO MEDIA SL</v>
          </cell>
          <cell r="C4767" t="str">
            <v/>
          </cell>
          <cell r="D4767" t="str">
            <v>B80716103</v>
          </cell>
          <cell r="E4767" t="str">
            <v>PGNA</v>
          </cell>
          <cell r="F4767" t="str">
            <v>Productoras</v>
          </cell>
        </row>
        <row r="4768">
          <cell r="A4768">
            <v>5004910</v>
          </cell>
          <cell r="B4768" t="str">
            <v>DISCOVERY MEDIA VENTURES LTD</v>
          </cell>
          <cell r="C4768" t="str">
            <v/>
          </cell>
          <cell r="D4768" t="str">
            <v>115159924</v>
          </cell>
          <cell r="E4768" t="str">
            <v>PGEX</v>
          </cell>
          <cell r="F4768" t="str">
            <v>Extranjeros</v>
          </cell>
        </row>
        <row r="4769">
          <cell r="A4769">
            <v>5004911</v>
          </cell>
          <cell r="B4769" t="str">
            <v>UNIVERSIDAD CAMILO JOSE CELA</v>
          </cell>
          <cell r="C4769" t="str">
            <v/>
          </cell>
          <cell r="D4769" t="str">
            <v>A79336947</v>
          </cell>
          <cell r="E4769" t="str">
            <v>PGNA</v>
          </cell>
          <cell r="F4769" t="str">
            <v>Nacionales</v>
          </cell>
        </row>
        <row r="4770">
          <cell r="A4770">
            <v>5004912</v>
          </cell>
          <cell r="B4770" t="str">
            <v>GOLEM DISTRIBUCION SLU</v>
          </cell>
          <cell r="C4770" t="str">
            <v/>
          </cell>
          <cell r="D4770" t="str">
            <v>B31179351</v>
          </cell>
          <cell r="E4770" t="str">
            <v>PGNA</v>
          </cell>
          <cell r="F4770" t="str">
            <v>Nacionales</v>
          </cell>
        </row>
        <row r="4771">
          <cell r="A4771">
            <v>5004913</v>
          </cell>
          <cell r="B4771" t="str">
            <v>CUESTA HERNANDO MARIO</v>
          </cell>
          <cell r="C4771" t="str">
            <v/>
          </cell>
          <cell r="D4771" t="str">
            <v>02910177X</v>
          </cell>
          <cell r="E4771" t="str">
            <v>PCOL</v>
          </cell>
          <cell r="F4771" t="str">
            <v>Colaboradores</v>
          </cell>
        </row>
        <row r="4772">
          <cell r="A4772">
            <v>5004914</v>
          </cell>
          <cell r="B4772" t="str">
            <v>GARCIA JUEZ SALINAS ISRAEL</v>
          </cell>
          <cell r="C4772" t="str">
            <v/>
          </cell>
          <cell r="D4772" t="str">
            <v>04843429C</v>
          </cell>
          <cell r="E4772" t="str">
            <v>PCOL</v>
          </cell>
          <cell r="F4772" t="str">
            <v>Colaboradores</v>
          </cell>
        </row>
        <row r="4773">
          <cell r="A4773">
            <v>5004915</v>
          </cell>
          <cell r="B4773" t="str">
            <v>PEREZ DE LA FUENTE JUAN CARLOS</v>
          </cell>
          <cell r="C4773" t="str">
            <v/>
          </cell>
          <cell r="D4773" t="str">
            <v>00378311F</v>
          </cell>
          <cell r="E4773" t="str">
            <v>PCOL</v>
          </cell>
          <cell r="F4773" t="str">
            <v>Colaboradores</v>
          </cell>
        </row>
        <row r="4774">
          <cell r="A4774">
            <v>5004916</v>
          </cell>
          <cell r="B4774" t="str">
            <v>TOMAS CROVETTO CARMEN</v>
          </cell>
          <cell r="C4774" t="str">
            <v/>
          </cell>
          <cell r="D4774" t="str">
            <v>01497694A</v>
          </cell>
          <cell r="E4774" t="str">
            <v>PCOL</v>
          </cell>
          <cell r="F4774" t="str">
            <v>Colaboradores</v>
          </cell>
        </row>
        <row r="4775">
          <cell r="A4775">
            <v>5004917</v>
          </cell>
          <cell r="B4775" t="str">
            <v>SUAREZ ABAD MONTSERRAT</v>
          </cell>
          <cell r="C4775" t="str">
            <v/>
          </cell>
          <cell r="D4775" t="str">
            <v>50836033F</v>
          </cell>
          <cell r="E4775" t="str">
            <v>PCOL</v>
          </cell>
          <cell r="F4775" t="str">
            <v>Colaboradores</v>
          </cell>
        </row>
        <row r="4776">
          <cell r="A4776">
            <v>5004918</v>
          </cell>
          <cell r="B4776" t="str">
            <v>CLAVER RUIZ MARIA</v>
          </cell>
          <cell r="C4776" t="str">
            <v/>
          </cell>
          <cell r="D4776" t="str">
            <v>52107925E</v>
          </cell>
          <cell r="E4776" t="str">
            <v>PCOL</v>
          </cell>
          <cell r="F4776" t="str">
            <v>Colaboradores</v>
          </cell>
        </row>
        <row r="4777">
          <cell r="A4777">
            <v>5004919</v>
          </cell>
          <cell r="B4777" t="str">
            <v>DIAZ MORENO ROBERTO PAUL</v>
          </cell>
          <cell r="C4777" t="str">
            <v/>
          </cell>
          <cell r="D4777" t="str">
            <v>50804450A</v>
          </cell>
          <cell r="E4777" t="str">
            <v>PCOL</v>
          </cell>
          <cell r="F4777" t="str">
            <v>Colaboradores</v>
          </cell>
        </row>
        <row r="4778">
          <cell r="A4778">
            <v>5004920</v>
          </cell>
          <cell r="B4778" t="str">
            <v>GONZALEZ ALVAREZ MONICA</v>
          </cell>
          <cell r="C4778" t="str">
            <v/>
          </cell>
          <cell r="D4778" t="str">
            <v>12408489N</v>
          </cell>
          <cell r="E4778" t="str">
            <v>PCOL</v>
          </cell>
          <cell r="F4778" t="str">
            <v>Colaboradores</v>
          </cell>
        </row>
        <row r="4779">
          <cell r="A4779">
            <v>5004922</v>
          </cell>
          <cell r="B4779" t="str">
            <v>FUMANAL CALLAU VERONICA</v>
          </cell>
          <cell r="C4779" t="str">
            <v/>
          </cell>
          <cell r="D4779" t="str">
            <v>73205232G</v>
          </cell>
          <cell r="E4779" t="str">
            <v>PCOL</v>
          </cell>
          <cell r="F4779" t="str">
            <v>Colaboradores</v>
          </cell>
        </row>
        <row r="4780">
          <cell r="A4780">
            <v>5004921</v>
          </cell>
          <cell r="B4780" t="str">
            <v>FONT JIMENEZ CONSUELO</v>
          </cell>
          <cell r="C4780" t="str">
            <v/>
          </cell>
          <cell r="D4780" t="str">
            <v>02525435N</v>
          </cell>
          <cell r="E4780" t="str">
            <v>PCOL</v>
          </cell>
          <cell r="F4780" t="str">
            <v>Colaboradores</v>
          </cell>
        </row>
        <row r="4781">
          <cell r="A4781">
            <v>5004923</v>
          </cell>
          <cell r="B4781" t="str">
            <v>LAZARO FERNANDEZ FERNANDO</v>
          </cell>
          <cell r="C4781" t="str">
            <v/>
          </cell>
          <cell r="D4781" t="str">
            <v>16542944X</v>
          </cell>
          <cell r="E4781" t="str">
            <v>PCOL</v>
          </cell>
          <cell r="F4781" t="str">
            <v>Colaboradores</v>
          </cell>
        </row>
        <row r="4782">
          <cell r="A4782">
            <v>5004924</v>
          </cell>
          <cell r="B4782" t="str">
            <v>MENDEZ PRADA LUCIA</v>
          </cell>
          <cell r="C4782" t="str">
            <v/>
          </cell>
          <cell r="D4782" t="str">
            <v>11730169P</v>
          </cell>
          <cell r="E4782" t="str">
            <v>PCOL</v>
          </cell>
          <cell r="F4782" t="str">
            <v>Colaboradores</v>
          </cell>
        </row>
        <row r="4783">
          <cell r="A4783">
            <v>5004925</v>
          </cell>
          <cell r="B4783" t="str">
            <v>ASUNTOS PUBLICOS ESTRATEGOS SL</v>
          </cell>
          <cell r="C4783" t="str">
            <v>JEREZ LOZANO FRANCISCO</v>
          </cell>
          <cell r="D4783" t="str">
            <v>B87566113</v>
          </cell>
          <cell r="E4783" t="str">
            <v>PCOL</v>
          </cell>
          <cell r="F4783" t="str">
            <v>Colaboradores</v>
          </cell>
        </row>
        <row r="4784">
          <cell r="A4784">
            <v>5004926</v>
          </cell>
          <cell r="B4784" t="str">
            <v>FEDERACION DE PERSONAS SORDAS</v>
          </cell>
          <cell r="C4784" t="str">
            <v/>
          </cell>
          <cell r="D4784" t="str">
            <v>G78509288</v>
          </cell>
          <cell r="E4784" t="str">
            <v>PGNA</v>
          </cell>
          <cell r="F4784" t="str">
            <v>Nacionales</v>
          </cell>
        </row>
        <row r="4785">
          <cell r="A4785">
            <v>5004927</v>
          </cell>
          <cell r="B4785" t="str">
            <v>RADIO TV MADRID SAU</v>
          </cell>
          <cell r="C4785" t="str">
            <v/>
          </cell>
          <cell r="D4785" t="str">
            <v>A87645719</v>
          </cell>
          <cell r="E4785" t="str">
            <v>PGNA</v>
          </cell>
          <cell r="F4785" t="str">
            <v>Nacionales</v>
          </cell>
        </row>
        <row r="4786">
          <cell r="A4786">
            <v>5004928</v>
          </cell>
          <cell r="B4786" t="str">
            <v>UNIVERSAL MUSIC SPAIN SLU</v>
          </cell>
          <cell r="C4786" t="str">
            <v/>
          </cell>
          <cell r="D4786" t="str">
            <v>B82198342</v>
          </cell>
          <cell r="E4786" t="str">
            <v>PGNA</v>
          </cell>
          <cell r="F4786" t="str">
            <v>Nacionales</v>
          </cell>
        </row>
        <row r="4787">
          <cell r="A4787">
            <v>5004929</v>
          </cell>
          <cell r="B4787" t="str">
            <v>LLEONART CRESPO JULIO</v>
          </cell>
          <cell r="C4787" t="str">
            <v/>
          </cell>
          <cell r="D4787" t="str">
            <v>33467489M</v>
          </cell>
          <cell r="E4787" t="str">
            <v>PCOL</v>
          </cell>
          <cell r="F4787" t="str">
            <v>Colaboradores</v>
          </cell>
        </row>
        <row r="4788">
          <cell r="A4788">
            <v>5004930</v>
          </cell>
          <cell r="B4788" t="str">
            <v>RUIZ PARRA BARBARA</v>
          </cell>
          <cell r="C4788" t="str">
            <v/>
          </cell>
          <cell r="D4788" t="str">
            <v>50727051E</v>
          </cell>
          <cell r="E4788" t="str">
            <v>PCOL</v>
          </cell>
          <cell r="F4788" t="str">
            <v>Colaboradores</v>
          </cell>
        </row>
        <row r="4789">
          <cell r="A4789">
            <v>5004931</v>
          </cell>
          <cell r="B4789" t="str">
            <v>GORDON NUEVO JORGE FRANCISCO SALES</v>
          </cell>
          <cell r="C4789" t="str">
            <v/>
          </cell>
          <cell r="D4789" t="str">
            <v>09708316Q</v>
          </cell>
          <cell r="E4789" t="str">
            <v>PCOL</v>
          </cell>
          <cell r="F4789" t="str">
            <v>Colaboradores</v>
          </cell>
        </row>
        <row r="4790">
          <cell r="A4790">
            <v>5004932</v>
          </cell>
          <cell r="B4790" t="str">
            <v>ATREVETE PRODUCCIONES SL</v>
          </cell>
          <cell r="C4790" t="str">
            <v>SIERRA IGNACIO</v>
          </cell>
          <cell r="D4790" t="str">
            <v>B83404541</v>
          </cell>
          <cell r="E4790" t="str">
            <v>PCOL</v>
          </cell>
          <cell r="F4790" t="str">
            <v>Colaboradores</v>
          </cell>
        </row>
        <row r="4791">
          <cell r="A4791">
            <v>5004933</v>
          </cell>
          <cell r="B4791" t="str">
            <v>SBP COMUNICADORES ASOC</v>
          </cell>
          <cell r="C4791" t="str">
            <v>RODRIGUEZ POZO CRISTINA</v>
          </cell>
          <cell r="D4791" t="str">
            <v>F90067141</v>
          </cell>
          <cell r="E4791" t="str">
            <v>PCOL</v>
          </cell>
          <cell r="F4791" t="str">
            <v>Colaboradores</v>
          </cell>
        </row>
        <row r="4792">
          <cell r="A4792">
            <v>5004934</v>
          </cell>
          <cell r="B4792" t="str">
            <v>CERVIC SA</v>
          </cell>
          <cell r="C4792" t="str">
            <v/>
          </cell>
          <cell r="D4792" t="str">
            <v>A03306958</v>
          </cell>
          <cell r="E4792" t="str">
            <v>PGNA</v>
          </cell>
          <cell r="F4792" t="str">
            <v>Nacionales</v>
          </cell>
        </row>
        <row r="4793">
          <cell r="A4793">
            <v>5004935</v>
          </cell>
          <cell r="B4793" t="str">
            <v>SOC ESP RADIODIFUSION SLU</v>
          </cell>
          <cell r="C4793" t="str">
            <v>CADENA SER</v>
          </cell>
          <cell r="D4793" t="str">
            <v>B28016970</v>
          </cell>
          <cell r="E4793" t="str">
            <v>PGNA</v>
          </cell>
          <cell r="F4793" t="str">
            <v>Nacionales</v>
          </cell>
        </row>
        <row r="4794">
          <cell r="A4794">
            <v>5004936</v>
          </cell>
          <cell r="B4794" t="str">
            <v>KANVAS MEDIA</v>
          </cell>
          <cell r="C4794" t="str">
            <v/>
          </cell>
          <cell r="D4794" t="str">
            <v>B85576056</v>
          </cell>
          <cell r="E4794" t="str">
            <v>PGNA</v>
          </cell>
          <cell r="F4794" t="str">
            <v>Nacionales</v>
          </cell>
        </row>
        <row r="4795">
          <cell r="A4795">
            <v>5004937</v>
          </cell>
          <cell r="B4795" t="str">
            <v>SAINZ HERRERO JORGE</v>
          </cell>
          <cell r="C4795" t="str">
            <v/>
          </cell>
          <cell r="D4795" t="str">
            <v>72971388R</v>
          </cell>
          <cell r="E4795" t="str">
            <v>PCOL</v>
          </cell>
          <cell r="F4795" t="str">
            <v>Colaboradores</v>
          </cell>
        </row>
        <row r="4796">
          <cell r="A4796">
            <v>5004938</v>
          </cell>
          <cell r="B4796" t="str">
            <v>TABERNA DEL ALABARDERO SAU</v>
          </cell>
          <cell r="C4796" t="str">
            <v/>
          </cell>
          <cell r="D4796" t="str">
            <v>A29131356</v>
          </cell>
          <cell r="E4796" t="str">
            <v>PGNA</v>
          </cell>
          <cell r="F4796" t="str">
            <v>Nacionales</v>
          </cell>
        </row>
        <row r="4797">
          <cell r="A4797">
            <v>5004939</v>
          </cell>
          <cell r="B4797" t="str">
            <v>SOLUCIONES DE CONSULTORIA GLOBAL SL</v>
          </cell>
          <cell r="C4797" t="str">
            <v>SALINERO FERNANDO</v>
          </cell>
          <cell r="D4797" t="str">
            <v>B32355992</v>
          </cell>
          <cell r="E4797" t="str">
            <v>PCOL</v>
          </cell>
          <cell r="F4797" t="str">
            <v>Colaboradores</v>
          </cell>
        </row>
        <row r="4798">
          <cell r="A4798">
            <v>5004940</v>
          </cell>
          <cell r="B4798" t="str">
            <v>PARDO DE VERA POSADA ANA</v>
          </cell>
          <cell r="C4798" t="str">
            <v/>
          </cell>
          <cell r="D4798" t="str">
            <v>33338050X</v>
          </cell>
          <cell r="E4798" t="str">
            <v>PCOL</v>
          </cell>
          <cell r="F4798" t="str">
            <v>Colaboradores</v>
          </cell>
        </row>
        <row r="4799">
          <cell r="A4799">
            <v>5004941</v>
          </cell>
          <cell r="B4799" t="str">
            <v>GONZALEZ REDONDO RAQUEL</v>
          </cell>
          <cell r="C4799" t="str">
            <v/>
          </cell>
          <cell r="D4799" t="str">
            <v>78936851T</v>
          </cell>
          <cell r="E4799" t="str">
            <v>PCOL</v>
          </cell>
          <cell r="F4799" t="str">
            <v>Colaboradores</v>
          </cell>
        </row>
        <row r="4800">
          <cell r="A4800">
            <v>5004942</v>
          </cell>
          <cell r="B4800" t="str">
            <v>MERLOS GARCIA JUAN ALFONSO</v>
          </cell>
          <cell r="C4800" t="str">
            <v/>
          </cell>
          <cell r="D4800" t="str">
            <v>48418369B</v>
          </cell>
          <cell r="E4800" t="str">
            <v>PCOL</v>
          </cell>
          <cell r="F4800" t="str">
            <v>Colaboradores</v>
          </cell>
        </row>
        <row r="4801">
          <cell r="A4801">
            <v>5004943</v>
          </cell>
          <cell r="B4801" t="str">
            <v>CARRACEDO VILLAGRA MARIA ROSARIO</v>
          </cell>
          <cell r="C4801" t="str">
            <v/>
          </cell>
          <cell r="D4801" t="str">
            <v>12726623X</v>
          </cell>
          <cell r="E4801" t="str">
            <v>PCOL</v>
          </cell>
          <cell r="F4801" t="str">
            <v>Colaboradores</v>
          </cell>
        </row>
        <row r="4802">
          <cell r="A4802">
            <v>5004944</v>
          </cell>
          <cell r="B4802" t="str">
            <v>LARRODERA SANZ LUIS CARLOS</v>
          </cell>
          <cell r="C4802" t="str">
            <v/>
          </cell>
          <cell r="D4802" t="str">
            <v>25165683A</v>
          </cell>
          <cell r="E4802" t="str">
            <v>PCOL</v>
          </cell>
          <cell r="F4802" t="str">
            <v>Colaboradores</v>
          </cell>
        </row>
        <row r="4803">
          <cell r="A4803">
            <v>5004945</v>
          </cell>
          <cell r="B4803" t="str">
            <v>MOVING SALE SL</v>
          </cell>
          <cell r="C4803" t="str">
            <v/>
          </cell>
          <cell r="D4803" t="str">
            <v>B86796935</v>
          </cell>
          <cell r="E4803" t="str">
            <v>PGNA</v>
          </cell>
          <cell r="F4803" t="str">
            <v>Nacionales</v>
          </cell>
        </row>
        <row r="4804">
          <cell r="A4804">
            <v>5004946</v>
          </cell>
          <cell r="B4804" t="str">
            <v>DIAZ VAZQUEZ JOSE LUIS</v>
          </cell>
          <cell r="C4804" t="str">
            <v/>
          </cell>
          <cell r="D4804" t="str">
            <v>32435239H</v>
          </cell>
          <cell r="E4804" t="str">
            <v>PCOL</v>
          </cell>
          <cell r="F4804" t="str">
            <v>Colaboradores</v>
          </cell>
        </row>
        <row r="4805">
          <cell r="A4805">
            <v>5004947</v>
          </cell>
          <cell r="B4805" t="str">
            <v>EDICIONES DEL PEZ SL</v>
          </cell>
          <cell r="C4805" t="str">
            <v>FALLARAS CRISTINA</v>
          </cell>
          <cell r="D4805" t="str">
            <v>B65038804</v>
          </cell>
          <cell r="E4805" t="str">
            <v>PCOL</v>
          </cell>
          <cell r="F4805" t="str">
            <v>Colaboradores</v>
          </cell>
        </row>
        <row r="4806">
          <cell r="A4806">
            <v>5004948</v>
          </cell>
          <cell r="B4806" t="str">
            <v>CLUB CDA NAVALCARNERO</v>
          </cell>
          <cell r="C4806" t="str">
            <v/>
          </cell>
          <cell r="D4806" t="str">
            <v>G87330569</v>
          </cell>
          <cell r="E4806" t="str">
            <v>PGNA</v>
          </cell>
          <cell r="F4806" t="str">
            <v>Nacionales</v>
          </cell>
        </row>
        <row r="4807">
          <cell r="A4807">
            <v>5004949</v>
          </cell>
          <cell r="B4807" t="str">
            <v>CLUB UD UNION ADARVE</v>
          </cell>
          <cell r="C4807" t="str">
            <v/>
          </cell>
          <cell r="D4807" t="str">
            <v>G80455595</v>
          </cell>
          <cell r="E4807" t="str">
            <v>PGNA</v>
          </cell>
          <cell r="F4807" t="str">
            <v>Nacionales</v>
          </cell>
        </row>
        <row r="4808">
          <cell r="A4808">
            <v>5004950</v>
          </cell>
          <cell r="B4808" t="str">
            <v>CLUB CF RAYO MAJADAHONDA</v>
          </cell>
          <cell r="C4808" t="str">
            <v/>
          </cell>
          <cell r="D4808" t="str">
            <v>G28562445</v>
          </cell>
          <cell r="E4808" t="str">
            <v>PGNA</v>
          </cell>
          <cell r="F4808" t="str">
            <v>Nacionales</v>
          </cell>
        </row>
        <row r="4809">
          <cell r="A4809">
            <v>5004951</v>
          </cell>
          <cell r="B4809" t="str">
            <v>PINO CASTILLEJO ALVARO</v>
          </cell>
          <cell r="C4809" t="str">
            <v/>
          </cell>
          <cell r="D4809" t="str">
            <v>53041150E</v>
          </cell>
          <cell r="E4809" t="str">
            <v>PCOL</v>
          </cell>
          <cell r="F4809" t="str">
            <v>Colaboradores</v>
          </cell>
        </row>
        <row r="4810">
          <cell r="A4810">
            <v>5004952</v>
          </cell>
          <cell r="B4810" t="str">
            <v>CLARION SUITES CANNES CROISETTE</v>
          </cell>
          <cell r="C4810" t="str">
            <v/>
          </cell>
          <cell r="D4810" t="str">
            <v>FR35802766899</v>
          </cell>
          <cell r="E4810" t="str">
            <v>PGCO</v>
          </cell>
          <cell r="F4810" t="str">
            <v>Comunitarios</v>
          </cell>
        </row>
        <row r="4811">
          <cell r="A4811">
            <v>5004953</v>
          </cell>
          <cell r="B4811" t="str">
            <v>54 TELEVISION MEDIA PRODUCTIONS SL</v>
          </cell>
          <cell r="C4811" t="str">
            <v>ALMODOVAR MARTIN MIGUEL ANGEL</v>
          </cell>
          <cell r="D4811" t="str">
            <v>B87198958</v>
          </cell>
          <cell r="E4811" t="str">
            <v>PCOL</v>
          </cell>
          <cell r="F4811" t="str">
            <v>Colaboradores</v>
          </cell>
        </row>
        <row r="4812">
          <cell r="A4812">
            <v>5004954</v>
          </cell>
          <cell r="B4812" t="str">
            <v>MOON WORKS SL</v>
          </cell>
          <cell r="C4812" t="str">
            <v/>
          </cell>
          <cell r="D4812" t="str">
            <v>B83690370</v>
          </cell>
          <cell r="E4812" t="str">
            <v>PGNA</v>
          </cell>
          <cell r="F4812" t="str">
            <v>Nacionales</v>
          </cell>
        </row>
        <row r="4813">
          <cell r="A4813">
            <v>5004955</v>
          </cell>
          <cell r="B4813" t="str">
            <v>TORRENT ORTI JOSE DARIO</v>
          </cell>
          <cell r="C4813" t="str">
            <v/>
          </cell>
          <cell r="D4813" t="str">
            <v>52646599J</v>
          </cell>
          <cell r="E4813" t="str">
            <v>PCOL</v>
          </cell>
          <cell r="F4813" t="str">
            <v>Colaboradores</v>
          </cell>
        </row>
        <row r="4814">
          <cell r="A4814">
            <v>5004956</v>
          </cell>
          <cell r="B4814" t="str">
            <v>HACIENDO HISTORIA SL</v>
          </cell>
          <cell r="C4814" t="str">
            <v>DAVID BOTELLO MENDEZ</v>
          </cell>
          <cell r="D4814" t="str">
            <v>B87917324</v>
          </cell>
          <cell r="E4814" t="str">
            <v>PCOL</v>
          </cell>
          <cell r="F4814" t="str">
            <v>Colaboradores</v>
          </cell>
        </row>
        <row r="4815">
          <cell r="A4815">
            <v>5004957</v>
          </cell>
          <cell r="B4815" t="str">
            <v>VISUALIZA SLU</v>
          </cell>
          <cell r="C4815" t="str">
            <v/>
          </cell>
          <cell r="D4815" t="str">
            <v>B12531042</v>
          </cell>
          <cell r="E4815" t="str">
            <v>PGNA</v>
          </cell>
          <cell r="F4815" t="str">
            <v>Nacionales</v>
          </cell>
        </row>
        <row r="4816">
          <cell r="A4816">
            <v>5004958</v>
          </cell>
          <cell r="B4816" t="str">
            <v>CABALLERO GARCIA JAVIER VICENTE</v>
          </cell>
          <cell r="C4816" t="str">
            <v/>
          </cell>
          <cell r="D4816" t="str">
            <v>02249801X</v>
          </cell>
          <cell r="E4816" t="str">
            <v>PCOL</v>
          </cell>
          <cell r="F4816" t="str">
            <v>Colaboradores</v>
          </cell>
        </row>
        <row r="4817">
          <cell r="A4817">
            <v>5004959</v>
          </cell>
          <cell r="B4817" t="str">
            <v>GARCIA DE SOLA FERNANDEZ BORJA</v>
          </cell>
          <cell r="C4817" t="str">
            <v/>
          </cell>
          <cell r="D4817" t="str">
            <v>05320499R</v>
          </cell>
          <cell r="E4817" t="str">
            <v>PCOL</v>
          </cell>
          <cell r="F4817" t="str">
            <v>Colaboradores</v>
          </cell>
        </row>
        <row r="4818">
          <cell r="A4818">
            <v>5004960</v>
          </cell>
          <cell r="B4818" t="str">
            <v>DELGADO PALOMINO PEDRO</v>
          </cell>
          <cell r="C4818" t="str">
            <v/>
          </cell>
          <cell r="D4818" t="str">
            <v>50300106A</v>
          </cell>
          <cell r="E4818" t="str">
            <v>PCOL</v>
          </cell>
          <cell r="F4818" t="str">
            <v>Colaboradores</v>
          </cell>
        </row>
        <row r="4819">
          <cell r="A4819">
            <v>5004961</v>
          </cell>
          <cell r="B4819" t="str">
            <v>SCHILLER ESPAÑA SAU</v>
          </cell>
          <cell r="C4819" t="str">
            <v/>
          </cell>
          <cell r="D4819" t="str">
            <v>A82596081</v>
          </cell>
          <cell r="E4819" t="str">
            <v>PGNA</v>
          </cell>
          <cell r="F4819" t="str">
            <v>Nacionales</v>
          </cell>
        </row>
        <row r="4820">
          <cell r="A4820">
            <v>5004962</v>
          </cell>
          <cell r="B4820" t="str">
            <v>GARCIA MONSONIS DIEGO JOSE</v>
          </cell>
          <cell r="C4820" t="str">
            <v/>
          </cell>
          <cell r="D4820" t="str">
            <v>50857094T</v>
          </cell>
          <cell r="E4820" t="str">
            <v>PCOL</v>
          </cell>
          <cell r="F4820" t="str">
            <v>Colaboradores</v>
          </cell>
        </row>
        <row r="4821">
          <cell r="A4821">
            <v>5004963</v>
          </cell>
          <cell r="B4821" t="str">
            <v>AYG PRODSERVICES</v>
          </cell>
          <cell r="C4821" t="str">
            <v/>
          </cell>
          <cell r="D4821" t="str">
            <v>B87609970</v>
          </cell>
          <cell r="E4821" t="str">
            <v>PGNA</v>
          </cell>
          <cell r="F4821" t="str">
            <v>Nacionales</v>
          </cell>
        </row>
        <row r="4822">
          <cell r="A4822">
            <v>5004964</v>
          </cell>
          <cell r="B4822" t="str">
            <v>GARCIA POZUELO RAUL</v>
          </cell>
          <cell r="C4822" t="str">
            <v/>
          </cell>
          <cell r="D4822" t="str">
            <v>53394010Q</v>
          </cell>
          <cell r="E4822" t="str">
            <v>PCOL</v>
          </cell>
          <cell r="F4822" t="str">
            <v>Colaboradores</v>
          </cell>
        </row>
        <row r="4823">
          <cell r="A4823">
            <v>5004965</v>
          </cell>
          <cell r="B4823" t="str">
            <v>CRISTALERIA QUIROGA SL</v>
          </cell>
          <cell r="C4823" t="str">
            <v/>
          </cell>
          <cell r="D4823" t="str">
            <v>B81674608</v>
          </cell>
          <cell r="E4823" t="str">
            <v>PGNA</v>
          </cell>
          <cell r="F4823" t="str">
            <v>Nacionales</v>
          </cell>
        </row>
        <row r="4824">
          <cell r="A4824">
            <v>5004966</v>
          </cell>
          <cell r="B4824" t="str">
            <v>FUENTES CARRETERO ANTONIO</v>
          </cell>
          <cell r="C4824" t="str">
            <v/>
          </cell>
          <cell r="D4824" t="str">
            <v>08938602C</v>
          </cell>
          <cell r="E4824" t="str">
            <v>PCOL</v>
          </cell>
          <cell r="F4824" t="str">
            <v>Colaboradores</v>
          </cell>
        </row>
        <row r="4825">
          <cell r="A4825">
            <v>5004967</v>
          </cell>
          <cell r="B4825" t="str">
            <v>DE LA HOZ MUÑOZ CRISTINA</v>
          </cell>
          <cell r="C4825" t="str">
            <v/>
          </cell>
          <cell r="D4825" t="str">
            <v>50811136L</v>
          </cell>
          <cell r="E4825" t="str">
            <v>PCOL</v>
          </cell>
          <cell r="F4825" t="str">
            <v>Colaboradores</v>
          </cell>
        </row>
        <row r="4826">
          <cell r="A4826">
            <v>5004968</v>
          </cell>
          <cell r="B4826" t="str">
            <v>CLASICOS Y LIMOUSINES SL</v>
          </cell>
          <cell r="C4826" t="str">
            <v/>
          </cell>
          <cell r="D4826" t="str">
            <v>B22331763</v>
          </cell>
          <cell r="E4826" t="str">
            <v>PGNA</v>
          </cell>
          <cell r="F4826" t="str">
            <v>Nacionales</v>
          </cell>
        </row>
        <row r="4827">
          <cell r="A4827">
            <v>5004969</v>
          </cell>
          <cell r="B4827" t="str">
            <v>ORTUÑO PEREZ DANIEL</v>
          </cell>
          <cell r="C4827" t="str">
            <v/>
          </cell>
          <cell r="D4827" t="str">
            <v>09417248J</v>
          </cell>
          <cell r="E4827" t="str">
            <v>PCOL</v>
          </cell>
          <cell r="F4827" t="str">
            <v>Colaboradores</v>
          </cell>
        </row>
        <row r="4828">
          <cell r="A4828">
            <v>5004970</v>
          </cell>
          <cell r="B4828" t="str">
            <v>FERNANDEZ-CUESTA LUCA DE TENA JAVIE</v>
          </cell>
          <cell r="C4828" t="str">
            <v/>
          </cell>
          <cell r="D4828" t="str">
            <v>05202674M</v>
          </cell>
          <cell r="E4828" t="str">
            <v>PCOL</v>
          </cell>
          <cell r="F4828" t="str">
            <v>Colaboradores</v>
          </cell>
        </row>
        <row r="4829">
          <cell r="A4829">
            <v>5004971</v>
          </cell>
          <cell r="B4829" t="str">
            <v>BOIZA HIDALGO FRANCISCO FERNANDO</v>
          </cell>
          <cell r="C4829" t="str">
            <v/>
          </cell>
          <cell r="D4829" t="str">
            <v>38449150G</v>
          </cell>
          <cell r="E4829" t="str">
            <v>PCOL</v>
          </cell>
          <cell r="F4829" t="str">
            <v>Colaboradores</v>
          </cell>
        </row>
        <row r="4830">
          <cell r="A4830">
            <v>5004972</v>
          </cell>
          <cell r="B4830" t="str">
            <v>PULIDO GESTION PATRIMONIAL SL</v>
          </cell>
          <cell r="C4830" t="str">
            <v>EMILIA ZABALLOS PULIDO</v>
          </cell>
          <cell r="D4830" t="str">
            <v>B83651372</v>
          </cell>
          <cell r="E4830" t="str">
            <v>PCOL</v>
          </cell>
          <cell r="F4830" t="str">
            <v>Colaboradores</v>
          </cell>
        </row>
        <row r="4831">
          <cell r="A4831">
            <v>5004973</v>
          </cell>
          <cell r="B4831" t="str">
            <v>AGUILAR NACHER INMACULADA</v>
          </cell>
          <cell r="C4831" t="str">
            <v/>
          </cell>
          <cell r="D4831" t="str">
            <v>24338025T</v>
          </cell>
          <cell r="E4831" t="str">
            <v>PCOL</v>
          </cell>
          <cell r="F4831" t="str">
            <v>Colaboradores</v>
          </cell>
        </row>
        <row r="4832">
          <cell r="A4832">
            <v>5004974</v>
          </cell>
          <cell r="B4832" t="str">
            <v>FEDERACION DE MADRID DE VOLEIBOL</v>
          </cell>
          <cell r="C4832" t="str">
            <v/>
          </cell>
          <cell r="D4832" t="str">
            <v>V78936598</v>
          </cell>
          <cell r="E4832" t="str">
            <v>PGNA</v>
          </cell>
          <cell r="F4832" t="str">
            <v>Nacionales</v>
          </cell>
        </row>
        <row r="4833">
          <cell r="A4833">
            <v>5004975</v>
          </cell>
          <cell r="B4833" t="str">
            <v>BASKETBALL CHAMPIONS LEAGUE SA</v>
          </cell>
          <cell r="C4833" t="str">
            <v/>
          </cell>
          <cell r="D4833" t="str">
            <v>327769974</v>
          </cell>
          <cell r="E4833" t="str">
            <v>PGEX</v>
          </cell>
          <cell r="F4833" t="str">
            <v>Extranjeros</v>
          </cell>
        </row>
        <row r="4834">
          <cell r="A4834">
            <v>5004976</v>
          </cell>
          <cell r="B4834" t="str">
            <v>FEDERACION MADRILEÑA DE BALONMANO</v>
          </cell>
          <cell r="C4834" t="str">
            <v/>
          </cell>
          <cell r="D4834" t="str">
            <v>G78663036</v>
          </cell>
          <cell r="E4834" t="str">
            <v>PCOL</v>
          </cell>
          <cell r="F4834" t="str">
            <v>Colaboradores</v>
          </cell>
        </row>
        <row r="4835">
          <cell r="A4835">
            <v>5004977</v>
          </cell>
          <cell r="B4835" t="str">
            <v>RODRIGUEZ MONDRAGON MAYRA</v>
          </cell>
          <cell r="C4835" t="str">
            <v>HERNANDEZ CARDENAS LUIS ANTONIO</v>
          </cell>
          <cell r="D4835" t="str">
            <v/>
          </cell>
          <cell r="E4835" t="str">
            <v>PGEX</v>
          </cell>
          <cell r="F4835" t="str">
            <v>Extranjeros</v>
          </cell>
        </row>
        <row r="4836">
          <cell r="A4836">
            <v>5004978</v>
          </cell>
          <cell r="B4836" t="str">
            <v>LAVINIA BROAD E ING AUDIOVISUAL UTE</v>
          </cell>
          <cell r="C4836" t="str">
            <v/>
          </cell>
          <cell r="D4836" t="str">
            <v>U87935870</v>
          </cell>
          <cell r="E4836" t="str">
            <v>PGNA</v>
          </cell>
          <cell r="F4836" t="str">
            <v>Nacionales</v>
          </cell>
        </row>
        <row r="4837">
          <cell r="A4837">
            <v>5004979</v>
          </cell>
          <cell r="B4837" t="str">
            <v>PELAEZ RODRIGUEZ DIEGO</v>
          </cell>
          <cell r="C4837" t="str">
            <v/>
          </cell>
          <cell r="D4837" t="str">
            <v>13157534Q</v>
          </cell>
          <cell r="E4837" t="str">
            <v>PGNA</v>
          </cell>
          <cell r="F4837" t="str">
            <v>Nacionales</v>
          </cell>
        </row>
        <row r="4838">
          <cell r="A4838">
            <v>5004980</v>
          </cell>
          <cell r="B4838" t="str">
            <v>HERMANOS ALONSO DE GUIJUELO SL</v>
          </cell>
          <cell r="C4838" t="str">
            <v/>
          </cell>
          <cell r="D4838" t="str">
            <v>B37214558</v>
          </cell>
          <cell r="E4838" t="str">
            <v>PGNA</v>
          </cell>
          <cell r="F4838" t="str">
            <v>Nacionales</v>
          </cell>
        </row>
        <row r="4839">
          <cell r="A4839">
            <v>5004981</v>
          </cell>
          <cell r="B4839" t="str">
            <v>RODRIGUEZ MATEY DAVID</v>
          </cell>
          <cell r="C4839" t="str">
            <v/>
          </cell>
          <cell r="D4839" t="str">
            <v>72584715G</v>
          </cell>
          <cell r="E4839" t="str">
            <v>PCOL</v>
          </cell>
          <cell r="F4839" t="str">
            <v>Colaboradores</v>
          </cell>
        </row>
        <row r="4840">
          <cell r="A4840">
            <v>5004982</v>
          </cell>
          <cell r="B4840" t="str">
            <v>MOSTAZA BARRIOS MANUEL</v>
          </cell>
          <cell r="C4840" t="str">
            <v/>
          </cell>
          <cell r="D4840" t="str">
            <v>50830091E</v>
          </cell>
          <cell r="E4840" t="str">
            <v>PCOL</v>
          </cell>
          <cell r="F4840" t="str">
            <v>Colaboradores</v>
          </cell>
        </row>
        <row r="4841">
          <cell r="A4841">
            <v>5004983</v>
          </cell>
          <cell r="B4841" t="str">
            <v>SOGENI PROCEDURES SLU</v>
          </cell>
          <cell r="C4841" t="str">
            <v>DE MIGUEL IÑAKI</v>
          </cell>
          <cell r="D4841" t="str">
            <v>B84095330</v>
          </cell>
          <cell r="E4841" t="str">
            <v>PCOL</v>
          </cell>
          <cell r="F4841" t="str">
            <v>Colaboradores</v>
          </cell>
        </row>
        <row r="4842">
          <cell r="A4842">
            <v>5004986</v>
          </cell>
          <cell r="B4842" t="str">
            <v>COLEGIO ADMISTRADORES FINCAS MADRID</v>
          </cell>
          <cell r="C4842" t="str">
            <v>MARTINEZ TORRES MANUELA JULIA LA PRESIDENTA</v>
          </cell>
          <cell r="D4842" t="str">
            <v>G28840387</v>
          </cell>
          <cell r="E4842" t="str">
            <v>PCOL</v>
          </cell>
          <cell r="F4842" t="str">
            <v>Colaboradores</v>
          </cell>
        </row>
        <row r="4843">
          <cell r="A4843">
            <v>5004985</v>
          </cell>
          <cell r="B4843" t="str">
            <v>CHEF MOI SL</v>
          </cell>
          <cell r="C4843" t="str">
            <v/>
          </cell>
          <cell r="D4843" t="str">
            <v>B86671906</v>
          </cell>
          <cell r="E4843" t="str">
            <v>PGNA</v>
          </cell>
          <cell r="F4843" t="str">
            <v>Nacionales</v>
          </cell>
        </row>
        <row r="4844">
          <cell r="A4844">
            <v>5004987</v>
          </cell>
          <cell r="B4844" t="str">
            <v>CAUBET FERNANDINO MIREN IRUÑA</v>
          </cell>
          <cell r="C4844" t="str">
            <v/>
          </cell>
          <cell r="D4844" t="str">
            <v>72888152W</v>
          </cell>
          <cell r="E4844" t="str">
            <v>PCOL</v>
          </cell>
          <cell r="F4844" t="str">
            <v>Colaboradores</v>
          </cell>
        </row>
        <row r="4845">
          <cell r="A4845">
            <v>5004988</v>
          </cell>
          <cell r="B4845" t="str">
            <v>ARRIETA BARANDIARAN OLATZ</v>
          </cell>
          <cell r="C4845" t="str">
            <v/>
          </cell>
          <cell r="D4845" t="str">
            <v>34108256S</v>
          </cell>
          <cell r="E4845" t="str">
            <v>PCOL</v>
          </cell>
          <cell r="F4845" t="str">
            <v>Colaboradores</v>
          </cell>
        </row>
        <row r="4846">
          <cell r="A4846">
            <v>5004989</v>
          </cell>
          <cell r="B4846" t="str">
            <v>GARAT LOUREIRO ENRIQUETA</v>
          </cell>
          <cell r="C4846" t="str">
            <v/>
          </cell>
          <cell r="D4846" t="str">
            <v>23045173R</v>
          </cell>
          <cell r="E4846" t="str">
            <v>PCOL</v>
          </cell>
          <cell r="F4846" t="str">
            <v>Colaboradores</v>
          </cell>
        </row>
        <row r="4847">
          <cell r="A4847">
            <v>5004990</v>
          </cell>
          <cell r="B4847" t="str">
            <v>REMIREZ DE GANUZA CASADO</v>
          </cell>
          <cell r="C4847" t="str">
            <v/>
          </cell>
          <cell r="D4847" t="str">
            <v>16006458E</v>
          </cell>
          <cell r="E4847" t="str">
            <v>PCOL</v>
          </cell>
          <cell r="F4847" t="str">
            <v>Colaboradores</v>
          </cell>
        </row>
        <row r="4848">
          <cell r="A4848">
            <v>5004991</v>
          </cell>
          <cell r="B4848" t="str">
            <v>INTERPROFESSIONALS SCCL</v>
          </cell>
          <cell r="C4848" t="str">
            <v>SOTO JUAN</v>
          </cell>
          <cell r="D4848" t="str">
            <v>F55162358</v>
          </cell>
          <cell r="E4848" t="str">
            <v>PCOL</v>
          </cell>
          <cell r="F4848" t="str">
            <v>Colaboradores</v>
          </cell>
        </row>
        <row r="4849">
          <cell r="A4849">
            <v>5004984</v>
          </cell>
          <cell r="B4849" t="str">
            <v>TABANERA GONZALEZ TANIA</v>
          </cell>
          <cell r="C4849" t="str">
            <v/>
          </cell>
          <cell r="D4849" t="str">
            <v>53734186E</v>
          </cell>
          <cell r="E4849" t="str">
            <v>PCOL</v>
          </cell>
          <cell r="F4849" t="str">
            <v>Colaboradores</v>
          </cell>
        </row>
        <row r="4850">
          <cell r="A4850">
            <v>5004992</v>
          </cell>
          <cell r="B4850" t="str">
            <v>GTRES INFORM MAS COMUNIC</v>
          </cell>
          <cell r="C4850" t="str">
            <v/>
          </cell>
          <cell r="D4850" t="str">
            <v>B85629871</v>
          </cell>
          <cell r="E4850" t="str">
            <v>PGNA</v>
          </cell>
          <cell r="F4850" t="str">
            <v>Nacionales</v>
          </cell>
        </row>
        <row r="4851">
          <cell r="A4851">
            <v>5004993</v>
          </cell>
          <cell r="B4851" t="str">
            <v>EL REJON ENCUADERNACION SL</v>
          </cell>
          <cell r="C4851" t="str">
            <v/>
          </cell>
          <cell r="D4851" t="str">
            <v>B85970929</v>
          </cell>
          <cell r="E4851" t="str">
            <v>PGNA</v>
          </cell>
          <cell r="F4851" t="str">
            <v>Nacionales</v>
          </cell>
        </row>
        <row r="4852">
          <cell r="A4852">
            <v>5004994</v>
          </cell>
          <cell r="B4852" t="str">
            <v>REVOLUTION STUDIOS</v>
          </cell>
          <cell r="C4852" t="str">
            <v/>
          </cell>
          <cell r="D4852" t="str">
            <v>954798142</v>
          </cell>
          <cell r="E4852" t="str">
            <v>PGEX</v>
          </cell>
          <cell r="F4852" t="str">
            <v>Extranjeros</v>
          </cell>
        </row>
        <row r="4853">
          <cell r="A4853">
            <v>5004995</v>
          </cell>
          <cell r="B4853" t="str">
            <v>TERRASA GRAS RODRIGO</v>
          </cell>
          <cell r="C4853" t="str">
            <v/>
          </cell>
          <cell r="D4853" t="str">
            <v>22577818Y</v>
          </cell>
          <cell r="E4853" t="str">
            <v>PCOL</v>
          </cell>
          <cell r="F4853" t="str">
            <v>Colaboradores</v>
          </cell>
        </row>
        <row r="4854">
          <cell r="A4854">
            <v>5004996</v>
          </cell>
          <cell r="B4854" t="str">
            <v>MOZAS GARCIA ALEJANDRO</v>
          </cell>
          <cell r="C4854" t="str">
            <v/>
          </cell>
          <cell r="D4854" t="str">
            <v>50885198K</v>
          </cell>
          <cell r="E4854" t="str">
            <v>PCOL</v>
          </cell>
          <cell r="F4854" t="str">
            <v>Colaboradores</v>
          </cell>
        </row>
        <row r="4855">
          <cell r="A4855">
            <v>5004997</v>
          </cell>
          <cell r="B4855" t="str">
            <v>ENERGY SERVICES LIGHTING SL</v>
          </cell>
          <cell r="C4855" t="str">
            <v/>
          </cell>
          <cell r="D4855" t="str">
            <v>B98257512</v>
          </cell>
          <cell r="E4855" t="str">
            <v>PGNA</v>
          </cell>
          <cell r="F4855" t="str">
            <v>Nacionales</v>
          </cell>
        </row>
        <row r="4856">
          <cell r="A4856">
            <v>5004998</v>
          </cell>
          <cell r="B4856" t="str">
            <v>SAENZ-DIEZ TRIAS MARGARITA</v>
          </cell>
          <cell r="C4856" t="str">
            <v/>
          </cell>
          <cell r="D4856" t="str">
            <v>37232398K</v>
          </cell>
          <cell r="E4856" t="str">
            <v>PCOL</v>
          </cell>
          <cell r="F4856" t="str">
            <v>Colaboradores</v>
          </cell>
        </row>
        <row r="4857">
          <cell r="A4857">
            <v>5004999</v>
          </cell>
          <cell r="B4857" t="str">
            <v>CASQUEIRO BARREIRO FRANCISCO JAVIER</v>
          </cell>
          <cell r="C4857" t="str">
            <v/>
          </cell>
          <cell r="D4857" t="str">
            <v>51356113B</v>
          </cell>
          <cell r="E4857" t="str">
            <v>PCOL</v>
          </cell>
          <cell r="F4857" t="str">
            <v>Colaboradores</v>
          </cell>
        </row>
        <row r="4858">
          <cell r="A4858">
            <v>5005000</v>
          </cell>
          <cell r="B4858" t="str">
            <v>IDALGO SA</v>
          </cell>
          <cell r="C4858" t="str">
            <v/>
          </cell>
          <cell r="D4858" t="str">
            <v>FR17480778109</v>
          </cell>
          <cell r="E4858" t="str">
            <v>PGCO</v>
          </cell>
          <cell r="F4858" t="str">
            <v>Comunitarios</v>
          </cell>
        </row>
        <row r="4859">
          <cell r="A4859">
            <v>5005001</v>
          </cell>
          <cell r="B4859" t="str">
            <v>NEXMOT DIGITAL SL</v>
          </cell>
          <cell r="C4859" t="str">
            <v/>
          </cell>
          <cell r="D4859" t="str">
            <v>B65537060</v>
          </cell>
          <cell r="E4859" t="str">
            <v>PGNA</v>
          </cell>
          <cell r="F4859" t="str">
            <v>Nacionales</v>
          </cell>
        </row>
        <row r="4860">
          <cell r="A4860">
            <v>5005002</v>
          </cell>
          <cell r="B4860" t="str">
            <v>SERMAN-PRO SL</v>
          </cell>
          <cell r="C4860" t="str">
            <v/>
          </cell>
          <cell r="D4860" t="str">
            <v>B80437619</v>
          </cell>
          <cell r="E4860" t="str">
            <v>PGNA</v>
          </cell>
          <cell r="F4860" t="str">
            <v>Nacionales</v>
          </cell>
        </row>
        <row r="4861">
          <cell r="A4861">
            <v>5005003</v>
          </cell>
          <cell r="B4861" t="str">
            <v>MARCIL MADRID SA</v>
          </cell>
          <cell r="C4861" t="str">
            <v/>
          </cell>
          <cell r="D4861" t="str">
            <v>A82433954</v>
          </cell>
          <cell r="E4861" t="str">
            <v>PGNA</v>
          </cell>
          <cell r="F4861" t="str">
            <v>Nacionales</v>
          </cell>
        </row>
        <row r="4862">
          <cell r="A4862">
            <v>5005004</v>
          </cell>
          <cell r="B4862" t="str">
            <v>GORDO MAYORGA JONATAN</v>
          </cell>
          <cell r="C4862" t="str">
            <v/>
          </cell>
          <cell r="D4862" t="str">
            <v>53132998P</v>
          </cell>
          <cell r="E4862" t="str">
            <v>PCOL</v>
          </cell>
          <cell r="F4862" t="str">
            <v>Colaboradores</v>
          </cell>
        </row>
        <row r="4863">
          <cell r="A4863">
            <v>5005005</v>
          </cell>
          <cell r="B4863" t="str">
            <v>CANTERANO CB</v>
          </cell>
          <cell r="C4863" t="str">
            <v/>
          </cell>
          <cell r="D4863" t="str">
            <v>E82956277</v>
          </cell>
          <cell r="E4863" t="str">
            <v>PGNA</v>
          </cell>
          <cell r="F4863" t="str">
            <v>Nacionales</v>
          </cell>
        </row>
        <row r="4864">
          <cell r="A4864">
            <v>5005006</v>
          </cell>
          <cell r="B4864" t="str">
            <v>COMUNICACION E IMAGEN EVOCA SL</v>
          </cell>
          <cell r="C4864" t="str">
            <v/>
          </cell>
          <cell r="D4864" t="str">
            <v>B83901843</v>
          </cell>
          <cell r="E4864" t="str">
            <v>PGNA</v>
          </cell>
          <cell r="F4864" t="str">
            <v>Nacionales</v>
          </cell>
        </row>
        <row r="4865">
          <cell r="A4865">
            <v>5005007</v>
          </cell>
          <cell r="B4865" t="str">
            <v>MAESTRE HERNANDEZ ANTONIO</v>
          </cell>
          <cell r="C4865" t="str">
            <v/>
          </cell>
          <cell r="D4865" t="str">
            <v>48998263Y</v>
          </cell>
          <cell r="E4865" t="str">
            <v>PCOL</v>
          </cell>
          <cell r="F4865" t="str">
            <v>Colaboradores</v>
          </cell>
        </row>
        <row r="4866">
          <cell r="A4866">
            <v>5005008</v>
          </cell>
          <cell r="B4866" t="str">
            <v>TERRADILLOS AZPIROZ ANA BELEN</v>
          </cell>
          <cell r="C4866" t="str">
            <v/>
          </cell>
          <cell r="D4866" t="str">
            <v>44141812M</v>
          </cell>
          <cell r="E4866" t="str">
            <v>PCOL</v>
          </cell>
          <cell r="F4866" t="str">
            <v>Colaboradores</v>
          </cell>
        </row>
        <row r="4867">
          <cell r="A4867">
            <v>5005009</v>
          </cell>
          <cell r="B4867" t="str">
            <v>JUTESI SL</v>
          </cell>
          <cell r="C4867" t="str">
            <v>RETO BAR</v>
          </cell>
          <cell r="D4867" t="str">
            <v>B81083859</v>
          </cell>
          <cell r="E4867" t="str">
            <v>PGNA</v>
          </cell>
          <cell r="F4867" t="str">
            <v>Nacionales</v>
          </cell>
        </row>
        <row r="4868">
          <cell r="A4868">
            <v>5005010</v>
          </cell>
          <cell r="B4868" t="str">
            <v>INICIATIVAS Y EXPOSICIONES SA</v>
          </cell>
          <cell r="C4868" t="str">
            <v/>
          </cell>
          <cell r="D4868" t="str">
            <v>A79267746</v>
          </cell>
          <cell r="E4868" t="str">
            <v>PGNA</v>
          </cell>
          <cell r="F4868" t="str">
            <v>Nacionales</v>
          </cell>
        </row>
        <row r="4869">
          <cell r="A4869">
            <v>5005011</v>
          </cell>
          <cell r="B4869" t="str">
            <v>CRISTINA ORIA SL</v>
          </cell>
          <cell r="C4869" t="str">
            <v/>
          </cell>
          <cell r="D4869" t="str">
            <v>B86980844</v>
          </cell>
          <cell r="E4869" t="str">
            <v>PGNA</v>
          </cell>
          <cell r="F4869" t="str">
            <v>Nacionales</v>
          </cell>
        </row>
        <row r="4870">
          <cell r="A4870">
            <v>5005012</v>
          </cell>
          <cell r="B4870" t="str">
            <v>MANGUAN VALDERRAMA EVA MARIA</v>
          </cell>
          <cell r="C4870" t="str">
            <v/>
          </cell>
          <cell r="D4870" t="str">
            <v>46891490X</v>
          </cell>
          <cell r="E4870" t="str">
            <v>PCOL</v>
          </cell>
          <cell r="F4870" t="str">
            <v>Colaboradores</v>
          </cell>
        </row>
        <row r="4871">
          <cell r="A4871">
            <v>5005013</v>
          </cell>
          <cell r="B4871" t="str">
            <v>LOPEZ PEÑALBA MARIA PILAR</v>
          </cell>
          <cell r="C4871" t="str">
            <v>ACADEMIA CIMA para CAMPANADAS</v>
          </cell>
          <cell r="D4871" t="str">
            <v>02167912R</v>
          </cell>
          <cell r="E4871" t="str">
            <v>PGNA</v>
          </cell>
          <cell r="F4871" t="str">
            <v>Nacionales</v>
          </cell>
        </row>
        <row r="4872">
          <cell r="A4872">
            <v>5005014</v>
          </cell>
          <cell r="B4872" t="str">
            <v>LOPEZ PEÑALBA MARIA DEL CARMEN</v>
          </cell>
          <cell r="C4872" t="str">
            <v>ACADEMIA CIMA para CAMPANADAS FIN DE AÑO</v>
          </cell>
          <cell r="D4872" t="str">
            <v>02472440D</v>
          </cell>
          <cell r="E4872" t="str">
            <v>PGNA</v>
          </cell>
          <cell r="F4872" t="str">
            <v>Nacionales</v>
          </cell>
        </row>
        <row r="4873">
          <cell r="A4873">
            <v>5005015</v>
          </cell>
          <cell r="B4873" t="str">
            <v>ABLE CONSTR Y MONTAJE</v>
          </cell>
          <cell r="C4873" t="str">
            <v/>
          </cell>
          <cell r="D4873" t="str">
            <v>B85402501</v>
          </cell>
          <cell r="E4873" t="str">
            <v>PGNA</v>
          </cell>
          <cell r="F4873" t="str">
            <v>Nacionales</v>
          </cell>
        </row>
        <row r="4874">
          <cell r="A4874">
            <v>5005016</v>
          </cell>
          <cell r="B4874" t="str">
            <v>RODRIGUEZ DIAZ GUILLERMO</v>
          </cell>
          <cell r="C4874" t="str">
            <v/>
          </cell>
          <cell r="D4874" t="str">
            <v>52864690H</v>
          </cell>
          <cell r="E4874" t="str">
            <v>PCOL</v>
          </cell>
          <cell r="F4874" t="str">
            <v>Colaboradores</v>
          </cell>
        </row>
        <row r="4875">
          <cell r="A4875">
            <v>5005017</v>
          </cell>
          <cell r="B4875" t="str">
            <v>IRAGO FERNANDEZ RODOLFO</v>
          </cell>
          <cell r="C4875" t="str">
            <v/>
          </cell>
          <cell r="D4875" t="str">
            <v>36071681E</v>
          </cell>
          <cell r="E4875" t="str">
            <v>PCOL</v>
          </cell>
          <cell r="F4875" t="str">
            <v>Colaboradores</v>
          </cell>
        </row>
        <row r="4876">
          <cell r="A4876">
            <v>5005018</v>
          </cell>
          <cell r="B4876" t="str">
            <v>SANCHEZ SALINERO FERNANDO</v>
          </cell>
          <cell r="C4876" t="str">
            <v/>
          </cell>
          <cell r="D4876" t="str">
            <v>07872748D</v>
          </cell>
          <cell r="E4876" t="str">
            <v>PCOL</v>
          </cell>
          <cell r="F4876" t="str">
            <v>Colaboradores</v>
          </cell>
        </row>
        <row r="4877">
          <cell r="A4877">
            <v>5005019</v>
          </cell>
          <cell r="B4877" t="str">
            <v>EQUIPO DE GESTION CULTURAL SA</v>
          </cell>
          <cell r="C4877" t="str">
            <v/>
          </cell>
          <cell r="D4877" t="str">
            <v>A79275640</v>
          </cell>
          <cell r="E4877" t="str">
            <v>PGNA</v>
          </cell>
          <cell r="F4877" t="str">
            <v>Nacionales</v>
          </cell>
        </row>
        <row r="4878">
          <cell r="A4878">
            <v>5005020</v>
          </cell>
          <cell r="B4878" t="str">
            <v>RUBIO CEREZALES ANGELICA</v>
          </cell>
          <cell r="C4878" t="str">
            <v/>
          </cell>
          <cell r="D4878" t="str">
            <v>10063589P</v>
          </cell>
          <cell r="E4878" t="str">
            <v>PCOL</v>
          </cell>
          <cell r="F4878" t="str">
            <v>Colaboradores</v>
          </cell>
        </row>
        <row r="4879">
          <cell r="A4879">
            <v>5005021</v>
          </cell>
          <cell r="B4879" t="str">
            <v>ABETOS MONTES</v>
          </cell>
          <cell r="C4879" t="str">
            <v/>
          </cell>
          <cell r="D4879" t="str">
            <v>G82190703</v>
          </cell>
          <cell r="E4879" t="str">
            <v>PGNA</v>
          </cell>
          <cell r="F4879" t="str">
            <v>Nacionales</v>
          </cell>
        </row>
        <row r="4880">
          <cell r="A4880">
            <v>5005023</v>
          </cell>
          <cell r="B4880" t="str">
            <v>SERVICIOS INTEGRALES UNITECNIC SL</v>
          </cell>
          <cell r="C4880" t="str">
            <v>UNITECNIC</v>
          </cell>
          <cell r="D4880" t="str">
            <v>B61112207</v>
          </cell>
          <cell r="E4880" t="str">
            <v>PGNA</v>
          </cell>
          <cell r="F4880" t="str">
            <v>Nacionales</v>
          </cell>
        </row>
        <row r="4881">
          <cell r="A4881">
            <v>5005022</v>
          </cell>
          <cell r="B4881" t="str">
            <v>GUEMES MORAGON MARIA JESUS</v>
          </cell>
          <cell r="C4881" t="str">
            <v/>
          </cell>
          <cell r="D4881" t="str">
            <v>33519228V</v>
          </cell>
          <cell r="E4881" t="str">
            <v>PCOL</v>
          </cell>
          <cell r="F4881" t="str">
            <v>Colaboradores</v>
          </cell>
        </row>
        <row r="4882">
          <cell r="A4882">
            <v>5005024</v>
          </cell>
          <cell r="B4882" t="str">
            <v>MECANITZATS DE LA FUSTA KIM SL</v>
          </cell>
          <cell r="C4882" t="str">
            <v/>
          </cell>
          <cell r="D4882" t="str">
            <v>B62008610</v>
          </cell>
          <cell r="E4882" t="str">
            <v>PGNA</v>
          </cell>
          <cell r="F4882" t="str">
            <v>Nacionales</v>
          </cell>
        </row>
        <row r="4883">
          <cell r="A4883">
            <v>5005025</v>
          </cell>
          <cell r="B4883" t="str">
            <v>ESCOLAR RAMOS ARSENIO</v>
          </cell>
          <cell r="C4883" t="str">
            <v/>
          </cell>
          <cell r="D4883" t="str">
            <v>13077189X</v>
          </cell>
          <cell r="E4883" t="str">
            <v>PCOL</v>
          </cell>
          <cell r="F4883" t="str">
            <v>Colaboradores</v>
          </cell>
        </row>
        <row r="4884">
          <cell r="A4884">
            <v>5005026</v>
          </cell>
          <cell r="B4884" t="str">
            <v>CLUB BALONMANO SS REYES</v>
          </cell>
          <cell r="C4884" t="str">
            <v>VALLES RODRIGUEZ TOMAS</v>
          </cell>
          <cell r="D4884" t="str">
            <v>G79581005</v>
          </cell>
          <cell r="E4884" t="str">
            <v>PGNA</v>
          </cell>
          <cell r="F4884" t="str">
            <v>Nacionales</v>
          </cell>
        </row>
        <row r="4885">
          <cell r="A4885">
            <v>5005027</v>
          </cell>
          <cell r="B4885" t="str">
            <v>ARROYO MARTINEZ LUIS</v>
          </cell>
          <cell r="C4885" t="str">
            <v/>
          </cell>
          <cell r="D4885" t="str">
            <v>05275209K</v>
          </cell>
          <cell r="E4885" t="str">
            <v>PCOL</v>
          </cell>
          <cell r="F4885" t="str">
            <v>Colaboradores</v>
          </cell>
        </row>
        <row r="4886">
          <cell r="A4886">
            <v>5005028</v>
          </cell>
          <cell r="B4886" t="str">
            <v>INDUSTRIAL HOSTELERA SA-CAFE EUROPA</v>
          </cell>
          <cell r="C4886" t="str">
            <v>CAFE EUROPA - HOTEL EUROPA</v>
          </cell>
          <cell r="D4886" t="str">
            <v>A28001378</v>
          </cell>
          <cell r="E4886" t="str">
            <v>PGNA</v>
          </cell>
          <cell r="F4886" t="str">
            <v>Nacionales</v>
          </cell>
        </row>
        <row r="4887">
          <cell r="A4887">
            <v>5005029</v>
          </cell>
          <cell r="B4887" t="str">
            <v>AUTOBUSES ALCALA 2010 SL</v>
          </cell>
          <cell r="C4887" t="str">
            <v/>
          </cell>
          <cell r="D4887" t="str">
            <v>B27413178</v>
          </cell>
          <cell r="E4887" t="str">
            <v>PGNA</v>
          </cell>
          <cell r="F4887" t="str">
            <v>Nacionales</v>
          </cell>
        </row>
        <row r="4888">
          <cell r="A4888">
            <v>5005030</v>
          </cell>
          <cell r="B4888" t="str">
            <v>CASTRO MARCELO RAIMUNDO</v>
          </cell>
          <cell r="C4888" t="str">
            <v/>
          </cell>
          <cell r="D4888" t="str">
            <v>15908794Q</v>
          </cell>
          <cell r="E4888" t="str">
            <v>PCOL</v>
          </cell>
          <cell r="F4888" t="str">
            <v>Colaboradores</v>
          </cell>
        </row>
        <row r="4889">
          <cell r="A4889">
            <v>5005031</v>
          </cell>
          <cell r="B4889" t="str">
            <v>EL TERRAT DE PRODUCCIONS SL</v>
          </cell>
          <cell r="C4889" t="str">
            <v/>
          </cell>
          <cell r="D4889" t="str">
            <v>B64894520</v>
          </cell>
          <cell r="E4889" t="str">
            <v>PGNA</v>
          </cell>
          <cell r="F4889" t="str">
            <v>Nacionales</v>
          </cell>
        </row>
        <row r="4890">
          <cell r="A4890">
            <v>5005032</v>
          </cell>
          <cell r="B4890" t="str">
            <v>LOGIPUBLIC SL</v>
          </cell>
          <cell r="C4890" t="str">
            <v/>
          </cell>
          <cell r="D4890" t="str">
            <v>B82447533</v>
          </cell>
          <cell r="E4890" t="str">
            <v>PGNA</v>
          </cell>
          <cell r="F4890" t="str">
            <v>Nacionales</v>
          </cell>
        </row>
        <row r="4891">
          <cell r="A4891">
            <v>5005033</v>
          </cell>
          <cell r="B4891" t="str">
            <v>HOTEL SANTA JUSTA LISBOA</v>
          </cell>
          <cell r="C4891" t="str">
            <v/>
          </cell>
          <cell r="D4891" t="str">
            <v>507521307</v>
          </cell>
          <cell r="E4891" t="str">
            <v>PGCO</v>
          </cell>
          <cell r="F4891" t="str">
            <v>Comunitarios</v>
          </cell>
        </row>
        <row r="4892">
          <cell r="A4892">
            <v>5005034</v>
          </cell>
          <cell r="B4892" t="str">
            <v>MADRID ESPACIO LEGAL</v>
          </cell>
          <cell r="C4892" t="str">
            <v/>
          </cell>
          <cell r="D4892" t="str">
            <v>B86860970</v>
          </cell>
          <cell r="E4892" t="str">
            <v>PGNA</v>
          </cell>
          <cell r="F4892" t="str">
            <v>Nacionales</v>
          </cell>
        </row>
        <row r="4893">
          <cell r="A4893">
            <v>5005035</v>
          </cell>
          <cell r="B4893" t="str">
            <v>ONZA ENTERTAINMENT SLU</v>
          </cell>
          <cell r="C4893" t="str">
            <v/>
          </cell>
          <cell r="D4893" t="str">
            <v>B86731866</v>
          </cell>
          <cell r="E4893" t="str">
            <v>PGNA</v>
          </cell>
          <cell r="F4893" t="str">
            <v>Nacionales</v>
          </cell>
        </row>
        <row r="4894">
          <cell r="A4894">
            <v>5005036</v>
          </cell>
          <cell r="B4894" t="str">
            <v>FREELANCE SCM</v>
          </cell>
          <cell r="C4894" t="str">
            <v>DANIEL BENAVIDES</v>
          </cell>
          <cell r="D4894" t="str">
            <v>F84278266</v>
          </cell>
          <cell r="E4894" t="str">
            <v>PCOL</v>
          </cell>
          <cell r="F4894" t="str">
            <v>Colaboradores</v>
          </cell>
        </row>
        <row r="4895">
          <cell r="A4895">
            <v>5005037</v>
          </cell>
          <cell r="B4895" t="str">
            <v>MONDORUZA MANRIQUE RAQUEL</v>
          </cell>
          <cell r="C4895" t="str">
            <v/>
          </cell>
          <cell r="D4895" t="str">
            <v>46846724W</v>
          </cell>
          <cell r="E4895" t="str">
            <v>PCOL</v>
          </cell>
          <cell r="F4895" t="str">
            <v>Colaboradores</v>
          </cell>
        </row>
        <row r="4896">
          <cell r="A4896">
            <v>5005038</v>
          </cell>
          <cell r="B4896" t="str">
            <v>FERRANDIZ MAGAÑA JOSE PABLO</v>
          </cell>
          <cell r="C4896" t="str">
            <v/>
          </cell>
          <cell r="D4896" t="str">
            <v>02630810R</v>
          </cell>
          <cell r="E4896" t="str">
            <v>PCOL</v>
          </cell>
          <cell r="F4896" t="str">
            <v>Colaboradores</v>
          </cell>
        </row>
        <row r="4897">
          <cell r="A4897">
            <v>5005039</v>
          </cell>
          <cell r="B4897" t="str">
            <v>SERINGE SA</v>
          </cell>
          <cell r="C4897" t="str">
            <v/>
          </cell>
          <cell r="D4897" t="str">
            <v>A28843159</v>
          </cell>
          <cell r="E4897" t="str">
            <v>PGNA</v>
          </cell>
          <cell r="F4897" t="str">
            <v>Nacionales</v>
          </cell>
        </row>
        <row r="4898">
          <cell r="A4898">
            <v>5005040</v>
          </cell>
          <cell r="B4898" t="str">
            <v>RUIZ RUIZ DANIEL</v>
          </cell>
          <cell r="C4898" t="str">
            <v/>
          </cell>
          <cell r="D4898" t="str">
            <v>75795487E</v>
          </cell>
          <cell r="E4898" t="str">
            <v>PCOL</v>
          </cell>
          <cell r="F4898" t="str">
            <v>Colaboradores</v>
          </cell>
        </row>
        <row r="4899">
          <cell r="A4899">
            <v>5005041</v>
          </cell>
          <cell r="B4899" t="str">
            <v>GONZALEZ SANCHEZ GREGORIO LUIS</v>
          </cell>
          <cell r="C4899" t="str">
            <v>GOYO GONZALEZ</v>
          </cell>
          <cell r="D4899" t="str">
            <v>00398549M</v>
          </cell>
          <cell r="E4899" t="str">
            <v>PCOL</v>
          </cell>
          <cell r="F4899" t="str">
            <v>Colaboradores</v>
          </cell>
        </row>
        <row r="4900">
          <cell r="A4900">
            <v>5005042</v>
          </cell>
          <cell r="B4900" t="str">
            <v>GASTROMUSIC PRODUCCIONES SL</v>
          </cell>
          <cell r="C4900" t="str">
            <v/>
          </cell>
          <cell r="D4900" t="str">
            <v>B87014650</v>
          </cell>
          <cell r="E4900" t="str">
            <v>PGNA</v>
          </cell>
          <cell r="F4900" t="str">
            <v>Nacionales</v>
          </cell>
        </row>
        <row r="4901">
          <cell r="A4901">
            <v>5005043</v>
          </cell>
          <cell r="B4901" t="str">
            <v>CASTILLA LOPEZ REBECA</v>
          </cell>
          <cell r="C4901" t="str">
            <v/>
          </cell>
          <cell r="D4901" t="str">
            <v>47044048D</v>
          </cell>
          <cell r="E4901" t="str">
            <v>PCOL</v>
          </cell>
          <cell r="F4901" t="str">
            <v>Colaboradores</v>
          </cell>
        </row>
        <row r="4902">
          <cell r="A4902">
            <v>5005044</v>
          </cell>
          <cell r="B4902" t="str">
            <v>MORCILLO MACIAS MARIA DE LA CRUZ</v>
          </cell>
          <cell r="C4902" t="str">
            <v/>
          </cell>
          <cell r="D4902" t="str">
            <v>26484163P</v>
          </cell>
          <cell r="E4902" t="str">
            <v>PCOL</v>
          </cell>
          <cell r="F4902" t="str">
            <v>Colaboradores</v>
          </cell>
        </row>
        <row r="4903">
          <cell r="A4903">
            <v>5005045</v>
          </cell>
          <cell r="B4903" t="str">
            <v>OJEA MONTERO LUIS ALFONSO</v>
          </cell>
          <cell r="C4903" t="str">
            <v/>
          </cell>
          <cell r="D4903" t="str">
            <v>50075311X</v>
          </cell>
          <cell r="E4903" t="str">
            <v>PCOL</v>
          </cell>
          <cell r="F4903" t="str">
            <v>Colaboradores</v>
          </cell>
        </row>
        <row r="4904">
          <cell r="A4904">
            <v>5005046</v>
          </cell>
          <cell r="B4904" t="str">
            <v>AVACAB AUDIOVISUALES SLU</v>
          </cell>
          <cell r="C4904" t="str">
            <v/>
          </cell>
          <cell r="D4904" t="str">
            <v>B87641940</v>
          </cell>
          <cell r="E4904" t="str">
            <v>PGNA</v>
          </cell>
          <cell r="F4904" t="str">
            <v>Nacionales</v>
          </cell>
        </row>
        <row r="4905">
          <cell r="A4905">
            <v>5005047</v>
          </cell>
          <cell r="B4905" t="str">
            <v>ARREGUI GARCIA MIGUEL</v>
          </cell>
          <cell r="C4905" t="str">
            <v/>
          </cell>
          <cell r="D4905" t="str">
            <v>05283489K</v>
          </cell>
          <cell r="E4905" t="str">
            <v>PGNA</v>
          </cell>
          <cell r="F4905" t="str">
            <v>Nacionales</v>
          </cell>
        </row>
        <row r="4906">
          <cell r="A4906">
            <v>5005048</v>
          </cell>
          <cell r="B4906" t="str">
            <v>BERDUN VILLEGAS LORENA</v>
          </cell>
          <cell r="C4906" t="str">
            <v/>
          </cell>
          <cell r="D4906" t="str">
            <v>33529425W</v>
          </cell>
          <cell r="E4906" t="str">
            <v>PCOL</v>
          </cell>
          <cell r="F4906" t="str">
            <v>Colaboradores</v>
          </cell>
        </row>
        <row r="4907">
          <cell r="A4907">
            <v>5005049</v>
          </cell>
          <cell r="B4907" t="str">
            <v>LOPEZ HERNANDEZ BENJAMIN</v>
          </cell>
          <cell r="C4907" t="str">
            <v/>
          </cell>
          <cell r="D4907" t="str">
            <v>11970675A</v>
          </cell>
          <cell r="E4907" t="str">
            <v>PCOL</v>
          </cell>
          <cell r="F4907" t="str">
            <v>Colaboradores</v>
          </cell>
        </row>
        <row r="4908">
          <cell r="A4908">
            <v>5005050</v>
          </cell>
          <cell r="B4908" t="str">
            <v>LA PARRILLA DE CARLOS SL</v>
          </cell>
          <cell r="C4908" t="str">
            <v/>
          </cell>
          <cell r="D4908" t="str">
            <v>B81793283</v>
          </cell>
          <cell r="E4908" t="str">
            <v>PGNA</v>
          </cell>
          <cell r="F4908" t="str">
            <v>Nacionales</v>
          </cell>
        </row>
        <row r="4909">
          <cell r="A4909">
            <v>5005051</v>
          </cell>
          <cell r="B4909" t="str">
            <v>RODRIGUEZ RUIZ JAVIER</v>
          </cell>
          <cell r="C4909" t="str">
            <v/>
          </cell>
          <cell r="D4909" t="str">
            <v>50548381Q</v>
          </cell>
          <cell r="E4909" t="str">
            <v>PCOL</v>
          </cell>
          <cell r="F4909" t="str">
            <v>Colaboradores</v>
          </cell>
        </row>
        <row r="4910">
          <cell r="A4910">
            <v>5005052</v>
          </cell>
          <cell r="B4910" t="str">
            <v>UNICORN CONTENT SL</v>
          </cell>
          <cell r="C4910" t="str">
            <v/>
          </cell>
          <cell r="D4910" t="str">
            <v>B87862850</v>
          </cell>
          <cell r="E4910" t="str">
            <v>PGNA</v>
          </cell>
          <cell r="F4910" t="str">
            <v>Productoras</v>
          </cell>
        </row>
        <row r="4911">
          <cell r="A4911">
            <v>5005053</v>
          </cell>
          <cell r="B4911" t="str">
            <v>GIL TOLMO CRISTINA</v>
          </cell>
          <cell r="C4911" t="str">
            <v/>
          </cell>
          <cell r="D4911" t="str">
            <v>11845343K</v>
          </cell>
          <cell r="E4911" t="str">
            <v>PCOL</v>
          </cell>
          <cell r="F4911" t="str">
            <v>Colaboradores</v>
          </cell>
        </row>
        <row r="4912">
          <cell r="A4912">
            <v>5005054</v>
          </cell>
          <cell r="B4912" t="str">
            <v>VIRTUALIA SOLUCIONES</v>
          </cell>
          <cell r="C4912" t="str">
            <v/>
          </cell>
          <cell r="D4912" t="str">
            <v>B84982743</v>
          </cell>
          <cell r="E4912" t="str">
            <v>PGNA</v>
          </cell>
          <cell r="F4912" t="str">
            <v>Nacionales</v>
          </cell>
        </row>
        <row r="4913">
          <cell r="A4913">
            <v>5005055</v>
          </cell>
          <cell r="B4913" t="str">
            <v>PIGRESOA SL</v>
          </cell>
          <cell r="C4913" t="str">
            <v/>
          </cell>
          <cell r="D4913" t="str">
            <v>B36534162</v>
          </cell>
          <cell r="E4913" t="str">
            <v>PCOL</v>
          </cell>
          <cell r="F4913" t="str">
            <v>Colaboradores</v>
          </cell>
        </row>
        <row r="4914">
          <cell r="A4914">
            <v>5005056</v>
          </cell>
          <cell r="B4914" t="str">
            <v>J321 HOTEL SL</v>
          </cell>
          <cell r="C4914" t="str">
            <v/>
          </cell>
          <cell r="D4914" t="str">
            <v>B57946915</v>
          </cell>
          <cell r="E4914" t="str">
            <v>PGNA</v>
          </cell>
          <cell r="F4914" t="str">
            <v>Nacionales</v>
          </cell>
        </row>
        <row r="4915">
          <cell r="A4915">
            <v>5005057</v>
          </cell>
          <cell r="B4915" t="str">
            <v>VINILOS TECNICOS SL</v>
          </cell>
          <cell r="C4915" t="str">
            <v/>
          </cell>
          <cell r="D4915" t="str">
            <v>B84450964</v>
          </cell>
          <cell r="E4915" t="str">
            <v>PGNA</v>
          </cell>
          <cell r="F4915" t="str">
            <v>Nacionales</v>
          </cell>
        </row>
        <row r="4916">
          <cell r="A4916">
            <v>5005058</v>
          </cell>
          <cell r="B4916" t="str">
            <v>PREST SERVICIOS AUDIOVISUALES SL</v>
          </cell>
          <cell r="C4916" t="str">
            <v/>
          </cell>
          <cell r="D4916" t="str">
            <v>B95386819</v>
          </cell>
          <cell r="E4916" t="str">
            <v>PGNA</v>
          </cell>
          <cell r="F4916" t="str">
            <v>Nacionales</v>
          </cell>
        </row>
        <row r="4917">
          <cell r="A4917">
            <v>5005059</v>
          </cell>
          <cell r="B4917" t="str">
            <v>SUMMER FILMS</v>
          </cell>
          <cell r="C4917" t="str">
            <v/>
          </cell>
          <cell r="D4917" t="str">
            <v>B14667521</v>
          </cell>
          <cell r="E4917" t="str">
            <v>PGNA</v>
          </cell>
          <cell r="F4917" t="str">
            <v>Nacionales</v>
          </cell>
        </row>
        <row r="4918">
          <cell r="A4918">
            <v>5005060</v>
          </cell>
          <cell r="B4918" t="str">
            <v>DOXA PRODUCCIONES SL</v>
          </cell>
          <cell r="C4918" t="str">
            <v/>
          </cell>
          <cell r="D4918" t="str">
            <v>B85565703</v>
          </cell>
          <cell r="E4918" t="str">
            <v>PGNA</v>
          </cell>
          <cell r="F4918" t="str">
            <v>Nacionales</v>
          </cell>
        </row>
        <row r="4919">
          <cell r="A4919">
            <v>5005061</v>
          </cell>
          <cell r="B4919" t="str">
            <v>LOS ILUSOS FILMS</v>
          </cell>
          <cell r="C4919" t="str">
            <v/>
          </cell>
          <cell r="D4919" t="str">
            <v>B87035416</v>
          </cell>
          <cell r="E4919" t="str">
            <v>PGNA</v>
          </cell>
          <cell r="F4919" t="str">
            <v>Nacionales</v>
          </cell>
        </row>
        <row r="4920">
          <cell r="A4920">
            <v>5005062</v>
          </cell>
          <cell r="B4920" t="str">
            <v>SYGNATIA SL</v>
          </cell>
          <cell r="C4920" t="str">
            <v/>
          </cell>
          <cell r="D4920" t="str">
            <v>B87323309</v>
          </cell>
          <cell r="E4920" t="str">
            <v>PGNA</v>
          </cell>
          <cell r="F4920" t="str">
            <v>Nacionales</v>
          </cell>
        </row>
        <row r="4921">
          <cell r="A4921">
            <v>5005063</v>
          </cell>
          <cell r="B4921" t="str">
            <v>THE THINKLAB MEDIA SL</v>
          </cell>
          <cell r="C4921" t="str">
            <v/>
          </cell>
          <cell r="D4921" t="str">
            <v>B84555267</v>
          </cell>
          <cell r="E4921" t="str">
            <v>PGNA</v>
          </cell>
          <cell r="F4921" t="str">
            <v>Nacionales</v>
          </cell>
        </row>
        <row r="4922">
          <cell r="A4922">
            <v>5005064</v>
          </cell>
          <cell r="B4922" t="str">
            <v>NEPHILIM PRODUCCIONES</v>
          </cell>
          <cell r="C4922" t="str">
            <v/>
          </cell>
          <cell r="D4922" t="str">
            <v>B83252627</v>
          </cell>
          <cell r="E4922" t="str">
            <v>PGNA</v>
          </cell>
          <cell r="F4922" t="str">
            <v>Nacionales</v>
          </cell>
        </row>
        <row r="4923">
          <cell r="A4923">
            <v>5005065</v>
          </cell>
          <cell r="B4923" t="str">
            <v>ECOFON SL</v>
          </cell>
          <cell r="C4923" t="str">
            <v/>
          </cell>
          <cell r="D4923" t="str">
            <v>B85567360</v>
          </cell>
          <cell r="E4923" t="str">
            <v>PGNA</v>
          </cell>
          <cell r="F4923" t="str">
            <v>Nacionales</v>
          </cell>
        </row>
        <row r="4924">
          <cell r="A4924">
            <v>5005066</v>
          </cell>
          <cell r="B4924" t="str">
            <v>GARROTE CERRATO MARTA MARIA</v>
          </cell>
          <cell r="C4924" t="str">
            <v/>
          </cell>
          <cell r="D4924" t="str">
            <v>02632917S</v>
          </cell>
          <cell r="E4924" t="str">
            <v>PCOL</v>
          </cell>
          <cell r="F4924" t="str">
            <v>Colaboradores</v>
          </cell>
        </row>
        <row r="4925">
          <cell r="A4925">
            <v>5005067</v>
          </cell>
          <cell r="B4925" t="str">
            <v>IES BENJAMIN RUA</v>
          </cell>
          <cell r="C4925" t="str">
            <v/>
          </cell>
          <cell r="D4925" t="str">
            <v>Q2868252D</v>
          </cell>
          <cell r="E4925" t="str">
            <v>PGNA</v>
          </cell>
          <cell r="F4925" t="str">
            <v>Nacionales</v>
          </cell>
        </row>
        <row r="4926">
          <cell r="A4926">
            <v>5005070</v>
          </cell>
          <cell r="B4926" t="str">
            <v>RIVEIRO GOMEZ AITOR</v>
          </cell>
          <cell r="C4926" t="str">
            <v/>
          </cell>
          <cell r="D4926" t="str">
            <v>52880826P</v>
          </cell>
          <cell r="E4926" t="str">
            <v>PCOL</v>
          </cell>
          <cell r="F4926" t="str">
            <v>Colaboradores</v>
          </cell>
        </row>
        <row r="4927">
          <cell r="A4927">
            <v>5005071</v>
          </cell>
          <cell r="B4927" t="str">
            <v>SILUJ ILUMINACION SL</v>
          </cell>
          <cell r="C4927" t="str">
            <v/>
          </cell>
          <cell r="D4927" t="str">
            <v>B24277113</v>
          </cell>
          <cell r="E4927" t="str">
            <v>PGNA</v>
          </cell>
          <cell r="F4927" t="str">
            <v>Nacionales</v>
          </cell>
        </row>
        <row r="4928">
          <cell r="A4928">
            <v>5005072</v>
          </cell>
          <cell r="B4928" t="str">
            <v>BRAINBOT</v>
          </cell>
          <cell r="C4928" t="str">
            <v/>
          </cell>
          <cell r="D4928" t="str">
            <v>B86811908</v>
          </cell>
          <cell r="E4928" t="str">
            <v>PGNA</v>
          </cell>
          <cell r="F4928" t="str">
            <v>Nacionales</v>
          </cell>
        </row>
        <row r="4929">
          <cell r="A4929">
            <v>5005073</v>
          </cell>
          <cell r="B4929" t="str">
            <v>MENDIVE SALAZAR XABIER</v>
          </cell>
          <cell r="C4929" t="str">
            <v>FUSS STUDIO</v>
          </cell>
          <cell r="D4929" t="str">
            <v>72735576P</v>
          </cell>
          <cell r="E4929" t="str">
            <v>PGNA</v>
          </cell>
          <cell r="F4929" t="str">
            <v>Nacionales</v>
          </cell>
        </row>
        <row r="4930">
          <cell r="A4930">
            <v>5005074</v>
          </cell>
          <cell r="B4930" t="str">
            <v>STAPLES PRODUCTOS DE OFICINA SL</v>
          </cell>
          <cell r="C4930" t="str">
            <v/>
          </cell>
          <cell r="D4930" t="str">
            <v>B28279511</v>
          </cell>
          <cell r="E4930" t="str">
            <v>PGNA</v>
          </cell>
          <cell r="F4930" t="str">
            <v>Nacionales</v>
          </cell>
        </row>
        <row r="4931">
          <cell r="A4931">
            <v>5005075</v>
          </cell>
          <cell r="B4931" t="str">
            <v>CIRCOM ASSO EUROP DES TV REGIONALES</v>
          </cell>
          <cell r="C4931" t="str">
            <v/>
          </cell>
          <cell r="D4931" t="str">
            <v>404503963</v>
          </cell>
          <cell r="E4931" t="str">
            <v>PGCO</v>
          </cell>
          <cell r="F4931" t="str">
            <v>Comunitarios</v>
          </cell>
        </row>
        <row r="4932">
          <cell r="A4932">
            <v>5005076</v>
          </cell>
          <cell r="B4932" t="str">
            <v>SAMITIER LAIN ENCARNA</v>
          </cell>
          <cell r="C4932" t="str">
            <v/>
          </cell>
          <cell r="D4932" t="str">
            <v>18009601A</v>
          </cell>
          <cell r="E4932" t="str">
            <v>PCOL</v>
          </cell>
          <cell r="F4932" t="str">
            <v>Colaboradores</v>
          </cell>
        </row>
        <row r="4933">
          <cell r="A4933">
            <v>5005078</v>
          </cell>
          <cell r="B4933" t="str">
            <v>CONTRERAS GIL FRANCISCO</v>
          </cell>
          <cell r="C4933" t="str">
            <v/>
          </cell>
          <cell r="D4933" t="str">
            <v>02640428M</v>
          </cell>
          <cell r="E4933" t="str">
            <v>PCOL</v>
          </cell>
          <cell r="F4933" t="str">
            <v>Colaboradores</v>
          </cell>
        </row>
        <row r="4934">
          <cell r="A4934">
            <v>5005077</v>
          </cell>
          <cell r="B4934" t="str">
            <v>AUTELSI ASO ESP USU TELEC Y SOC INF</v>
          </cell>
          <cell r="C4934" t="str">
            <v/>
          </cell>
          <cell r="D4934" t="str">
            <v>G58499245</v>
          </cell>
          <cell r="E4934" t="str">
            <v>PGNA</v>
          </cell>
          <cell r="F4934" t="str">
            <v>Nacionales</v>
          </cell>
        </row>
        <row r="4935">
          <cell r="A4935">
            <v>5005079</v>
          </cell>
          <cell r="B4935" t="str">
            <v>SERVIBAGS PACKAGING SL</v>
          </cell>
          <cell r="C4935" t="str">
            <v/>
          </cell>
          <cell r="D4935" t="str">
            <v>B86888609</v>
          </cell>
          <cell r="E4935" t="str">
            <v>PGNA</v>
          </cell>
          <cell r="F4935" t="str">
            <v>Nacionales</v>
          </cell>
        </row>
        <row r="4936">
          <cell r="A4936">
            <v>5005080</v>
          </cell>
          <cell r="B4936" t="str">
            <v>MOLINOS DE PAPEL SL</v>
          </cell>
          <cell r="C4936" t="str">
            <v/>
          </cell>
          <cell r="D4936" t="str">
            <v>B85440113</v>
          </cell>
          <cell r="E4936" t="str">
            <v>PGNA</v>
          </cell>
          <cell r="F4936" t="str">
            <v>Nacionales</v>
          </cell>
        </row>
        <row r="4937">
          <cell r="A4937">
            <v>5005081</v>
          </cell>
          <cell r="B4937" t="str">
            <v>BERMEJO SALAS IVAN</v>
          </cell>
          <cell r="C4937" t="str">
            <v/>
          </cell>
          <cell r="D4937" t="str">
            <v>46885538S</v>
          </cell>
          <cell r="E4937" t="str">
            <v>PGNA</v>
          </cell>
          <cell r="F4937" t="str">
            <v>Nacionales</v>
          </cell>
        </row>
        <row r="4938">
          <cell r="A4938">
            <v>5005082</v>
          </cell>
          <cell r="B4938" t="str">
            <v>RONCERO RAMOS PEDRO</v>
          </cell>
          <cell r="C4938" t="str">
            <v/>
          </cell>
          <cell r="D4938" t="str">
            <v>51374821C</v>
          </cell>
          <cell r="E4938" t="str">
            <v>PGNA</v>
          </cell>
          <cell r="F4938" t="str">
            <v>Nacionales</v>
          </cell>
        </row>
        <row r="4939">
          <cell r="A4939">
            <v>5005083</v>
          </cell>
          <cell r="B4939" t="str">
            <v>ALEJANDREZ ABAD CARLOS</v>
          </cell>
          <cell r="C4939" t="str">
            <v/>
          </cell>
          <cell r="D4939" t="str">
            <v>51645066S</v>
          </cell>
          <cell r="E4939" t="str">
            <v>PCOL</v>
          </cell>
          <cell r="F4939" t="str">
            <v>Colaboradores</v>
          </cell>
        </row>
        <row r="4940">
          <cell r="A4940">
            <v>5005084</v>
          </cell>
          <cell r="B4940" t="str">
            <v>LEON MIRON FRANCISCO JAVIER</v>
          </cell>
          <cell r="C4940" t="str">
            <v/>
          </cell>
          <cell r="D4940" t="str">
            <v>02652800A</v>
          </cell>
          <cell r="E4940" t="str">
            <v>PCOL</v>
          </cell>
          <cell r="F4940" t="str">
            <v>Colaboradores</v>
          </cell>
        </row>
        <row r="4941">
          <cell r="A4941">
            <v>5005085</v>
          </cell>
          <cell r="B4941" t="str">
            <v>FACTORIA HENNEO SL</v>
          </cell>
          <cell r="C4941" t="str">
            <v/>
          </cell>
          <cell r="D4941" t="str">
            <v>B99492795</v>
          </cell>
          <cell r="E4941" t="str">
            <v>PGNA</v>
          </cell>
          <cell r="F4941" t="str">
            <v>Nacionales</v>
          </cell>
        </row>
        <row r="4942">
          <cell r="A4942">
            <v>5005086</v>
          </cell>
          <cell r="B4942" t="str">
            <v>FUNDACOM</v>
          </cell>
          <cell r="C4942" t="str">
            <v/>
          </cell>
          <cell r="D4942" t="str">
            <v>G87611091</v>
          </cell>
          <cell r="E4942" t="str">
            <v>PGNA</v>
          </cell>
          <cell r="F4942" t="str">
            <v>Nacionales</v>
          </cell>
        </row>
        <row r="4943">
          <cell r="A4943">
            <v>5005087</v>
          </cell>
          <cell r="B4943" t="str">
            <v>BRANDIA MEDIABRANDING SLU</v>
          </cell>
          <cell r="C4943" t="str">
            <v/>
          </cell>
          <cell r="D4943" t="str">
            <v>B76543487</v>
          </cell>
          <cell r="E4943" t="str">
            <v>PGNA</v>
          </cell>
          <cell r="F4943" t="str">
            <v>Nacionales</v>
          </cell>
        </row>
        <row r="4944">
          <cell r="A4944">
            <v>5005088</v>
          </cell>
          <cell r="B4944" t="str">
            <v>BRAVO DIAZ NARCISO</v>
          </cell>
          <cell r="C4944" t="str">
            <v/>
          </cell>
          <cell r="D4944" t="str">
            <v>07496649Y</v>
          </cell>
          <cell r="E4944" t="str">
            <v>PCOL</v>
          </cell>
          <cell r="F4944" t="str">
            <v>Colaboradores</v>
          </cell>
        </row>
        <row r="4945">
          <cell r="A4945">
            <v>5005089</v>
          </cell>
          <cell r="B4945" t="str">
            <v>CEBRIAN VALERA PABLO LUIS</v>
          </cell>
          <cell r="C4945" t="str">
            <v/>
          </cell>
          <cell r="D4945" t="str">
            <v>54043197M</v>
          </cell>
          <cell r="E4945" t="str">
            <v>PGNA</v>
          </cell>
          <cell r="F4945" t="str">
            <v>Nacionales</v>
          </cell>
        </row>
        <row r="4946">
          <cell r="A4946">
            <v>5005090</v>
          </cell>
          <cell r="B4946" t="str">
            <v>TEJERA HERNANDEZ JUAN JULIO</v>
          </cell>
          <cell r="C4946" t="str">
            <v/>
          </cell>
          <cell r="D4946" t="str">
            <v>45438617R</v>
          </cell>
          <cell r="E4946" t="str">
            <v>PGNA</v>
          </cell>
          <cell r="F4946" t="str">
            <v>Nacionales</v>
          </cell>
        </row>
        <row r="4947">
          <cell r="A4947">
            <v>5005091</v>
          </cell>
          <cell r="B4947" t="str">
            <v>GONZALEZ GONZALEZ PATRICIA</v>
          </cell>
          <cell r="C4947" t="str">
            <v/>
          </cell>
          <cell r="D4947" t="str">
            <v>05301957C</v>
          </cell>
          <cell r="E4947" t="str">
            <v>PCOL</v>
          </cell>
          <cell r="F4947" t="str">
            <v>Colaboradores</v>
          </cell>
        </row>
        <row r="4948">
          <cell r="A4948">
            <v>5005092</v>
          </cell>
          <cell r="B4948" t="str">
            <v>MARTINEZ BRIEVA JUAN FERNANDO</v>
          </cell>
          <cell r="C4948" t="str">
            <v/>
          </cell>
          <cell r="D4948" t="str">
            <v>72881818Q</v>
          </cell>
          <cell r="E4948" t="str">
            <v>PCOL</v>
          </cell>
          <cell r="F4948" t="str">
            <v>Colaboradores</v>
          </cell>
        </row>
        <row r="4949">
          <cell r="A4949">
            <v>5005093</v>
          </cell>
          <cell r="B4949" t="str">
            <v>BIOFILTRACION SOLUCIONES SL</v>
          </cell>
          <cell r="C4949" t="str">
            <v/>
          </cell>
          <cell r="D4949" t="str">
            <v>B87971206</v>
          </cell>
          <cell r="E4949" t="str">
            <v>PGNA</v>
          </cell>
          <cell r="F4949" t="str">
            <v>Nacionales</v>
          </cell>
        </row>
        <row r="4950">
          <cell r="A4950">
            <v>5005094</v>
          </cell>
          <cell r="B4950" t="str">
            <v>BITBAN TECHNOLOGIES SL</v>
          </cell>
          <cell r="C4950" t="str">
            <v/>
          </cell>
          <cell r="D4950" t="str">
            <v>B85645828</v>
          </cell>
          <cell r="E4950" t="str">
            <v>PGNA</v>
          </cell>
          <cell r="F4950" t="str">
            <v>Nacionales</v>
          </cell>
        </row>
        <row r="4951">
          <cell r="A4951">
            <v>5005095</v>
          </cell>
          <cell r="B4951" t="str">
            <v>COMATRA VEHICULOS COMERCIALES SL</v>
          </cell>
          <cell r="C4951" t="str">
            <v/>
          </cell>
          <cell r="D4951" t="str">
            <v>B81405235</v>
          </cell>
          <cell r="E4951" t="str">
            <v>PGNA</v>
          </cell>
          <cell r="F4951" t="str">
            <v>Nacionales</v>
          </cell>
        </row>
        <row r="4952">
          <cell r="A4952">
            <v>5005096</v>
          </cell>
          <cell r="B4952" t="str">
            <v>MARKET4NEWS WORLDWIDE SL</v>
          </cell>
          <cell r="C4952" t="str">
            <v/>
          </cell>
          <cell r="D4952" t="str">
            <v>B87957130</v>
          </cell>
          <cell r="E4952" t="str">
            <v>PGNA</v>
          </cell>
          <cell r="F4952" t="str">
            <v>Nacionales</v>
          </cell>
        </row>
        <row r="4953">
          <cell r="A4953">
            <v>5005097</v>
          </cell>
          <cell r="B4953" t="str">
            <v>SANCHEZ RODRIGUEZ JOSEFA</v>
          </cell>
          <cell r="C4953" t="str">
            <v/>
          </cell>
          <cell r="D4953" t="str">
            <v>51343621P</v>
          </cell>
          <cell r="E4953" t="str">
            <v>PCOL</v>
          </cell>
          <cell r="F4953" t="str">
            <v>Colaboradores</v>
          </cell>
        </row>
        <row r="4954">
          <cell r="A4954">
            <v>5005098</v>
          </cell>
          <cell r="B4954" t="str">
            <v>MENAYO RAMOS DAVID</v>
          </cell>
          <cell r="C4954" t="str">
            <v/>
          </cell>
          <cell r="D4954" t="str">
            <v>47493314Q</v>
          </cell>
          <cell r="E4954" t="str">
            <v>PCOL</v>
          </cell>
          <cell r="F4954" t="str">
            <v>Colaboradores</v>
          </cell>
        </row>
        <row r="4955">
          <cell r="A4955">
            <v>5005099</v>
          </cell>
          <cell r="B4955" t="str">
            <v>MOYA RAMIREZ ANGEL</v>
          </cell>
          <cell r="C4955" t="str">
            <v/>
          </cell>
          <cell r="D4955" t="str">
            <v>51671190B</v>
          </cell>
          <cell r="E4955" t="str">
            <v>PCOL</v>
          </cell>
          <cell r="F4955" t="str">
            <v>Colaboradores</v>
          </cell>
        </row>
        <row r="4956">
          <cell r="A4956">
            <v>5005100</v>
          </cell>
          <cell r="B4956" t="str">
            <v>STAEDTLER IBERIA SA</v>
          </cell>
          <cell r="C4956" t="str">
            <v/>
          </cell>
          <cell r="D4956" t="str">
            <v>A28172344</v>
          </cell>
          <cell r="E4956" t="str">
            <v>PGNA</v>
          </cell>
          <cell r="F4956" t="str">
            <v>Nacionales</v>
          </cell>
        </row>
        <row r="4957">
          <cell r="A4957">
            <v>5005101</v>
          </cell>
          <cell r="B4957" t="str">
            <v>SORIA RUIZ MARIA CRISTINA</v>
          </cell>
          <cell r="C4957" t="str">
            <v/>
          </cell>
          <cell r="D4957" t="str">
            <v>25173617W</v>
          </cell>
          <cell r="E4957" t="str">
            <v>PCOL</v>
          </cell>
          <cell r="F4957" t="str">
            <v>Colaboradores</v>
          </cell>
        </row>
        <row r="4958">
          <cell r="A4958">
            <v>5005102</v>
          </cell>
          <cell r="B4958" t="str">
            <v>NOVO CASADO JAIME</v>
          </cell>
          <cell r="C4958" t="str">
            <v/>
          </cell>
          <cell r="D4958" t="str">
            <v>52477742E</v>
          </cell>
          <cell r="E4958" t="str">
            <v>PCOL</v>
          </cell>
          <cell r="F4958" t="str">
            <v>Colaboradores</v>
          </cell>
        </row>
        <row r="4959">
          <cell r="A4959">
            <v>5005103</v>
          </cell>
          <cell r="B4959" t="str">
            <v>CINESA CIA DE INICIATIVAS Y ESP SA</v>
          </cell>
          <cell r="C4959" t="str">
            <v/>
          </cell>
          <cell r="D4959" t="str">
            <v>A08109506</v>
          </cell>
          <cell r="E4959" t="str">
            <v>PGNA</v>
          </cell>
          <cell r="F4959" t="str">
            <v>Nacionales</v>
          </cell>
        </row>
        <row r="4960">
          <cell r="A4960">
            <v>5005104</v>
          </cell>
          <cell r="B4960" t="str">
            <v>DEL VALLE GUTIERREZ LUISA</v>
          </cell>
          <cell r="C4960" t="str">
            <v/>
          </cell>
          <cell r="D4960" t="str">
            <v>50804642B</v>
          </cell>
          <cell r="E4960" t="str">
            <v>PGNA</v>
          </cell>
          <cell r="F4960" t="str">
            <v>Nacionales</v>
          </cell>
        </row>
        <row r="4961">
          <cell r="A4961">
            <v>5005105</v>
          </cell>
          <cell r="B4961" t="str">
            <v>DIRCOM ASOC DIRECTIVOS COMUNICACION</v>
          </cell>
          <cell r="C4961" t="str">
            <v/>
          </cell>
          <cell r="D4961" t="str">
            <v>G80473259</v>
          </cell>
          <cell r="E4961" t="str">
            <v>PGNA</v>
          </cell>
          <cell r="F4961" t="str">
            <v>Nacionales</v>
          </cell>
        </row>
        <row r="4962">
          <cell r="A4962">
            <v>5005106</v>
          </cell>
          <cell r="B4962" t="str">
            <v>ANTOÑITA JIMENEZ TEXTIL</v>
          </cell>
          <cell r="C4962" t="str">
            <v/>
          </cell>
          <cell r="D4962" t="str">
            <v>B81354011</v>
          </cell>
          <cell r="E4962" t="str">
            <v>PGNA</v>
          </cell>
          <cell r="F4962" t="str">
            <v>Nacionales</v>
          </cell>
        </row>
        <row r="4963">
          <cell r="A4963">
            <v>5005107</v>
          </cell>
          <cell r="B4963" t="str">
            <v>ABEL EDGARDO BORDON</v>
          </cell>
          <cell r="C4963" t="str">
            <v>LA CASA DEL CARTUCHO</v>
          </cell>
          <cell r="D4963" t="str">
            <v>X9917373A</v>
          </cell>
          <cell r="E4963" t="str">
            <v>PGNA</v>
          </cell>
          <cell r="F4963" t="str">
            <v>Nacionales</v>
          </cell>
        </row>
        <row r="4964">
          <cell r="A4964">
            <v>5005108</v>
          </cell>
          <cell r="B4964" t="str">
            <v>REPARACIONES SL NUEVA GENERACION</v>
          </cell>
          <cell r="C4964" t="str">
            <v/>
          </cell>
          <cell r="D4964" t="str">
            <v>B81154544</v>
          </cell>
          <cell r="E4964" t="str">
            <v>PGNA</v>
          </cell>
          <cell r="F4964" t="str">
            <v>Nacionales</v>
          </cell>
        </row>
        <row r="4965">
          <cell r="A4965">
            <v>5005109</v>
          </cell>
          <cell r="B4965" t="str">
            <v>FREMAP MUTUA COLAB CON SS Nº 61</v>
          </cell>
          <cell r="C4965" t="str">
            <v/>
          </cell>
          <cell r="D4965" t="str">
            <v>G28207017</v>
          </cell>
          <cell r="E4965" t="str">
            <v>PGNA</v>
          </cell>
          <cell r="F4965" t="str">
            <v>Nacionales</v>
          </cell>
        </row>
        <row r="4966">
          <cell r="A4966">
            <v>5005110</v>
          </cell>
          <cell r="B4966" t="str">
            <v>BARROSO SIMON FRANCISCO JAVIER</v>
          </cell>
          <cell r="C4966" t="str">
            <v/>
          </cell>
          <cell r="D4966" t="str">
            <v>08033571Q</v>
          </cell>
          <cell r="E4966" t="str">
            <v>PCOL</v>
          </cell>
          <cell r="F4966" t="str">
            <v>Colaboradores</v>
          </cell>
        </row>
        <row r="4967">
          <cell r="A4967">
            <v>5005111</v>
          </cell>
          <cell r="B4967" t="str">
            <v>COMSCORE BV</v>
          </cell>
          <cell r="C4967" t="str">
            <v/>
          </cell>
          <cell r="D4967" t="str">
            <v>805324069B01</v>
          </cell>
          <cell r="E4967" t="str">
            <v>PGCO</v>
          </cell>
          <cell r="F4967" t="str">
            <v>Comunitarios</v>
          </cell>
        </row>
        <row r="4968">
          <cell r="A4968">
            <v>5005112</v>
          </cell>
          <cell r="B4968" t="str">
            <v>VM BROADCAST SERVICES</v>
          </cell>
          <cell r="C4968" t="str">
            <v/>
          </cell>
          <cell r="D4968" t="str">
            <v>B84315688</v>
          </cell>
          <cell r="E4968" t="str">
            <v>PGNA</v>
          </cell>
          <cell r="F4968" t="str">
            <v>Nacionales</v>
          </cell>
        </row>
        <row r="4969">
          <cell r="A4969">
            <v>5005113</v>
          </cell>
          <cell r="B4969" t="str">
            <v>MASPALOMAS RESORT SL</v>
          </cell>
          <cell r="C4969" t="str">
            <v>HOTEL LOPESAN COSTA MELONERAS</v>
          </cell>
          <cell r="D4969" t="str">
            <v>B35396639</v>
          </cell>
          <cell r="E4969" t="str">
            <v>PGNA</v>
          </cell>
          <cell r="F4969" t="str">
            <v>Nacionales</v>
          </cell>
        </row>
        <row r="4970">
          <cell r="A4970">
            <v>5005114</v>
          </cell>
          <cell r="B4970" t="str">
            <v>UNIVERSIDAD CARLOS III DE MADRID</v>
          </cell>
          <cell r="C4970" t="str">
            <v/>
          </cell>
          <cell r="D4970" t="str">
            <v>Q2818029G</v>
          </cell>
          <cell r="E4970" t="str">
            <v>PGNA</v>
          </cell>
          <cell r="F4970" t="str">
            <v>Nacionales</v>
          </cell>
        </row>
        <row r="4971">
          <cell r="A4971">
            <v>5005115</v>
          </cell>
          <cell r="B4971" t="str">
            <v>KLIM TYPE FOUNDRY</v>
          </cell>
          <cell r="C4971" t="str">
            <v/>
          </cell>
          <cell r="D4971" t="str">
            <v>91392402</v>
          </cell>
          <cell r="E4971" t="str">
            <v>PGEX</v>
          </cell>
          <cell r="F4971" t="str">
            <v>Extranjeros</v>
          </cell>
        </row>
        <row r="4972">
          <cell r="A4972">
            <v>5000846</v>
          </cell>
          <cell r="B4972" t="str">
            <v>NAVAS RODRIGUEZ JOSE ANTONIO</v>
          </cell>
          <cell r="C4972" t="str">
            <v/>
          </cell>
          <cell r="D4972" t="str">
            <v>00679518Y</v>
          </cell>
          <cell r="E4972" t="str">
            <v>PCOL</v>
          </cell>
          <cell r="F4972" t="str">
            <v>Colaboradores</v>
          </cell>
        </row>
        <row r="4973">
          <cell r="A4973">
            <v>5005117</v>
          </cell>
          <cell r="B4973" t="str">
            <v>GONZALO MARTIN EUGENIO</v>
          </cell>
          <cell r="C4973" t="str">
            <v/>
          </cell>
          <cell r="D4973" t="str">
            <v>71009545N</v>
          </cell>
          <cell r="E4973" t="str">
            <v>PCOL</v>
          </cell>
          <cell r="F4973" t="str">
            <v>Colaboradores</v>
          </cell>
        </row>
        <row r="4974">
          <cell r="A4974">
            <v>5005118</v>
          </cell>
          <cell r="B4974" t="str">
            <v>REJON ALTABLE RAUL</v>
          </cell>
          <cell r="C4974" t="str">
            <v/>
          </cell>
          <cell r="D4974" t="str">
            <v>50458657S</v>
          </cell>
          <cell r="E4974" t="str">
            <v>PCOL</v>
          </cell>
          <cell r="F4974" t="str">
            <v>Colaboradores</v>
          </cell>
        </row>
        <row r="4975">
          <cell r="A4975">
            <v>5005119</v>
          </cell>
          <cell r="B4975" t="str">
            <v>HERNANDEZ SANCHEZ ALICIA</v>
          </cell>
          <cell r="C4975" t="str">
            <v/>
          </cell>
          <cell r="D4975" t="str">
            <v>75258768P</v>
          </cell>
          <cell r="E4975" t="str">
            <v>PCOL</v>
          </cell>
          <cell r="F4975" t="str">
            <v>Colaboradores</v>
          </cell>
        </row>
        <row r="4976">
          <cell r="A4976">
            <v>5005120</v>
          </cell>
          <cell r="B4976" t="str">
            <v>CALLEJA JIMENEZ MARIANO</v>
          </cell>
          <cell r="C4976" t="str">
            <v/>
          </cell>
          <cell r="D4976" t="str">
            <v>50849279M</v>
          </cell>
          <cell r="E4976" t="str">
            <v>PCOL</v>
          </cell>
          <cell r="F4976" t="str">
            <v>Colaboradores</v>
          </cell>
        </row>
        <row r="4977">
          <cell r="A4977">
            <v>5005121</v>
          </cell>
          <cell r="B4977" t="str">
            <v>AYTO DE ALCOBENDAS</v>
          </cell>
          <cell r="C4977" t="str">
            <v/>
          </cell>
          <cell r="D4977" t="str">
            <v>P2800600E</v>
          </cell>
          <cell r="E4977" t="str">
            <v>PGNA</v>
          </cell>
          <cell r="F4977" t="str">
            <v>Nacionales</v>
          </cell>
        </row>
        <row r="4978">
          <cell r="A4978">
            <v>5005122</v>
          </cell>
          <cell r="B4978" t="str">
            <v>FOX NETWORKS GROUP CONTENT DIST TD</v>
          </cell>
          <cell r="C4978" t="str">
            <v/>
          </cell>
          <cell r="D4978" t="str">
            <v>269263669</v>
          </cell>
          <cell r="E4978" t="str">
            <v>PGEX</v>
          </cell>
          <cell r="F4978" t="str">
            <v>Extranjeros</v>
          </cell>
        </row>
        <row r="4979">
          <cell r="A4979">
            <v>5005123</v>
          </cell>
          <cell r="B4979" t="str">
            <v>RUIZ BALLESTEROS ROBERTO</v>
          </cell>
          <cell r="C4979" t="str">
            <v/>
          </cell>
          <cell r="D4979" t="str">
            <v>74661119Z</v>
          </cell>
          <cell r="E4979" t="str">
            <v>PCOL</v>
          </cell>
          <cell r="F4979" t="str">
            <v>Colaboradores</v>
          </cell>
        </row>
        <row r="4980">
          <cell r="A4980">
            <v>5005124</v>
          </cell>
          <cell r="B4980" t="str">
            <v>SONIMAC</v>
          </cell>
          <cell r="C4980" t="str">
            <v/>
          </cell>
          <cell r="D4980" t="str">
            <v>B35767367</v>
          </cell>
          <cell r="E4980" t="str">
            <v>PGNA</v>
          </cell>
          <cell r="F4980" t="str">
            <v>Nacionales</v>
          </cell>
        </row>
        <row r="4981">
          <cell r="A4981">
            <v>5005125</v>
          </cell>
          <cell r="B4981" t="str">
            <v>INSTALACIONES DE MOQUETAS GRUPO3 SL</v>
          </cell>
          <cell r="C4981" t="str">
            <v/>
          </cell>
          <cell r="D4981" t="str">
            <v>B87335808</v>
          </cell>
          <cell r="E4981" t="str">
            <v>PGNA</v>
          </cell>
          <cell r="F4981" t="str">
            <v>Nacionales</v>
          </cell>
        </row>
        <row r="4982">
          <cell r="A4982">
            <v>5005126</v>
          </cell>
          <cell r="B4982" t="str">
            <v>TAPERBUS SL</v>
          </cell>
          <cell r="C4982" t="str">
            <v/>
          </cell>
          <cell r="D4982" t="str">
            <v>B81318222</v>
          </cell>
          <cell r="E4982" t="str">
            <v>PGNA</v>
          </cell>
          <cell r="F4982" t="str">
            <v>Nacionales</v>
          </cell>
        </row>
        <row r="4983">
          <cell r="A4983">
            <v>5005127</v>
          </cell>
          <cell r="B4983" t="str">
            <v>MENSAVISION  SL</v>
          </cell>
          <cell r="C4983" t="str">
            <v/>
          </cell>
          <cell r="D4983" t="str">
            <v>B82122292</v>
          </cell>
          <cell r="E4983" t="str">
            <v>PGNA</v>
          </cell>
          <cell r="F4983" t="str">
            <v>Nacionales</v>
          </cell>
        </row>
        <row r="4984">
          <cell r="A4984">
            <v>5005128</v>
          </cell>
          <cell r="B4984" t="str">
            <v>PUBLICIDAD DINAMICA Y COMUNICA SL</v>
          </cell>
          <cell r="C4984" t="str">
            <v/>
          </cell>
          <cell r="D4984" t="str">
            <v>B86069432</v>
          </cell>
          <cell r="E4984" t="str">
            <v>PGNA</v>
          </cell>
          <cell r="F4984" t="str">
            <v>Nacionales</v>
          </cell>
        </row>
        <row r="4985">
          <cell r="A4985">
            <v>5005129</v>
          </cell>
          <cell r="B4985" t="str">
            <v>AJ PERALES PARRILLA AUTOMOCION SL</v>
          </cell>
          <cell r="C4985" t="str">
            <v/>
          </cell>
          <cell r="D4985" t="str">
            <v>B87668943</v>
          </cell>
          <cell r="E4985" t="str">
            <v>PGNA</v>
          </cell>
          <cell r="F4985" t="str">
            <v>Nacionales</v>
          </cell>
        </row>
        <row r="4986">
          <cell r="A4986">
            <v>5005130</v>
          </cell>
          <cell r="B4986" t="str">
            <v>IGNACIO DE LAS CUEVAS LECUONA</v>
          </cell>
          <cell r="C4986" t="str">
            <v/>
          </cell>
          <cell r="D4986" t="str">
            <v>54116390N</v>
          </cell>
          <cell r="E4986" t="str">
            <v>PCOL</v>
          </cell>
          <cell r="F4986" t="str">
            <v>Colaboradores</v>
          </cell>
        </row>
        <row r="4987">
          <cell r="A4987">
            <v>5005135</v>
          </cell>
          <cell r="B4987" t="str">
            <v>SANCHEZ RAMIREZ JUAN LUIS</v>
          </cell>
          <cell r="C4987" t="str">
            <v/>
          </cell>
          <cell r="D4987" t="str">
            <v>77808397H</v>
          </cell>
          <cell r="E4987" t="str">
            <v>PCOL</v>
          </cell>
          <cell r="F4987" t="str">
            <v>Colaboradores</v>
          </cell>
        </row>
        <row r="4988">
          <cell r="A4988">
            <v>5005136</v>
          </cell>
          <cell r="B4988" t="str">
            <v>MARTIALAY MARTINEZ ANGELA</v>
          </cell>
          <cell r="C4988" t="str">
            <v/>
          </cell>
          <cell r="D4988" t="str">
            <v>48970887T</v>
          </cell>
          <cell r="E4988" t="str">
            <v>PCOL</v>
          </cell>
          <cell r="F4988" t="str">
            <v>Colaboradores</v>
          </cell>
        </row>
        <row r="4989">
          <cell r="A4989">
            <v>5005137</v>
          </cell>
          <cell r="B4989" t="str">
            <v>SNELL ADVANCED MEDIA SARL</v>
          </cell>
          <cell r="C4989" t="str">
            <v/>
          </cell>
          <cell r="D4989" t="str">
            <v>89352407266</v>
          </cell>
          <cell r="E4989" t="str">
            <v>PGCO</v>
          </cell>
          <cell r="F4989" t="str">
            <v>Comunitarios</v>
          </cell>
        </row>
        <row r="4990">
          <cell r="A4990">
            <v>5005138</v>
          </cell>
          <cell r="B4990" t="str">
            <v>MARTIN OVEJERO JOSE LUIS</v>
          </cell>
          <cell r="C4990" t="str">
            <v/>
          </cell>
          <cell r="D4990" t="str">
            <v>00405971K</v>
          </cell>
          <cell r="E4990" t="str">
            <v>PCOL</v>
          </cell>
          <cell r="F4990" t="str">
            <v>Colaboradores</v>
          </cell>
        </row>
        <row r="4991">
          <cell r="A4991">
            <v>5005139</v>
          </cell>
          <cell r="B4991" t="str">
            <v>ENCABO FIERRES LUIS MIGUEL</v>
          </cell>
          <cell r="C4991" t="str">
            <v/>
          </cell>
          <cell r="D4991" t="str">
            <v>09005564Y</v>
          </cell>
          <cell r="E4991" t="str">
            <v>PCOL</v>
          </cell>
          <cell r="F4991" t="str">
            <v>Colaboradores</v>
          </cell>
        </row>
        <row r="4992">
          <cell r="A4992">
            <v>5005140</v>
          </cell>
          <cell r="B4992" t="str">
            <v>IMAGEN GRUA SL</v>
          </cell>
          <cell r="C4992" t="str">
            <v/>
          </cell>
          <cell r="D4992" t="str">
            <v>B79131215</v>
          </cell>
          <cell r="E4992" t="str">
            <v>PGNA</v>
          </cell>
          <cell r="F4992" t="str">
            <v>Nacionales</v>
          </cell>
        </row>
        <row r="4993">
          <cell r="A4993">
            <v>5005141</v>
          </cell>
          <cell r="B4993" t="str">
            <v>MURIEL MENCIA JORGE</v>
          </cell>
          <cell r="C4993" t="str">
            <v/>
          </cell>
          <cell r="D4993" t="str">
            <v>02532057X</v>
          </cell>
          <cell r="E4993" t="str">
            <v>PCOL</v>
          </cell>
          <cell r="F4993" t="str">
            <v>Colaboradores</v>
          </cell>
        </row>
        <row r="4994">
          <cell r="A4994">
            <v>5005142</v>
          </cell>
          <cell r="B4994" t="str">
            <v>BARTOLOME RODRIGUEZ JAIME</v>
          </cell>
          <cell r="C4994" t="str">
            <v/>
          </cell>
          <cell r="D4994" t="str">
            <v>52479920S</v>
          </cell>
          <cell r="E4994" t="str">
            <v>PCOL</v>
          </cell>
          <cell r="F4994" t="str">
            <v>Colaboradores</v>
          </cell>
        </row>
        <row r="4995">
          <cell r="A4995">
            <v>5005143</v>
          </cell>
          <cell r="B4995" t="str">
            <v>AQUI Y ALLI FILMS SL</v>
          </cell>
          <cell r="C4995" t="str">
            <v/>
          </cell>
          <cell r="D4995" t="str">
            <v>B86054897</v>
          </cell>
          <cell r="E4995" t="str">
            <v>PGNA</v>
          </cell>
          <cell r="F4995" t="str">
            <v>Nacionales</v>
          </cell>
        </row>
        <row r="4996">
          <cell r="A4996">
            <v>5005144</v>
          </cell>
          <cell r="B4996" t="str">
            <v>ENDORA PRODUCCIONES SL</v>
          </cell>
          <cell r="C4996" t="str">
            <v/>
          </cell>
          <cell r="D4996" t="str">
            <v>B96996228</v>
          </cell>
          <cell r="E4996" t="str">
            <v>PGNA</v>
          </cell>
          <cell r="F4996" t="str">
            <v>Nacionales</v>
          </cell>
        </row>
        <row r="4997">
          <cell r="A4997">
            <v>5005145</v>
          </cell>
          <cell r="B4997" t="str">
            <v>IMVAL MADRID SL</v>
          </cell>
          <cell r="C4997" t="str">
            <v/>
          </cell>
          <cell r="D4997" t="str">
            <v>B79405965</v>
          </cell>
          <cell r="E4997" t="str">
            <v>PGNA</v>
          </cell>
          <cell r="F4997" t="str">
            <v>Nacionales</v>
          </cell>
        </row>
        <row r="4998">
          <cell r="A4998">
            <v>5005146</v>
          </cell>
          <cell r="B4998" t="str">
            <v>TROFEOS MADRID SL</v>
          </cell>
          <cell r="C4998" t="str">
            <v/>
          </cell>
          <cell r="D4998" t="str">
            <v>B81609844</v>
          </cell>
          <cell r="E4998" t="str">
            <v>PGNA</v>
          </cell>
          <cell r="F4998" t="str">
            <v>Nacionales</v>
          </cell>
        </row>
        <row r="4999">
          <cell r="A4999">
            <v>5005147</v>
          </cell>
          <cell r="B4999" t="str">
            <v>PIXELWARE SA</v>
          </cell>
          <cell r="C4999" t="str">
            <v/>
          </cell>
          <cell r="D4999" t="str">
            <v>A81142358</v>
          </cell>
          <cell r="E4999" t="str">
            <v>PGNA</v>
          </cell>
          <cell r="F4999" t="str">
            <v>Nacionales</v>
          </cell>
        </row>
        <row r="5000">
          <cell r="A5000">
            <v>5005148</v>
          </cell>
          <cell r="B5000" t="str">
            <v>RUBIDO VIDAL JOSE BENITO</v>
          </cell>
          <cell r="C5000" t="str">
            <v/>
          </cell>
          <cell r="D5000" t="str">
            <v>47438021S</v>
          </cell>
          <cell r="E5000" t="str">
            <v>PCOL</v>
          </cell>
          <cell r="F5000" t="str">
            <v>Colaboradores</v>
          </cell>
        </row>
        <row r="5001">
          <cell r="A5001">
            <v>5005149</v>
          </cell>
          <cell r="B5001" t="str">
            <v>TORVISCO PEREZ LAURA</v>
          </cell>
          <cell r="C5001" t="str">
            <v/>
          </cell>
          <cell r="D5001" t="str">
            <v>50952526M</v>
          </cell>
          <cell r="E5001" t="str">
            <v>PCOL</v>
          </cell>
          <cell r="F5001" t="str">
            <v>Colaboradores</v>
          </cell>
        </row>
        <row r="5002">
          <cell r="A5002">
            <v>5005150</v>
          </cell>
          <cell r="B5002" t="str">
            <v>SEGUI GARCIA CRISTINA</v>
          </cell>
          <cell r="C5002" t="str">
            <v/>
          </cell>
          <cell r="D5002" t="str">
            <v>20164751F</v>
          </cell>
          <cell r="E5002" t="str">
            <v>PCOL</v>
          </cell>
          <cell r="F5002" t="str">
            <v>Colaboradores</v>
          </cell>
        </row>
        <row r="5003">
          <cell r="A5003">
            <v>5005151</v>
          </cell>
          <cell r="B5003" t="str">
            <v>TELEPIZZA SAU</v>
          </cell>
          <cell r="C5003" t="str">
            <v/>
          </cell>
          <cell r="D5003" t="str">
            <v>A78849676</v>
          </cell>
          <cell r="E5003" t="str">
            <v>PGNA</v>
          </cell>
          <cell r="F5003" t="str">
            <v>Nacionales</v>
          </cell>
        </row>
        <row r="5004">
          <cell r="A5004">
            <v>5005152</v>
          </cell>
          <cell r="B5004" t="str">
            <v>ALEXANDRE MEGALE</v>
          </cell>
          <cell r="C5004" t="str">
            <v/>
          </cell>
          <cell r="D5004" t="str">
            <v>X9022578T</v>
          </cell>
          <cell r="E5004" t="str">
            <v>PCOL</v>
          </cell>
          <cell r="F5004" t="str">
            <v>Colaboradores</v>
          </cell>
        </row>
        <row r="5005">
          <cell r="A5005">
            <v>5005153</v>
          </cell>
          <cell r="B5005" t="str">
            <v>MANSO GUTIERREZ JOAQUIN</v>
          </cell>
          <cell r="C5005" t="str">
            <v/>
          </cell>
          <cell r="D5005" t="str">
            <v>11436074Z</v>
          </cell>
          <cell r="E5005" t="str">
            <v>PCOL</v>
          </cell>
          <cell r="F5005" t="str">
            <v>Colaboradores</v>
          </cell>
        </row>
        <row r="5006">
          <cell r="A5006">
            <v>5005155</v>
          </cell>
          <cell r="B5006" t="str">
            <v>LABORATORIO DE LA CONTRATACION</v>
          </cell>
          <cell r="C5006" t="str">
            <v/>
          </cell>
          <cell r="D5006" t="str">
            <v>B87982765</v>
          </cell>
          <cell r="E5006" t="str">
            <v>PGNA</v>
          </cell>
          <cell r="F5006" t="str">
            <v>Nacionales</v>
          </cell>
        </row>
        <row r="5007">
          <cell r="A5007">
            <v>5005156</v>
          </cell>
          <cell r="B5007" t="str">
            <v>NCS SEGURIDAD SL</v>
          </cell>
          <cell r="C5007" t="str">
            <v/>
          </cell>
          <cell r="D5007" t="str">
            <v>B86318334</v>
          </cell>
          <cell r="E5007" t="str">
            <v>PGNA</v>
          </cell>
          <cell r="F5007" t="str">
            <v>Nacionales</v>
          </cell>
        </row>
        <row r="5008">
          <cell r="A5008">
            <v>5005157</v>
          </cell>
          <cell r="B5008" t="str">
            <v>C.D.E V.P SOTO DEL REAL</v>
          </cell>
          <cell r="C5008" t="str">
            <v/>
          </cell>
          <cell r="D5008" t="str">
            <v>G82457581</v>
          </cell>
          <cell r="E5008" t="str">
            <v>PCOL</v>
          </cell>
          <cell r="F5008" t="str">
            <v>Colaboradores</v>
          </cell>
        </row>
        <row r="5009">
          <cell r="A5009">
            <v>5005158</v>
          </cell>
          <cell r="B5009" t="str">
            <v>LAMET MOYA JUAN MANUEL</v>
          </cell>
          <cell r="C5009" t="str">
            <v/>
          </cell>
          <cell r="D5009" t="str">
            <v>53277738D</v>
          </cell>
          <cell r="E5009" t="str">
            <v>PCOL</v>
          </cell>
          <cell r="F5009" t="str">
            <v>Colaboradores</v>
          </cell>
        </row>
        <row r="5010">
          <cell r="A5010">
            <v>5005159</v>
          </cell>
          <cell r="B5010" t="str">
            <v>OTERO MARTIN DAVID</v>
          </cell>
          <cell r="C5010" t="str">
            <v/>
          </cell>
          <cell r="D5010" t="str">
            <v>53414166R</v>
          </cell>
          <cell r="E5010" t="str">
            <v>PCOL</v>
          </cell>
          <cell r="F5010" t="str">
            <v>Colaboradores</v>
          </cell>
        </row>
        <row r="5011">
          <cell r="A5011">
            <v>5005160</v>
          </cell>
          <cell r="B5011" t="str">
            <v>LA VIRGEN DE AGOSTO AIE</v>
          </cell>
          <cell r="C5011" t="str">
            <v/>
          </cell>
          <cell r="D5011" t="str">
            <v>V88066279</v>
          </cell>
          <cell r="E5011" t="str">
            <v>PGNA</v>
          </cell>
          <cell r="F5011" t="str">
            <v>Nacionales</v>
          </cell>
        </row>
        <row r="5012">
          <cell r="A5012">
            <v>5005161</v>
          </cell>
          <cell r="B5012" t="str">
            <v>MERCURIO 96 SL</v>
          </cell>
          <cell r="C5012" t="str">
            <v>LOPEZ-GALIACHO JUAN LUIS</v>
          </cell>
          <cell r="D5012" t="str">
            <v>B81505208</v>
          </cell>
          <cell r="E5012" t="str">
            <v>PCOL</v>
          </cell>
          <cell r="F5012" t="str">
            <v>Colaboradores</v>
          </cell>
        </row>
        <row r="5013">
          <cell r="A5013">
            <v>5005162</v>
          </cell>
          <cell r="B5013" t="str">
            <v>SWISS PRECISION EUROPE SL</v>
          </cell>
          <cell r="C5013" t="str">
            <v/>
          </cell>
          <cell r="D5013" t="str">
            <v>B84653534</v>
          </cell>
          <cell r="E5013" t="str">
            <v>PGNA</v>
          </cell>
          <cell r="F5013" t="str">
            <v>Nacionales</v>
          </cell>
        </row>
        <row r="5014">
          <cell r="A5014">
            <v>5005163</v>
          </cell>
          <cell r="B5014" t="str">
            <v>VIAJES DOMINICANA TOURS</v>
          </cell>
          <cell r="C5014" t="str">
            <v/>
          </cell>
          <cell r="D5014" t="str">
            <v>B82748864</v>
          </cell>
          <cell r="E5014" t="str">
            <v>PGNA</v>
          </cell>
          <cell r="F5014" t="str">
            <v>Nacionales</v>
          </cell>
        </row>
        <row r="5015">
          <cell r="A5015">
            <v>5005164</v>
          </cell>
          <cell r="B5015" t="str">
            <v>FUNDACION FILIA</v>
          </cell>
          <cell r="C5015" t="str">
            <v/>
          </cell>
          <cell r="D5015" t="str">
            <v>G86243417</v>
          </cell>
          <cell r="E5015" t="str">
            <v>PGNA</v>
          </cell>
          <cell r="F5015" t="str">
            <v>Nacionales</v>
          </cell>
        </row>
        <row r="5016">
          <cell r="A5016">
            <v>5005165</v>
          </cell>
          <cell r="B5016" t="str">
            <v>MARTINEZ VELASCO MANUEL</v>
          </cell>
          <cell r="C5016" t="str">
            <v/>
          </cell>
          <cell r="D5016" t="str">
            <v>51069476T</v>
          </cell>
          <cell r="E5016" t="str">
            <v>PCOL</v>
          </cell>
          <cell r="F5016" t="str">
            <v>Colaboradores</v>
          </cell>
        </row>
        <row r="5017">
          <cell r="A5017">
            <v>5005166</v>
          </cell>
          <cell r="B5017" t="str">
            <v>EXPERTUS MULTISERVICIOS MADRID SAU</v>
          </cell>
          <cell r="C5017" t="str">
            <v/>
          </cell>
          <cell r="D5017" t="str">
            <v>A28654184</v>
          </cell>
          <cell r="E5017" t="str">
            <v>PGNA</v>
          </cell>
          <cell r="F5017" t="str">
            <v>Nacionales</v>
          </cell>
        </row>
        <row r="5018">
          <cell r="A5018">
            <v>5005167</v>
          </cell>
          <cell r="B5018" t="str">
            <v>LA FABRICA DE LA TELE SL</v>
          </cell>
          <cell r="C5018" t="str">
            <v/>
          </cell>
          <cell r="D5018" t="str">
            <v>B84603935</v>
          </cell>
          <cell r="E5018" t="str">
            <v>PGNA</v>
          </cell>
          <cell r="F5018" t="str">
            <v>Productoras</v>
          </cell>
        </row>
        <row r="5019">
          <cell r="A5019">
            <v>5005168</v>
          </cell>
          <cell r="B5019" t="str">
            <v>WATSON Y HOLMES SLU</v>
          </cell>
          <cell r="C5019" t="str">
            <v/>
          </cell>
          <cell r="D5019" t="str">
            <v>B66614033</v>
          </cell>
          <cell r="E5019" t="str">
            <v>PGNA</v>
          </cell>
          <cell r="F5019" t="str">
            <v>Nacionales</v>
          </cell>
        </row>
        <row r="5020">
          <cell r="A5020">
            <v>5005169</v>
          </cell>
          <cell r="B5020" t="str">
            <v>DIAZ SATORRE JOSE A</v>
          </cell>
          <cell r="C5020" t="str">
            <v/>
          </cell>
          <cell r="D5020" t="str">
            <v>47088634K</v>
          </cell>
          <cell r="E5020" t="str">
            <v>PCOL</v>
          </cell>
          <cell r="F5020" t="str">
            <v>Colaboradores</v>
          </cell>
        </row>
        <row r="5021">
          <cell r="A5021">
            <v>5005170</v>
          </cell>
          <cell r="B5021" t="str">
            <v>ASESORES DE COMUNICACION PUBLICA SL</v>
          </cell>
          <cell r="C5021" t="str">
            <v>LUIS ARROYO</v>
          </cell>
          <cell r="D5021" t="str">
            <v>B85535243</v>
          </cell>
          <cell r="E5021" t="str">
            <v>PCOL</v>
          </cell>
          <cell r="F5021" t="str">
            <v>Colaboradores</v>
          </cell>
        </row>
        <row r="5022">
          <cell r="A5022">
            <v>5005171</v>
          </cell>
          <cell r="B5022" t="str">
            <v>SAVIA INTELLIGENCE OF RESEARCH SL</v>
          </cell>
          <cell r="C5022" t="str">
            <v/>
          </cell>
          <cell r="D5022" t="str">
            <v>B85939338</v>
          </cell>
          <cell r="E5022" t="str">
            <v>PGNA</v>
          </cell>
          <cell r="F5022" t="str">
            <v>Nacionales</v>
          </cell>
        </row>
        <row r="5023">
          <cell r="A5023">
            <v>5005172</v>
          </cell>
          <cell r="B5023" t="str">
            <v>SIERRA MARQUINA VICTOR MIGUEL</v>
          </cell>
          <cell r="C5023" t="str">
            <v/>
          </cell>
          <cell r="D5023" t="str">
            <v>52909546R</v>
          </cell>
          <cell r="E5023" t="str">
            <v>PGPR</v>
          </cell>
          <cell r="F5023" t="str">
            <v>Premios</v>
          </cell>
        </row>
        <row r="5024">
          <cell r="A5024">
            <v>5005173</v>
          </cell>
          <cell r="B5024" t="str">
            <v>PLAZA NUEZ GONZALO</v>
          </cell>
          <cell r="C5024" t="str">
            <v/>
          </cell>
          <cell r="D5024" t="str">
            <v>02565764E</v>
          </cell>
          <cell r="E5024" t="str">
            <v>PGPR</v>
          </cell>
          <cell r="F5024" t="str">
            <v>Premios</v>
          </cell>
        </row>
        <row r="5025">
          <cell r="A5025">
            <v>5005174</v>
          </cell>
          <cell r="B5025" t="str">
            <v>CALZADO GARCIA ALBA</v>
          </cell>
          <cell r="C5025" t="str">
            <v/>
          </cell>
          <cell r="D5025" t="str">
            <v>05459058P</v>
          </cell>
          <cell r="E5025" t="str">
            <v>PGPR</v>
          </cell>
          <cell r="F5025" t="str">
            <v>Premios</v>
          </cell>
        </row>
        <row r="5026">
          <cell r="A5026">
            <v>5005175</v>
          </cell>
          <cell r="B5026" t="str">
            <v>MUCHO DISEÑO SL</v>
          </cell>
          <cell r="C5026" t="str">
            <v/>
          </cell>
          <cell r="D5026" t="str">
            <v>B65385767</v>
          </cell>
          <cell r="E5026" t="str">
            <v>PGNA</v>
          </cell>
          <cell r="F5026" t="str">
            <v>Nacionales</v>
          </cell>
        </row>
        <row r="5027">
          <cell r="A5027">
            <v>5005176</v>
          </cell>
          <cell r="B5027" t="str">
            <v>GRAN VIA EXPERIENCE SL</v>
          </cell>
          <cell r="C5027" t="str">
            <v/>
          </cell>
          <cell r="D5027" t="str">
            <v>B87784245</v>
          </cell>
          <cell r="E5027" t="str">
            <v>PGNA</v>
          </cell>
          <cell r="F5027" t="str">
            <v>Nacionales</v>
          </cell>
        </row>
        <row r="5028">
          <cell r="A5028">
            <v>5005177</v>
          </cell>
          <cell r="B5028" t="str">
            <v>ALL MUSIC MANAGEMENT &amp; EVENTS SL</v>
          </cell>
          <cell r="C5028" t="str">
            <v/>
          </cell>
          <cell r="D5028" t="str">
            <v>B87774949</v>
          </cell>
          <cell r="E5028" t="str">
            <v>PGNA</v>
          </cell>
          <cell r="F5028" t="str">
            <v>Nacionales</v>
          </cell>
        </row>
        <row r="5029">
          <cell r="A5029">
            <v>5005178</v>
          </cell>
          <cell r="B5029" t="str">
            <v>SYNERGIA ADS MEDIA SL</v>
          </cell>
          <cell r="C5029" t="str">
            <v/>
          </cell>
          <cell r="D5029" t="str">
            <v>B86767662</v>
          </cell>
          <cell r="E5029" t="str">
            <v>PGNA</v>
          </cell>
          <cell r="F5029" t="str">
            <v>Nacionales</v>
          </cell>
        </row>
        <row r="5030">
          <cell r="A5030">
            <v>5005179</v>
          </cell>
          <cell r="B5030" t="str">
            <v>SETDART ONLINE SL</v>
          </cell>
          <cell r="C5030" t="str">
            <v/>
          </cell>
          <cell r="D5030" t="str">
            <v>B63637953</v>
          </cell>
          <cell r="E5030" t="str">
            <v>PGNA</v>
          </cell>
          <cell r="F5030" t="str">
            <v>Nacionales</v>
          </cell>
        </row>
        <row r="5031">
          <cell r="A5031">
            <v>5005180</v>
          </cell>
          <cell r="B5031" t="str">
            <v>MARTIN ALMARAZ ANA ISABEL</v>
          </cell>
          <cell r="C5031" t="str">
            <v/>
          </cell>
          <cell r="D5031" t="str">
            <v>71146781F</v>
          </cell>
          <cell r="E5031" t="str">
            <v>PCOL</v>
          </cell>
          <cell r="F5031" t="str">
            <v>Colaboradores</v>
          </cell>
        </row>
        <row r="5032">
          <cell r="A5032">
            <v>5005181</v>
          </cell>
          <cell r="B5032" t="str">
            <v>DR MYCOMMERCE IRELAND LTD</v>
          </cell>
          <cell r="C5032" t="str">
            <v/>
          </cell>
          <cell r="D5032" t="str">
            <v>3315399UH</v>
          </cell>
          <cell r="E5032" t="str">
            <v>PGCO</v>
          </cell>
          <cell r="F5032" t="str">
            <v>Comunitarios</v>
          </cell>
        </row>
        <row r="5033">
          <cell r="A5033">
            <v>5005182</v>
          </cell>
          <cell r="B5033" t="str">
            <v>PEREZ DE AYALA REVUELTA MARINA</v>
          </cell>
          <cell r="C5033" t="str">
            <v/>
          </cell>
          <cell r="D5033" t="str">
            <v>48905370X</v>
          </cell>
          <cell r="E5033" t="str">
            <v>PCOL</v>
          </cell>
          <cell r="F5033" t="str">
            <v>Colaboradores</v>
          </cell>
        </row>
        <row r="5034">
          <cell r="A5034">
            <v>5005183</v>
          </cell>
          <cell r="B5034" t="str">
            <v>SERRANO LOPEZ DE COCA FELIPE</v>
          </cell>
          <cell r="C5034" t="str">
            <v/>
          </cell>
          <cell r="D5034" t="str">
            <v>05628009R</v>
          </cell>
          <cell r="E5034" t="str">
            <v>PCOL</v>
          </cell>
          <cell r="F5034" t="str">
            <v>Colaboradores</v>
          </cell>
        </row>
        <row r="5035">
          <cell r="A5035">
            <v>5005184</v>
          </cell>
          <cell r="B5035" t="str">
            <v>LOPEZ MARTINEZ RAMIRO CARMELO</v>
          </cell>
          <cell r="C5035" t="str">
            <v/>
          </cell>
          <cell r="D5035" t="str">
            <v>47079558F</v>
          </cell>
          <cell r="E5035" t="str">
            <v>PCOL</v>
          </cell>
          <cell r="F5035" t="str">
            <v>Colaboradores</v>
          </cell>
        </row>
        <row r="5036">
          <cell r="A5036">
            <v>5005185</v>
          </cell>
          <cell r="B5036" t="str">
            <v>SIMON CASAS PRODUCTION SAS</v>
          </cell>
          <cell r="C5036" t="str">
            <v/>
          </cell>
          <cell r="D5036" t="str">
            <v>N0019225B</v>
          </cell>
          <cell r="E5036" t="str">
            <v>PGNA</v>
          </cell>
          <cell r="F5036" t="str">
            <v>Nacionales</v>
          </cell>
        </row>
        <row r="5037">
          <cell r="A5037">
            <v>5005186</v>
          </cell>
          <cell r="B5037" t="str">
            <v>AROUND SPORT EVENT SL</v>
          </cell>
          <cell r="C5037" t="str">
            <v/>
          </cell>
          <cell r="D5037" t="str">
            <v>B87782405</v>
          </cell>
          <cell r="E5037" t="str">
            <v>PGNA</v>
          </cell>
          <cell r="F5037" t="str">
            <v>Nacionales</v>
          </cell>
        </row>
        <row r="5038">
          <cell r="A5038">
            <v>5005187</v>
          </cell>
          <cell r="B5038" t="str">
            <v>CUALTIS SLU</v>
          </cell>
          <cell r="C5038" t="str">
            <v/>
          </cell>
          <cell r="D5038" t="str">
            <v>B84527977</v>
          </cell>
          <cell r="E5038" t="str">
            <v>PGNA</v>
          </cell>
          <cell r="F5038" t="str">
            <v>Nacionales</v>
          </cell>
        </row>
        <row r="5039">
          <cell r="A5039">
            <v>5005188</v>
          </cell>
          <cell r="B5039" t="str">
            <v>CESPA SA</v>
          </cell>
          <cell r="C5039" t="str">
            <v/>
          </cell>
          <cell r="D5039" t="str">
            <v>A59202861</v>
          </cell>
          <cell r="E5039" t="str">
            <v>PGNA</v>
          </cell>
          <cell r="F5039" t="str">
            <v>Nacionales</v>
          </cell>
        </row>
        <row r="5040">
          <cell r="A5040">
            <v>5005189</v>
          </cell>
          <cell r="B5040" t="str">
            <v>ABABOLA INGENIEROS SL</v>
          </cell>
          <cell r="C5040" t="str">
            <v/>
          </cell>
          <cell r="D5040" t="str">
            <v>B85318244</v>
          </cell>
          <cell r="E5040" t="str">
            <v>PGNA</v>
          </cell>
          <cell r="F5040" t="str">
            <v>Nacionales</v>
          </cell>
        </row>
        <row r="5041">
          <cell r="A5041">
            <v>5005190</v>
          </cell>
          <cell r="B5041" t="str">
            <v>THE FACTO PRODUCTIONS SL</v>
          </cell>
          <cell r="C5041" t="str">
            <v/>
          </cell>
          <cell r="D5041" t="str">
            <v>B87753174</v>
          </cell>
          <cell r="E5041" t="str">
            <v>PGNA</v>
          </cell>
          <cell r="F5041" t="str">
            <v>Nacionales</v>
          </cell>
        </row>
        <row r="5042">
          <cell r="A5042">
            <v>5005191</v>
          </cell>
          <cell r="B5042" t="str">
            <v>PLANO A PLANO PROD CINE Y TV SL</v>
          </cell>
          <cell r="C5042" t="str">
            <v/>
          </cell>
          <cell r="D5042" t="str">
            <v>B83400465</v>
          </cell>
          <cell r="E5042" t="str">
            <v>PGNA</v>
          </cell>
          <cell r="F5042" t="str">
            <v>Nacionales</v>
          </cell>
        </row>
        <row r="5043">
          <cell r="A5043">
            <v>5005192</v>
          </cell>
          <cell r="B5043" t="str">
            <v>NEWTRAL MEDIA AUDIOVISUAL SL</v>
          </cell>
          <cell r="C5043" t="str">
            <v/>
          </cell>
          <cell r="D5043" t="str">
            <v>B87938304</v>
          </cell>
          <cell r="E5043" t="str">
            <v>PGNA</v>
          </cell>
          <cell r="F5043" t="str">
            <v>Nacionales</v>
          </cell>
        </row>
        <row r="5044">
          <cell r="A5044">
            <v>5005193</v>
          </cell>
          <cell r="B5044" t="str">
            <v>RABAGO RIOS ISABEL</v>
          </cell>
          <cell r="C5044" t="str">
            <v/>
          </cell>
          <cell r="D5044" t="str">
            <v>20201256B</v>
          </cell>
          <cell r="E5044" t="str">
            <v>PCOL</v>
          </cell>
          <cell r="F5044" t="str">
            <v>Colaboradores</v>
          </cell>
        </row>
        <row r="5045">
          <cell r="A5045">
            <v>5005194</v>
          </cell>
          <cell r="B5045" t="str">
            <v>SA DE MITJANS COM VALENCIANA</v>
          </cell>
          <cell r="C5045" t="str">
            <v>A PUNT, TV AUTONOMICA COMUNIDAD VALENCIANA</v>
          </cell>
          <cell r="D5045" t="str">
            <v>A98907975</v>
          </cell>
          <cell r="E5045" t="str">
            <v>PGFT</v>
          </cell>
          <cell r="F5045" t="str">
            <v>Forta</v>
          </cell>
        </row>
        <row r="5046">
          <cell r="A5046">
            <v>5005921</v>
          </cell>
          <cell r="B5046" t="str">
            <v>PEREZ MUÑOZ  IVAN</v>
          </cell>
          <cell r="C5046" t="str">
            <v/>
          </cell>
          <cell r="D5046" t="str">
            <v>52185100D</v>
          </cell>
          <cell r="E5046" t="str">
            <v>PCOL</v>
          </cell>
          <cell r="F5046" t="str">
            <v>Colaboradores</v>
          </cell>
        </row>
        <row r="5047">
          <cell r="A5047">
            <v>5005196</v>
          </cell>
          <cell r="B5047" t="str">
            <v>TAUROEMOCION SLU</v>
          </cell>
          <cell r="C5047" t="str">
            <v/>
          </cell>
          <cell r="D5047" t="str">
            <v>B44228633</v>
          </cell>
          <cell r="E5047" t="str">
            <v>PGNA</v>
          </cell>
          <cell r="F5047" t="str">
            <v>Nacionales</v>
          </cell>
        </row>
        <row r="5048">
          <cell r="A5048">
            <v>5005197</v>
          </cell>
          <cell r="B5048" t="str">
            <v>HERMANOS MAYORAL FIGUEROA CB</v>
          </cell>
          <cell r="C5048" t="str">
            <v>ANA MAYORAL FIGUEROA</v>
          </cell>
          <cell r="D5048" t="str">
            <v>E82214701</v>
          </cell>
          <cell r="E5048" t="str">
            <v>PCOL</v>
          </cell>
          <cell r="F5048" t="str">
            <v>Colaboradores</v>
          </cell>
        </row>
        <row r="5049">
          <cell r="A5049">
            <v>5005198</v>
          </cell>
          <cell r="B5049" t="str">
            <v>ASOCIACION PUNTO Y COMA</v>
          </cell>
          <cell r="C5049" t="str">
            <v/>
          </cell>
          <cell r="D5049" t="str">
            <v>G84090992</v>
          </cell>
          <cell r="E5049" t="str">
            <v>PGNA</v>
          </cell>
          <cell r="F5049" t="str">
            <v>Nacionales</v>
          </cell>
        </row>
        <row r="5050">
          <cell r="A5050">
            <v>5005199</v>
          </cell>
          <cell r="B5050" t="str">
            <v>BENAVIDES IZQUIERDO DANIEL</v>
          </cell>
          <cell r="C5050" t="str">
            <v/>
          </cell>
          <cell r="D5050" t="str">
            <v>72744308T</v>
          </cell>
          <cell r="E5050" t="str">
            <v>PCOL</v>
          </cell>
          <cell r="F5050" t="str">
            <v>Colaboradores</v>
          </cell>
        </row>
        <row r="5051">
          <cell r="A5051">
            <v>5005200</v>
          </cell>
          <cell r="B5051" t="str">
            <v>GARRIDO MARTINEZ FRANCISCO JOSE</v>
          </cell>
          <cell r="C5051" t="str">
            <v/>
          </cell>
          <cell r="D5051" t="str">
            <v>52956378M</v>
          </cell>
          <cell r="E5051" t="str">
            <v>PCOL</v>
          </cell>
          <cell r="F5051" t="str">
            <v>Colaboradores</v>
          </cell>
        </row>
        <row r="5052">
          <cell r="A5052">
            <v>5005201</v>
          </cell>
          <cell r="B5052" t="str">
            <v>SANZ GARCIA JESUS DAVID</v>
          </cell>
          <cell r="C5052" t="str">
            <v/>
          </cell>
          <cell r="D5052" t="str">
            <v>52376476W</v>
          </cell>
          <cell r="E5052" t="str">
            <v>PCOL</v>
          </cell>
          <cell r="F5052" t="str">
            <v>Colaboradores</v>
          </cell>
        </row>
        <row r="5053">
          <cell r="A5053">
            <v>5005202</v>
          </cell>
          <cell r="B5053" t="str">
            <v>SERIE LA SALA AIE</v>
          </cell>
          <cell r="C5053" t="str">
            <v/>
          </cell>
          <cell r="D5053" t="str">
            <v>V76321884</v>
          </cell>
          <cell r="E5053" t="str">
            <v>PGNA</v>
          </cell>
          <cell r="F5053" t="str">
            <v>Nacionales</v>
          </cell>
        </row>
        <row r="5054">
          <cell r="A5054">
            <v>5005203</v>
          </cell>
          <cell r="B5054" t="str">
            <v>NARANJO SANCHIDRIAN SIXTO</v>
          </cell>
          <cell r="C5054" t="str">
            <v/>
          </cell>
          <cell r="D5054" t="str">
            <v>02262338N</v>
          </cell>
          <cell r="E5054" t="str">
            <v>PCOL</v>
          </cell>
          <cell r="F5054" t="str">
            <v>Colaboradores</v>
          </cell>
        </row>
        <row r="5055">
          <cell r="A5055">
            <v>5005204</v>
          </cell>
          <cell r="B5055" t="str">
            <v>ROLDAN BARCELO MIQUEL</v>
          </cell>
          <cell r="C5055" t="str">
            <v/>
          </cell>
          <cell r="D5055" t="str">
            <v>43438019N</v>
          </cell>
          <cell r="E5055" t="str">
            <v>PCOL</v>
          </cell>
          <cell r="F5055" t="str">
            <v>Colaboradores</v>
          </cell>
        </row>
        <row r="5056">
          <cell r="A5056">
            <v>5005205</v>
          </cell>
          <cell r="B5056" t="str">
            <v>MOLLEDA CONDE MARIA BELEN</v>
          </cell>
          <cell r="C5056" t="str">
            <v/>
          </cell>
          <cell r="D5056" t="str">
            <v>09783209K</v>
          </cell>
          <cell r="E5056" t="str">
            <v>PCOL</v>
          </cell>
          <cell r="F5056" t="str">
            <v>Colaboradores</v>
          </cell>
        </row>
        <row r="5057">
          <cell r="A5057">
            <v>5005206</v>
          </cell>
          <cell r="B5057" t="str">
            <v>MSL RESULTS SOLUTIONS SL</v>
          </cell>
          <cell r="C5057" t="str">
            <v/>
          </cell>
          <cell r="D5057" t="str">
            <v>B86420973</v>
          </cell>
          <cell r="E5057" t="str">
            <v>PGNA</v>
          </cell>
          <cell r="F5057" t="str">
            <v>Nacionales</v>
          </cell>
        </row>
        <row r="5058">
          <cell r="A5058">
            <v>5005207</v>
          </cell>
          <cell r="B5058" t="str">
            <v>URIARTE BENGOECHEA EDURNE</v>
          </cell>
          <cell r="C5058" t="str">
            <v/>
          </cell>
          <cell r="D5058" t="str">
            <v>30551895Y</v>
          </cell>
          <cell r="E5058" t="str">
            <v>PCOL</v>
          </cell>
          <cell r="F5058" t="str">
            <v>Colaboradores</v>
          </cell>
        </row>
        <row r="5059">
          <cell r="A5059">
            <v>5005208</v>
          </cell>
          <cell r="B5059" t="str">
            <v>ALTABLE CERDEÑO RICARDO</v>
          </cell>
          <cell r="C5059" t="str">
            <v/>
          </cell>
          <cell r="D5059" t="str">
            <v>02642945S</v>
          </cell>
          <cell r="E5059" t="str">
            <v>PCOL</v>
          </cell>
          <cell r="F5059" t="str">
            <v>Colaboradores</v>
          </cell>
        </row>
        <row r="5060">
          <cell r="A5060">
            <v>5005209</v>
          </cell>
          <cell r="B5060" t="str">
            <v>SANZ MARTINEZ VERONICA</v>
          </cell>
          <cell r="C5060" t="str">
            <v/>
          </cell>
          <cell r="D5060" t="str">
            <v>47797987P</v>
          </cell>
          <cell r="E5060" t="str">
            <v>PCOL</v>
          </cell>
          <cell r="F5060" t="str">
            <v>Colaboradores</v>
          </cell>
        </row>
        <row r="5061">
          <cell r="A5061">
            <v>5005210</v>
          </cell>
          <cell r="B5061" t="str">
            <v>ABORDAR SL</v>
          </cell>
          <cell r="C5061" t="str">
            <v/>
          </cell>
          <cell r="D5061" t="str">
            <v>B65494387</v>
          </cell>
          <cell r="E5061" t="str">
            <v>PGNA</v>
          </cell>
          <cell r="F5061" t="str">
            <v>Nacionales</v>
          </cell>
        </row>
        <row r="5062">
          <cell r="A5062">
            <v>5005211</v>
          </cell>
          <cell r="B5062" t="str">
            <v>VICENTE GARCIA PILAR</v>
          </cell>
          <cell r="C5062" t="str">
            <v/>
          </cell>
          <cell r="D5062" t="str">
            <v>36038550B</v>
          </cell>
          <cell r="E5062" t="str">
            <v>PCOL</v>
          </cell>
          <cell r="F5062" t="str">
            <v>Colaboradores</v>
          </cell>
        </row>
        <row r="5063">
          <cell r="A5063">
            <v>5005212</v>
          </cell>
          <cell r="B5063" t="str">
            <v>FALLARAS SANCHEZ CRISTINA</v>
          </cell>
          <cell r="C5063" t="str">
            <v/>
          </cell>
          <cell r="D5063" t="str">
            <v>25151680F</v>
          </cell>
          <cell r="E5063" t="str">
            <v>PCOL</v>
          </cell>
          <cell r="F5063" t="str">
            <v>Colaboradores</v>
          </cell>
        </row>
        <row r="5064">
          <cell r="A5064">
            <v>5005213</v>
          </cell>
          <cell r="B5064" t="str">
            <v>PUÑAL GARCIA IVAN</v>
          </cell>
          <cell r="C5064" t="str">
            <v/>
          </cell>
          <cell r="D5064" t="str">
            <v>52982583J</v>
          </cell>
          <cell r="E5064" t="str">
            <v>PCOL</v>
          </cell>
          <cell r="F5064" t="str">
            <v>Colaboradores</v>
          </cell>
        </row>
        <row r="5065">
          <cell r="A5065">
            <v>5005214</v>
          </cell>
          <cell r="B5065" t="str">
            <v>BLANES Y MUÑOZ ABOGADOS SLP</v>
          </cell>
          <cell r="C5065" t="str">
            <v/>
          </cell>
          <cell r="D5065" t="str">
            <v>B87269429</v>
          </cell>
          <cell r="E5065" t="str">
            <v>PGNA</v>
          </cell>
          <cell r="F5065" t="str">
            <v>Nacionales</v>
          </cell>
        </row>
        <row r="5066">
          <cell r="A5066">
            <v>5005215</v>
          </cell>
          <cell r="B5066" t="str">
            <v>COMBUSTION TECNOLOGICA GAS 2010 SL</v>
          </cell>
          <cell r="C5066" t="str">
            <v/>
          </cell>
          <cell r="D5066" t="str">
            <v>B85983633</v>
          </cell>
          <cell r="E5066" t="str">
            <v>PGNA</v>
          </cell>
          <cell r="F5066" t="str">
            <v>Nacionales</v>
          </cell>
        </row>
        <row r="5067">
          <cell r="A5067">
            <v>5005216</v>
          </cell>
          <cell r="B5067" t="str">
            <v>TORMO GUIJARRO AMPARO BEGOÑA</v>
          </cell>
          <cell r="C5067" t="str">
            <v/>
          </cell>
          <cell r="D5067" t="str">
            <v>33512253B</v>
          </cell>
          <cell r="E5067" t="str">
            <v>PCOL</v>
          </cell>
          <cell r="F5067" t="str">
            <v>Colaboradores</v>
          </cell>
        </row>
        <row r="5068">
          <cell r="A5068">
            <v>5005217</v>
          </cell>
          <cell r="B5068" t="str">
            <v>FERNANDEZ MARDOMINGO GONZALO JAVIER</v>
          </cell>
          <cell r="C5068" t="str">
            <v/>
          </cell>
          <cell r="D5068" t="str">
            <v>71287256K</v>
          </cell>
          <cell r="E5068" t="str">
            <v>PCOL</v>
          </cell>
          <cell r="F5068" t="str">
            <v>Colaboradores</v>
          </cell>
        </row>
        <row r="5069">
          <cell r="A5069">
            <v>5005218</v>
          </cell>
          <cell r="B5069" t="str">
            <v>MOLINA MORALES ESTEFANIA</v>
          </cell>
          <cell r="C5069" t="str">
            <v/>
          </cell>
          <cell r="D5069" t="str">
            <v>47877772Y</v>
          </cell>
          <cell r="E5069" t="str">
            <v>PCOL</v>
          </cell>
          <cell r="F5069" t="str">
            <v>Colaboradores</v>
          </cell>
        </row>
        <row r="5070">
          <cell r="A5070">
            <v>5005219</v>
          </cell>
          <cell r="B5070" t="str">
            <v>PLATON DUZ NURIA</v>
          </cell>
          <cell r="C5070" t="str">
            <v/>
          </cell>
          <cell r="D5070" t="str">
            <v>47019485X</v>
          </cell>
          <cell r="E5070" t="str">
            <v>PCOL</v>
          </cell>
          <cell r="F5070" t="str">
            <v>Colaboradores</v>
          </cell>
        </row>
        <row r="5071">
          <cell r="A5071">
            <v>5005220</v>
          </cell>
          <cell r="B5071" t="str">
            <v>MADRID THEME PARK MANAGEMENT SLU</v>
          </cell>
          <cell r="C5071" t="str">
            <v/>
          </cell>
          <cell r="D5071" t="str">
            <v>B83331041</v>
          </cell>
          <cell r="E5071" t="str">
            <v>PGNA</v>
          </cell>
          <cell r="F5071" t="str">
            <v>Nacionales</v>
          </cell>
        </row>
        <row r="5072">
          <cell r="A5072">
            <v>5005221</v>
          </cell>
          <cell r="B5072" t="str">
            <v>GOMEZ LOPEZ ESMERALDA</v>
          </cell>
          <cell r="C5072" t="str">
            <v/>
          </cell>
          <cell r="D5072" t="str">
            <v>04618871B</v>
          </cell>
          <cell r="E5072" t="str">
            <v>PCOL</v>
          </cell>
          <cell r="F5072" t="str">
            <v>Colaboradores</v>
          </cell>
        </row>
        <row r="5073">
          <cell r="A5073">
            <v>5005222</v>
          </cell>
          <cell r="B5073" t="str">
            <v>EXTERIOR PLUS SLU</v>
          </cell>
          <cell r="C5073" t="str">
            <v/>
          </cell>
          <cell r="D5073" t="str">
            <v>B87383451</v>
          </cell>
          <cell r="E5073" t="str">
            <v>PGNA</v>
          </cell>
          <cell r="F5073" t="str">
            <v>Nacionales</v>
          </cell>
        </row>
        <row r="5074">
          <cell r="A5074">
            <v>5005223</v>
          </cell>
          <cell r="B5074" t="str">
            <v>INDRA SOLUCIONES TEC INFORM SL</v>
          </cell>
          <cell r="C5074" t="str">
            <v/>
          </cell>
          <cell r="D5074" t="str">
            <v>B88018098</v>
          </cell>
          <cell r="E5074" t="str">
            <v>PGNA</v>
          </cell>
          <cell r="F5074" t="str">
            <v>Nacionales</v>
          </cell>
        </row>
        <row r="5075">
          <cell r="A5075">
            <v>5005224</v>
          </cell>
          <cell r="B5075" t="str">
            <v>UTE TELSON SERV AUDIOV-IMPURSA</v>
          </cell>
          <cell r="C5075" t="str">
            <v/>
          </cell>
          <cell r="D5075" t="str">
            <v>U87235495</v>
          </cell>
          <cell r="E5075" t="str">
            <v>PGNA</v>
          </cell>
          <cell r="F5075" t="str">
            <v>Nacionales</v>
          </cell>
        </row>
        <row r="5076">
          <cell r="A5076">
            <v>5005225</v>
          </cell>
          <cell r="B5076" t="str">
            <v>HIDALGO PANELLI CARLOS</v>
          </cell>
          <cell r="C5076" t="str">
            <v/>
          </cell>
          <cell r="D5076" t="str">
            <v>77590081H</v>
          </cell>
          <cell r="E5076" t="str">
            <v>PCOL</v>
          </cell>
          <cell r="F5076" t="str">
            <v>Colaboradores</v>
          </cell>
        </row>
        <row r="5077">
          <cell r="A5077">
            <v>5005226</v>
          </cell>
          <cell r="B5077" t="str">
            <v>FORTER UNICORP SPAIN SL</v>
          </cell>
          <cell r="C5077" t="str">
            <v/>
          </cell>
          <cell r="D5077" t="str">
            <v>B87512380</v>
          </cell>
          <cell r="E5077" t="str">
            <v>PGNA</v>
          </cell>
          <cell r="F5077" t="str">
            <v>Nacionales</v>
          </cell>
        </row>
        <row r="5078">
          <cell r="A5078">
            <v>5005227</v>
          </cell>
          <cell r="B5078" t="str">
            <v>QUEVEDO HERRERO JOSE LUIS</v>
          </cell>
          <cell r="C5078" t="str">
            <v/>
          </cell>
          <cell r="D5078" t="str">
            <v>089027007</v>
          </cell>
          <cell r="E5078" t="str">
            <v>PGEX</v>
          </cell>
          <cell r="F5078" t="str">
            <v>Extranjeros</v>
          </cell>
        </row>
        <row r="5079">
          <cell r="A5079">
            <v>5005228</v>
          </cell>
          <cell r="B5079" t="str">
            <v>CORAPRES SERVICIOS Y GESTIONES SL</v>
          </cell>
          <cell r="C5079" t="str">
            <v>CARMEN LOMANA</v>
          </cell>
          <cell r="D5079" t="str">
            <v>B86752524</v>
          </cell>
          <cell r="E5079" t="str">
            <v>PCOL</v>
          </cell>
          <cell r="F5079" t="str">
            <v>Colaboradores</v>
          </cell>
        </row>
        <row r="5080">
          <cell r="A5080">
            <v>5005229</v>
          </cell>
          <cell r="B5080" t="str">
            <v>ON DEMAND FACILITIES SL. ODF</v>
          </cell>
          <cell r="C5080" t="str">
            <v/>
          </cell>
          <cell r="D5080" t="str">
            <v>B91405084</v>
          </cell>
          <cell r="E5080" t="str">
            <v>PGNA</v>
          </cell>
          <cell r="F5080" t="str">
            <v>Nacionales</v>
          </cell>
        </row>
        <row r="5081">
          <cell r="A5081">
            <v>5005230</v>
          </cell>
          <cell r="B5081" t="str">
            <v>GIL DIAZ MARIA CONCEPCION</v>
          </cell>
          <cell r="C5081" t="str">
            <v/>
          </cell>
          <cell r="D5081" t="str">
            <v>20050767B</v>
          </cell>
          <cell r="E5081" t="str">
            <v>PCOL</v>
          </cell>
          <cell r="F5081" t="str">
            <v>Colaboradores</v>
          </cell>
        </row>
        <row r="5082">
          <cell r="A5082">
            <v>5005231</v>
          </cell>
          <cell r="B5082" t="str">
            <v>YAGÜE DIAZ DE TEJADA MARIA EUGENIA</v>
          </cell>
          <cell r="C5082" t="str">
            <v/>
          </cell>
          <cell r="D5082" t="str">
            <v>10525468R</v>
          </cell>
          <cell r="E5082" t="str">
            <v>PCOL</v>
          </cell>
          <cell r="F5082" t="str">
            <v>Colaboradores</v>
          </cell>
        </row>
        <row r="5083">
          <cell r="A5083">
            <v>5005232</v>
          </cell>
          <cell r="B5083" t="str">
            <v>SKY UK LIMITED</v>
          </cell>
          <cell r="C5083" t="str">
            <v/>
          </cell>
          <cell r="D5083" t="str">
            <v>N8266830B</v>
          </cell>
          <cell r="E5083" t="str">
            <v>PGEX</v>
          </cell>
          <cell r="F5083" t="str">
            <v>Extranjeros</v>
          </cell>
        </row>
        <row r="5084">
          <cell r="A5084">
            <v>5005233</v>
          </cell>
          <cell r="B5084" t="str">
            <v>ELAINE DREAMS SL</v>
          </cell>
          <cell r="C5084" t="str">
            <v>ALFONSO MERLOS</v>
          </cell>
          <cell r="D5084" t="str">
            <v>B73916447</v>
          </cell>
          <cell r="E5084" t="str">
            <v>PCOL</v>
          </cell>
          <cell r="F5084" t="str">
            <v>Colaboradores</v>
          </cell>
        </row>
        <row r="5085">
          <cell r="A5085">
            <v>5005234</v>
          </cell>
          <cell r="B5085" t="str">
            <v>35 MM DIGITAL SL</v>
          </cell>
          <cell r="C5085" t="str">
            <v/>
          </cell>
          <cell r="D5085" t="str">
            <v>B86401460</v>
          </cell>
          <cell r="E5085" t="str">
            <v>PGNA</v>
          </cell>
          <cell r="F5085" t="str">
            <v>Nacionales</v>
          </cell>
        </row>
        <row r="5086">
          <cell r="A5086">
            <v>5005235</v>
          </cell>
          <cell r="B5086" t="str">
            <v>FUND PINTO VILLA CORTE CHOCOLATE</v>
          </cell>
          <cell r="C5086" t="str">
            <v/>
          </cell>
          <cell r="D5086" t="str">
            <v>G87991816</v>
          </cell>
          <cell r="E5086" t="str">
            <v>PGNA</v>
          </cell>
          <cell r="F5086" t="str">
            <v>Nacionales</v>
          </cell>
        </row>
        <row r="5087">
          <cell r="A5087">
            <v>5005236</v>
          </cell>
          <cell r="B5087" t="str">
            <v>RUIZ GONZALEZ JESUS MANUEL</v>
          </cell>
          <cell r="C5087" t="str">
            <v/>
          </cell>
          <cell r="D5087" t="str">
            <v>77565706T</v>
          </cell>
          <cell r="E5087" t="str">
            <v>PCOL</v>
          </cell>
          <cell r="F5087" t="str">
            <v>Colaboradores</v>
          </cell>
        </row>
        <row r="5088">
          <cell r="A5088">
            <v>5005237</v>
          </cell>
          <cell r="B5088" t="str">
            <v>ORTIZ SABATER SAUL</v>
          </cell>
          <cell r="C5088" t="str">
            <v/>
          </cell>
          <cell r="D5088" t="str">
            <v>20849556X</v>
          </cell>
          <cell r="E5088" t="str">
            <v>PCOL</v>
          </cell>
          <cell r="F5088" t="str">
            <v>Colaboradores</v>
          </cell>
        </row>
        <row r="5089">
          <cell r="A5089">
            <v>5005238</v>
          </cell>
          <cell r="B5089" t="str">
            <v>CONTENIDOS EDITORIALES SL</v>
          </cell>
          <cell r="C5089" t="str">
            <v>VALLADOLID JIMENEZ AGUSTIN</v>
          </cell>
          <cell r="D5089" t="str">
            <v>B83442285</v>
          </cell>
          <cell r="E5089" t="str">
            <v>PCOL</v>
          </cell>
          <cell r="F5089" t="str">
            <v>Colaboradores</v>
          </cell>
        </row>
        <row r="5090">
          <cell r="A5090">
            <v>5005239</v>
          </cell>
          <cell r="B5090" t="str">
            <v>EDISOFER SL</v>
          </cell>
          <cell r="C5090" t="str">
            <v/>
          </cell>
          <cell r="D5090" t="str">
            <v>B79467296</v>
          </cell>
          <cell r="E5090" t="str">
            <v>PGNA</v>
          </cell>
          <cell r="F5090" t="str">
            <v>Nacionales</v>
          </cell>
        </row>
        <row r="5091">
          <cell r="A5091">
            <v>5005240</v>
          </cell>
          <cell r="B5091" t="str">
            <v>MORAGAS LOPEZ JOSEP</v>
          </cell>
          <cell r="C5091" t="str">
            <v/>
          </cell>
          <cell r="D5091" t="str">
            <v>47743816W</v>
          </cell>
          <cell r="E5091" t="str">
            <v>PCOL</v>
          </cell>
          <cell r="F5091" t="str">
            <v>Colaboradores</v>
          </cell>
        </row>
        <row r="5092">
          <cell r="A5092">
            <v>5005241</v>
          </cell>
          <cell r="B5092" t="str">
            <v>CANO EZCURRA MARIA</v>
          </cell>
          <cell r="C5092" t="str">
            <v/>
          </cell>
          <cell r="D5092" t="str">
            <v>11840920Z</v>
          </cell>
          <cell r="E5092" t="str">
            <v>PCOL</v>
          </cell>
          <cell r="F5092" t="str">
            <v>Colaboradores</v>
          </cell>
        </row>
        <row r="5093">
          <cell r="A5093">
            <v>5005242</v>
          </cell>
          <cell r="B5093" t="str">
            <v>NIETO LOPEZ ALVARO</v>
          </cell>
          <cell r="C5093" t="str">
            <v/>
          </cell>
          <cell r="D5093" t="str">
            <v>75015660X</v>
          </cell>
          <cell r="E5093" t="str">
            <v>PCOL</v>
          </cell>
          <cell r="F5093" t="str">
            <v>Colaboradores</v>
          </cell>
        </row>
        <row r="5094">
          <cell r="A5094">
            <v>5005243</v>
          </cell>
          <cell r="B5094" t="str">
            <v>ESPINA APARICIO CRISTINA</v>
          </cell>
          <cell r="C5094" t="str">
            <v/>
          </cell>
          <cell r="D5094" t="str">
            <v>53424743K</v>
          </cell>
          <cell r="E5094" t="str">
            <v>PCOL</v>
          </cell>
          <cell r="F5094" t="str">
            <v>Colaboradores</v>
          </cell>
        </row>
        <row r="5095">
          <cell r="A5095">
            <v>5005244</v>
          </cell>
          <cell r="B5095" t="str">
            <v>GARCIA DE VAL PEDRO</v>
          </cell>
          <cell r="C5095" t="str">
            <v/>
          </cell>
          <cell r="D5095" t="str">
            <v>04848004H</v>
          </cell>
          <cell r="E5095" t="str">
            <v>PCOL</v>
          </cell>
          <cell r="F5095" t="str">
            <v>Colaboradores</v>
          </cell>
        </row>
        <row r="5096">
          <cell r="A5096">
            <v>5005245</v>
          </cell>
          <cell r="B5096" t="str">
            <v>ARANGUREN GARATE MARIA BEGOÑA</v>
          </cell>
          <cell r="C5096" t="str">
            <v/>
          </cell>
          <cell r="D5096" t="str">
            <v>50275301S</v>
          </cell>
          <cell r="E5096" t="str">
            <v>PCOL</v>
          </cell>
          <cell r="F5096" t="str">
            <v>Colaboradores</v>
          </cell>
        </row>
        <row r="5097">
          <cell r="A5097">
            <v>5005246</v>
          </cell>
          <cell r="B5097" t="str">
            <v>ARS MEDIA CREACION AUDIOVISUAL SL</v>
          </cell>
          <cell r="C5097" t="str">
            <v/>
          </cell>
          <cell r="D5097" t="str">
            <v>B81400996</v>
          </cell>
          <cell r="E5097" t="str">
            <v>PGNA</v>
          </cell>
          <cell r="F5097" t="str">
            <v>Nacionales</v>
          </cell>
        </row>
        <row r="5098">
          <cell r="A5098">
            <v>5005247</v>
          </cell>
          <cell r="B5098" t="str">
            <v>SANZ HONTAVILLA GABRIEL</v>
          </cell>
          <cell r="C5098" t="str">
            <v/>
          </cell>
          <cell r="D5098" t="str">
            <v>13752044E</v>
          </cell>
          <cell r="E5098" t="str">
            <v>PCOL</v>
          </cell>
          <cell r="F5098" t="str">
            <v>Colaboradores</v>
          </cell>
        </row>
        <row r="5099">
          <cell r="A5099">
            <v>5005248</v>
          </cell>
          <cell r="B5099" t="str">
            <v>PUBLICIDAD TRASHORRAS SL</v>
          </cell>
          <cell r="C5099" t="str">
            <v/>
          </cell>
          <cell r="D5099" t="str">
            <v>B62152673</v>
          </cell>
          <cell r="E5099" t="str">
            <v>PCOL</v>
          </cell>
          <cell r="F5099" t="str">
            <v>Colaboradores</v>
          </cell>
        </row>
        <row r="5100">
          <cell r="A5100">
            <v>5005249</v>
          </cell>
          <cell r="B5100" t="str">
            <v>SALSA DE CHILES SL</v>
          </cell>
          <cell r="C5100" t="str">
            <v>CARLOS RODRIGUEZ MARIBONA DÁVILA</v>
          </cell>
          <cell r="D5100" t="str">
            <v>B84871581</v>
          </cell>
          <cell r="E5100" t="str">
            <v>PCOL</v>
          </cell>
          <cell r="F5100" t="str">
            <v>Colaboradores</v>
          </cell>
        </row>
        <row r="5101">
          <cell r="A5101">
            <v>5005250</v>
          </cell>
          <cell r="B5101" t="str">
            <v>EGGO STORES SPAIN SL</v>
          </cell>
          <cell r="C5101" t="str">
            <v/>
          </cell>
          <cell r="D5101" t="str">
            <v>B86361318</v>
          </cell>
          <cell r="E5101" t="str">
            <v>PGNA</v>
          </cell>
          <cell r="F5101" t="str">
            <v>Nacionales</v>
          </cell>
        </row>
        <row r="5102">
          <cell r="A5102">
            <v>5005251</v>
          </cell>
          <cell r="B5102" t="str">
            <v>FUNDACION INSTITUTO DE EMPRESA</v>
          </cell>
          <cell r="C5102" t="str">
            <v/>
          </cell>
          <cell r="D5102" t="str">
            <v>G40155384</v>
          </cell>
          <cell r="E5102" t="str">
            <v>PGNA</v>
          </cell>
          <cell r="F5102" t="str">
            <v>Nacionales</v>
          </cell>
        </row>
        <row r="5103">
          <cell r="A5103">
            <v>5005252</v>
          </cell>
          <cell r="B5103" t="str">
            <v>TELEFONICA AUDIOVISUAL DIGITAL SLU</v>
          </cell>
          <cell r="C5103" t="str">
            <v/>
          </cell>
          <cell r="D5103" t="str">
            <v>B87613816</v>
          </cell>
          <cell r="E5103" t="str">
            <v>PGNA</v>
          </cell>
          <cell r="F5103" t="str">
            <v>Nacionales</v>
          </cell>
        </row>
        <row r="5104">
          <cell r="A5104">
            <v>5005253</v>
          </cell>
          <cell r="B5104" t="str">
            <v>CODICINE CONTENIDOS DIGITALES CINE</v>
          </cell>
          <cell r="C5104" t="str">
            <v/>
          </cell>
          <cell r="D5104" t="str">
            <v>B98180854</v>
          </cell>
          <cell r="E5104" t="str">
            <v>PGNA</v>
          </cell>
          <cell r="F5104" t="str">
            <v>Nacionales</v>
          </cell>
        </row>
        <row r="5105">
          <cell r="A5105">
            <v>5005254</v>
          </cell>
          <cell r="B5105" t="str">
            <v>RODRIGUEZ LAFUENTE FERNANDO</v>
          </cell>
          <cell r="C5105" t="str">
            <v/>
          </cell>
          <cell r="D5105" t="str">
            <v>01497719M</v>
          </cell>
          <cell r="E5105" t="str">
            <v>PCOL</v>
          </cell>
          <cell r="F5105" t="str">
            <v>Colaboradores</v>
          </cell>
        </row>
        <row r="5106">
          <cell r="A5106">
            <v>5005255</v>
          </cell>
          <cell r="B5106" t="str">
            <v>SANTOS SANCHEZ MARIA PILAR</v>
          </cell>
          <cell r="C5106" t="str">
            <v/>
          </cell>
          <cell r="D5106" t="str">
            <v>47611902Q</v>
          </cell>
          <cell r="E5106" t="str">
            <v>PCOL</v>
          </cell>
          <cell r="F5106" t="str">
            <v>Colaboradores</v>
          </cell>
        </row>
        <row r="5107">
          <cell r="A5107">
            <v>5005256</v>
          </cell>
          <cell r="B5107" t="str">
            <v>ESPINELA ESTUDIOS Y PRODUCCIONES SL</v>
          </cell>
          <cell r="C5107" t="str">
            <v>PABLO MORENO</v>
          </cell>
          <cell r="D5107" t="str">
            <v>B87977070</v>
          </cell>
          <cell r="E5107" t="str">
            <v>PCOL</v>
          </cell>
          <cell r="F5107" t="str">
            <v>Colaboradores</v>
          </cell>
        </row>
        <row r="5108">
          <cell r="A5108">
            <v>5005257</v>
          </cell>
          <cell r="B5108" t="str">
            <v>MARCOS GARCIA JOSE</v>
          </cell>
          <cell r="C5108" t="str">
            <v/>
          </cell>
          <cell r="D5108" t="str">
            <v>50114231Z</v>
          </cell>
          <cell r="E5108" t="str">
            <v>PCOL</v>
          </cell>
          <cell r="F5108" t="str">
            <v>Colaboradores</v>
          </cell>
        </row>
        <row r="5109">
          <cell r="A5109">
            <v>5005258</v>
          </cell>
          <cell r="B5109" t="str">
            <v>NON STOP PEOPLE ESPAÑA SLU</v>
          </cell>
          <cell r="C5109" t="str">
            <v/>
          </cell>
          <cell r="D5109" t="str">
            <v>B87204111</v>
          </cell>
          <cell r="E5109" t="str">
            <v>PGNA</v>
          </cell>
          <cell r="F5109" t="str">
            <v>Nacionales</v>
          </cell>
        </row>
        <row r="5110">
          <cell r="A5110">
            <v>5005259</v>
          </cell>
          <cell r="B5110" t="str">
            <v>TRASHORRAS GAYOSO ROBERTO</v>
          </cell>
          <cell r="C5110" t="str">
            <v/>
          </cell>
          <cell r="D5110" t="str">
            <v>76577191W</v>
          </cell>
          <cell r="E5110" t="str">
            <v>PCOL</v>
          </cell>
          <cell r="F5110" t="str">
            <v>Colaboradores</v>
          </cell>
        </row>
        <row r="5111">
          <cell r="A5111">
            <v>5005260</v>
          </cell>
          <cell r="B5111" t="str">
            <v>MARTIN ARANCIBIA SALVADOR</v>
          </cell>
          <cell r="C5111" t="str">
            <v/>
          </cell>
          <cell r="D5111" t="str">
            <v>01471410P</v>
          </cell>
          <cell r="E5111" t="str">
            <v>PCOL</v>
          </cell>
          <cell r="F5111" t="str">
            <v>Colaboradores</v>
          </cell>
        </row>
        <row r="5112">
          <cell r="A5112">
            <v>5005261</v>
          </cell>
          <cell r="B5112" t="str">
            <v>VERBO CHOVER EDUARDO</v>
          </cell>
          <cell r="C5112" t="str">
            <v/>
          </cell>
          <cell r="D5112" t="str">
            <v>20047956Y</v>
          </cell>
          <cell r="E5112" t="str">
            <v>PCOL</v>
          </cell>
          <cell r="F5112" t="str">
            <v>Colaboradores</v>
          </cell>
        </row>
        <row r="5113">
          <cell r="A5113">
            <v>5005262</v>
          </cell>
          <cell r="B5113" t="str">
            <v>GARCIA BERICUA SL</v>
          </cell>
          <cell r="C5113" t="str">
            <v>UMN UNIDADES MOVILES DEL NOROESTE</v>
          </cell>
          <cell r="D5113" t="str">
            <v>B33884537</v>
          </cell>
          <cell r="E5113" t="str">
            <v>PGNA</v>
          </cell>
          <cell r="F5113" t="str">
            <v>Nacionales</v>
          </cell>
        </row>
        <row r="5114">
          <cell r="A5114">
            <v>5005263</v>
          </cell>
          <cell r="B5114" t="str">
            <v>MADERAS Y TELAS SL</v>
          </cell>
          <cell r="C5114" t="str">
            <v/>
          </cell>
          <cell r="D5114" t="str">
            <v>B86973831</v>
          </cell>
          <cell r="E5114" t="str">
            <v>PGNA</v>
          </cell>
          <cell r="F5114" t="str">
            <v>Nacionales</v>
          </cell>
        </row>
        <row r="5115">
          <cell r="A5115">
            <v>5005264</v>
          </cell>
          <cell r="B5115" t="str">
            <v>ARNAS MUGUERZA MIGUEL</v>
          </cell>
          <cell r="C5115" t="str">
            <v/>
          </cell>
          <cell r="D5115" t="str">
            <v>01184459M</v>
          </cell>
          <cell r="E5115" t="str">
            <v>PCOL</v>
          </cell>
          <cell r="F5115" t="str">
            <v>Colaboradores</v>
          </cell>
        </row>
        <row r="5116">
          <cell r="A5116">
            <v>5005265</v>
          </cell>
          <cell r="B5116" t="str">
            <v>AYTO DE CHINCHON</v>
          </cell>
          <cell r="C5116" t="str">
            <v/>
          </cell>
          <cell r="D5116" t="str">
            <v>P2805200I</v>
          </cell>
          <cell r="E5116" t="str">
            <v>PGNA</v>
          </cell>
          <cell r="F5116" t="str">
            <v>Nacionales</v>
          </cell>
        </row>
        <row r="5117">
          <cell r="A5117">
            <v>5005266</v>
          </cell>
          <cell r="B5117" t="str">
            <v>GONZALEZ CHURI JOSE</v>
          </cell>
          <cell r="C5117" t="str">
            <v/>
          </cell>
          <cell r="D5117" t="str">
            <v>50737778P</v>
          </cell>
          <cell r="E5117" t="str">
            <v>PCOL</v>
          </cell>
          <cell r="F5117" t="str">
            <v>Colaboradores</v>
          </cell>
        </row>
        <row r="5118">
          <cell r="A5118">
            <v>5005267</v>
          </cell>
          <cell r="B5118" t="str">
            <v>AMARO PERALES JAVIER</v>
          </cell>
          <cell r="C5118" t="str">
            <v/>
          </cell>
          <cell r="D5118" t="str">
            <v>30220640C</v>
          </cell>
          <cell r="E5118" t="str">
            <v>PCOL</v>
          </cell>
          <cell r="F5118" t="str">
            <v>Colaboradores</v>
          </cell>
        </row>
        <row r="5119">
          <cell r="A5119">
            <v>5005268</v>
          </cell>
          <cell r="B5119" t="str">
            <v>PADILLA MUÑOZ RICARDO</v>
          </cell>
          <cell r="C5119" t="str">
            <v/>
          </cell>
          <cell r="D5119" t="str">
            <v>09037328F</v>
          </cell>
          <cell r="E5119" t="str">
            <v>PCOL</v>
          </cell>
          <cell r="F5119" t="str">
            <v>Colaboradores</v>
          </cell>
        </row>
        <row r="5120">
          <cell r="A5120">
            <v>5005269</v>
          </cell>
          <cell r="B5120" t="str">
            <v>PEREZ GIMENEZ ALBERTO</v>
          </cell>
          <cell r="C5120" t="str">
            <v/>
          </cell>
          <cell r="D5120" t="str">
            <v>02212045C</v>
          </cell>
          <cell r="E5120" t="str">
            <v>PCOL</v>
          </cell>
          <cell r="F5120" t="str">
            <v>Colaboradores</v>
          </cell>
        </row>
        <row r="5121">
          <cell r="A5121">
            <v>5005270</v>
          </cell>
          <cell r="B5121" t="str">
            <v>DE BARRON ARNICHES IÑIGO</v>
          </cell>
          <cell r="C5121" t="str">
            <v/>
          </cell>
          <cell r="D5121" t="str">
            <v>14960301C</v>
          </cell>
          <cell r="E5121" t="str">
            <v>PCOL</v>
          </cell>
          <cell r="F5121" t="str">
            <v>Colaboradores</v>
          </cell>
        </row>
        <row r="5122">
          <cell r="A5122">
            <v>5005271</v>
          </cell>
          <cell r="B5122" t="str">
            <v>MARTINEZ GOMEZ VICTOR</v>
          </cell>
          <cell r="C5122" t="str">
            <v/>
          </cell>
          <cell r="D5122" t="str">
            <v>50476184Q</v>
          </cell>
          <cell r="E5122" t="str">
            <v>PCOL</v>
          </cell>
          <cell r="F5122" t="str">
            <v>Colaboradores</v>
          </cell>
        </row>
        <row r="5123">
          <cell r="A5123">
            <v>5005272</v>
          </cell>
          <cell r="B5123" t="str">
            <v>ANTONIO CACHINERO Y ASOC SLU</v>
          </cell>
          <cell r="C5123" t="str">
            <v/>
          </cell>
          <cell r="D5123" t="str">
            <v>B82184441</v>
          </cell>
          <cell r="E5123" t="str">
            <v>PGNA</v>
          </cell>
          <cell r="F5123" t="str">
            <v>Nacionales</v>
          </cell>
        </row>
        <row r="5124">
          <cell r="A5124">
            <v>5005273</v>
          </cell>
          <cell r="B5124" t="str">
            <v>DE RIBOT TORRELA RAFAEL</v>
          </cell>
          <cell r="C5124" t="str">
            <v/>
          </cell>
          <cell r="D5124" t="str">
            <v>40310986J</v>
          </cell>
          <cell r="E5124" t="str">
            <v>PCOL</v>
          </cell>
          <cell r="F5124" t="str">
            <v>Colaboradores</v>
          </cell>
        </row>
        <row r="5125">
          <cell r="A5125">
            <v>5005274</v>
          </cell>
          <cell r="B5125" t="str">
            <v>FERRER GONZALEZ SONIA</v>
          </cell>
          <cell r="C5125" t="str">
            <v/>
          </cell>
          <cell r="D5125" t="str">
            <v>46357630A</v>
          </cell>
          <cell r="E5125" t="str">
            <v>PCOL</v>
          </cell>
          <cell r="F5125" t="str">
            <v>Colaboradores</v>
          </cell>
        </row>
        <row r="5126">
          <cell r="A5126">
            <v>5005275</v>
          </cell>
          <cell r="B5126" t="str">
            <v>IROBOT IBERIA SL</v>
          </cell>
          <cell r="C5126" t="str">
            <v/>
          </cell>
          <cell r="D5126" t="str">
            <v>B84285659</v>
          </cell>
          <cell r="E5126" t="str">
            <v>PGNA</v>
          </cell>
          <cell r="F5126" t="str">
            <v>Nacionales</v>
          </cell>
        </row>
        <row r="5127">
          <cell r="A5127">
            <v>5005276</v>
          </cell>
          <cell r="B5127" t="str">
            <v>METTRE SA</v>
          </cell>
          <cell r="C5127" t="str">
            <v/>
          </cell>
          <cell r="D5127" t="str">
            <v>A41207408</v>
          </cell>
          <cell r="E5127" t="str">
            <v>PGNA</v>
          </cell>
          <cell r="F5127" t="str">
            <v>Nacionales</v>
          </cell>
        </row>
        <row r="5128">
          <cell r="A5128">
            <v>5005277</v>
          </cell>
          <cell r="B5128" t="str">
            <v>LOZANO MARTINEZ CONCE (BELGICA)</v>
          </cell>
          <cell r="C5128" t="str">
            <v/>
          </cell>
          <cell r="D5128" t="str">
            <v>0713898422</v>
          </cell>
          <cell r="E5128" t="str">
            <v>PCOL</v>
          </cell>
          <cell r="F5128" t="str">
            <v>Colaboradores</v>
          </cell>
        </row>
        <row r="5129">
          <cell r="A5129">
            <v>5005278</v>
          </cell>
          <cell r="B5129" t="str">
            <v>APAOLAZA FERNANDEZ FERMIN</v>
          </cell>
          <cell r="C5129" t="str">
            <v>CHAPU APAOLAZA</v>
          </cell>
          <cell r="D5129" t="str">
            <v>44165263L</v>
          </cell>
          <cell r="E5129" t="str">
            <v>PCOL</v>
          </cell>
          <cell r="F5129" t="str">
            <v>Colaboradores</v>
          </cell>
        </row>
        <row r="5130">
          <cell r="A5130">
            <v>5005279</v>
          </cell>
          <cell r="B5130" t="str">
            <v>REY FERNANDEZ MERCEDES</v>
          </cell>
          <cell r="C5130" t="str">
            <v/>
          </cell>
          <cell r="D5130" t="str">
            <v>36080586A</v>
          </cell>
          <cell r="E5130" t="str">
            <v>PCOL</v>
          </cell>
          <cell r="F5130" t="str">
            <v>Colaboradores</v>
          </cell>
        </row>
        <row r="5131">
          <cell r="A5131">
            <v>5005280</v>
          </cell>
          <cell r="B5131" t="str">
            <v>LACOPRODUCTORA SLU</v>
          </cell>
          <cell r="C5131" t="str">
            <v/>
          </cell>
          <cell r="D5131" t="str">
            <v>B88023866</v>
          </cell>
          <cell r="E5131" t="str">
            <v>PGNA</v>
          </cell>
          <cell r="F5131" t="str">
            <v>Productoras</v>
          </cell>
        </row>
        <row r="5132">
          <cell r="A5132">
            <v>5005281</v>
          </cell>
          <cell r="B5132" t="str">
            <v>ELITE INGENIERIA Y PROTECCION SLL</v>
          </cell>
          <cell r="C5132" t="str">
            <v/>
          </cell>
          <cell r="D5132" t="str">
            <v>B87409025</v>
          </cell>
          <cell r="E5132" t="str">
            <v>PGNA</v>
          </cell>
          <cell r="F5132" t="str">
            <v>Nacionales</v>
          </cell>
        </row>
        <row r="5133">
          <cell r="A5133">
            <v>5005282</v>
          </cell>
          <cell r="B5133" t="str">
            <v>ALVAREZ REGUERA LETICIA</v>
          </cell>
          <cell r="C5133" t="str">
            <v/>
          </cell>
          <cell r="D5133" t="str">
            <v>53229893G</v>
          </cell>
          <cell r="E5133" t="str">
            <v>PCOL</v>
          </cell>
          <cell r="F5133" t="str">
            <v>Colaboradores</v>
          </cell>
        </row>
        <row r="5134">
          <cell r="A5134">
            <v>5005283</v>
          </cell>
          <cell r="B5134" t="str">
            <v>BACHABE SA</v>
          </cell>
          <cell r="C5134" t="str">
            <v/>
          </cell>
          <cell r="D5134" t="str">
            <v>A01281187</v>
          </cell>
          <cell r="E5134" t="str">
            <v>PGNA</v>
          </cell>
          <cell r="F5134" t="str">
            <v>Nacionales</v>
          </cell>
        </row>
        <row r="5135">
          <cell r="A5135">
            <v>5005284</v>
          </cell>
          <cell r="B5135" t="str">
            <v>B CAC SL</v>
          </cell>
          <cell r="C5135" t="str">
            <v/>
          </cell>
          <cell r="D5135" t="str">
            <v>B82280389</v>
          </cell>
          <cell r="E5135" t="str">
            <v>PGNA</v>
          </cell>
          <cell r="F5135" t="str">
            <v>Nacionales</v>
          </cell>
        </row>
        <row r="5136">
          <cell r="A5136">
            <v>5005285</v>
          </cell>
          <cell r="B5136" t="str">
            <v>APARICIO AVENDAÑO MARIA CONSUELO</v>
          </cell>
          <cell r="C5136" t="str">
            <v/>
          </cell>
          <cell r="D5136" t="str">
            <v>14568976V</v>
          </cell>
          <cell r="E5136" t="str">
            <v>PCOL</v>
          </cell>
          <cell r="F5136" t="str">
            <v>Colaboradores</v>
          </cell>
        </row>
        <row r="5137">
          <cell r="A5137">
            <v>5005286</v>
          </cell>
          <cell r="B5137" t="str">
            <v>CRISTOBAL LIMON PATRICIA</v>
          </cell>
          <cell r="C5137" t="str">
            <v/>
          </cell>
          <cell r="D5137" t="str">
            <v>53499483B</v>
          </cell>
          <cell r="E5137" t="str">
            <v>PCOL</v>
          </cell>
          <cell r="F5137" t="str">
            <v>Colaboradores</v>
          </cell>
        </row>
        <row r="5138">
          <cell r="A5138">
            <v>5005287</v>
          </cell>
          <cell r="B5138" t="str">
            <v>PALOMAR ROMERO JOSE LUIS</v>
          </cell>
          <cell r="C5138" t="str">
            <v/>
          </cell>
          <cell r="D5138" t="str">
            <v>16781474F</v>
          </cell>
          <cell r="E5138" t="str">
            <v>PCOL</v>
          </cell>
          <cell r="F5138" t="str">
            <v>Colaboradores</v>
          </cell>
        </row>
        <row r="5139">
          <cell r="A5139">
            <v>5005288</v>
          </cell>
          <cell r="B5139" t="str">
            <v>RODRIGUEZ MARTIN PEDRO JESUS</v>
          </cell>
          <cell r="C5139" t="str">
            <v/>
          </cell>
          <cell r="D5139" t="str">
            <v>50427934C</v>
          </cell>
          <cell r="E5139" t="str">
            <v>PCOL</v>
          </cell>
          <cell r="F5139" t="str">
            <v>Colaboradores</v>
          </cell>
        </row>
        <row r="5140">
          <cell r="A5140">
            <v>5005289</v>
          </cell>
          <cell r="B5140" t="str">
            <v>LOPEZ LUCIO PATRICIA</v>
          </cell>
          <cell r="C5140" t="str">
            <v/>
          </cell>
          <cell r="D5140" t="str">
            <v>02652630V</v>
          </cell>
          <cell r="E5140" t="str">
            <v>PCOL</v>
          </cell>
          <cell r="F5140" t="str">
            <v>Colaboradores</v>
          </cell>
        </row>
        <row r="5141">
          <cell r="A5141">
            <v>5005290</v>
          </cell>
          <cell r="B5141" t="str">
            <v>AGUEDA MORENO PEDRO</v>
          </cell>
          <cell r="C5141" t="str">
            <v/>
          </cell>
          <cell r="D5141" t="str">
            <v>02909000Y</v>
          </cell>
          <cell r="E5141" t="str">
            <v>PCOL</v>
          </cell>
          <cell r="F5141" t="str">
            <v>Colaboradores</v>
          </cell>
        </row>
        <row r="5142">
          <cell r="A5142">
            <v>5005291</v>
          </cell>
          <cell r="B5142" t="str">
            <v>LATERAL MOTION SL</v>
          </cell>
          <cell r="C5142" t="str">
            <v/>
          </cell>
          <cell r="D5142" t="str">
            <v>B86257052</v>
          </cell>
          <cell r="E5142" t="str">
            <v>PGNA</v>
          </cell>
          <cell r="F5142" t="str">
            <v>Nacionales</v>
          </cell>
        </row>
        <row r="5143">
          <cell r="A5143">
            <v>5005292</v>
          </cell>
          <cell r="B5143" t="str">
            <v>ECOPUERTA FACTORY SL</v>
          </cell>
          <cell r="C5143" t="str">
            <v/>
          </cell>
          <cell r="D5143" t="str">
            <v>B85212397</v>
          </cell>
          <cell r="E5143" t="str">
            <v>PGNA</v>
          </cell>
          <cell r="F5143" t="str">
            <v>Nacionales</v>
          </cell>
        </row>
        <row r="5144">
          <cell r="A5144">
            <v>5005293</v>
          </cell>
          <cell r="B5144" t="str">
            <v>POVEDA DE AGUSTIN JOSE MARIA</v>
          </cell>
          <cell r="C5144" t="str">
            <v/>
          </cell>
          <cell r="D5144" t="str">
            <v>01364092P</v>
          </cell>
          <cell r="E5144" t="str">
            <v>PCOL</v>
          </cell>
          <cell r="F5144" t="str">
            <v>Colaboradores</v>
          </cell>
        </row>
        <row r="5145">
          <cell r="A5145">
            <v>5005294</v>
          </cell>
          <cell r="B5145" t="str">
            <v>BANSODI SL</v>
          </cell>
          <cell r="C5145" t="str">
            <v/>
          </cell>
          <cell r="D5145" t="str">
            <v>B67078188</v>
          </cell>
          <cell r="E5145" t="str">
            <v>PGNA</v>
          </cell>
          <cell r="F5145" t="str">
            <v>Nacionales</v>
          </cell>
        </row>
        <row r="5146">
          <cell r="A5146">
            <v>5005295</v>
          </cell>
          <cell r="B5146" t="str">
            <v>MACEDONIO VEGA ROBERTO</v>
          </cell>
          <cell r="C5146" t="str">
            <v/>
          </cell>
          <cell r="D5146" t="str">
            <v>49340393B</v>
          </cell>
          <cell r="E5146" t="str">
            <v>PCOL</v>
          </cell>
          <cell r="F5146" t="str">
            <v>Colaboradores</v>
          </cell>
        </row>
        <row r="5147">
          <cell r="A5147">
            <v>5005296</v>
          </cell>
          <cell r="B5147" t="str">
            <v>RUIZ LOPEZ MARIA ROCIO</v>
          </cell>
          <cell r="C5147" t="str">
            <v/>
          </cell>
          <cell r="D5147" t="str">
            <v>50082893W</v>
          </cell>
          <cell r="E5147" t="str">
            <v>PCOL</v>
          </cell>
          <cell r="F5147" t="str">
            <v>Colaboradores</v>
          </cell>
        </row>
        <row r="5148">
          <cell r="A5148">
            <v>5005297</v>
          </cell>
          <cell r="B5148" t="str">
            <v>SATELEC ELECTRONICS SL</v>
          </cell>
          <cell r="C5148" t="str">
            <v/>
          </cell>
          <cell r="D5148" t="str">
            <v>B81629156</v>
          </cell>
          <cell r="E5148" t="str">
            <v>PGNA</v>
          </cell>
          <cell r="F5148" t="str">
            <v>Nacionales</v>
          </cell>
        </row>
        <row r="5149">
          <cell r="A5149">
            <v>5005298</v>
          </cell>
          <cell r="B5149" t="str">
            <v>STUDIO 22 AUDIO IMPULSE SL</v>
          </cell>
          <cell r="C5149" t="str">
            <v/>
          </cell>
          <cell r="D5149" t="str">
            <v>B85926574</v>
          </cell>
          <cell r="E5149" t="str">
            <v>PGNA</v>
          </cell>
          <cell r="F5149" t="str">
            <v>Nacionales</v>
          </cell>
        </row>
        <row r="5150">
          <cell r="A5150">
            <v>5005299</v>
          </cell>
          <cell r="B5150" t="str">
            <v>MARAÑA MARCOS FELIPE</v>
          </cell>
          <cell r="C5150" t="str">
            <v>FELIPE SAHAGUN</v>
          </cell>
          <cell r="D5150" t="str">
            <v>09688887E</v>
          </cell>
          <cell r="E5150" t="str">
            <v>PCOL</v>
          </cell>
          <cell r="F5150" t="str">
            <v>Colaboradores</v>
          </cell>
        </row>
        <row r="5151">
          <cell r="A5151">
            <v>5005300</v>
          </cell>
          <cell r="B5151" t="str">
            <v>GABINETE TECNICO COMERCIAL SA</v>
          </cell>
          <cell r="C5151" t="str">
            <v/>
          </cell>
          <cell r="D5151" t="str">
            <v>A28641124</v>
          </cell>
          <cell r="E5151" t="str">
            <v>PGNA</v>
          </cell>
          <cell r="F5151" t="str">
            <v>Nacionales</v>
          </cell>
        </row>
        <row r="5152">
          <cell r="A5152">
            <v>5005301</v>
          </cell>
          <cell r="B5152" t="str">
            <v>GOURMET 84 EUROPA SL-DELYCO</v>
          </cell>
          <cell r="C5152" t="str">
            <v/>
          </cell>
          <cell r="D5152" t="str">
            <v>B86970571</v>
          </cell>
          <cell r="E5152" t="str">
            <v>PGNA</v>
          </cell>
          <cell r="F5152" t="str">
            <v>Nacionales</v>
          </cell>
        </row>
        <row r="5153">
          <cell r="A5153">
            <v>5005302</v>
          </cell>
          <cell r="B5153" t="str">
            <v>MATESANZ SAN JUAN CARLOS</v>
          </cell>
          <cell r="C5153" t="str">
            <v/>
          </cell>
          <cell r="D5153" t="str">
            <v>03454663V</v>
          </cell>
          <cell r="E5153" t="str">
            <v>PCOL</v>
          </cell>
          <cell r="F5153" t="str">
            <v>Colaboradores</v>
          </cell>
        </row>
        <row r="5154">
          <cell r="A5154">
            <v>5005303</v>
          </cell>
          <cell r="B5154" t="str">
            <v>GAY GALLEGO IGNACIO</v>
          </cell>
          <cell r="C5154" t="str">
            <v/>
          </cell>
          <cell r="D5154" t="str">
            <v>70812811C</v>
          </cell>
          <cell r="E5154" t="str">
            <v>PCOL</v>
          </cell>
          <cell r="F5154" t="str">
            <v>Colaboradores</v>
          </cell>
        </row>
        <row r="5155">
          <cell r="A5155">
            <v>5005304</v>
          </cell>
          <cell r="B5155" t="str">
            <v>LOPEZ ASSOR CONSULTORES SLU</v>
          </cell>
          <cell r="C5155" t="str">
            <v>IRENE LOPEZ ASSOR</v>
          </cell>
          <cell r="D5155" t="str">
            <v>B86500360</v>
          </cell>
          <cell r="E5155" t="str">
            <v>PCOL</v>
          </cell>
          <cell r="F5155" t="str">
            <v>Colaboradores</v>
          </cell>
        </row>
        <row r="5156">
          <cell r="A5156">
            <v>5005305</v>
          </cell>
          <cell r="B5156" t="str">
            <v>EL 2 DE HERMOSILLA SL-BURGUNDY</v>
          </cell>
          <cell r="C5156" t="str">
            <v/>
          </cell>
          <cell r="D5156" t="str">
            <v>B86967890</v>
          </cell>
          <cell r="E5156" t="str">
            <v>PGNA</v>
          </cell>
          <cell r="F5156" t="str">
            <v>Nacionales</v>
          </cell>
        </row>
        <row r="5157">
          <cell r="A5157">
            <v>5005306</v>
          </cell>
          <cell r="B5157" t="str">
            <v>INDIEMAGIC SL</v>
          </cell>
          <cell r="C5157" t="str">
            <v>NADA ES IMPOSIBLE - EL MAGO POP - ANTONIO DIAZ</v>
          </cell>
          <cell r="D5157" t="str">
            <v>B66008459</v>
          </cell>
          <cell r="E5157" t="str">
            <v>PGNA</v>
          </cell>
          <cell r="F5157" t="str">
            <v>Nacionales</v>
          </cell>
        </row>
        <row r="5158">
          <cell r="A5158">
            <v>5005307</v>
          </cell>
          <cell r="B5158" t="str">
            <v>UNITEL SIST COM CASTILLA-LA MANCHA</v>
          </cell>
          <cell r="C5158" t="str">
            <v/>
          </cell>
          <cell r="D5158" t="str">
            <v>B45381217</v>
          </cell>
          <cell r="E5158" t="str">
            <v>PGNA</v>
          </cell>
          <cell r="F5158" t="str">
            <v>Nacionales</v>
          </cell>
        </row>
        <row r="5159">
          <cell r="A5159">
            <v>5005308</v>
          </cell>
          <cell r="B5159" t="str">
            <v>HERNANDEZ IZQUIERDO MANUEL</v>
          </cell>
          <cell r="C5159" t="str">
            <v/>
          </cell>
          <cell r="D5159" t="str">
            <v>52861474E</v>
          </cell>
          <cell r="E5159" t="str">
            <v>PGNA</v>
          </cell>
          <cell r="F5159" t="str">
            <v>Nacionales</v>
          </cell>
        </row>
        <row r="5160">
          <cell r="A5160">
            <v>5005309</v>
          </cell>
          <cell r="B5160" t="str">
            <v>CORTES DEL ALAMO HELENA MARIA</v>
          </cell>
          <cell r="C5160" t="str">
            <v/>
          </cell>
          <cell r="D5160" t="str">
            <v>53719229S</v>
          </cell>
          <cell r="E5160" t="str">
            <v>PCOL</v>
          </cell>
          <cell r="F5160" t="str">
            <v>Colaboradores</v>
          </cell>
        </row>
        <row r="5161">
          <cell r="A5161">
            <v>5005310</v>
          </cell>
          <cell r="B5161" t="str">
            <v>LOPEZ JIMENEZ ANA</v>
          </cell>
          <cell r="C5161" t="str">
            <v/>
          </cell>
          <cell r="D5161" t="str">
            <v>33434164F</v>
          </cell>
          <cell r="E5161" t="str">
            <v>PCOL</v>
          </cell>
          <cell r="F5161" t="str">
            <v>Colaboradores</v>
          </cell>
        </row>
        <row r="5162">
          <cell r="A5162">
            <v>5005311</v>
          </cell>
          <cell r="B5162" t="str">
            <v>NIVARIA OCEANO PRODUCCIONES SL</v>
          </cell>
          <cell r="C5162" t="str">
            <v/>
          </cell>
          <cell r="D5162" t="str">
            <v>B88160346</v>
          </cell>
          <cell r="E5162" t="str">
            <v>PGNA</v>
          </cell>
          <cell r="F5162" t="str">
            <v>Nacionales</v>
          </cell>
        </row>
        <row r="5163">
          <cell r="A5163">
            <v>5005312</v>
          </cell>
          <cell r="B5163" t="str">
            <v>GAVIRA GARCIA SALVADOR</v>
          </cell>
          <cell r="C5163" t="str">
            <v/>
          </cell>
          <cell r="D5163" t="str">
            <v>32045083B</v>
          </cell>
          <cell r="E5163" t="str">
            <v>PCOL</v>
          </cell>
          <cell r="F5163" t="str">
            <v>Colaboradores</v>
          </cell>
        </row>
        <row r="5164">
          <cell r="A5164">
            <v>5005313</v>
          </cell>
          <cell r="B5164" t="str">
            <v>CONJUNTO EMPRESARIAL RDE SL</v>
          </cell>
          <cell r="C5164" t="str">
            <v/>
          </cell>
          <cell r="D5164" t="str">
            <v>B87512331</v>
          </cell>
          <cell r="E5164" t="str">
            <v>PGNA</v>
          </cell>
          <cell r="F5164" t="str">
            <v>Nacionales</v>
          </cell>
        </row>
        <row r="5165">
          <cell r="A5165">
            <v>5005314</v>
          </cell>
          <cell r="B5165" t="str">
            <v>CAMPO VIDAL MANUEL</v>
          </cell>
          <cell r="C5165" t="str">
            <v/>
          </cell>
          <cell r="D5165" t="str">
            <v>37643594T</v>
          </cell>
          <cell r="E5165" t="str">
            <v>PCOL</v>
          </cell>
          <cell r="F5165" t="str">
            <v>Colaboradores</v>
          </cell>
        </row>
        <row r="5166">
          <cell r="A5166">
            <v>5001912</v>
          </cell>
          <cell r="B5166" t="str">
            <v>EL TORREON DE SOL SLL</v>
          </cell>
          <cell r="C5166" t="str">
            <v/>
          </cell>
          <cell r="D5166" t="str">
            <v>B84720093</v>
          </cell>
          <cell r="E5166" t="str">
            <v>PGNA</v>
          </cell>
          <cell r="F5166" t="str">
            <v>Productoras</v>
          </cell>
        </row>
        <row r="5167">
          <cell r="A5167">
            <v>5005316</v>
          </cell>
          <cell r="B5167" t="str">
            <v>GARCIA BABARRO CB</v>
          </cell>
          <cell r="C5167" t="str">
            <v/>
          </cell>
          <cell r="D5167" t="str">
            <v>E87772356</v>
          </cell>
          <cell r="E5167" t="str">
            <v>PGNA</v>
          </cell>
          <cell r="F5167" t="str">
            <v>Nacionales</v>
          </cell>
        </row>
        <row r="5168">
          <cell r="A5168">
            <v>5005317</v>
          </cell>
          <cell r="B5168" t="str">
            <v>INGENIERIA AUDIOVISUAL EVENTOS SL</v>
          </cell>
          <cell r="C5168" t="str">
            <v/>
          </cell>
          <cell r="D5168" t="str">
            <v>B99141673</v>
          </cell>
          <cell r="E5168" t="str">
            <v>PGNA</v>
          </cell>
          <cell r="F5168" t="str">
            <v>Nacionales</v>
          </cell>
        </row>
        <row r="5169">
          <cell r="A5169">
            <v>5005318</v>
          </cell>
          <cell r="B5169" t="str">
            <v>REDONDO IGLESIAS SAU</v>
          </cell>
          <cell r="C5169" t="str">
            <v/>
          </cell>
          <cell r="D5169" t="str">
            <v>A46126348</v>
          </cell>
          <cell r="E5169" t="str">
            <v>PGNA</v>
          </cell>
          <cell r="F5169" t="str">
            <v>Nacionales</v>
          </cell>
        </row>
        <row r="5170">
          <cell r="A5170">
            <v>5005319</v>
          </cell>
          <cell r="B5170" t="str">
            <v>SABUGO TRIANO ANDREA</v>
          </cell>
          <cell r="C5170" t="str">
            <v/>
          </cell>
          <cell r="D5170" t="str">
            <v>52994037J</v>
          </cell>
          <cell r="E5170" t="str">
            <v>PCOL</v>
          </cell>
          <cell r="F5170" t="str">
            <v>Colaboradores</v>
          </cell>
        </row>
        <row r="5171">
          <cell r="A5171">
            <v>5005320</v>
          </cell>
          <cell r="B5171" t="str">
            <v>URREIZTIETA NUÑEZ ESTEBAN</v>
          </cell>
          <cell r="C5171" t="str">
            <v/>
          </cell>
          <cell r="D5171" t="str">
            <v>50741357E</v>
          </cell>
          <cell r="E5171" t="str">
            <v>PCOL</v>
          </cell>
          <cell r="F5171" t="str">
            <v>Colaboradores</v>
          </cell>
        </row>
        <row r="5172">
          <cell r="A5172">
            <v>5005321</v>
          </cell>
          <cell r="B5172" t="str">
            <v>BAINET BROADCAST SERVICES SL</v>
          </cell>
          <cell r="C5172" t="str">
            <v/>
          </cell>
          <cell r="D5172" t="str">
            <v>B95819843</v>
          </cell>
          <cell r="E5172" t="str">
            <v>PGNA</v>
          </cell>
          <cell r="F5172" t="str">
            <v>Nacionales</v>
          </cell>
        </row>
        <row r="5173">
          <cell r="A5173">
            <v>5005322</v>
          </cell>
          <cell r="B5173" t="str">
            <v>GÜELL DEL FRAGO EDUARD</v>
          </cell>
          <cell r="C5173" t="str">
            <v/>
          </cell>
          <cell r="D5173" t="str">
            <v>46947582M</v>
          </cell>
          <cell r="E5173" t="str">
            <v>PCOL</v>
          </cell>
          <cell r="F5173" t="str">
            <v>Colaboradores</v>
          </cell>
        </row>
        <row r="5174">
          <cell r="A5174">
            <v>5005323</v>
          </cell>
          <cell r="B5174" t="str">
            <v>MORENO DIAZ MARCOS ANTONIO</v>
          </cell>
          <cell r="C5174" t="str">
            <v/>
          </cell>
          <cell r="D5174" t="str">
            <v>25076624-6</v>
          </cell>
          <cell r="E5174" t="str">
            <v>PGEX</v>
          </cell>
          <cell r="F5174" t="str">
            <v>Extranjeros</v>
          </cell>
        </row>
        <row r="5175">
          <cell r="A5175">
            <v>5005324</v>
          </cell>
          <cell r="B5175" t="str">
            <v>FERNANDEZ AGUILERA JUAN MANUEL</v>
          </cell>
          <cell r="C5175" t="str">
            <v/>
          </cell>
          <cell r="D5175" t="str">
            <v>05426352P</v>
          </cell>
          <cell r="E5175" t="str">
            <v>PCOL</v>
          </cell>
          <cell r="F5175" t="str">
            <v>Colaboradores</v>
          </cell>
        </row>
        <row r="5176">
          <cell r="A5176">
            <v>5005325</v>
          </cell>
          <cell r="B5176" t="str">
            <v>ATELIER PRODUCCIONES SL</v>
          </cell>
          <cell r="C5176" t="str">
            <v>DAVID ALEMAN</v>
          </cell>
          <cell r="D5176" t="str">
            <v>B84844281</v>
          </cell>
          <cell r="E5176" t="str">
            <v>PGNA</v>
          </cell>
          <cell r="F5176" t="str">
            <v>Nacionales</v>
          </cell>
        </row>
        <row r="5177">
          <cell r="A5177">
            <v>5005326</v>
          </cell>
          <cell r="B5177" t="str">
            <v>MARTINEZ SALVATIERRA ANTONIO</v>
          </cell>
          <cell r="C5177" t="str">
            <v/>
          </cell>
          <cell r="D5177" t="str">
            <v>07491101R</v>
          </cell>
          <cell r="E5177" t="str">
            <v>PGNA</v>
          </cell>
          <cell r="F5177" t="str">
            <v>Nacionales</v>
          </cell>
        </row>
        <row r="5178">
          <cell r="A5178">
            <v>5005327</v>
          </cell>
          <cell r="B5178" t="str">
            <v>FLORAMA ARTE FLORAL SL</v>
          </cell>
          <cell r="C5178" t="str">
            <v/>
          </cell>
          <cell r="D5178" t="str">
            <v>B81943433</v>
          </cell>
          <cell r="E5178" t="str">
            <v>PGNA</v>
          </cell>
          <cell r="F5178" t="str">
            <v>Nacionales</v>
          </cell>
        </row>
        <row r="5179">
          <cell r="A5179">
            <v>5005328</v>
          </cell>
          <cell r="B5179" t="str">
            <v>MAYORAL PEÑA JESUS MANUEL</v>
          </cell>
          <cell r="C5179" t="str">
            <v>MUEBLES ADAMA</v>
          </cell>
          <cell r="D5179" t="str">
            <v>52112594E</v>
          </cell>
          <cell r="E5179" t="str">
            <v>PGNA</v>
          </cell>
          <cell r="F5179" t="str">
            <v>Nacionales</v>
          </cell>
        </row>
        <row r="5180">
          <cell r="A5180">
            <v>5005329</v>
          </cell>
          <cell r="B5180" t="str">
            <v>SANGELDOSCAMPA SL</v>
          </cell>
          <cell r="C5180" t="str">
            <v>CAMPANO SANCHEZ EURICO</v>
          </cell>
          <cell r="D5180" t="str">
            <v>B88042171</v>
          </cell>
          <cell r="E5180" t="str">
            <v>PCOL</v>
          </cell>
          <cell r="F5180" t="str">
            <v>Colaboradores</v>
          </cell>
        </row>
        <row r="5181">
          <cell r="A5181">
            <v>5005330</v>
          </cell>
          <cell r="B5181" t="str">
            <v>OLMO MARTINEZ JOSE MARIA</v>
          </cell>
          <cell r="C5181" t="str">
            <v/>
          </cell>
          <cell r="D5181" t="str">
            <v>23023238P</v>
          </cell>
          <cell r="E5181" t="str">
            <v>PCOL</v>
          </cell>
          <cell r="F5181" t="str">
            <v>Colaboradores</v>
          </cell>
        </row>
        <row r="5182">
          <cell r="A5182">
            <v>5005331</v>
          </cell>
          <cell r="B5182" t="str">
            <v>BUEYES HERNANDEZ TERESA</v>
          </cell>
          <cell r="C5182" t="str">
            <v/>
          </cell>
          <cell r="D5182" t="str">
            <v>05415562M</v>
          </cell>
          <cell r="E5182" t="str">
            <v>PCOL</v>
          </cell>
          <cell r="F5182" t="str">
            <v>Colaboradores</v>
          </cell>
        </row>
        <row r="5183">
          <cell r="A5183">
            <v>5005332</v>
          </cell>
          <cell r="B5183" t="str">
            <v>CLUB BALONCESTO LEGANES</v>
          </cell>
          <cell r="C5183" t="str">
            <v/>
          </cell>
          <cell r="D5183" t="str">
            <v>G84700962</v>
          </cell>
          <cell r="E5183" t="str">
            <v>PGNA</v>
          </cell>
          <cell r="F5183" t="str">
            <v>Nacionales</v>
          </cell>
        </row>
        <row r="5184">
          <cell r="A5184">
            <v>5005333</v>
          </cell>
          <cell r="B5184" t="str">
            <v>CLUB OLIMPICO 64</v>
          </cell>
          <cell r="C5184" t="str">
            <v/>
          </cell>
          <cell r="D5184" t="str">
            <v>G79394177</v>
          </cell>
          <cell r="E5184" t="str">
            <v>PGNA</v>
          </cell>
          <cell r="F5184" t="str">
            <v>Nacionales</v>
          </cell>
        </row>
        <row r="5185">
          <cell r="A5185">
            <v>5005334</v>
          </cell>
          <cell r="B5185" t="str">
            <v>CLUB BALONCESTO ALCOBENDAS</v>
          </cell>
          <cell r="C5185" t="str">
            <v/>
          </cell>
          <cell r="D5185" t="str">
            <v>G78907375</v>
          </cell>
          <cell r="E5185" t="str">
            <v>PGNA</v>
          </cell>
          <cell r="F5185" t="str">
            <v>Nacionales</v>
          </cell>
        </row>
        <row r="5186">
          <cell r="A5186">
            <v>5005335</v>
          </cell>
          <cell r="B5186" t="str">
            <v>CLUB ESTUDIANTES DE BALONCESTO</v>
          </cell>
          <cell r="C5186" t="str">
            <v/>
          </cell>
          <cell r="D5186" t="str">
            <v>G78273810</v>
          </cell>
          <cell r="E5186" t="str">
            <v>PGNA</v>
          </cell>
          <cell r="F5186" t="str">
            <v>Nacionales</v>
          </cell>
        </row>
        <row r="5187">
          <cell r="A5187">
            <v>5005336</v>
          </cell>
          <cell r="B5187" t="str">
            <v>FEDERACION ESPAÑOLA DE RUGBY</v>
          </cell>
          <cell r="C5187" t="str">
            <v/>
          </cell>
          <cell r="D5187" t="str">
            <v>Q2878036I</v>
          </cell>
          <cell r="E5187" t="str">
            <v>PGNA</v>
          </cell>
          <cell r="F5187" t="str">
            <v>Nacionales</v>
          </cell>
        </row>
        <row r="5188">
          <cell r="A5188">
            <v>5005337</v>
          </cell>
          <cell r="B5188" t="str">
            <v>TECNOLOGIA SEÑALETICA SL</v>
          </cell>
          <cell r="C5188" t="str">
            <v>TECNOSEÑAL</v>
          </cell>
          <cell r="D5188" t="str">
            <v>B13241435</v>
          </cell>
          <cell r="E5188" t="str">
            <v>PGNA</v>
          </cell>
          <cell r="F5188" t="str">
            <v>Nacionales</v>
          </cell>
        </row>
        <row r="5189">
          <cell r="A5189">
            <v>5005338</v>
          </cell>
          <cell r="B5189" t="str">
            <v>QUEVEDO HERRERO JOSE LUIS</v>
          </cell>
          <cell r="C5189" t="str">
            <v/>
          </cell>
          <cell r="D5189" t="str">
            <v>14270989H</v>
          </cell>
          <cell r="E5189" t="str">
            <v>PCOL</v>
          </cell>
          <cell r="F5189" t="str">
            <v>Colaboradores</v>
          </cell>
        </row>
        <row r="5190">
          <cell r="A5190">
            <v>5005339</v>
          </cell>
          <cell r="B5190" t="str">
            <v>BUENO TRIGUEROS ENRIQUE</v>
          </cell>
          <cell r="C5190" t="str">
            <v/>
          </cell>
          <cell r="D5190" t="str">
            <v>44910628T</v>
          </cell>
          <cell r="E5190" t="str">
            <v>PCOL</v>
          </cell>
          <cell r="F5190" t="str">
            <v>Colaboradores</v>
          </cell>
        </row>
        <row r="5191">
          <cell r="A5191">
            <v>5005340</v>
          </cell>
          <cell r="B5191" t="str">
            <v>ADMIRA US, INC</v>
          </cell>
          <cell r="C5191" t="str">
            <v/>
          </cell>
          <cell r="D5191" t="str">
            <v>274819200</v>
          </cell>
          <cell r="E5191" t="str">
            <v>PGEX</v>
          </cell>
          <cell r="F5191" t="str">
            <v>Extranjeros</v>
          </cell>
        </row>
        <row r="5192">
          <cell r="A5192">
            <v>5005341</v>
          </cell>
          <cell r="B5192" t="str">
            <v>TRICOLOR PRODUCCIONES SLU</v>
          </cell>
          <cell r="C5192" t="str">
            <v/>
          </cell>
          <cell r="D5192" t="str">
            <v>B86742244</v>
          </cell>
          <cell r="E5192" t="str">
            <v>PGNA</v>
          </cell>
          <cell r="F5192" t="str">
            <v>Nacionales</v>
          </cell>
        </row>
        <row r="5193">
          <cell r="A5193">
            <v>5005342</v>
          </cell>
          <cell r="B5193" t="str">
            <v>COMODO SCREEN SLNE</v>
          </cell>
          <cell r="C5193" t="str">
            <v/>
          </cell>
          <cell r="D5193" t="str">
            <v>B63221873</v>
          </cell>
          <cell r="E5193" t="str">
            <v>PGNA</v>
          </cell>
          <cell r="F5193" t="str">
            <v>Nacionales</v>
          </cell>
        </row>
        <row r="5194">
          <cell r="A5194">
            <v>5005343</v>
          </cell>
          <cell r="B5194" t="str">
            <v>OUTSIDE SOFTWARE SRL</v>
          </cell>
          <cell r="C5194" t="str">
            <v/>
          </cell>
          <cell r="D5194" t="str">
            <v>16266620</v>
          </cell>
          <cell r="E5194" t="str">
            <v>PGCO</v>
          </cell>
          <cell r="F5194" t="str">
            <v>Comunitarios</v>
          </cell>
        </row>
        <row r="5195">
          <cell r="A5195">
            <v>5005344</v>
          </cell>
          <cell r="B5195" t="str">
            <v>TOLEDO NEGRIN OCTAVIO JUAN</v>
          </cell>
          <cell r="C5195" t="str">
            <v/>
          </cell>
          <cell r="D5195" t="str">
            <v>43786609Z</v>
          </cell>
          <cell r="E5195" t="str">
            <v>PCOL</v>
          </cell>
          <cell r="F5195" t="str">
            <v>Colaboradores</v>
          </cell>
        </row>
        <row r="5196">
          <cell r="A5196">
            <v>5005345</v>
          </cell>
          <cell r="B5196" t="str">
            <v>COURGAR SL</v>
          </cell>
          <cell r="C5196" t="str">
            <v>CLARA COUREL GARCIA</v>
          </cell>
          <cell r="D5196" t="str">
            <v>B88038229</v>
          </cell>
          <cell r="E5196" t="str">
            <v>PCOL</v>
          </cell>
          <cell r="F5196" t="str">
            <v>Colaboradores</v>
          </cell>
        </row>
        <row r="5197">
          <cell r="A5197">
            <v>5005346</v>
          </cell>
          <cell r="B5197" t="str">
            <v>LOPEZ FRAU ALBERTO</v>
          </cell>
          <cell r="C5197" t="str">
            <v/>
          </cell>
          <cell r="D5197" t="str">
            <v>51081668W</v>
          </cell>
          <cell r="E5197" t="str">
            <v>PCOL</v>
          </cell>
          <cell r="F5197" t="str">
            <v>Colaboradores</v>
          </cell>
        </row>
        <row r="5198">
          <cell r="A5198">
            <v>5005347</v>
          </cell>
          <cell r="B5198" t="str">
            <v>PROCHASIS SL</v>
          </cell>
          <cell r="C5198" t="str">
            <v/>
          </cell>
          <cell r="D5198" t="str">
            <v>B45470812</v>
          </cell>
          <cell r="E5198" t="str">
            <v>PGNA</v>
          </cell>
          <cell r="F5198" t="str">
            <v>Nacionales</v>
          </cell>
        </row>
        <row r="5199">
          <cell r="A5199">
            <v>5005348</v>
          </cell>
          <cell r="B5199" t="str">
            <v>LUNA SERVICIOS AUDIOVISUALES SL</v>
          </cell>
          <cell r="C5199" t="str">
            <v/>
          </cell>
          <cell r="D5199" t="str">
            <v>B98843246</v>
          </cell>
          <cell r="E5199" t="str">
            <v>PGNA</v>
          </cell>
          <cell r="F5199" t="str">
            <v>Nacionales</v>
          </cell>
        </row>
        <row r="5200">
          <cell r="A5200">
            <v>5005349</v>
          </cell>
          <cell r="B5200" t="str">
            <v>CEBEIRA MUNECAS ASIER</v>
          </cell>
          <cell r="C5200" t="str">
            <v>ASH NEWMAN</v>
          </cell>
          <cell r="D5200" t="str">
            <v>51137636B</v>
          </cell>
          <cell r="E5200" t="str">
            <v>PCOL</v>
          </cell>
          <cell r="F5200" t="str">
            <v>Colaboradores</v>
          </cell>
        </row>
        <row r="5201">
          <cell r="A5201">
            <v>5005350</v>
          </cell>
          <cell r="B5201" t="str">
            <v>GARCIA MORENO LORENZO</v>
          </cell>
          <cell r="C5201" t="str">
            <v/>
          </cell>
          <cell r="D5201" t="str">
            <v>43056866S</v>
          </cell>
          <cell r="E5201" t="str">
            <v>PCOL</v>
          </cell>
          <cell r="F5201" t="str">
            <v>Colaboradores</v>
          </cell>
        </row>
        <row r="5202">
          <cell r="A5202">
            <v>5005351</v>
          </cell>
          <cell r="B5202" t="str">
            <v>STEADY BROS SL</v>
          </cell>
          <cell r="C5202" t="str">
            <v>STEADICAM</v>
          </cell>
          <cell r="D5202" t="str">
            <v>B82044496</v>
          </cell>
          <cell r="E5202" t="str">
            <v>PGNA</v>
          </cell>
          <cell r="F5202" t="str">
            <v>Nacionales</v>
          </cell>
        </row>
        <row r="5203">
          <cell r="A5203">
            <v>5005352</v>
          </cell>
          <cell r="B5203" t="str">
            <v>GOBERTIA ESPAÑA SL</v>
          </cell>
          <cell r="C5203" t="str">
            <v/>
          </cell>
          <cell r="D5203" t="str">
            <v>B87704789</v>
          </cell>
          <cell r="E5203" t="str">
            <v>PGNA</v>
          </cell>
          <cell r="F5203" t="str">
            <v>Nacionales</v>
          </cell>
        </row>
        <row r="5204">
          <cell r="A5204">
            <v>5005353</v>
          </cell>
          <cell r="B5204" t="str">
            <v>LGAI TECHNOLOGICAL CENTER SA</v>
          </cell>
          <cell r="C5204" t="str">
            <v/>
          </cell>
          <cell r="D5204" t="str">
            <v>A63207492</v>
          </cell>
          <cell r="E5204" t="str">
            <v>PGNA</v>
          </cell>
          <cell r="F5204" t="str">
            <v>Nacionales</v>
          </cell>
        </row>
        <row r="5205">
          <cell r="A5205">
            <v>5005354</v>
          </cell>
          <cell r="B5205" t="str">
            <v>GEOATLANTER SA</v>
          </cell>
          <cell r="C5205" t="str">
            <v>MORALES DE LABRA JORGE</v>
          </cell>
          <cell r="D5205" t="str">
            <v>B85021426</v>
          </cell>
          <cell r="E5205" t="str">
            <v>PCOL</v>
          </cell>
          <cell r="F5205" t="str">
            <v>Colaboradores</v>
          </cell>
        </row>
        <row r="5206">
          <cell r="A5206">
            <v>5005355</v>
          </cell>
          <cell r="B5206" t="str">
            <v>HERALDO DE ARAGON</v>
          </cell>
          <cell r="C5206" t="str">
            <v/>
          </cell>
          <cell r="D5206" t="str">
            <v>B99288763</v>
          </cell>
          <cell r="E5206" t="str">
            <v>PGNA</v>
          </cell>
          <cell r="F5206" t="str">
            <v>Nacionales</v>
          </cell>
        </row>
        <row r="5207">
          <cell r="A5207">
            <v>5005356</v>
          </cell>
          <cell r="B5207" t="str">
            <v>CAUNEDO MIGUEL RAFAEL MARIA</v>
          </cell>
          <cell r="C5207" t="str">
            <v/>
          </cell>
          <cell r="D5207" t="str">
            <v>50433132C</v>
          </cell>
          <cell r="E5207" t="str">
            <v>PCOL</v>
          </cell>
          <cell r="F5207" t="str">
            <v>Colaboradores</v>
          </cell>
        </row>
        <row r="5208">
          <cell r="A5208">
            <v>5005357</v>
          </cell>
          <cell r="B5208" t="str">
            <v>DEL AMO LOPEZ MARIA LUISA</v>
          </cell>
          <cell r="C5208" t="str">
            <v/>
          </cell>
          <cell r="D5208" t="str">
            <v>01829933F</v>
          </cell>
          <cell r="E5208" t="str">
            <v>PCOL</v>
          </cell>
          <cell r="F5208" t="str">
            <v>Colaboradores</v>
          </cell>
        </row>
        <row r="5209">
          <cell r="A5209">
            <v>5005358</v>
          </cell>
          <cell r="B5209" t="str">
            <v>CALVO RODRIGUEZ OLMO</v>
          </cell>
          <cell r="C5209" t="str">
            <v/>
          </cell>
          <cell r="D5209" t="str">
            <v>72137279X</v>
          </cell>
          <cell r="E5209" t="str">
            <v>PCOL</v>
          </cell>
          <cell r="F5209" t="str">
            <v>Colaboradores</v>
          </cell>
        </row>
        <row r="5210">
          <cell r="A5210">
            <v>5005359</v>
          </cell>
          <cell r="B5210" t="str">
            <v>MORENO RAMIREZ MARIA PALOMA</v>
          </cell>
          <cell r="C5210" t="str">
            <v/>
          </cell>
          <cell r="D5210" t="str">
            <v>52091582D</v>
          </cell>
          <cell r="E5210" t="str">
            <v>PCOL</v>
          </cell>
          <cell r="F5210" t="str">
            <v>Colaboradores</v>
          </cell>
        </row>
        <row r="5211">
          <cell r="A5211">
            <v>5005360</v>
          </cell>
          <cell r="B5211" t="str">
            <v>SUNRISE PICTURES SL</v>
          </cell>
          <cell r="C5211" t="str">
            <v/>
          </cell>
          <cell r="D5211" t="str">
            <v>B86154499</v>
          </cell>
          <cell r="E5211" t="str">
            <v>PGNA</v>
          </cell>
          <cell r="F5211" t="str">
            <v>Nacionales</v>
          </cell>
        </row>
        <row r="5212">
          <cell r="A5212">
            <v>5005361</v>
          </cell>
          <cell r="B5212" t="str">
            <v>LOPEZ GARCIA-BASTEIRO DANIEL</v>
          </cell>
          <cell r="C5212" t="str">
            <v/>
          </cell>
          <cell r="D5212" t="str">
            <v>76573830E</v>
          </cell>
          <cell r="E5212" t="str">
            <v>PCOL</v>
          </cell>
          <cell r="F5212" t="str">
            <v>Colaboradores</v>
          </cell>
        </row>
        <row r="5213">
          <cell r="A5213">
            <v>5005362</v>
          </cell>
          <cell r="B5213" t="str">
            <v>MARMOL LORENZO IOLANDA</v>
          </cell>
          <cell r="C5213" t="str">
            <v/>
          </cell>
          <cell r="D5213" t="str">
            <v>38828458L</v>
          </cell>
          <cell r="E5213" t="str">
            <v>PCOL</v>
          </cell>
          <cell r="F5213" t="str">
            <v>Colaboradores</v>
          </cell>
        </row>
        <row r="5214">
          <cell r="A5214">
            <v>5005363</v>
          </cell>
          <cell r="B5214" t="str">
            <v>GARCIA CORVO JAVIER</v>
          </cell>
          <cell r="C5214" t="str">
            <v/>
          </cell>
          <cell r="D5214" t="str">
            <v>53451571P</v>
          </cell>
          <cell r="E5214" t="str">
            <v>PCOL</v>
          </cell>
          <cell r="F5214" t="str">
            <v>Colaboradores</v>
          </cell>
        </row>
        <row r="5215">
          <cell r="A5215">
            <v>5005364</v>
          </cell>
          <cell r="B5215" t="str">
            <v>MARTIN JIMENEZ EDGAR</v>
          </cell>
          <cell r="C5215" t="str">
            <v/>
          </cell>
          <cell r="D5215" t="str">
            <v>09026824Z</v>
          </cell>
          <cell r="E5215" t="str">
            <v>PCOL</v>
          </cell>
          <cell r="F5215" t="str">
            <v>Colaboradores</v>
          </cell>
        </row>
        <row r="5216">
          <cell r="A5216">
            <v>5005365</v>
          </cell>
          <cell r="B5216" t="str">
            <v>INDAGANDO TV SL</v>
          </cell>
          <cell r="C5216" t="str">
            <v>ALMENDRAL DEL RIO MARIA GRAZIELLA</v>
          </cell>
          <cell r="D5216" t="str">
            <v>B84349372</v>
          </cell>
          <cell r="E5216" t="str">
            <v>PCOL</v>
          </cell>
          <cell r="F5216" t="str">
            <v>Colaboradores</v>
          </cell>
        </row>
        <row r="5217">
          <cell r="A5217">
            <v>5005366</v>
          </cell>
          <cell r="B5217" t="str">
            <v>AYTO DEVALDEMORILLO</v>
          </cell>
          <cell r="C5217" t="str">
            <v/>
          </cell>
          <cell r="D5217" t="str">
            <v>P2816000J</v>
          </cell>
          <cell r="E5217" t="str">
            <v>PGNA</v>
          </cell>
          <cell r="F5217" t="str">
            <v>Nacionales</v>
          </cell>
        </row>
        <row r="5218">
          <cell r="A5218">
            <v>5005367</v>
          </cell>
          <cell r="B5218" t="str">
            <v>AGYFER 91 SAU</v>
          </cell>
          <cell r="C5218" t="str">
            <v/>
          </cell>
          <cell r="D5218" t="str">
            <v>A83629428</v>
          </cell>
          <cell r="E5218" t="str">
            <v>PGNA</v>
          </cell>
          <cell r="F5218" t="str">
            <v>Nacionales</v>
          </cell>
        </row>
        <row r="5219">
          <cell r="A5219">
            <v>5005368</v>
          </cell>
          <cell r="B5219" t="str">
            <v>CORTINA MARTIN JUAN CARLOS</v>
          </cell>
          <cell r="C5219" t="str">
            <v/>
          </cell>
          <cell r="D5219" t="str">
            <v>33358634D</v>
          </cell>
          <cell r="E5219" t="str">
            <v>PCOL</v>
          </cell>
          <cell r="F5219" t="str">
            <v>Colaboradores</v>
          </cell>
        </row>
        <row r="5220">
          <cell r="A5220">
            <v>5005369</v>
          </cell>
          <cell r="B5220" t="str">
            <v>FUNDACION ORQUESTA Y CORO DE MADRID</v>
          </cell>
          <cell r="C5220" t="str">
            <v/>
          </cell>
          <cell r="D5220" t="str">
            <v>G83385781</v>
          </cell>
          <cell r="E5220" t="str">
            <v>PGNA</v>
          </cell>
          <cell r="F5220" t="str">
            <v>Nacionales</v>
          </cell>
        </row>
        <row r="5221">
          <cell r="A5221">
            <v>5005370</v>
          </cell>
          <cell r="B5221" t="str">
            <v>CALDARE MARIUS IONEL</v>
          </cell>
          <cell r="C5221" t="str">
            <v/>
          </cell>
          <cell r="D5221" t="str">
            <v>X9117170Q</v>
          </cell>
          <cell r="E5221" t="str">
            <v>PGNA</v>
          </cell>
          <cell r="F5221" t="str">
            <v>Nacionales</v>
          </cell>
        </row>
        <row r="5222">
          <cell r="A5222">
            <v>5005371</v>
          </cell>
          <cell r="B5222" t="str">
            <v>GARCIA MARTIN JAVIER</v>
          </cell>
          <cell r="C5222" t="str">
            <v/>
          </cell>
          <cell r="D5222" t="str">
            <v>47303615K</v>
          </cell>
          <cell r="E5222" t="str">
            <v>PCOL</v>
          </cell>
          <cell r="F5222" t="str">
            <v>Colaboradores</v>
          </cell>
        </row>
        <row r="5223">
          <cell r="A5223">
            <v>5005372</v>
          </cell>
          <cell r="B5223" t="str">
            <v>ESTEBAN MIRAGAYA MANUELA</v>
          </cell>
          <cell r="C5223" t="str">
            <v>FOTOS SEGURA</v>
          </cell>
          <cell r="D5223" t="str">
            <v>50429966M</v>
          </cell>
          <cell r="E5223" t="str">
            <v>PCOL</v>
          </cell>
          <cell r="F5223" t="str">
            <v>Colaboradores</v>
          </cell>
        </row>
        <row r="5224">
          <cell r="A5224">
            <v>5005373</v>
          </cell>
          <cell r="B5224" t="str">
            <v>TRADE FORMACION SL</v>
          </cell>
          <cell r="C5224" t="str">
            <v/>
          </cell>
          <cell r="D5224" t="str">
            <v>B86925484</v>
          </cell>
          <cell r="E5224" t="str">
            <v>PGNA</v>
          </cell>
          <cell r="F5224" t="str">
            <v>Nacionales</v>
          </cell>
        </row>
        <row r="5225">
          <cell r="A5225">
            <v>5005374</v>
          </cell>
          <cell r="B5225" t="str">
            <v>COBELA CID MANUEL</v>
          </cell>
          <cell r="C5225" t="str">
            <v/>
          </cell>
          <cell r="D5225" t="str">
            <v>V-14411157-1</v>
          </cell>
          <cell r="E5225" t="str">
            <v>PGEX</v>
          </cell>
          <cell r="F5225" t="str">
            <v>Extranjeros</v>
          </cell>
        </row>
        <row r="5226">
          <cell r="A5226">
            <v>5005375</v>
          </cell>
          <cell r="B5226" t="str">
            <v>INTERNATIONAL AWARDS GROUP LLC</v>
          </cell>
          <cell r="C5226" t="str">
            <v>NEW YORK FESTIVALS TV AND FILM</v>
          </cell>
          <cell r="D5226" t="str">
            <v>73-1634701</v>
          </cell>
          <cell r="E5226" t="str">
            <v>PGEX</v>
          </cell>
          <cell r="F5226" t="str">
            <v>Extranjeros</v>
          </cell>
        </row>
        <row r="5227">
          <cell r="A5227">
            <v>5005376</v>
          </cell>
          <cell r="B5227" t="str">
            <v>REGENCY UK</v>
          </cell>
          <cell r="C5227" t="str">
            <v/>
          </cell>
          <cell r="D5227" t="str">
            <v>311072852</v>
          </cell>
          <cell r="E5227" t="str">
            <v>PGEX</v>
          </cell>
          <cell r="F5227" t="str">
            <v>Extranjeros</v>
          </cell>
        </row>
        <row r="5228">
          <cell r="A5228">
            <v>5005377</v>
          </cell>
          <cell r="B5228" t="str">
            <v>SONY EUROPE BV SUCURSAL EN ESPAÑA</v>
          </cell>
          <cell r="C5228" t="str">
            <v/>
          </cell>
          <cell r="D5228" t="str">
            <v>W3030098B</v>
          </cell>
          <cell r="E5228" t="str">
            <v>PGNA</v>
          </cell>
          <cell r="F5228" t="str">
            <v>Nacionales</v>
          </cell>
        </row>
        <row r="5229">
          <cell r="A5229">
            <v>5005378</v>
          </cell>
          <cell r="B5229" t="str">
            <v>GOMEZ ARROJO LUIS RAMON</v>
          </cell>
          <cell r="C5229" t="str">
            <v/>
          </cell>
          <cell r="D5229" t="str">
            <v>50284839P</v>
          </cell>
          <cell r="E5229" t="str">
            <v>PCOL</v>
          </cell>
          <cell r="F5229" t="str">
            <v>Colaboradores</v>
          </cell>
        </row>
        <row r="5230">
          <cell r="A5230">
            <v>5005379</v>
          </cell>
          <cell r="B5230" t="str">
            <v>DIGISAT MEDIA SA</v>
          </cell>
          <cell r="C5230" t="str">
            <v/>
          </cell>
          <cell r="D5230" t="str">
            <v>A85093367</v>
          </cell>
          <cell r="E5230" t="str">
            <v>PGNA</v>
          </cell>
          <cell r="F5230" t="str">
            <v>Nacionales</v>
          </cell>
        </row>
        <row r="5231">
          <cell r="A5231">
            <v>5005380</v>
          </cell>
          <cell r="B5231" t="str">
            <v>CARPINTERO TELLO ALICIA</v>
          </cell>
          <cell r="C5231" t="str">
            <v/>
          </cell>
          <cell r="D5231" t="str">
            <v>51392114V</v>
          </cell>
          <cell r="E5231" t="str">
            <v>PGNA</v>
          </cell>
          <cell r="F5231" t="str">
            <v>Nacionales</v>
          </cell>
        </row>
        <row r="5232">
          <cell r="A5232">
            <v>5005381</v>
          </cell>
          <cell r="B5232" t="str">
            <v>GUADALIX HIDALGO CARLOS</v>
          </cell>
          <cell r="C5232" t="str">
            <v/>
          </cell>
          <cell r="D5232" t="str">
            <v>05210851V</v>
          </cell>
          <cell r="E5232" t="str">
            <v>PCOL</v>
          </cell>
          <cell r="F5232" t="str">
            <v>Colaboradores</v>
          </cell>
        </row>
        <row r="5233">
          <cell r="A5233">
            <v>5005382</v>
          </cell>
          <cell r="B5233" t="str">
            <v>INTERNACIONAL MADRID DEPORTES SL</v>
          </cell>
          <cell r="C5233" t="str">
            <v/>
          </cell>
          <cell r="D5233" t="str">
            <v>B83794271</v>
          </cell>
          <cell r="E5233" t="str">
            <v>PGNA</v>
          </cell>
          <cell r="F5233" t="str">
            <v>Nacionales</v>
          </cell>
        </row>
        <row r="5234">
          <cell r="A5234">
            <v>5005383</v>
          </cell>
          <cell r="B5234" t="str">
            <v>SCHIAVON MATTEO IRENE</v>
          </cell>
          <cell r="C5234" t="str">
            <v/>
          </cell>
          <cell r="D5234" t="str">
            <v>70058615V</v>
          </cell>
          <cell r="E5234" t="str">
            <v>PCOL</v>
          </cell>
          <cell r="F5234" t="str">
            <v>Colaboradores</v>
          </cell>
        </row>
        <row r="5235">
          <cell r="A5235">
            <v>5005384</v>
          </cell>
          <cell r="B5235" t="str">
            <v>CLUB DEP FUTBOL-SALA ALCORCON</v>
          </cell>
          <cell r="C5235" t="str">
            <v/>
          </cell>
          <cell r="D5235" t="str">
            <v>G82695156</v>
          </cell>
          <cell r="E5235" t="str">
            <v>PGNA</v>
          </cell>
          <cell r="F5235" t="str">
            <v>Nacionales</v>
          </cell>
        </row>
        <row r="5236">
          <cell r="A5236">
            <v>5005385</v>
          </cell>
          <cell r="B5236" t="str">
            <v>CLUB DEP FUTSI ATL NAVALCARNERO</v>
          </cell>
          <cell r="C5236" t="str">
            <v/>
          </cell>
          <cell r="D5236" t="str">
            <v>G80512049</v>
          </cell>
          <cell r="E5236" t="str">
            <v>PGNA</v>
          </cell>
          <cell r="F5236" t="str">
            <v>Nacionales</v>
          </cell>
        </row>
        <row r="5237">
          <cell r="A5237">
            <v>5005386</v>
          </cell>
          <cell r="B5237" t="str">
            <v>CLUB DEP ELEMENTAL LEGANES FS</v>
          </cell>
          <cell r="C5237" t="str">
            <v/>
          </cell>
          <cell r="D5237" t="str">
            <v>G84488477</v>
          </cell>
          <cell r="E5237" t="str">
            <v>PGNA</v>
          </cell>
          <cell r="F5237" t="str">
            <v>Nacionales</v>
          </cell>
        </row>
        <row r="5238">
          <cell r="A5238">
            <v>5005387</v>
          </cell>
          <cell r="B5238" t="str">
            <v>CLUB DEPORTIVO FS MAJADAHONDA</v>
          </cell>
          <cell r="C5238" t="str">
            <v/>
          </cell>
          <cell r="D5238" t="str">
            <v>G83539437</v>
          </cell>
          <cell r="E5238" t="str">
            <v>PGNA</v>
          </cell>
          <cell r="F5238" t="str">
            <v>Nacionales</v>
          </cell>
        </row>
        <row r="5239">
          <cell r="A5239">
            <v>5005388</v>
          </cell>
          <cell r="B5239" t="str">
            <v>CLUB FUTBOL SALA FEMENINO MOSTOLES</v>
          </cell>
          <cell r="C5239" t="str">
            <v/>
          </cell>
          <cell r="D5239" t="str">
            <v>V81240319</v>
          </cell>
          <cell r="E5239" t="str">
            <v>PGNA</v>
          </cell>
          <cell r="F5239" t="str">
            <v>Nacionales</v>
          </cell>
        </row>
        <row r="5240">
          <cell r="A5240">
            <v>5005389</v>
          </cell>
          <cell r="B5240" t="str">
            <v>CLUB COLMENAREJO FUTBOL SALA</v>
          </cell>
          <cell r="C5240" t="str">
            <v/>
          </cell>
          <cell r="D5240" t="str">
            <v>G87039459</v>
          </cell>
          <cell r="E5240" t="str">
            <v>PGNA</v>
          </cell>
          <cell r="F5240" t="str">
            <v>Nacionales</v>
          </cell>
        </row>
        <row r="5241">
          <cell r="A5241">
            <v>5005390</v>
          </cell>
          <cell r="B5241" t="str">
            <v>CLUB FUTBOL SALA FEM SAN FERNANDO</v>
          </cell>
          <cell r="C5241" t="str">
            <v/>
          </cell>
          <cell r="D5241" t="str">
            <v>G82760737</v>
          </cell>
          <cell r="E5241" t="str">
            <v>PGNA</v>
          </cell>
          <cell r="F5241" t="str">
            <v>Nacionales</v>
          </cell>
        </row>
        <row r="5242">
          <cell r="A5242">
            <v>5005391</v>
          </cell>
          <cell r="B5242" t="str">
            <v>NAUTALIA VIAJES SL</v>
          </cell>
          <cell r="C5242" t="str">
            <v/>
          </cell>
          <cell r="D5242" t="str">
            <v>B86049137</v>
          </cell>
          <cell r="E5242" t="str">
            <v>PGNA</v>
          </cell>
          <cell r="F5242" t="str">
            <v>Nacionales</v>
          </cell>
        </row>
        <row r="5243">
          <cell r="A5243">
            <v>5005392</v>
          </cell>
          <cell r="B5243" t="str">
            <v>IMPULSA EVENTOS E INSTALACIONES SA</v>
          </cell>
          <cell r="C5243" t="str">
            <v/>
          </cell>
          <cell r="D5243" t="str">
            <v>A86886462</v>
          </cell>
          <cell r="E5243" t="str">
            <v>PGNA</v>
          </cell>
          <cell r="F5243" t="str">
            <v>Nacionales</v>
          </cell>
        </row>
        <row r="5244">
          <cell r="A5244">
            <v>5005393</v>
          </cell>
          <cell r="B5244" t="str">
            <v>DIGITAL AUDIMAGEN BQ SL</v>
          </cell>
          <cell r="C5244" t="str">
            <v/>
          </cell>
          <cell r="D5244" t="str">
            <v>B81979965</v>
          </cell>
          <cell r="E5244" t="str">
            <v>PGNA</v>
          </cell>
          <cell r="F5244" t="str">
            <v>Nacionales</v>
          </cell>
        </row>
        <row r="5245">
          <cell r="A5245">
            <v>5005394</v>
          </cell>
          <cell r="B5245" t="str">
            <v>NKE CAD SYSTEMS SL</v>
          </cell>
          <cell r="C5245" t="str">
            <v/>
          </cell>
          <cell r="D5245" t="str">
            <v>B86798949</v>
          </cell>
          <cell r="E5245" t="str">
            <v>PGNA</v>
          </cell>
          <cell r="F5245" t="str">
            <v>Nacionales</v>
          </cell>
        </row>
        <row r="5246">
          <cell r="A5246">
            <v>5005395</v>
          </cell>
          <cell r="B5246" t="str">
            <v>JAMARDO CARBALLO MARIA DEL CARMEN</v>
          </cell>
          <cell r="C5246" t="str">
            <v/>
          </cell>
          <cell r="D5246" t="str">
            <v>76932250X</v>
          </cell>
          <cell r="E5246" t="str">
            <v>PCOL</v>
          </cell>
          <cell r="F5246" t="str">
            <v>Colaboradores</v>
          </cell>
        </row>
        <row r="5247">
          <cell r="A5247">
            <v>5005396</v>
          </cell>
          <cell r="B5247" t="str">
            <v>BLANCO LLORENTE ELISA</v>
          </cell>
          <cell r="C5247" t="str">
            <v/>
          </cell>
          <cell r="D5247" t="str">
            <v>50668416Z</v>
          </cell>
          <cell r="E5247" t="str">
            <v>PGCA</v>
          </cell>
          <cell r="F5247" t="str">
            <v>Consejeros</v>
          </cell>
        </row>
        <row r="5248">
          <cell r="A5248">
            <v>5005397</v>
          </cell>
          <cell r="B5248" t="str">
            <v>FERRERO ROMERO CELIA PILAR</v>
          </cell>
          <cell r="C5248" t="str">
            <v/>
          </cell>
          <cell r="D5248" t="str">
            <v>29198832X</v>
          </cell>
          <cell r="E5248" t="str">
            <v>PGCA</v>
          </cell>
          <cell r="F5248" t="str">
            <v>Consejeros</v>
          </cell>
        </row>
        <row r="5249">
          <cell r="A5249">
            <v>5005398</v>
          </cell>
          <cell r="B5249" t="str">
            <v>CAVALLE SESE ALFONSO</v>
          </cell>
          <cell r="C5249" t="str">
            <v/>
          </cell>
          <cell r="D5249" t="str">
            <v>01077109L</v>
          </cell>
          <cell r="E5249" t="str">
            <v>PGCA</v>
          </cell>
          <cell r="F5249" t="str">
            <v>Consejeros</v>
          </cell>
        </row>
        <row r="5250">
          <cell r="A5250">
            <v>5005399</v>
          </cell>
          <cell r="B5250" t="str">
            <v>VISION GLOBAL PROYECTOS-COMUNIC SL</v>
          </cell>
          <cell r="C5250" t="str">
            <v/>
          </cell>
          <cell r="D5250" t="str">
            <v>B80090293</v>
          </cell>
          <cell r="E5250" t="str">
            <v>PGNA</v>
          </cell>
          <cell r="F5250" t="str">
            <v>Nacionales</v>
          </cell>
        </row>
        <row r="5251">
          <cell r="A5251">
            <v>5005400</v>
          </cell>
          <cell r="B5251" t="str">
            <v>SONY EUROPE BELGICA BV</v>
          </cell>
          <cell r="C5251" t="str">
            <v/>
          </cell>
          <cell r="D5251" t="str">
            <v>0707687056</v>
          </cell>
          <cell r="E5251" t="str">
            <v>PGCO</v>
          </cell>
          <cell r="F5251" t="str">
            <v>Comunitarios</v>
          </cell>
        </row>
        <row r="5252">
          <cell r="A5252">
            <v>5005401</v>
          </cell>
          <cell r="B5252" t="str">
            <v>BROSETA ABOGADOS SLP</v>
          </cell>
          <cell r="C5252" t="str">
            <v/>
          </cell>
          <cell r="D5252" t="str">
            <v>B96818828</v>
          </cell>
          <cell r="E5252" t="str">
            <v>PGNA</v>
          </cell>
          <cell r="F5252" t="str">
            <v>Nacionales</v>
          </cell>
        </row>
        <row r="5253">
          <cell r="A5253">
            <v>5005402</v>
          </cell>
          <cell r="B5253" t="str">
            <v>LEMUR IN THE BOX SL</v>
          </cell>
          <cell r="C5253" t="str">
            <v/>
          </cell>
          <cell r="D5253" t="str">
            <v>B47709928</v>
          </cell>
          <cell r="E5253" t="str">
            <v>PGNA</v>
          </cell>
          <cell r="F5253" t="str">
            <v>Nacionales</v>
          </cell>
        </row>
        <row r="5254">
          <cell r="A5254">
            <v>5005403</v>
          </cell>
          <cell r="B5254" t="str">
            <v>KUTXABANK SA</v>
          </cell>
          <cell r="C5254" t="str">
            <v/>
          </cell>
          <cell r="D5254" t="str">
            <v>A95653077</v>
          </cell>
          <cell r="E5254" t="str">
            <v>PGBK</v>
          </cell>
          <cell r="F5254" t="str">
            <v>Bancos</v>
          </cell>
        </row>
        <row r="5255">
          <cell r="A5255">
            <v>5005404</v>
          </cell>
          <cell r="B5255" t="str">
            <v>COBADELAS SL</v>
          </cell>
          <cell r="C5255" t="str">
            <v>JOSE MANUEL PARADA RODRIGUEZ</v>
          </cell>
          <cell r="D5255" t="str">
            <v>B81403263</v>
          </cell>
          <cell r="E5255" t="str">
            <v>PCOL</v>
          </cell>
          <cell r="F5255" t="str">
            <v>Colaboradores</v>
          </cell>
        </row>
        <row r="5256">
          <cell r="A5256">
            <v>5005405</v>
          </cell>
          <cell r="B5256" t="str">
            <v>CLEAN IS GOOD LIGHT SL</v>
          </cell>
          <cell r="C5256" t="str">
            <v/>
          </cell>
          <cell r="D5256" t="str">
            <v>B85963460</v>
          </cell>
          <cell r="E5256" t="str">
            <v>PGNA</v>
          </cell>
          <cell r="F5256" t="str">
            <v>Nacionales</v>
          </cell>
        </row>
        <row r="5257">
          <cell r="A5257">
            <v>5005406</v>
          </cell>
          <cell r="B5257" t="str">
            <v>NEBOT SANCHEZ MARTA</v>
          </cell>
          <cell r="C5257" t="str">
            <v/>
          </cell>
          <cell r="D5257" t="str">
            <v>44705415Q</v>
          </cell>
          <cell r="E5257" t="str">
            <v>PCOL</v>
          </cell>
          <cell r="F5257" t="str">
            <v>Colaboradores</v>
          </cell>
        </row>
        <row r="5258">
          <cell r="A5258">
            <v>5005407</v>
          </cell>
          <cell r="B5258" t="str">
            <v>CANO GALINDO JUAN</v>
          </cell>
          <cell r="C5258" t="str">
            <v/>
          </cell>
          <cell r="D5258" t="str">
            <v>75228982F</v>
          </cell>
          <cell r="E5258" t="str">
            <v>PCOL</v>
          </cell>
          <cell r="F5258" t="str">
            <v>Colaboradores</v>
          </cell>
        </row>
        <row r="5259">
          <cell r="A5259">
            <v>5005408</v>
          </cell>
          <cell r="B5259" t="str">
            <v>MODULA EVENTOS SL</v>
          </cell>
          <cell r="C5259" t="str">
            <v>101tv</v>
          </cell>
          <cell r="D5259" t="str">
            <v>B92573385</v>
          </cell>
          <cell r="E5259" t="str">
            <v>PGNA</v>
          </cell>
          <cell r="F5259" t="str">
            <v>Nacionales</v>
          </cell>
        </row>
        <row r="5260">
          <cell r="A5260">
            <v>5005409</v>
          </cell>
          <cell r="B5260" t="str">
            <v>RIVERA ROMERO MARIA PILAR</v>
          </cell>
          <cell r="C5260" t="str">
            <v/>
          </cell>
          <cell r="D5260" t="str">
            <v>50439590S</v>
          </cell>
          <cell r="E5260" t="str">
            <v>PCOL</v>
          </cell>
          <cell r="F5260" t="str">
            <v>Colaboradores</v>
          </cell>
        </row>
        <row r="5261">
          <cell r="A5261">
            <v>5005410</v>
          </cell>
          <cell r="B5261" t="str">
            <v>CESPEDES GOMEZ DAVID</v>
          </cell>
          <cell r="C5261" t="str">
            <v/>
          </cell>
          <cell r="D5261" t="str">
            <v>50730246C</v>
          </cell>
          <cell r="E5261" t="str">
            <v>PCOL</v>
          </cell>
          <cell r="F5261" t="str">
            <v>Colaboradores</v>
          </cell>
        </row>
        <row r="5262">
          <cell r="A5262">
            <v>5005411</v>
          </cell>
          <cell r="B5262" t="str">
            <v>RUPTLY GMBH</v>
          </cell>
          <cell r="C5262" t="str">
            <v/>
          </cell>
          <cell r="D5262" t="str">
            <v>284399962</v>
          </cell>
          <cell r="E5262" t="str">
            <v>PGCO</v>
          </cell>
          <cell r="F5262" t="str">
            <v>Comunitarios</v>
          </cell>
        </row>
        <row r="5263">
          <cell r="A5263">
            <v>5005412</v>
          </cell>
          <cell r="B5263" t="str">
            <v>NEGOC INTELIGENTES 7EXPERIENCE SL</v>
          </cell>
          <cell r="C5263" t="str">
            <v>LUGENERGY</v>
          </cell>
          <cell r="D5263" t="str">
            <v>B98496706</v>
          </cell>
          <cell r="E5263" t="str">
            <v>PGNA</v>
          </cell>
          <cell r="F5263" t="str">
            <v>Nacionales</v>
          </cell>
        </row>
        <row r="5264">
          <cell r="A5264">
            <v>5005413</v>
          </cell>
          <cell r="B5264" t="str">
            <v>HELBASS PRODUCCIONES ARTISTICAS SL</v>
          </cell>
          <cell r="C5264" t="str">
            <v/>
          </cell>
          <cell r="D5264" t="str">
            <v>B85663086</v>
          </cell>
          <cell r="E5264" t="str">
            <v>PGNA</v>
          </cell>
          <cell r="F5264" t="str">
            <v>Nacionales</v>
          </cell>
        </row>
        <row r="5265">
          <cell r="A5265">
            <v>5005414</v>
          </cell>
          <cell r="B5265" t="str">
            <v>SOLIDEAS Y EVENTOS SL</v>
          </cell>
          <cell r="C5265" t="str">
            <v/>
          </cell>
          <cell r="D5265" t="str">
            <v>B87993291</v>
          </cell>
          <cell r="E5265" t="str">
            <v>PGNA</v>
          </cell>
          <cell r="F5265" t="str">
            <v>Nacionales</v>
          </cell>
        </row>
        <row r="5266">
          <cell r="A5266">
            <v>5005415</v>
          </cell>
          <cell r="B5266" t="str">
            <v>CONSEJO REGULAD DO VINOS DE MADRID</v>
          </cell>
          <cell r="C5266" t="str">
            <v/>
          </cell>
          <cell r="D5266" t="str">
            <v>Q7850001D</v>
          </cell>
          <cell r="E5266" t="str">
            <v>PGNA</v>
          </cell>
          <cell r="F5266" t="str">
            <v>Nacionales</v>
          </cell>
        </row>
        <row r="5267">
          <cell r="A5267">
            <v>5005416</v>
          </cell>
          <cell r="B5267" t="str">
            <v>33 PRODUCCIONES DELEGADAS SL</v>
          </cell>
          <cell r="C5267" t="str">
            <v/>
          </cell>
          <cell r="D5267" t="str">
            <v>B88098199</v>
          </cell>
          <cell r="E5267" t="str">
            <v>PGNA</v>
          </cell>
          <cell r="F5267" t="str">
            <v>Nacionales</v>
          </cell>
        </row>
        <row r="5268">
          <cell r="A5268">
            <v>5005417</v>
          </cell>
          <cell r="B5268" t="str">
            <v>PENGUIN RANDOM HOUSE GRUPO EDIT</v>
          </cell>
          <cell r="C5268" t="str">
            <v/>
          </cell>
          <cell r="D5268" t="str">
            <v>A08116147</v>
          </cell>
          <cell r="E5268" t="str">
            <v>PGNA</v>
          </cell>
          <cell r="F5268" t="str">
            <v>Nacionales</v>
          </cell>
        </row>
        <row r="5269">
          <cell r="A5269">
            <v>5005418</v>
          </cell>
          <cell r="B5269" t="str">
            <v>GESTION AUDIOVISUAL DE CANARIAS SL</v>
          </cell>
          <cell r="C5269" t="str">
            <v>CAN CAN PRODUCCIONES</v>
          </cell>
          <cell r="D5269" t="str">
            <v>B76013721</v>
          </cell>
          <cell r="E5269" t="str">
            <v>PGNA</v>
          </cell>
          <cell r="F5269" t="str">
            <v>Nacionales</v>
          </cell>
        </row>
        <row r="5270">
          <cell r="A5270">
            <v>5005419</v>
          </cell>
          <cell r="B5270" t="str">
            <v>ORANGE FILMS AIE</v>
          </cell>
          <cell r="C5270" t="str">
            <v/>
          </cell>
          <cell r="D5270" t="str">
            <v>V87603650</v>
          </cell>
          <cell r="E5270" t="str">
            <v>PGNA</v>
          </cell>
          <cell r="F5270" t="str">
            <v>Nacionales</v>
          </cell>
        </row>
        <row r="5271">
          <cell r="A5271">
            <v>5005420</v>
          </cell>
          <cell r="B5271" t="str">
            <v>REBOLD MARKETING AND COMMUNICAT SL</v>
          </cell>
          <cell r="C5271" t="str">
            <v/>
          </cell>
          <cell r="D5271" t="str">
            <v>B59094870</v>
          </cell>
          <cell r="E5271" t="str">
            <v>PGNA</v>
          </cell>
          <cell r="F5271" t="str">
            <v>Nacionales</v>
          </cell>
        </row>
        <row r="5272">
          <cell r="A5272">
            <v>5005421</v>
          </cell>
          <cell r="B5272" t="str">
            <v>CHOCOLATES LA COLONIAL EUREKA SA</v>
          </cell>
          <cell r="C5272" t="str">
            <v/>
          </cell>
          <cell r="D5272" t="str">
            <v>A11003274</v>
          </cell>
          <cell r="E5272" t="str">
            <v>PGNA</v>
          </cell>
          <cell r="F5272" t="str">
            <v>Nacionales</v>
          </cell>
        </row>
        <row r="5273">
          <cell r="A5273">
            <v>5005422</v>
          </cell>
          <cell r="B5273" t="str">
            <v>MUSICAL EL MEDICO AIE</v>
          </cell>
          <cell r="C5273" t="str">
            <v/>
          </cell>
          <cell r="D5273" t="str">
            <v>V21595194</v>
          </cell>
          <cell r="E5273" t="str">
            <v>PGNA</v>
          </cell>
          <cell r="F5273" t="str">
            <v>Nacionales</v>
          </cell>
        </row>
        <row r="5274">
          <cell r="A5274">
            <v>5005423</v>
          </cell>
          <cell r="B5274" t="str">
            <v>LIKADI FORMACION Y EMPLEO SL</v>
          </cell>
          <cell r="C5274" t="str">
            <v/>
          </cell>
          <cell r="D5274" t="str">
            <v>B79998217</v>
          </cell>
          <cell r="E5274" t="str">
            <v>PGNA</v>
          </cell>
          <cell r="F5274" t="str">
            <v>Nacionales</v>
          </cell>
        </row>
        <row r="5275">
          <cell r="A5275">
            <v>5005424</v>
          </cell>
          <cell r="B5275" t="str">
            <v>ATREZZA INNOVACIONES SL</v>
          </cell>
          <cell r="C5275" t="str">
            <v/>
          </cell>
          <cell r="D5275" t="str">
            <v>B83251553</v>
          </cell>
          <cell r="E5275" t="str">
            <v>PGNA</v>
          </cell>
          <cell r="F5275" t="str">
            <v>Nacionales</v>
          </cell>
        </row>
        <row r="5276">
          <cell r="A5276">
            <v>5005425</v>
          </cell>
          <cell r="B5276" t="str">
            <v>THIRTY THREE MUSICALS AIE</v>
          </cell>
          <cell r="C5276" t="str">
            <v/>
          </cell>
          <cell r="D5276" t="str">
            <v>V88119268</v>
          </cell>
          <cell r="E5276" t="str">
            <v>PGNA</v>
          </cell>
          <cell r="F5276" t="str">
            <v>Nacionales</v>
          </cell>
        </row>
        <row r="5277">
          <cell r="A5277">
            <v>5005426</v>
          </cell>
          <cell r="B5277" t="str">
            <v>AC HOTEL VICTORIA SL</v>
          </cell>
          <cell r="C5277" t="str">
            <v/>
          </cell>
          <cell r="D5277" t="str">
            <v>B85294734</v>
          </cell>
          <cell r="E5277" t="str">
            <v>PGNA</v>
          </cell>
          <cell r="F5277" t="str">
            <v>Nacionales</v>
          </cell>
        </row>
        <row r="5278">
          <cell r="A5278">
            <v>5005427</v>
          </cell>
          <cell r="B5278" t="str">
            <v>DIKEI ABOGADOS</v>
          </cell>
          <cell r="C5278" t="str">
            <v/>
          </cell>
          <cell r="D5278" t="str">
            <v>B82792581</v>
          </cell>
          <cell r="E5278" t="str">
            <v>PGNA</v>
          </cell>
          <cell r="F5278" t="str">
            <v>Nacionales</v>
          </cell>
        </row>
        <row r="5279">
          <cell r="A5279">
            <v>5005428</v>
          </cell>
          <cell r="B5279" t="str">
            <v>SIGMADOS ANALISIS E INVESTIGAC SL</v>
          </cell>
          <cell r="C5279" t="str">
            <v/>
          </cell>
          <cell r="D5279" t="str">
            <v>B83733089</v>
          </cell>
          <cell r="E5279" t="str">
            <v>PGNA</v>
          </cell>
          <cell r="F5279" t="str">
            <v>Nacionales</v>
          </cell>
        </row>
        <row r="5280">
          <cell r="A5280">
            <v>5005429</v>
          </cell>
          <cell r="B5280" t="str">
            <v>CERVILLA GARZON PALOMA</v>
          </cell>
          <cell r="C5280" t="str">
            <v/>
          </cell>
          <cell r="D5280" t="str">
            <v>31644183R</v>
          </cell>
          <cell r="E5280" t="str">
            <v>PCOL</v>
          </cell>
          <cell r="F5280" t="str">
            <v>Colaboradores</v>
          </cell>
        </row>
        <row r="5281">
          <cell r="A5281">
            <v>5005430</v>
          </cell>
          <cell r="B5281" t="str">
            <v>ASOC MALDITA CONTRA</v>
          </cell>
          <cell r="C5281" t="str">
            <v>JULIO MONTES MORENO, CLARA JIMENEZ CRUZ</v>
          </cell>
          <cell r="D5281" t="str">
            <v>G88206487</v>
          </cell>
          <cell r="E5281" t="str">
            <v>PCOL</v>
          </cell>
          <cell r="F5281" t="str">
            <v>Colaboradores</v>
          </cell>
        </row>
        <row r="5282">
          <cell r="A5282">
            <v>5005431</v>
          </cell>
          <cell r="B5282" t="str">
            <v>ARGUELLO RODRIGUEZ BEATRIZ</v>
          </cell>
          <cell r="C5282" t="str">
            <v/>
          </cell>
          <cell r="D5282" t="str">
            <v>52368934G</v>
          </cell>
          <cell r="E5282" t="str">
            <v>PCOL</v>
          </cell>
          <cell r="F5282" t="str">
            <v>Colaboradores</v>
          </cell>
        </row>
        <row r="5283">
          <cell r="A5283">
            <v>5005432</v>
          </cell>
          <cell r="B5283" t="str">
            <v>ALHENA PRODUCTION SL</v>
          </cell>
          <cell r="C5283" t="str">
            <v/>
          </cell>
          <cell r="D5283" t="str">
            <v>B65799637</v>
          </cell>
          <cell r="E5283" t="str">
            <v>PGNA</v>
          </cell>
          <cell r="F5283" t="str">
            <v>Nacionales</v>
          </cell>
        </row>
        <row r="5284">
          <cell r="A5284">
            <v>5005433</v>
          </cell>
          <cell r="B5284" t="str">
            <v>ALTAMIRA ENTERTAINMENT SL</v>
          </cell>
          <cell r="C5284" t="str">
            <v/>
          </cell>
          <cell r="D5284" t="str">
            <v>B45660453</v>
          </cell>
          <cell r="E5284" t="str">
            <v>PGNA</v>
          </cell>
          <cell r="F5284" t="str">
            <v>Nacionales</v>
          </cell>
        </row>
        <row r="5285">
          <cell r="A5285">
            <v>5005434</v>
          </cell>
          <cell r="B5285" t="str">
            <v>MAS ALCARAZ JULIO</v>
          </cell>
          <cell r="C5285" t="str">
            <v/>
          </cell>
          <cell r="D5285" t="str">
            <v>21475423R</v>
          </cell>
          <cell r="E5285" t="str">
            <v>PGNA</v>
          </cell>
          <cell r="F5285" t="str">
            <v>Nacionales</v>
          </cell>
        </row>
        <row r="5286">
          <cell r="A5286">
            <v>5005435</v>
          </cell>
          <cell r="B5286" t="str">
            <v>LASDELCINE PROD AUDIOVISUALES SL</v>
          </cell>
          <cell r="C5286" t="str">
            <v/>
          </cell>
          <cell r="D5286" t="str">
            <v>B86695756</v>
          </cell>
          <cell r="E5286" t="str">
            <v>PGNA</v>
          </cell>
          <cell r="F5286" t="str">
            <v>Nacionales</v>
          </cell>
        </row>
        <row r="5287">
          <cell r="A5287">
            <v>5005436</v>
          </cell>
          <cell r="B5287" t="str">
            <v>THE CATHEDRAL MEDIA PRODUCTIONS SL</v>
          </cell>
          <cell r="C5287" t="str">
            <v/>
          </cell>
          <cell r="D5287" t="str">
            <v>B88020771</v>
          </cell>
          <cell r="E5287" t="str">
            <v>PGNA</v>
          </cell>
          <cell r="F5287" t="str">
            <v>Nacionales</v>
          </cell>
        </row>
        <row r="5288">
          <cell r="A5288">
            <v>5005437</v>
          </cell>
          <cell r="B5288" t="str">
            <v>FOOTBALL OPPORTUNITIES SL</v>
          </cell>
          <cell r="C5288" t="str">
            <v/>
          </cell>
          <cell r="D5288" t="str">
            <v>B11934056</v>
          </cell>
          <cell r="E5288" t="str">
            <v>PGNA</v>
          </cell>
          <cell r="F5288" t="str">
            <v>Nacionales</v>
          </cell>
        </row>
        <row r="5289">
          <cell r="A5289">
            <v>5005438</v>
          </cell>
          <cell r="B5289" t="str">
            <v>TOVAR PEREZ BARBARA</v>
          </cell>
          <cell r="C5289" t="str">
            <v/>
          </cell>
          <cell r="D5289" t="str">
            <v>02654261S</v>
          </cell>
          <cell r="E5289" t="str">
            <v>PCOL</v>
          </cell>
          <cell r="F5289" t="str">
            <v>Colaboradores</v>
          </cell>
        </row>
        <row r="5290">
          <cell r="A5290">
            <v>5005439</v>
          </cell>
          <cell r="B5290" t="str">
            <v>PEREZ HERRERO JULIO CESAR</v>
          </cell>
          <cell r="C5290" t="str">
            <v/>
          </cell>
          <cell r="D5290" t="str">
            <v>11079015F</v>
          </cell>
          <cell r="E5290" t="str">
            <v>PCOL</v>
          </cell>
          <cell r="F5290" t="str">
            <v>Colaboradores</v>
          </cell>
        </row>
        <row r="5291">
          <cell r="A5291">
            <v>5005440</v>
          </cell>
          <cell r="B5291" t="str">
            <v>FOLGUEIRA SERVICIOS Y MANTENIM SLU</v>
          </cell>
          <cell r="C5291" t="str">
            <v/>
          </cell>
          <cell r="D5291" t="str">
            <v>B27442607</v>
          </cell>
          <cell r="E5291" t="str">
            <v>PGNA</v>
          </cell>
          <cell r="F5291" t="str">
            <v>Nacionales</v>
          </cell>
        </row>
        <row r="5292">
          <cell r="A5292">
            <v>5005441</v>
          </cell>
          <cell r="B5292" t="str">
            <v>DIGITAL ZERO SL</v>
          </cell>
          <cell r="C5292" t="str">
            <v/>
          </cell>
          <cell r="D5292" t="str">
            <v>B81498594</v>
          </cell>
          <cell r="E5292" t="str">
            <v>PGNA</v>
          </cell>
          <cell r="F5292" t="str">
            <v>Nacionales</v>
          </cell>
        </row>
        <row r="5293">
          <cell r="A5293">
            <v>5005442</v>
          </cell>
          <cell r="B5293" t="str">
            <v>REDONDO RODELAS JAVIER</v>
          </cell>
          <cell r="C5293" t="str">
            <v/>
          </cell>
          <cell r="D5293" t="str">
            <v>45582553A</v>
          </cell>
          <cell r="E5293" t="str">
            <v>PCOL</v>
          </cell>
          <cell r="F5293" t="str">
            <v>Colaboradores</v>
          </cell>
        </row>
        <row r="5294">
          <cell r="A5294">
            <v>5005443</v>
          </cell>
          <cell r="B5294" t="str">
            <v>JESMON SEGURIDAD SA</v>
          </cell>
          <cell r="C5294" t="str">
            <v/>
          </cell>
          <cell r="D5294" t="str">
            <v>B85260339</v>
          </cell>
          <cell r="E5294" t="str">
            <v>PGNA</v>
          </cell>
          <cell r="F5294" t="str">
            <v>Nacionales</v>
          </cell>
        </row>
        <row r="5295">
          <cell r="A5295">
            <v>5005444</v>
          </cell>
          <cell r="B5295" t="str">
            <v>JOAQUIN FERRER Y CIA SL</v>
          </cell>
          <cell r="C5295" t="str">
            <v>DIARIO EL FARO DE CEUTA</v>
          </cell>
          <cell r="D5295" t="str">
            <v>B11901246</v>
          </cell>
          <cell r="E5295" t="str">
            <v>PGNA</v>
          </cell>
          <cell r="F5295" t="str">
            <v>Nacionales</v>
          </cell>
        </row>
        <row r="5296">
          <cell r="A5296">
            <v>5005445</v>
          </cell>
          <cell r="B5296" t="str">
            <v>PLANNER MEDIA SL</v>
          </cell>
          <cell r="C5296" t="str">
            <v>VELASCO ACEDO PILAR</v>
          </cell>
          <cell r="D5296" t="str">
            <v>B80685738</v>
          </cell>
          <cell r="E5296" t="str">
            <v>PCOL</v>
          </cell>
          <cell r="F5296" t="str">
            <v>Colaboradores</v>
          </cell>
        </row>
        <row r="5297">
          <cell r="A5297">
            <v>5005446</v>
          </cell>
          <cell r="B5297" t="str">
            <v>MEGARA DESARROLLOS AUDIOVISUALES SL</v>
          </cell>
          <cell r="C5297" t="str">
            <v/>
          </cell>
          <cell r="D5297" t="str">
            <v>B85295202</v>
          </cell>
          <cell r="E5297" t="str">
            <v>PGNA</v>
          </cell>
          <cell r="F5297" t="str">
            <v>Nacionales</v>
          </cell>
        </row>
        <row r="5298">
          <cell r="A5298">
            <v>5005447</v>
          </cell>
          <cell r="B5298" t="str">
            <v>SPECIALIST COMPUTER CENTRES SL</v>
          </cell>
          <cell r="C5298" t="str">
            <v/>
          </cell>
          <cell r="D5298" t="str">
            <v>B81644387</v>
          </cell>
          <cell r="E5298" t="str">
            <v>PGNA</v>
          </cell>
          <cell r="F5298" t="str">
            <v>Nacionales</v>
          </cell>
        </row>
        <row r="5299">
          <cell r="A5299">
            <v>5005448</v>
          </cell>
          <cell r="B5299" t="str">
            <v>REPRESENTACIONES MAYORAL SA</v>
          </cell>
          <cell r="C5299" t="str">
            <v/>
          </cell>
          <cell r="D5299" t="str">
            <v>A78138294</v>
          </cell>
          <cell r="E5299" t="str">
            <v>PGNA</v>
          </cell>
          <cell r="F5299" t="str">
            <v>Nacionales</v>
          </cell>
        </row>
        <row r="5300">
          <cell r="A5300">
            <v>5005195</v>
          </cell>
          <cell r="B5300" t="str">
            <v>KANENAS INFORMACION SL</v>
          </cell>
          <cell r="C5300" t="str">
            <v>JAVIER PEÑA</v>
          </cell>
          <cell r="D5300" t="str">
            <v>B88166186</v>
          </cell>
          <cell r="E5300" t="str">
            <v>PCOL</v>
          </cell>
          <cell r="F5300" t="str">
            <v>Colaboradores</v>
          </cell>
        </row>
        <row r="5301">
          <cell r="A5301">
            <v>5005450</v>
          </cell>
          <cell r="B5301" t="str">
            <v>VIÑEDOS DE SAN MARTIN SL</v>
          </cell>
          <cell r="C5301" t="str">
            <v>VINOS LAS MORADAS DE SAN MARTIN</v>
          </cell>
          <cell r="D5301" t="str">
            <v>B82532375</v>
          </cell>
          <cell r="E5301" t="str">
            <v>PGNA</v>
          </cell>
          <cell r="F5301" t="str">
            <v>Nacionales</v>
          </cell>
        </row>
        <row r="5302">
          <cell r="A5302">
            <v>5005451</v>
          </cell>
          <cell r="B5302" t="str">
            <v>BODEGAS TAGONIUS SL</v>
          </cell>
          <cell r="C5302" t="str">
            <v/>
          </cell>
          <cell r="D5302" t="str">
            <v>B87469045</v>
          </cell>
          <cell r="E5302" t="str">
            <v>PGNA</v>
          </cell>
          <cell r="F5302" t="str">
            <v>Nacionales</v>
          </cell>
        </row>
        <row r="5303">
          <cell r="A5303">
            <v>5005452</v>
          </cell>
          <cell r="B5303" t="str">
            <v>SECRETARIA ESTADO AVANCE DIGITAL</v>
          </cell>
          <cell r="C5303" t="str">
            <v/>
          </cell>
          <cell r="D5303" t="str">
            <v>S2800568D</v>
          </cell>
          <cell r="E5303" t="str">
            <v>PGNA</v>
          </cell>
          <cell r="F5303" t="str">
            <v>Nacionales</v>
          </cell>
        </row>
        <row r="5304">
          <cell r="A5304">
            <v>5005453</v>
          </cell>
          <cell r="B5304" t="str">
            <v>BAIMELEK SL</v>
          </cell>
          <cell r="C5304" t="str">
            <v/>
          </cell>
          <cell r="D5304" t="str">
            <v>B85897270</v>
          </cell>
          <cell r="E5304" t="str">
            <v>PGNA</v>
          </cell>
          <cell r="F5304" t="str">
            <v>Nacionales</v>
          </cell>
        </row>
        <row r="5305">
          <cell r="A5305">
            <v>5005454</v>
          </cell>
          <cell r="B5305" t="str">
            <v>LINDE GAS ESPAÑA SAU</v>
          </cell>
          <cell r="C5305" t="str">
            <v/>
          </cell>
          <cell r="D5305" t="str">
            <v>A08007262</v>
          </cell>
          <cell r="E5305" t="str">
            <v>PGNA</v>
          </cell>
          <cell r="F5305" t="str">
            <v>Nacionales</v>
          </cell>
        </row>
        <row r="5306">
          <cell r="A5306">
            <v>5005455</v>
          </cell>
          <cell r="B5306" t="str">
            <v>HOLA S.L.</v>
          </cell>
          <cell r="C5306" t="str">
            <v/>
          </cell>
          <cell r="D5306" t="str">
            <v>B86326360</v>
          </cell>
          <cell r="E5306" t="str">
            <v>PGNA</v>
          </cell>
          <cell r="F5306" t="str">
            <v>Nacionales</v>
          </cell>
        </row>
        <row r="5307">
          <cell r="A5307">
            <v>5005456</v>
          </cell>
          <cell r="B5307" t="str">
            <v>FERRETERIA IRISARRI SL</v>
          </cell>
          <cell r="C5307" t="str">
            <v/>
          </cell>
          <cell r="D5307" t="str">
            <v>B81610032</v>
          </cell>
          <cell r="E5307" t="str">
            <v>PGNA</v>
          </cell>
          <cell r="F5307" t="str">
            <v>Nacionales</v>
          </cell>
        </row>
        <row r="5308">
          <cell r="A5308">
            <v>5005457</v>
          </cell>
          <cell r="B5308" t="str">
            <v>ELABORACIONES ARTESANAS MANACOR SL</v>
          </cell>
          <cell r="C5308" t="str">
            <v/>
          </cell>
          <cell r="D5308" t="str">
            <v>B85084036</v>
          </cell>
          <cell r="E5308" t="str">
            <v>PGNA</v>
          </cell>
          <cell r="F5308" t="str">
            <v>Nacionales</v>
          </cell>
        </row>
        <row r="5309">
          <cell r="A5309">
            <v>5005458</v>
          </cell>
          <cell r="B5309" t="str">
            <v>MARTIN GARCIA ALBERTO ALICIO</v>
          </cell>
          <cell r="C5309" t="str">
            <v/>
          </cell>
          <cell r="D5309" t="str">
            <v>01819379X</v>
          </cell>
          <cell r="E5309" t="str">
            <v>PCOL</v>
          </cell>
          <cell r="F5309" t="str">
            <v>Colaboradores</v>
          </cell>
        </row>
        <row r="5310">
          <cell r="A5310">
            <v>5005459</v>
          </cell>
          <cell r="B5310" t="str">
            <v>GEO-Q TARGETING S.L.</v>
          </cell>
          <cell r="C5310" t="str">
            <v/>
          </cell>
          <cell r="D5310" t="str">
            <v>B88155445</v>
          </cell>
          <cell r="E5310" t="str">
            <v>PGNA</v>
          </cell>
          <cell r="F5310" t="str">
            <v>Nacionales</v>
          </cell>
        </row>
        <row r="5311">
          <cell r="A5311">
            <v>5005460</v>
          </cell>
          <cell r="B5311" t="str">
            <v>MALZAC MARIE</v>
          </cell>
          <cell r="C5311" t="str">
            <v/>
          </cell>
          <cell r="D5311" t="str">
            <v>29851328492</v>
          </cell>
          <cell r="E5311" t="str">
            <v>PGCO</v>
          </cell>
          <cell r="F5311" t="str">
            <v>Comunitarios</v>
          </cell>
        </row>
        <row r="5312">
          <cell r="A5312">
            <v>5005461</v>
          </cell>
          <cell r="B5312" t="str">
            <v>ROBLEDO MONTOYA JUAN RAFAEL</v>
          </cell>
          <cell r="C5312" t="str">
            <v/>
          </cell>
          <cell r="D5312" t="str">
            <v>02262677Y</v>
          </cell>
          <cell r="E5312" t="str">
            <v>PGNA</v>
          </cell>
          <cell r="F5312" t="str">
            <v>Nacionales</v>
          </cell>
        </row>
        <row r="5313">
          <cell r="A5313">
            <v>5005462</v>
          </cell>
          <cell r="B5313" t="str">
            <v>BORRAJO LITON JORGE</v>
          </cell>
          <cell r="C5313" t="str">
            <v/>
          </cell>
          <cell r="D5313" t="str">
            <v>33524463P</v>
          </cell>
          <cell r="E5313" t="str">
            <v>PCOL</v>
          </cell>
          <cell r="F5313" t="str">
            <v>Colaboradores</v>
          </cell>
        </row>
        <row r="5314">
          <cell r="A5314">
            <v>5005463</v>
          </cell>
          <cell r="B5314" t="str">
            <v>LOPEZ ESTELLA MARIA ROSA</v>
          </cell>
          <cell r="C5314" t="str">
            <v>ROSA VALENTY</v>
          </cell>
          <cell r="D5314" t="str">
            <v>40834132R</v>
          </cell>
          <cell r="E5314" t="str">
            <v>PCOL</v>
          </cell>
          <cell r="F5314" t="str">
            <v>Colaboradores</v>
          </cell>
        </row>
        <row r="5315">
          <cell r="A5315">
            <v>5005464</v>
          </cell>
          <cell r="B5315" t="str">
            <v>SIMPLY SPORT SL</v>
          </cell>
          <cell r="C5315" t="str">
            <v/>
          </cell>
          <cell r="D5315" t="str">
            <v>B85604577</v>
          </cell>
          <cell r="E5315" t="str">
            <v>PGNA</v>
          </cell>
          <cell r="F5315" t="str">
            <v>Nacionales</v>
          </cell>
        </row>
        <row r="5316">
          <cell r="A5316">
            <v>5005465</v>
          </cell>
          <cell r="B5316" t="str">
            <v>ORTEGA FERNANDEZ JESUS MARIA</v>
          </cell>
          <cell r="C5316" t="str">
            <v/>
          </cell>
          <cell r="D5316" t="str">
            <v>02513109Z</v>
          </cell>
          <cell r="E5316" t="str">
            <v>PCOL</v>
          </cell>
          <cell r="F5316" t="str">
            <v>Colaboradores</v>
          </cell>
        </row>
        <row r="5317">
          <cell r="A5317">
            <v>5005466</v>
          </cell>
          <cell r="B5317" t="str">
            <v>ALBERT ALBERT PILAR</v>
          </cell>
          <cell r="C5317" t="str">
            <v/>
          </cell>
          <cell r="D5317" t="str">
            <v>05400362P</v>
          </cell>
          <cell r="E5317" t="str">
            <v>PCOL</v>
          </cell>
          <cell r="F5317" t="str">
            <v>Colaboradores</v>
          </cell>
        </row>
        <row r="5318">
          <cell r="A5318">
            <v>5005467</v>
          </cell>
          <cell r="B5318" t="str">
            <v>NOW AUDIOVISUAL SL</v>
          </cell>
          <cell r="C5318" t="str">
            <v/>
          </cell>
          <cell r="D5318" t="str">
            <v>B87964573</v>
          </cell>
          <cell r="E5318" t="str">
            <v>PGNA</v>
          </cell>
          <cell r="F5318" t="str">
            <v>Productoras</v>
          </cell>
        </row>
        <row r="5319">
          <cell r="A5319">
            <v>5005468</v>
          </cell>
          <cell r="B5319" t="str">
            <v>MILLA MOLINA EVA MARIA</v>
          </cell>
          <cell r="C5319" t="str">
            <v/>
          </cell>
          <cell r="D5319" t="str">
            <v>05409651M</v>
          </cell>
          <cell r="E5319" t="str">
            <v>PCOL</v>
          </cell>
          <cell r="F5319" t="str">
            <v>Colaboradores</v>
          </cell>
        </row>
        <row r="5320">
          <cell r="A5320">
            <v>5005469</v>
          </cell>
          <cell r="B5320" t="str">
            <v>DAHI JALCON SL</v>
          </cell>
          <cell r="C5320" t="str">
            <v/>
          </cell>
          <cell r="D5320" t="str">
            <v>B85906659</v>
          </cell>
          <cell r="E5320" t="str">
            <v>PGNA</v>
          </cell>
          <cell r="F5320" t="str">
            <v>Nacionales</v>
          </cell>
        </row>
        <row r="5321">
          <cell r="A5321">
            <v>5005470</v>
          </cell>
          <cell r="B5321" t="str">
            <v>PEÑAFIEL NUÑEZ JAIME</v>
          </cell>
          <cell r="C5321" t="str">
            <v/>
          </cell>
          <cell r="D5321" t="str">
            <v>23358537J</v>
          </cell>
          <cell r="E5321" t="str">
            <v>PCOL</v>
          </cell>
          <cell r="F5321" t="str">
            <v>Colaboradores</v>
          </cell>
        </row>
        <row r="5322">
          <cell r="A5322">
            <v>5005471</v>
          </cell>
          <cell r="B5322" t="str">
            <v>ONI STRATEGY LLC</v>
          </cell>
          <cell r="C5322" t="str">
            <v>MAMEN SALA</v>
          </cell>
          <cell r="D5322" t="str">
            <v>82-3514091</v>
          </cell>
          <cell r="E5322" t="str">
            <v>PGEX</v>
          </cell>
          <cell r="F5322" t="str">
            <v>Extranjeros</v>
          </cell>
        </row>
        <row r="5323">
          <cell r="A5323">
            <v>5005472</v>
          </cell>
          <cell r="B5323" t="str">
            <v>ONGIL CORES RAMON</v>
          </cell>
          <cell r="C5323" t="str">
            <v/>
          </cell>
          <cell r="D5323" t="str">
            <v>05242519Z</v>
          </cell>
          <cell r="E5323" t="str">
            <v>PCOL</v>
          </cell>
          <cell r="F5323" t="str">
            <v>Colaboradores</v>
          </cell>
        </row>
        <row r="5324">
          <cell r="A5324">
            <v>5005473</v>
          </cell>
          <cell r="B5324" t="str">
            <v>MAD COOL FESTIVAL SL</v>
          </cell>
          <cell r="C5324" t="str">
            <v/>
          </cell>
          <cell r="D5324" t="str">
            <v>B87381042</v>
          </cell>
          <cell r="E5324" t="str">
            <v>PGNA</v>
          </cell>
          <cell r="F5324" t="str">
            <v>Nacionales</v>
          </cell>
        </row>
        <row r="5325">
          <cell r="A5325">
            <v>5005474</v>
          </cell>
          <cell r="B5325" t="str">
            <v>DAGUERRE E HIJOS SL</v>
          </cell>
          <cell r="C5325" t="str">
            <v/>
          </cell>
          <cell r="D5325" t="str">
            <v>B81510513</v>
          </cell>
          <cell r="E5325" t="str">
            <v>PGNA</v>
          </cell>
          <cell r="F5325" t="str">
            <v>Nacionales</v>
          </cell>
        </row>
        <row r="5326">
          <cell r="A5326">
            <v>5005475</v>
          </cell>
          <cell r="B5326" t="str">
            <v>GUTIERREZ HERNANDEZ JOSE MARIA</v>
          </cell>
          <cell r="C5326" t="str">
            <v/>
          </cell>
          <cell r="D5326" t="str">
            <v>52118329F</v>
          </cell>
          <cell r="E5326" t="str">
            <v>PCOL</v>
          </cell>
          <cell r="F5326" t="str">
            <v>Colaboradores</v>
          </cell>
        </row>
        <row r="5327">
          <cell r="A5327">
            <v>5005476</v>
          </cell>
          <cell r="B5327" t="str">
            <v>ONE UNDERWRITING SLU</v>
          </cell>
          <cell r="C5327" t="str">
            <v>AIG EUROPE</v>
          </cell>
          <cell r="D5327" t="str">
            <v>B87105748</v>
          </cell>
          <cell r="E5327" t="str">
            <v>PGNA</v>
          </cell>
          <cell r="F5327" t="str">
            <v>Nacionales</v>
          </cell>
        </row>
        <row r="5328">
          <cell r="A5328">
            <v>5005477</v>
          </cell>
          <cell r="B5328" t="str">
            <v>CASADO ALONSO ANTONIO</v>
          </cell>
          <cell r="C5328" t="str">
            <v/>
          </cell>
          <cell r="D5328" t="str">
            <v>11669159V</v>
          </cell>
          <cell r="E5328" t="str">
            <v>PCOL</v>
          </cell>
          <cell r="F5328" t="str">
            <v>Colaboradores</v>
          </cell>
        </row>
        <row r="5329">
          <cell r="A5329">
            <v>5005478</v>
          </cell>
          <cell r="B5329" t="str">
            <v>COUREL GARCIA CLARA MARIA</v>
          </cell>
          <cell r="C5329" t="str">
            <v/>
          </cell>
          <cell r="D5329" t="str">
            <v>02884139P</v>
          </cell>
          <cell r="E5329" t="str">
            <v>PCOL</v>
          </cell>
          <cell r="F5329" t="str">
            <v>Colaboradores</v>
          </cell>
        </row>
        <row r="5330">
          <cell r="A5330">
            <v>5005479</v>
          </cell>
          <cell r="B5330" t="str">
            <v>KRUSE RUA REBECA</v>
          </cell>
          <cell r="C5330" t="str">
            <v/>
          </cell>
          <cell r="D5330" t="str">
            <v>47733564P</v>
          </cell>
          <cell r="E5330" t="str">
            <v>PCOL</v>
          </cell>
          <cell r="F5330" t="str">
            <v>Colaboradores</v>
          </cell>
        </row>
        <row r="5331">
          <cell r="A5331">
            <v>5005480</v>
          </cell>
          <cell r="B5331" t="str">
            <v>PAVIMENTOS DECOART SL</v>
          </cell>
          <cell r="C5331" t="str">
            <v/>
          </cell>
          <cell r="D5331" t="str">
            <v>B88411053</v>
          </cell>
          <cell r="E5331" t="str">
            <v>PGNA</v>
          </cell>
          <cell r="F5331" t="str">
            <v>Nacionales</v>
          </cell>
        </row>
        <row r="5332">
          <cell r="A5332">
            <v>5005481</v>
          </cell>
          <cell r="B5332" t="str">
            <v>MEDITERRANEA DE CATERING</v>
          </cell>
          <cell r="C5332" t="str">
            <v/>
          </cell>
          <cell r="D5332" t="str">
            <v>B30145775</v>
          </cell>
          <cell r="E5332" t="str">
            <v>PGNA</v>
          </cell>
          <cell r="F5332" t="str">
            <v>Nacionales</v>
          </cell>
        </row>
        <row r="5333">
          <cell r="A5333">
            <v>5005482</v>
          </cell>
          <cell r="B5333" t="str">
            <v>BMAT LICENSING SLU</v>
          </cell>
          <cell r="C5333" t="str">
            <v/>
          </cell>
          <cell r="D5333" t="str">
            <v>B64124308</v>
          </cell>
          <cell r="E5333" t="str">
            <v>PGNA</v>
          </cell>
          <cell r="F5333" t="str">
            <v>Nacionales</v>
          </cell>
        </row>
        <row r="5334">
          <cell r="A5334">
            <v>5005483</v>
          </cell>
          <cell r="B5334" t="str">
            <v>UTE TDE-TME DCCXXIX</v>
          </cell>
          <cell r="C5334" t="str">
            <v/>
          </cell>
          <cell r="D5334" t="str">
            <v>U88406210</v>
          </cell>
          <cell r="E5334" t="str">
            <v>PGNA</v>
          </cell>
          <cell r="F5334" t="str">
            <v>Nacionales</v>
          </cell>
        </row>
        <row r="5335">
          <cell r="A5335">
            <v>5005484</v>
          </cell>
          <cell r="B5335" t="str">
            <v>VIENA CAPELLANES SERRANO SURL</v>
          </cell>
          <cell r="C5335" t="str">
            <v/>
          </cell>
          <cell r="D5335" t="str">
            <v>B81241796</v>
          </cell>
          <cell r="E5335" t="str">
            <v>PGNA</v>
          </cell>
          <cell r="F5335" t="str">
            <v>Nacionales</v>
          </cell>
        </row>
        <row r="5336">
          <cell r="A5336">
            <v>5005485</v>
          </cell>
          <cell r="B5336" t="str">
            <v>SARABIA FERNANDEZ PEDRO</v>
          </cell>
          <cell r="C5336" t="str">
            <v/>
          </cell>
          <cell r="D5336" t="str">
            <v>02233477Q</v>
          </cell>
          <cell r="E5336" t="str">
            <v>PCOL</v>
          </cell>
          <cell r="F5336" t="str">
            <v>Colaboradores</v>
          </cell>
        </row>
        <row r="5337">
          <cell r="A5337">
            <v>5005486</v>
          </cell>
          <cell r="B5337" t="str">
            <v>PAEZ ALVARO (VER 5005487)</v>
          </cell>
          <cell r="C5337" t="str">
            <v/>
          </cell>
          <cell r="D5337" t="str">
            <v/>
          </cell>
          <cell r="E5337" t="str">
            <v>PGEX</v>
          </cell>
          <cell r="F5337" t="str">
            <v>Extranjeros</v>
          </cell>
        </row>
        <row r="5338">
          <cell r="A5338">
            <v>5005487</v>
          </cell>
          <cell r="B5338" t="str">
            <v>PAEZ ALVARO</v>
          </cell>
          <cell r="C5338" t="str">
            <v/>
          </cell>
          <cell r="D5338" t="str">
            <v>20361889011</v>
          </cell>
          <cell r="E5338" t="str">
            <v>PGEX</v>
          </cell>
          <cell r="F5338" t="str">
            <v>Extranjeros</v>
          </cell>
        </row>
        <row r="5339">
          <cell r="A5339">
            <v>5005488</v>
          </cell>
          <cell r="B5339" t="str">
            <v>VILLARRUBIA MENDIOLA ANA</v>
          </cell>
          <cell r="C5339" t="str">
            <v/>
          </cell>
          <cell r="D5339" t="str">
            <v>51452070N</v>
          </cell>
          <cell r="E5339" t="str">
            <v>PCOL</v>
          </cell>
          <cell r="F5339" t="str">
            <v>Colaboradores</v>
          </cell>
        </row>
        <row r="5340">
          <cell r="A5340">
            <v>5005489</v>
          </cell>
          <cell r="B5340" t="str">
            <v>JIMENEZ SANTOS FRANCISCO</v>
          </cell>
          <cell r="C5340" t="str">
            <v/>
          </cell>
          <cell r="D5340" t="str">
            <v>25999243C</v>
          </cell>
          <cell r="E5340" t="str">
            <v>PCOL</v>
          </cell>
          <cell r="F5340" t="str">
            <v>Colaboradores</v>
          </cell>
        </row>
        <row r="5341">
          <cell r="A5341">
            <v>5005490</v>
          </cell>
          <cell r="B5341" t="str">
            <v>PARADDAX LAB SLU</v>
          </cell>
          <cell r="C5341" t="str">
            <v/>
          </cell>
          <cell r="D5341" t="str">
            <v>B86555745</v>
          </cell>
          <cell r="E5341" t="str">
            <v>PGNA</v>
          </cell>
          <cell r="F5341" t="str">
            <v>Nacionales</v>
          </cell>
        </row>
        <row r="5342">
          <cell r="A5342">
            <v>5005491</v>
          </cell>
          <cell r="B5342" t="str">
            <v>PANTIC MILINKO</v>
          </cell>
          <cell r="C5342" t="str">
            <v/>
          </cell>
          <cell r="D5342" t="str">
            <v>02764326W</v>
          </cell>
          <cell r="E5342" t="str">
            <v>PCOL</v>
          </cell>
          <cell r="F5342" t="str">
            <v>Colaboradores</v>
          </cell>
        </row>
        <row r="5343">
          <cell r="A5343">
            <v>5005492</v>
          </cell>
          <cell r="B5343" t="str">
            <v>SODEXO IBERIA SA</v>
          </cell>
          <cell r="C5343" t="str">
            <v/>
          </cell>
          <cell r="D5343" t="str">
            <v>A08427296</v>
          </cell>
          <cell r="E5343" t="str">
            <v>PGNA</v>
          </cell>
          <cell r="F5343" t="str">
            <v>Nacionales</v>
          </cell>
        </row>
        <row r="5344">
          <cell r="A5344">
            <v>5005493</v>
          </cell>
          <cell r="B5344" t="str">
            <v>CARRASCO MEJUTO ANDREA</v>
          </cell>
          <cell r="C5344" t="str">
            <v/>
          </cell>
          <cell r="D5344" t="str">
            <v>45905644J</v>
          </cell>
          <cell r="E5344" t="str">
            <v>PCOL</v>
          </cell>
          <cell r="F5344" t="str">
            <v>Colaboradores</v>
          </cell>
        </row>
        <row r="5345">
          <cell r="A5345">
            <v>5005494</v>
          </cell>
          <cell r="B5345" t="str">
            <v>UTE SALZILLO MUSEO DEL PRADO</v>
          </cell>
          <cell r="C5345" t="str">
            <v/>
          </cell>
          <cell r="D5345" t="str">
            <v>U05537766</v>
          </cell>
          <cell r="E5345" t="str">
            <v>PGNA</v>
          </cell>
          <cell r="F5345" t="str">
            <v>Nacionales</v>
          </cell>
        </row>
        <row r="5346">
          <cell r="A5346">
            <v>5005495</v>
          </cell>
          <cell r="B5346" t="str">
            <v>GRUPO ERREMI SL</v>
          </cell>
          <cell r="C5346" t="str">
            <v>THE BOX EVENTS</v>
          </cell>
          <cell r="D5346" t="str">
            <v>B87495271</v>
          </cell>
          <cell r="E5346" t="str">
            <v>PGNA</v>
          </cell>
          <cell r="F5346" t="str">
            <v>Nacionales</v>
          </cell>
        </row>
        <row r="5347">
          <cell r="A5347">
            <v>5005496</v>
          </cell>
          <cell r="B5347" t="str">
            <v>JUARANZ SANZ MARIA ESTHER</v>
          </cell>
          <cell r="C5347" t="str">
            <v/>
          </cell>
          <cell r="D5347" t="str">
            <v>50315386B</v>
          </cell>
          <cell r="E5347" t="str">
            <v>PCOL</v>
          </cell>
          <cell r="F5347" t="str">
            <v>Colaboradores</v>
          </cell>
        </row>
        <row r="5348">
          <cell r="A5348">
            <v>5005497</v>
          </cell>
          <cell r="B5348" t="str">
            <v>OJEDA MANZANARES IGNACIO ENRIQUE</v>
          </cell>
          <cell r="C5348" t="str">
            <v/>
          </cell>
          <cell r="D5348" t="str">
            <v>51144250R</v>
          </cell>
          <cell r="E5348" t="str">
            <v>PCOL</v>
          </cell>
          <cell r="F5348" t="str">
            <v>Colaboradores</v>
          </cell>
        </row>
        <row r="5349">
          <cell r="A5349">
            <v>5005498</v>
          </cell>
          <cell r="B5349" t="str">
            <v>PARADA RODRIGUEZ JOSE MANUEL</v>
          </cell>
          <cell r="C5349" t="str">
            <v/>
          </cell>
          <cell r="D5349" t="str">
            <v>10027469K</v>
          </cell>
          <cell r="E5349" t="str">
            <v>PCOL</v>
          </cell>
          <cell r="F5349" t="str">
            <v>Colaboradores</v>
          </cell>
        </row>
        <row r="5350">
          <cell r="A5350">
            <v>5005499</v>
          </cell>
          <cell r="B5350" t="str">
            <v>YANES ORTIZ DE ZARATE EDUARDO</v>
          </cell>
          <cell r="C5350" t="str">
            <v/>
          </cell>
          <cell r="D5350" t="str">
            <v>51064735C</v>
          </cell>
          <cell r="E5350" t="str">
            <v>PCOL</v>
          </cell>
          <cell r="F5350" t="str">
            <v>Colaboradores</v>
          </cell>
        </row>
        <row r="5351">
          <cell r="A5351">
            <v>5005500</v>
          </cell>
          <cell r="B5351" t="str">
            <v>CAMARERO VECINO JOSE MARIA</v>
          </cell>
          <cell r="C5351" t="str">
            <v/>
          </cell>
          <cell r="D5351" t="str">
            <v>76021494P</v>
          </cell>
          <cell r="E5351" t="str">
            <v>PCOL</v>
          </cell>
          <cell r="F5351" t="str">
            <v>Colaboradores</v>
          </cell>
        </row>
        <row r="5352">
          <cell r="A5352">
            <v>5005501</v>
          </cell>
          <cell r="B5352" t="str">
            <v>MORENO GOMEZ ROCIO</v>
          </cell>
          <cell r="C5352" t="str">
            <v/>
          </cell>
          <cell r="D5352" t="str">
            <v>44161286K</v>
          </cell>
          <cell r="E5352" t="str">
            <v>PCOL</v>
          </cell>
          <cell r="F5352" t="str">
            <v>Colaboradores</v>
          </cell>
        </row>
        <row r="5353">
          <cell r="A5353">
            <v>5005502</v>
          </cell>
          <cell r="B5353" t="str">
            <v>ISLA AUDIOVISUAL SL</v>
          </cell>
          <cell r="C5353" t="str">
            <v/>
          </cell>
          <cell r="D5353" t="str">
            <v>B86958287</v>
          </cell>
          <cell r="E5353" t="str">
            <v>PGNA</v>
          </cell>
          <cell r="F5353" t="str">
            <v>Nacionales</v>
          </cell>
        </row>
        <row r="5354">
          <cell r="A5354">
            <v>5005503</v>
          </cell>
          <cell r="B5354" t="str">
            <v>TORTOSA MARIN JUAN</v>
          </cell>
          <cell r="C5354" t="str">
            <v/>
          </cell>
          <cell r="D5354" t="str">
            <v>27217836G</v>
          </cell>
          <cell r="E5354" t="str">
            <v>PCOL</v>
          </cell>
          <cell r="F5354" t="str">
            <v>Colaboradores</v>
          </cell>
        </row>
        <row r="5355">
          <cell r="A5355">
            <v>5005504</v>
          </cell>
          <cell r="B5355" t="str">
            <v>PARRADO HERAS VICTOR</v>
          </cell>
          <cell r="C5355" t="str">
            <v/>
          </cell>
          <cell r="D5355" t="str">
            <v>43453812G</v>
          </cell>
          <cell r="E5355" t="str">
            <v>PCOL</v>
          </cell>
          <cell r="F5355" t="str">
            <v>Colaboradores</v>
          </cell>
        </row>
        <row r="5356">
          <cell r="A5356">
            <v>5005505</v>
          </cell>
          <cell r="B5356" t="str">
            <v>ASOCIACION CLUBES DE CIENCIA ESPAÑA</v>
          </cell>
          <cell r="C5356" t="str">
            <v/>
          </cell>
          <cell r="D5356" t="str">
            <v>G88110689</v>
          </cell>
          <cell r="E5356" t="str">
            <v>PCOL</v>
          </cell>
          <cell r="F5356" t="str">
            <v>Colaboradores</v>
          </cell>
        </row>
        <row r="5357">
          <cell r="A5357">
            <v>5005506</v>
          </cell>
          <cell r="B5357" t="str">
            <v>HERRERA DIEZ ARTURO</v>
          </cell>
          <cell r="C5357" t="str">
            <v/>
          </cell>
          <cell r="D5357" t="str">
            <v>50776613L</v>
          </cell>
          <cell r="E5357" t="str">
            <v>PCOL</v>
          </cell>
          <cell r="F5357" t="str">
            <v>Colaboradores</v>
          </cell>
        </row>
        <row r="5358">
          <cell r="A5358">
            <v>5005507</v>
          </cell>
          <cell r="B5358" t="str">
            <v>BUS AND TRUCKS EVENTS SL</v>
          </cell>
          <cell r="C5358" t="str">
            <v/>
          </cell>
          <cell r="D5358" t="str">
            <v>B88048418</v>
          </cell>
          <cell r="E5358" t="str">
            <v>PGNA</v>
          </cell>
          <cell r="F5358" t="str">
            <v>Nacionales</v>
          </cell>
        </row>
        <row r="5359">
          <cell r="A5359">
            <v>5005508</v>
          </cell>
          <cell r="B5359" t="str">
            <v>MARTIN DE DIEGO DOMINGO</v>
          </cell>
          <cell r="C5359" t="str">
            <v/>
          </cell>
          <cell r="D5359" t="str">
            <v>05357110L</v>
          </cell>
          <cell r="E5359" t="str">
            <v>PGNA</v>
          </cell>
          <cell r="F5359" t="str">
            <v>Nacionales</v>
          </cell>
        </row>
        <row r="5360">
          <cell r="A5360">
            <v>5005509</v>
          </cell>
          <cell r="B5360" t="str">
            <v>UNIDAD EDITORIAL TELECOMUNICACIONES</v>
          </cell>
          <cell r="C5360" t="str">
            <v/>
          </cell>
          <cell r="D5360" t="str">
            <v>B82445602</v>
          </cell>
          <cell r="E5360" t="str">
            <v>PGNA</v>
          </cell>
          <cell r="F5360" t="str">
            <v>Productoras</v>
          </cell>
        </row>
        <row r="5361">
          <cell r="A5361">
            <v>5005510</v>
          </cell>
          <cell r="B5361" t="str">
            <v>DE MIGUEL VILLA IGNACIO</v>
          </cell>
          <cell r="C5361" t="str">
            <v/>
          </cell>
          <cell r="D5361" t="str">
            <v>02533843W</v>
          </cell>
          <cell r="E5361" t="str">
            <v>PCOL</v>
          </cell>
          <cell r="F5361" t="str">
            <v>Colaboradores</v>
          </cell>
        </row>
        <row r="5362">
          <cell r="A5362">
            <v>5005511</v>
          </cell>
          <cell r="B5362" t="str">
            <v>RUIZ FERNANDEZ RUBEN</v>
          </cell>
          <cell r="C5362" t="str">
            <v/>
          </cell>
          <cell r="D5362" t="str">
            <v>52874059A</v>
          </cell>
          <cell r="E5362" t="str">
            <v>PCOL</v>
          </cell>
          <cell r="F5362" t="str">
            <v>Colaboradores</v>
          </cell>
        </row>
        <row r="5363">
          <cell r="A5363">
            <v>5005512</v>
          </cell>
          <cell r="B5363" t="str">
            <v>ADVANCED MEDIA CONSULTING</v>
          </cell>
          <cell r="C5363" t="str">
            <v>José Manuel Nieves</v>
          </cell>
          <cell r="D5363" t="str">
            <v>B85809606</v>
          </cell>
          <cell r="E5363" t="str">
            <v>PCOL</v>
          </cell>
          <cell r="F5363" t="str">
            <v>Colaboradores</v>
          </cell>
        </row>
        <row r="5364">
          <cell r="A5364">
            <v>5005513</v>
          </cell>
          <cell r="B5364" t="str">
            <v>MORALES ARRUGA JESUS EUGENIO</v>
          </cell>
          <cell r="C5364" t="str">
            <v/>
          </cell>
          <cell r="D5364" t="str">
            <v>17742667F</v>
          </cell>
          <cell r="E5364" t="str">
            <v>PCOL</v>
          </cell>
          <cell r="F5364" t="str">
            <v>Colaboradores</v>
          </cell>
        </row>
        <row r="5365">
          <cell r="A5365">
            <v>5005514</v>
          </cell>
          <cell r="B5365" t="str">
            <v>HERNANDEZ MORELLO LARA</v>
          </cell>
          <cell r="C5365" t="str">
            <v/>
          </cell>
          <cell r="D5365" t="str">
            <v>47586123C</v>
          </cell>
          <cell r="E5365" t="str">
            <v>PCOL</v>
          </cell>
          <cell r="F5365" t="str">
            <v>Colaboradores</v>
          </cell>
        </row>
        <row r="5366">
          <cell r="A5366">
            <v>5005515</v>
          </cell>
          <cell r="B5366" t="str">
            <v>REPARAZ BEASKOETXEA NEREA</v>
          </cell>
          <cell r="C5366" t="str">
            <v/>
          </cell>
          <cell r="D5366" t="str">
            <v>72834911Y</v>
          </cell>
          <cell r="E5366" t="str">
            <v>PCOL</v>
          </cell>
          <cell r="F5366" t="str">
            <v>Colaboradores</v>
          </cell>
        </row>
        <row r="5367">
          <cell r="A5367">
            <v>5005516</v>
          </cell>
          <cell r="B5367" t="str">
            <v>MADRID CLUB DE FUTBOL FEMENINO</v>
          </cell>
          <cell r="C5367" t="str">
            <v/>
          </cell>
          <cell r="D5367" t="str">
            <v>G86038189</v>
          </cell>
          <cell r="E5367" t="str">
            <v>PGNA</v>
          </cell>
          <cell r="F5367" t="str">
            <v>Nacionales</v>
          </cell>
        </row>
        <row r="5368">
          <cell r="A5368">
            <v>5005517</v>
          </cell>
          <cell r="B5368" t="str">
            <v>OMNICOM PUBLIC RELATIONS GROUP SA</v>
          </cell>
          <cell r="C5368" t="str">
            <v/>
          </cell>
          <cell r="D5368" t="str">
            <v>A79096608</v>
          </cell>
          <cell r="E5368" t="str">
            <v>PGNA</v>
          </cell>
          <cell r="F5368" t="str">
            <v>Nacionales</v>
          </cell>
        </row>
        <row r="5369">
          <cell r="A5369">
            <v>5005518</v>
          </cell>
          <cell r="B5369" t="str">
            <v>MHERMIDA S.A.</v>
          </cell>
          <cell r="C5369" t="str">
            <v/>
          </cell>
          <cell r="D5369" t="str">
            <v>A78864477</v>
          </cell>
          <cell r="E5369" t="str">
            <v>PGNA</v>
          </cell>
          <cell r="F5369" t="str">
            <v>Nacionales</v>
          </cell>
        </row>
        <row r="5370">
          <cell r="A5370">
            <v>5005519</v>
          </cell>
          <cell r="B5370" t="str">
            <v>ROBLES GUTIERREZ MARTA</v>
          </cell>
          <cell r="C5370" t="str">
            <v/>
          </cell>
          <cell r="D5370" t="str">
            <v>07487622H</v>
          </cell>
          <cell r="E5370" t="str">
            <v>PCOL</v>
          </cell>
          <cell r="F5370" t="str">
            <v>Colaboradores</v>
          </cell>
        </row>
        <row r="5371">
          <cell r="A5371">
            <v>5005520</v>
          </cell>
          <cell r="B5371" t="str">
            <v>AFESI CONTROL SL</v>
          </cell>
          <cell r="C5371" t="str">
            <v/>
          </cell>
          <cell r="D5371" t="str">
            <v>B81368953</v>
          </cell>
          <cell r="E5371" t="str">
            <v>PGNA</v>
          </cell>
          <cell r="F5371" t="str">
            <v>Nacionales</v>
          </cell>
        </row>
        <row r="5372">
          <cell r="A5372">
            <v>5005521</v>
          </cell>
          <cell r="B5372" t="str">
            <v>CARRILLO VAZQUEZ ADRIAN</v>
          </cell>
          <cell r="C5372" t="str">
            <v/>
          </cell>
          <cell r="D5372" t="str">
            <v>70076618B</v>
          </cell>
          <cell r="E5372" t="str">
            <v>PCOL</v>
          </cell>
          <cell r="F5372" t="str">
            <v>Colaboradores</v>
          </cell>
        </row>
        <row r="5373">
          <cell r="A5373">
            <v>5005522</v>
          </cell>
          <cell r="B5373" t="str">
            <v>RODERO SARDINERO PABLO</v>
          </cell>
          <cell r="C5373" t="str">
            <v/>
          </cell>
          <cell r="D5373" t="str">
            <v>11859587M</v>
          </cell>
          <cell r="E5373" t="str">
            <v>PCOL</v>
          </cell>
          <cell r="F5373" t="str">
            <v>Colaboradores</v>
          </cell>
        </row>
        <row r="5374">
          <cell r="A5374">
            <v>5005523</v>
          </cell>
          <cell r="B5374" t="str">
            <v>PANTOJA DORDA ALBERTO</v>
          </cell>
          <cell r="C5374" t="str">
            <v/>
          </cell>
          <cell r="D5374" t="str">
            <v>05313705S</v>
          </cell>
          <cell r="E5374" t="str">
            <v>PCOL</v>
          </cell>
          <cell r="F5374" t="str">
            <v>Colaboradores</v>
          </cell>
        </row>
        <row r="5375">
          <cell r="A5375">
            <v>5005524</v>
          </cell>
          <cell r="B5375" t="str">
            <v>NEW STREET ART SL</v>
          </cell>
          <cell r="C5375" t="str">
            <v/>
          </cell>
          <cell r="D5375" t="str">
            <v>B84300607</v>
          </cell>
          <cell r="E5375" t="str">
            <v>PGNA</v>
          </cell>
          <cell r="F5375" t="str">
            <v>Nacionales</v>
          </cell>
        </row>
        <row r="5376">
          <cell r="A5376">
            <v>5005525</v>
          </cell>
          <cell r="B5376" t="str">
            <v>LANDEGANO SL</v>
          </cell>
          <cell r="C5376" t="str">
            <v/>
          </cell>
          <cell r="D5376" t="str">
            <v>B85810547</v>
          </cell>
          <cell r="E5376" t="str">
            <v>PGNA</v>
          </cell>
          <cell r="F5376" t="str">
            <v>Nacionales</v>
          </cell>
        </row>
        <row r="5377">
          <cell r="A5377">
            <v>5005526</v>
          </cell>
          <cell r="B5377" t="str">
            <v>RADIOPLAYER WORLDWIDE LTD</v>
          </cell>
          <cell r="C5377" t="str">
            <v/>
          </cell>
          <cell r="D5377" t="str">
            <v>257378762</v>
          </cell>
          <cell r="E5377" t="str">
            <v>PGEX</v>
          </cell>
          <cell r="F5377" t="str">
            <v>Extranjeros</v>
          </cell>
        </row>
        <row r="5378">
          <cell r="A5378">
            <v>5005527</v>
          </cell>
          <cell r="B5378" t="str">
            <v>PERFORM MEDIA SPAIN SLU</v>
          </cell>
          <cell r="C5378" t="str">
            <v>DAZN</v>
          </cell>
          <cell r="D5378" t="str">
            <v>B85940419</v>
          </cell>
          <cell r="E5378" t="str">
            <v>PGNA</v>
          </cell>
          <cell r="F5378" t="str">
            <v>Nacionales</v>
          </cell>
        </row>
        <row r="5379">
          <cell r="A5379">
            <v>5005528</v>
          </cell>
          <cell r="B5379" t="str">
            <v>GONZALEZ FERRARI EDUARDO JAVIER</v>
          </cell>
          <cell r="C5379" t="str">
            <v/>
          </cell>
          <cell r="D5379" t="str">
            <v>50795589C</v>
          </cell>
          <cell r="E5379" t="str">
            <v>PCOL</v>
          </cell>
          <cell r="F5379" t="str">
            <v>Colaboradores</v>
          </cell>
        </row>
        <row r="5380">
          <cell r="A5380">
            <v>5005529</v>
          </cell>
          <cell r="B5380" t="str">
            <v>MONEDERO FERNANDEZ JUAN CARLOS</v>
          </cell>
          <cell r="C5380" t="str">
            <v/>
          </cell>
          <cell r="D5380" t="str">
            <v>50709472S</v>
          </cell>
          <cell r="E5380" t="str">
            <v>PCOL</v>
          </cell>
          <cell r="F5380" t="str">
            <v>Colaboradores</v>
          </cell>
        </row>
        <row r="5381">
          <cell r="A5381">
            <v>5005530</v>
          </cell>
          <cell r="B5381" t="str">
            <v>SECOND GEN PICTURES SL</v>
          </cell>
          <cell r="C5381" t="str">
            <v/>
          </cell>
          <cell r="D5381" t="str">
            <v>B86283934</v>
          </cell>
          <cell r="E5381" t="str">
            <v>PGNA</v>
          </cell>
          <cell r="F5381" t="str">
            <v>Nacionales</v>
          </cell>
        </row>
        <row r="5382">
          <cell r="A5382">
            <v>5005531</v>
          </cell>
          <cell r="B5382" t="str">
            <v>AYUNTAMIENTO DE LA VILLA DE RIAZA</v>
          </cell>
          <cell r="C5382" t="str">
            <v/>
          </cell>
          <cell r="D5382" t="str">
            <v>P4020000H</v>
          </cell>
          <cell r="E5382" t="str">
            <v>PGNA</v>
          </cell>
          <cell r="F5382" t="str">
            <v>Nacionales</v>
          </cell>
        </row>
        <row r="5383">
          <cell r="A5383">
            <v>5005532</v>
          </cell>
          <cell r="B5383" t="str">
            <v>GONZALEZ CHAPARRO FRANCISCO MIGUEL</v>
          </cell>
          <cell r="C5383" t="str">
            <v/>
          </cell>
          <cell r="D5383" t="str">
            <v>28712977F</v>
          </cell>
          <cell r="E5383" t="str">
            <v>PCOL</v>
          </cell>
          <cell r="F5383" t="str">
            <v>Colaboradores</v>
          </cell>
        </row>
        <row r="5384">
          <cell r="A5384">
            <v>5005533</v>
          </cell>
          <cell r="B5384" t="str">
            <v>KMTRONIC LTD</v>
          </cell>
          <cell r="C5384" t="str">
            <v/>
          </cell>
          <cell r="D5384" t="str">
            <v>BG201191101</v>
          </cell>
          <cell r="E5384" t="str">
            <v>PGCO</v>
          </cell>
          <cell r="F5384" t="str">
            <v>Comunitarios</v>
          </cell>
        </row>
        <row r="5385">
          <cell r="A5385">
            <v>5005535</v>
          </cell>
          <cell r="B5385" t="str">
            <v>FUNDACION ISABEL GEMIO</v>
          </cell>
          <cell r="C5385" t="str">
            <v/>
          </cell>
          <cell r="D5385" t="str">
            <v>G85451433</v>
          </cell>
          <cell r="E5385" t="str">
            <v>PGNA</v>
          </cell>
          <cell r="F5385" t="str">
            <v>Nacionales</v>
          </cell>
        </row>
        <row r="5386">
          <cell r="A5386">
            <v>5005536</v>
          </cell>
          <cell r="B5386" t="str">
            <v>VILLALOBOS TALERO CELIA</v>
          </cell>
          <cell r="C5386" t="str">
            <v/>
          </cell>
          <cell r="D5386" t="str">
            <v>24772479F</v>
          </cell>
          <cell r="E5386" t="str">
            <v>PCOL</v>
          </cell>
          <cell r="F5386" t="str">
            <v>Colaboradores</v>
          </cell>
        </row>
        <row r="5387">
          <cell r="A5387">
            <v>5005537</v>
          </cell>
          <cell r="B5387" t="str">
            <v>MADRID DESTINO CULT-TURIS-NEGOC SA</v>
          </cell>
          <cell r="C5387" t="str">
            <v/>
          </cell>
          <cell r="D5387" t="str">
            <v>A84073105</v>
          </cell>
          <cell r="E5387" t="str">
            <v>PGNA</v>
          </cell>
          <cell r="F5387" t="str">
            <v>Nacionales</v>
          </cell>
        </row>
        <row r="5388">
          <cell r="A5388">
            <v>5005538</v>
          </cell>
          <cell r="B5388" t="str">
            <v>GIRALDO PEREZ SERAFIN</v>
          </cell>
          <cell r="C5388" t="str">
            <v/>
          </cell>
          <cell r="D5388" t="str">
            <v>11955549B</v>
          </cell>
          <cell r="E5388" t="str">
            <v>PCOL</v>
          </cell>
          <cell r="F5388" t="str">
            <v>Colaboradores</v>
          </cell>
        </row>
        <row r="5389">
          <cell r="A5389">
            <v>5005539</v>
          </cell>
          <cell r="B5389" t="str">
            <v>TEAM FOTO SL</v>
          </cell>
          <cell r="C5389" t="str">
            <v/>
          </cell>
          <cell r="D5389" t="str">
            <v>B81645764</v>
          </cell>
          <cell r="E5389" t="str">
            <v>PGNA</v>
          </cell>
          <cell r="F5389" t="str">
            <v>Nacionales</v>
          </cell>
        </row>
        <row r="5390">
          <cell r="A5390">
            <v>5005540</v>
          </cell>
          <cell r="B5390" t="str">
            <v>VALENCIANO MARTINEZ OROZCO ELENA</v>
          </cell>
          <cell r="C5390" t="str">
            <v/>
          </cell>
          <cell r="D5390" t="str">
            <v>05376717F</v>
          </cell>
          <cell r="E5390" t="str">
            <v>PCOL</v>
          </cell>
          <cell r="F5390" t="str">
            <v>Colaboradores</v>
          </cell>
        </row>
        <row r="5391">
          <cell r="A5391">
            <v>5005541</v>
          </cell>
          <cell r="B5391" t="str">
            <v>AUTOS LAVAPIES SL</v>
          </cell>
          <cell r="C5391" t="str">
            <v/>
          </cell>
          <cell r="D5391" t="str">
            <v>B66864984</v>
          </cell>
          <cell r="E5391" t="str">
            <v>PGNA</v>
          </cell>
          <cell r="F5391" t="str">
            <v>Nacionales</v>
          </cell>
        </row>
        <row r="5392">
          <cell r="A5392">
            <v>5005542</v>
          </cell>
          <cell r="B5392" t="str">
            <v>ESPARZA TORRES JOSE JAVIER</v>
          </cell>
          <cell r="C5392" t="str">
            <v/>
          </cell>
          <cell r="D5392" t="str">
            <v>50051330H</v>
          </cell>
          <cell r="E5392" t="str">
            <v>PCOL</v>
          </cell>
          <cell r="F5392" t="str">
            <v>Colaboradores</v>
          </cell>
        </row>
        <row r="5393">
          <cell r="A5393">
            <v>5005543</v>
          </cell>
          <cell r="B5393" t="str">
            <v>INGENIO TECNICO SL</v>
          </cell>
          <cell r="C5393" t="str">
            <v/>
          </cell>
          <cell r="D5393" t="str">
            <v>B87791265</v>
          </cell>
          <cell r="E5393" t="str">
            <v>PGNA</v>
          </cell>
          <cell r="F5393" t="str">
            <v>Nacionales</v>
          </cell>
        </row>
        <row r="5394">
          <cell r="A5394">
            <v>5005544</v>
          </cell>
          <cell r="B5394" t="str">
            <v>ALCANTARA MARTINEZ ALEJANDRO</v>
          </cell>
          <cell r="C5394" t="str">
            <v/>
          </cell>
          <cell r="D5394" t="str">
            <v>75779408C</v>
          </cell>
          <cell r="E5394" t="str">
            <v>PCOL</v>
          </cell>
          <cell r="F5394" t="str">
            <v>Colaboradores</v>
          </cell>
        </row>
        <row r="5395">
          <cell r="A5395">
            <v>5005545</v>
          </cell>
          <cell r="B5395" t="str">
            <v>ENDULZARTE EN BOCA DE TODOS SL</v>
          </cell>
          <cell r="C5395" t="str">
            <v/>
          </cell>
          <cell r="D5395" t="str">
            <v>B85200400</v>
          </cell>
          <cell r="E5395" t="str">
            <v>PGNA</v>
          </cell>
          <cell r="F5395" t="str">
            <v>Nacionales</v>
          </cell>
        </row>
        <row r="5396">
          <cell r="A5396">
            <v>5005546</v>
          </cell>
          <cell r="B5396" t="str">
            <v>CREATEL SL</v>
          </cell>
          <cell r="C5396" t="str">
            <v/>
          </cell>
          <cell r="D5396" t="str">
            <v>B59998351</v>
          </cell>
          <cell r="E5396" t="str">
            <v>PGNA</v>
          </cell>
          <cell r="F5396" t="str">
            <v>Nacionales</v>
          </cell>
        </row>
        <row r="5397">
          <cell r="A5397">
            <v>5005547</v>
          </cell>
          <cell r="B5397" t="str">
            <v>TESTEANDO SL</v>
          </cell>
          <cell r="C5397" t="str">
            <v/>
          </cell>
          <cell r="D5397" t="str">
            <v>B99367666</v>
          </cell>
          <cell r="E5397" t="str">
            <v>PGNA</v>
          </cell>
          <cell r="F5397" t="str">
            <v>Nacionales</v>
          </cell>
        </row>
        <row r="5398">
          <cell r="A5398">
            <v>5005548</v>
          </cell>
          <cell r="B5398" t="str">
            <v>ENTERTAINMENT ONE UK LIMITED</v>
          </cell>
          <cell r="C5398" t="str">
            <v/>
          </cell>
          <cell r="D5398" t="str">
            <v>815330164</v>
          </cell>
          <cell r="E5398" t="str">
            <v>PGEX</v>
          </cell>
          <cell r="F5398" t="str">
            <v>Extranjeros</v>
          </cell>
        </row>
        <row r="5399">
          <cell r="A5399">
            <v>5005549</v>
          </cell>
          <cell r="B5399" t="str">
            <v>SUCENTRO SA</v>
          </cell>
          <cell r="C5399" t="str">
            <v/>
          </cell>
          <cell r="D5399" t="str">
            <v>A79959797</v>
          </cell>
          <cell r="E5399" t="str">
            <v>PGNA</v>
          </cell>
          <cell r="F5399" t="str">
            <v>Nacionales</v>
          </cell>
        </row>
        <row r="5400">
          <cell r="A5400">
            <v>5005550</v>
          </cell>
          <cell r="B5400" t="str">
            <v>OPERADORA BAJO DE LA TINTORERIA</v>
          </cell>
          <cell r="C5400" t="str">
            <v/>
          </cell>
          <cell r="D5400" t="str">
            <v>B88172127</v>
          </cell>
          <cell r="E5400" t="str">
            <v>PGNA</v>
          </cell>
          <cell r="F5400" t="str">
            <v>Nacionales</v>
          </cell>
        </row>
        <row r="5401">
          <cell r="A5401">
            <v>5005914</v>
          </cell>
          <cell r="B5401" t="str">
            <v>TESSEO PRODUCCIONES SL</v>
          </cell>
          <cell r="C5401" t="str">
            <v/>
          </cell>
          <cell r="D5401" t="str">
            <v>B02810620</v>
          </cell>
          <cell r="E5401" t="str">
            <v>PGPD</v>
          </cell>
          <cell r="F5401" t="str">
            <v>Productoras</v>
          </cell>
        </row>
        <row r="5402">
          <cell r="A5402">
            <v>5005552</v>
          </cell>
          <cell r="B5402" t="str">
            <v>ADAN PLAZA PEDRO</v>
          </cell>
          <cell r="C5402" t="str">
            <v/>
          </cell>
          <cell r="D5402" t="str">
            <v>05259172S</v>
          </cell>
          <cell r="E5402" t="str">
            <v>PGNA</v>
          </cell>
          <cell r="F5402" t="str">
            <v>Nacionales</v>
          </cell>
        </row>
        <row r="5403">
          <cell r="A5403">
            <v>5005553</v>
          </cell>
          <cell r="B5403" t="str">
            <v>ATLANTIA MEDIA PRODUCCIONES SL</v>
          </cell>
          <cell r="C5403" t="str">
            <v/>
          </cell>
          <cell r="D5403" t="str">
            <v>B87722005</v>
          </cell>
          <cell r="E5403" t="str">
            <v>PGNA</v>
          </cell>
          <cell r="F5403" t="str">
            <v>Nacionales</v>
          </cell>
        </row>
        <row r="5404">
          <cell r="A5404">
            <v>5005554</v>
          </cell>
          <cell r="B5404" t="str">
            <v>MAGMACULTURA SL</v>
          </cell>
          <cell r="C5404" t="str">
            <v/>
          </cell>
          <cell r="D5404" t="str">
            <v>B61949764</v>
          </cell>
          <cell r="E5404" t="str">
            <v>PGNA</v>
          </cell>
          <cell r="F5404" t="str">
            <v>Nacionales</v>
          </cell>
        </row>
        <row r="5405">
          <cell r="A5405">
            <v>5005555</v>
          </cell>
          <cell r="B5405" t="str">
            <v>ENTERTAINMENT ONE CANADA TV INT LTD</v>
          </cell>
          <cell r="C5405" t="str">
            <v/>
          </cell>
          <cell r="D5405" t="str">
            <v>CA646-2400</v>
          </cell>
          <cell r="E5405" t="str">
            <v>PGEX</v>
          </cell>
          <cell r="F5405" t="str">
            <v>Extranjeros</v>
          </cell>
        </row>
        <row r="5406">
          <cell r="A5406">
            <v>5005556</v>
          </cell>
          <cell r="B5406" t="str">
            <v>GONZALEZ GARCIA CARLOS</v>
          </cell>
          <cell r="C5406" t="str">
            <v>FERRETERIA JOVANI</v>
          </cell>
          <cell r="D5406" t="str">
            <v>50459979A</v>
          </cell>
          <cell r="E5406" t="str">
            <v>PGNA</v>
          </cell>
          <cell r="F5406" t="str">
            <v>Nacionales</v>
          </cell>
        </row>
        <row r="5407">
          <cell r="A5407">
            <v>5005557</v>
          </cell>
          <cell r="B5407" t="str">
            <v>MENDEZ SANCHEZ JAVIER</v>
          </cell>
          <cell r="C5407" t="str">
            <v/>
          </cell>
          <cell r="D5407" t="str">
            <v>44599137K</v>
          </cell>
          <cell r="E5407" t="str">
            <v>PCOL</v>
          </cell>
          <cell r="F5407" t="str">
            <v>Colaboradores</v>
          </cell>
        </row>
        <row r="5408">
          <cell r="A5408">
            <v>5005558</v>
          </cell>
          <cell r="B5408" t="str">
            <v>LUCHINI SOLANO ALBERTO</v>
          </cell>
          <cell r="C5408" t="str">
            <v/>
          </cell>
          <cell r="D5408" t="str">
            <v>00830616V</v>
          </cell>
          <cell r="E5408" t="str">
            <v>PCOL</v>
          </cell>
          <cell r="F5408" t="str">
            <v>Colaboradores</v>
          </cell>
        </row>
        <row r="5409">
          <cell r="A5409">
            <v>5005559</v>
          </cell>
          <cell r="B5409" t="str">
            <v>DEEPL GMBH</v>
          </cell>
          <cell r="C5409" t="str">
            <v/>
          </cell>
          <cell r="D5409" t="str">
            <v>262600161</v>
          </cell>
          <cell r="E5409" t="str">
            <v>PGCO</v>
          </cell>
          <cell r="F5409" t="str">
            <v>Comunitarios</v>
          </cell>
        </row>
        <row r="5410">
          <cell r="A5410">
            <v>5005560</v>
          </cell>
          <cell r="B5410" t="str">
            <v>MCR INFO ELECTRONIC SL</v>
          </cell>
          <cell r="C5410" t="str">
            <v/>
          </cell>
          <cell r="D5410" t="str">
            <v>B82766452</v>
          </cell>
          <cell r="E5410" t="str">
            <v>PGNA</v>
          </cell>
          <cell r="F5410" t="str">
            <v>Nacionales</v>
          </cell>
        </row>
        <row r="5411">
          <cell r="A5411">
            <v>5005561</v>
          </cell>
          <cell r="B5411" t="str">
            <v>ALBERTINI VEGAS JORGE EDUARDO</v>
          </cell>
          <cell r="C5411" t="str">
            <v/>
          </cell>
          <cell r="D5411" t="str">
            <v>46436790C</v>
          </cell>
          <cell r="E5411" t="str">
            <v>PCOL</v>
          </cell>
          <cell r="F5411" t="str">
            <v>Colaboradores</v>
          </cell>
        </row>
        <row r="5412">
          <cell r="A5412">
            <v>5005562</v>
          </cell>
          <cell r="B5412" t="str">
            <v>ASOC NAC INVESTIGAC MARKETING, ECON</v>
          </cell>
          <cell r="C5412" t="str">
            <v>INSIGHTS ANALYTICS ESPAÑA</v>
          </cell>
          <cell r="D5412" t="str">
            <v>G88443957</v>
          </cell>
          <cell r="E5412" t="str">
            <v>PGNA</v>
          </cell>
          <cell r="F5412" t="str">
            <v>Nacionales</v>
          </cell>
        </row>
        <row r="5413">
          <cell r="A5413">
            <v>5005563</v>
          </cell>
          <cell r="B5413" t="str">
            <v>ASENJO RODRIGUEZ DANIEL</v>
          </cell>
          <cell r="C5413" t="str">
            <v/>
          </cell>
          <cell r="D5413" t="str">
            <v>09406021X</v>
          </cell>
          <cell r="E5413" t="str">
            <v>PCOL</v>
          </cell>
          <cell r="F5413" t="str">
            <v>Colaboradores</v>
          </cell>
        </row>
        <row r="5414">
          <cell r="A5414">
            <v>5005564</v>
          </cell>
          <cell r="B5414" t="str">
            <v>MONTERO GARCIA JUAN PABLO</v>
          </cell>
          <cell r="C5414" t="str">
            <v/>
          </cell>
          <cell r="D5414" t="str">
            <v>52998835G</v>
          </cell>
          <cell r="E5414" t="str">
            <v>PCOL</v>
          </cell>
          <cell r="F5414" t="str">
            <v>Colaboradores</v>
          </cell>
        </row>
        <row r="5415">
          <cell r="A5415">
            <v>5005565</v>
          </cell>
          <cell r="B5415" t="str">
            <v>ARTE E INICIATIVA ESCENICA AIE</v>
          </cell>
          <cell r="C5415" t="str">
            <v>INVERFEST</v>
          </cell>
          <cell r="D5415" t="str">
            <v>V88528872</v>
          </cell>
          <cell r="E5415" t="str">
            <v>PGNA</v>
          </cell>
          <cell r="F5415" t="str">
            <v>Nacionales</v>
          </cell>
        </row>
        <row r="5416">
          <cell r="A5416">
            <v>5005566</v>
          </cell>
          <cell r="B5416" t="str">
            <v>MEDIACREST ENTERTAINMENT SL</v>
          </cell>
          <cell r="C5416" t="str">
            <v/>
          </cell>
          <cell r="D5416" t="str">
            <v>B67163477</v>
          </cell>
          <cell r="E5416" t="str">
            <v>PGNA</v>
          </cell>
          <cell r="F5416" t="str">
            <v>Nacionales</v>
          </cell>
        </row>
        <row r="5417">
          <cell r="A5417">
            <v>5005567</v>
          </cell>
          <cell r="B5417" t="str">
            <v>MARTINEZ-ALES GARCIA DANIEL EDUARDO</v>
          </cell>
          <cell r="C5417" t="str">
            <v>DANI ALES</v>
          </cell>
          <cell r="D5417" t="str">
            <v>05207931H</v>
          </cell>
          <cell r="E5417" t="str">
            <v>PCOL</v>
          </cell>
          <cell r="F5417" t="str">
            <v>Colaboradores</v>
          </cell>
        </row>
        <row r="5418">
          <cell r="A5418">
            <v>5005568</v>
          </cell>
          <cell r="B5418" t="str">
            <v>BROAD TELECOM SA</v>
          </cell>
          <cell r="C5418" t="str">
            <v/>
          </cell>
          <cell r="D5418" t="str">
            <v>A81311573</v>
          </cell>
          <cell r="E5418" t="str">
            <v>PGNA</v>
          </cell>
          <cell r="F5418" t="str">
            <v>Nacionales</v>
          </cell>
        </row>
        <row r="5419">
          <cell r="A5419">
            <v>5005569</v>
          </cell>
          <cell r="B5419" t="str">
            <v>WOLFSPORT GROUP SL</v>
          </cell>
          <cell r="C5419" t="str">
            <v/>
          </cell>
          <cell r="D5419" t="str">
            <v>B84331305</v>
          </cell>
          <cell r="E5419" t="str">
            <v>PGNA</v>
          </cell>
          <cell r="F5419" t="str">
            <v>Nacionales</v>
          </cell>
        </row>
        <row r="5420">
          <cell r="A5420">
            <v>5005570</v>
          </cell>
          <cell r="B5420" t="str">
            <v>SOUNDWARE MEDIA SA</v>
          </cell>
          <cell r="C5420" t="str">
            <v/>
          </cell>
          <cell r="D5420" t="str">
            <v>A88184916</v>
          </cell>
          <cell r="E5420" t="str">
            <v>PGNA</v>
          </cell>
          <cell r="F5420" t="str">
            <v>Nacionales</v>
          </cell>
        </row>
        <row r="5421">
          <cell r="A5421">
            <v>5005571</v>
          </cell>
          <cell r="B5421" t="str">
            <v>SEGOVIA RECHE BRICIO JOSE</v>
          </cell>
          <cell r="C5421" t="str">
            <v/>
          </cell>
          <cell r="D5421" t="str">
            <v>610476593</v>
          </cell>
          <cell r="E5421" t="str">
            <v>PCOL</v>
          </cell>
          <cell r="F5421" t="str">
            <v>Colaboradores</v>
          </cell>
        </row>
        <row r="5422">
          <cell r="A5422">
            <v>5005572</v>
          </cell>
          <cell r="B5422" t="str">
            <v>CARACTERE SARL</v>
          </cell>
          <cell r="C5422" t="str">
            <v/>
          </cell>
          <cell r="D5422" t="str">
            <v>63389928862</v>
          </cell>
          <cell r="E5422" t="str">
            <v>PGCO</v>
          </cell>
          <cell r="F5422" t="str">
            <v>Comunitarios</v>
          </cell>
        </row>
        <row r="5423">
          <cell r="A5423">
            <v>5005573</v>
          </cell>
          <cell r="B5423" t="str">
            <v>ELOY SERIGRAFIA SA</v>
          </cell>
          <cell r="C5423" t="str">
            <v/>
          </cell>
          <cell r="D5423" t="str">
            <v>A78113503</v>
          </cell>
          <cell r="E5423" t="str">
            <v>PGNA</v>
          </cell>
          <cell r="F5423" t="str">
            <v>Nacionales</v>
          </cell>
        </row>
        <row r="5424">
          <cell r="A5424">
            <v>5005574</v>
          </cell>
          <cell r="B5424" t="str">
            <v>FERNANDEZ MORENO DAVID</v>
          </cell>
          <cell r="C5424" t="str">
            <v/>
          </cell>
          <cell r="D5424" t="str">
            <v>53102037M</v>
          </cell>
          <cell r="E5424" t="str">
            <v>PCOL</v>
          </cell>
          <cell r="F5424" t="str">
            <v>Colaboradores</v>
          </cell>
        </row>
        <row r="5425">
          <cell r="A5425">
            <v>5005575</v>
          </cell>
          <cell r="B5425" t="str">
            <v>ASOC INFORMADORES CINEMATOGRAFICOS</v>
          </cell>
          <cell r="C5425" t="str">
            <v/>
          </cell>
          <cell r="D5425" t="str">
            <v>G86702362</v>
          </cell>
          <cell r="E5425" t="str">
            <v>PGNA</v>
          </cell>
          <cell r="F5425" t="str">
            <v>Nacionales</v>
          </cell>
        </row>
        <row r="5426">
          <cell r="A5426">
            <v>5005576</v>
          </cell>
          <cell r="B5426" t="str">
            <v>FELTRERO DIVISION ARTE SL</v>
          </cell>
          <cell r="C5426" t="str">
            <v/>
          </cell>
          <cell r="D5426" t="str">
            <v>B37407004</v>
          </cell>
          <cell r="E5426" t="str">
            <v>PGNA</v>
          </cell>
          <cell r="F5426" t="str">
            <v>Nacionales</v>
          </cell>
        </row>
        <row r="5427">
          <cell r="A5427">
            <v>5005577</v>
          </cell>
          <cell r="B5427" t="str">
            <v>JEREZ FERNANDEZ NORBERTO PABLO</v>
          </cell>
          <cell r="C5427" t="str">
            <v/>
          </cell>
          <cell r="D5427" t="str">
            <v>02603962V</v>
          </cell>
          <cell r="E5427" t="str">
            <v>PCOL</v>
          </cell>
          <cell r="F5427" t="str">
            <v>Colaboradores</v>
          </cell>
        </row>
        <row r="5428">
          <cell r="A5428">
            <v>5005578</v>
          </cell>
          <cell r="B5428" t="str">
            <v>TYPEFORM SL</v>
          </cell>
          <cell r="C5428" t="str">
            <v/>
          </cell>
          <cell r="D5428" t="str">
            <v>B65831836</v>
          </cell>
          <cell r="E5428" t="str">
            <v>PGNA</v>
          </cell>
          <cell r="F5428" t="str">
            <v>Nacionales</v>
          </cell>
        </row>
        <row r="5429">
          <cell r="A5429">
            <v>5005579</v>
          </cell>
          <cell r="B5429" t="str">
            <v>ORELLANA PRODUCCIONES SL</v>
          </cell>
          <cell r="C5429" t="str">
            <v/>
          </cell>
          <cell r="D5429" t="str">
            <v>B81164337</v>
          </cell>
          <cell r="E5429" t="str">
            <v>PGNA</v>
          </cell>
          <cell r="F5429" t="str">
            <v>Nacionales</v>
          </cell>
        </row>
        <row r="5430">
          <cell r="A5430">
            <v>5005580</v>
          </cell>
          <cell r="B5430" t="str">
            <v>EUREST COLECTIVIDADES SL</v>
          </cell>
          <cell r="C5430" t="str">
            <v/>
          </cell>
          <cell r="D5430" t="str">
            <v>B80267420</v>
          </cell>
          <cell r="E5430" t="str">
            <v>PGNA</v>
          </cell>
          <cell r="F5430" t="str">
            <v>Nacionales</v>
          </cell>
        </row>
        <row r="5431">
          <cell r="A5431">
            <v>5005581</v>
          </cell>
          <cell r="B5431" t="str">
            <v>TRAMA SERVICIOS PUBLICITARIOS SL</v>
          </cell>
          <cell r="C5431" t="str">
            <v/>
          </cell>
          <cell r="D5431" t="str">
            <v>B80826605</v>
          </cell>
          <cell r="E5431" t="str">
            <v>PGNA</v>
          </cell>
          <cell r="F5431" t="str">
            <v>Nacionales</v>
          </cell>
        </row>
        <row r="5432">
          <cell r="A5432">
            <v>5005582</v>
          </cell>
          <cell r="B5432" t="str">
            <v>BODAS SORIA FERNANDO</v>
          </cell>
          <cell r="C5432" t="str">
            <v>BAR LA MINA</v>
          </cell>
          <cell r="D5432" t="str">
            <v>50167122M</v>
          </cell>
          <cell r="E5432" t="str">
            <v>PGNA</v>
          </cell>
          <cell r="F5432" t="str">
            <v>Nacionales</v>
          </cell>
        </row>
        <row r="5433">
          <cell r="A5433">
            <v>5005583</v>
          </cell>
          <cell r="B5433" t="str">
            <v>DITEC COMUNICACIONES SL</v>
          </cell>
          <cell r="C5433" t="str">
            <v/>
          </cell>
          <cell r="D5433" t="str">
            <v>B61130019</v>
          </cell>
          <cell r="E5433" t="str">
            <v>PGNA</v>
          </cell>
          <cell r="F5433" t="str">
            <v>Nacionales</v>
          </cell>
        </row>
        <row r="5434">
          <cell r="A5434">
            <v>5005584</v>
          </cell>
          <cell r="B5434" t="str">
            <v>SOL IDEAS MUSICA Y MAS SL</v>
          </cell>
          <cell r="C5434" t="str">
            <v/>
          </cell>
          <cell r="D5434" t="str">
            <v>B87993309</v>
          </cell>
          <cell r="E5434" t="str">
            <v>PGNA</v>
          </cell>
          <cell r="F5434" t="str">
            <v>Nacionales</v>
          </cell>
        </row>
        <row r="5435">
          <cell r="A5435">
            <v>5005585</v>
          </cell>
          <cell r="B5435" t="str">
            <v>COMUNICACIONES DIGITALES MULTIMEDIA</v>
          </cell>
          <cell r="C5435" t="str">
            <v/>
          </cell>
          <cell r="D5435" t="str">
            <v>B85466142</v>
          </cell>
          <cell r="E5435" t="str">
            <v>PGNA</v>
          </cell>
          <cell r="F5435" t="str">
            <v>Nacionales</v>
          </cell>
        </row>
        <row r="5436">
          <cell r="A5436">
            <v>5005586</v>
          </cell>
          <cell r="B5436" t="str">
            <v>MAGNETIKA PRODUCCIONES SL</v>
          </cell>
          <cell r="C5436" t="str">
            <v/>
          </cell>
          <cell r="D5436" t="str">
            <v>B87513412</v>
          </cell>
          <cell r="E5436" t="str">
            <v>PGNA</v>
          </cell>
          <cell r="F5436" t="str">
            <v>Nacionales</v>
          </cell>
        </row>
        <row r="5437">
          <cell r="A5437">
            <v>5005587</v>
          </cell>
          <cell r="B5437" t="str">
            <v>INICIA FILMS SL</v>
          </cell>
          <cell r="C5437" t="str">
            <v/>
          </cell>
          <cell r="D5437" t="str">
            <v>B64101611</v>
          </cell>
          <cell r="E5437" t="str">
            <v>PGNA</v>
          </cell>
          <cell r="F5437" t="str">
            <v>Nacionales</v>
          </cell>
        </row>
        <row r="5438">
          <cell r="A5438">
            <v>5005588</v>
          </cell>
          <cell r="B5438" t="str">
            <v>DELFINES DE PLATAPELICULA AIE</v>
          </cell>
          <cell r="C5438" t="str">
            <v/>
          </cell>
          <cell r="D5438" t="str">
            <v>V88141890</v>
          </cell>
          <cell r="E5438" t="str">
            <v>PGNA</v>
          </cell>
          <cell r="F5438" t="str">
            <v>Nacionales</v>
          </cell>
        </row>
        <row r="5439">
          <cell r="A5439">
            <v>5005589</v>
          </cell>
          <cell r="B5439" t="str">
            <v>FORMULA CINE AIE</v>
          </cell>
          <cell r="C5439" t="str">
            <v/>
          </cell>
          <cell r="D5439" t="str">
            <v>V88075320</v>
          </cell>
          <cell r="E5439" t="str">
            <v>PGNA</v>
          </cell>
          <cell r="F5439" t="str">
            <v>Nacionales</v>
          </cell>
        </row>
        <row r="5440">
          <cell r="A5440">
            <v>5005590</v>
          </cell>
          <cell r="B5440" t="str">
            <v>TACTIC SPORTS Y ENTERTAINMENT SL</v>
          </cell>
          <cell r="C5440" t="str">
            <v/>
          </cell>
          <cell r="D5440" t="str">
            <v>B87975736</v>
          </cell>
          <cell r="E5440" t="str">
            <v>PGNA</v>
          </cell>
          <cell r="F5440" t="str">
            <v>Nacionales</v>
          </cell>
        </row>
        <row r="5441">
          <cell r="A5441">
            <v>5005591</v>
          </cell>
          <cell r="B5441" t="str">
            <v>ANYDESK SOFTWARE GMBH</v>
          </cell>
          <cell r="C5441" t="str">
            <v/>
          </cell>
          <cell r="D5441" t="str">
            <v>294776378</v>
          </cell>
          <cell r="E5441" t="str">
            <v>PGCO</v>
          </cell>
          <cell r="F5441" t="str">
            <v>Comunitarios</v>
          </cell>
        </row>
        <row r="5442">
          <cell r="A5442">
            <v>5005592</v>
          </cell>
          <cell r="B5442" t="str">
            <v>GALLEGO SANTIAGO JOSE MARIA</v>
          </cell>
          <cell r="C5442" t="str">
            <v/>
          </cell>
          <cell r="D5442" t="str">
            <v>50442692N</v>
          </cell>
          <cell r="E5442" t="str">
            <v>PGNA</v>
          </cell>
          <cell r="F5442" t="str">
            <v>Nacionales</v>
          </cell>
        </row>
        <row r="5443">
          <cell r="A5443">
            <v>5005593</v>
          </cell>
          <cell r="B5443" t="str">
            <v>TORI MORENO MANUEL</v>
          </cell>
          <cell r="C5443" t="str">
            <v/>
          </cell>
          <cell r="D5443" t="str">
            <v>77850667Z</v>
          </cell>
          <cell r="E5443" t="str">
            <v>PCOL</v>
          </cell>
          <cell r="F5443" t="str">
            <v>Colaboradores</v>
          </cell>
        </row>
        <row r="5444">
          <cell r="A5444">
            <v>5005594</v>
          </cell>
          <cell r="B5444" t="str">
            <v>ISS FACILITY SERVICES SA</v>
          </cell>
          <cell r="C5444" t="str">
            <v/>
          </cell>
          <cell r="D5444" t="str">
            <v>A61895371</v>
          </cell>
          <cell r="E5444" t="str">
            <v>PGNA</v>
          </cell>
          <cell r="F5444" t="str">
            <v>Nacionales</v>
          </cell>
        </row>
        <row r="5445">
          <cell r="A5445">
            <v>5005595</v>
          </cell>
          <cell r="B5445" t="str">
            <v>MONZON TOME ISMAEL</v>
          </cell>
          <cell r="C5445" t="str">
            <v/>
          </cell>
          <cell r="D5445" t="str">
            <v>53466223D</v>
          </cell>
          <cell r="E5445" t="str">
            <v>PCOL</v>
          </cell>
          <cell r="F5445" t="str">
            <v>Colaboradores</v>
          </cell>
        </row>
        <row r="5446">
          <cell r="A5446">
            <v>5005596</v>
          </cell>
          <cell r="B5446" t="str">
            <v>SIGNATURIT SOLUTIONS SL</v>
          </cell>
          <cell r="C5446" t="str">
            <v/>
          </cell>
          <cell r="D5446" t="str">
            <v>B66024167</v>
          </cell>
          <cell r="E5446" t="str">
            <v>PGNA</v>
          </cell>
          <cell r="F5446" t="str">
            <v>Nacionales</v>
          </cell>
        </row>
        <row r="5447">
          <cell r="A5447">
            <v>5005597</v>
          </cell>
          <cell r="B5447" t="str">
            <v>CROWE ADVISORY SP SL</v>
          </cell>
          <cell r="C5447" t="str">
            <v/>
          </cell>
          <cell r="D5447" t="str">
            <v>B87122396</v>
          </cell>
          <cell r="E5447" t="str">
            <v>PGNA</v>
          </cell>
          <cell r="F5447" t="str">
            <v>Nacionales</v>
          </cell>
        </row>
        <row r="5448">
          <cell r="A5448">
            <v>5005598</v>
          </cell>
          <cell r="B5448" t="str">
            <v>CROWE SERVICIOS DE AUDITORIA SLP</v>
          </cell>
          <cell r="C5448" t="str">
            <v/>
          </cell>
          <cell r="D5448" t="str">
            <v>B83887125</v>
          </cell>
          <cell r="E5448" t="str">
            <v>PGNA</v>
          </cell>
          <cell r="F5448" t="str">
            <v>Nacionales</v>
          </cell>
        </row>
        <row r="5449">
          <cell r="A5449">
            <v>5005599</v>
          </cell>
          <cell r="B5449" t="str">
            <v>TODO POSTICERIA SL</v>
          </cell>
          <cell r="C5449" t="str">
            <v>SPAIN HAIR CENTER</v>
          </cell>
          <cell r="D5449" t="str">
            <v>B84469436</v>
          </cell>
          <cell r="E5449" t="str">
            <v>PGNA</v>
          </cell>
          <cell r="F5449" t="str">
            <v>Nacionales</v>
          </cell>
        </row>
        <row r="5450">
          <cell r="A5450">
            <v>5005600</v>
          </cell>
          <cell r="B5450" t="str">
            <v>WINSTON Y JULIA SC</v>
          </cell>
          <cell r="C5450" t="str">
            <v>CARMELO LÓPEZ MARTINEZ</v>
          </cell>
          <cell r="D5450" t="str">
            <v>J88552153</v>
          </cell>
          <cell r="E5450" t="str">
            <v>PCOL</v>
          </cell>
          <cell r="F5450" t="str">
            <v>Colaboradores</v>
          </cell>
        </row>
        <row r="5451">
          <cell r="A5451">
            <v>5005601</v>
          </cell>
          <cell r="B5451" t="str">
            <v>HEY LETS ENGLISH SL</v>
          </cell>
          <cell r="C5451" t="str">
            <v/>
          </cell>
          <cell r="D5451" t="str">
            <v>B95771671</v>
          </cell>
          <cell r="E5451" t="str">
            <v>PGNA</v>
          </cell>
          <cell r="F5451" t="str">
            <v>Nacionales</v>
          </cell>
        </row>
        <row r="5452">
          <cell r="A5452">
            <v>5005602</v>
          </cell>
          <cell r="B5452" t="str">
            <v>HERNANDEZ VALLS FERNANDO</v>
          </cell>
          <cell r="C5452" t="str">
            <v/>
          </cell>
          <cell r="D5452" t="str">
            <v>51994780Z</v>
          </cell>
          <cell r="E5452" t="str">
            <v>PCOL</v>
          </cell>
          <cell r="F5452" t="str">
            <v>Colaboradores</v>
          </cell>
        </row>
        <row r="5453">
          <cell r="A5453">
            <v>5005603</v>
          </cell>
          <cell r="B5453" t="str">
            <v>GETSAI INGENIERIA SL</v>
          </cell>
          <cell r="C5453" t="str">
            <v/>
          </cell>
          <cell r="D5453" t="str">
            <v>B86128253</v>
          </cell>
          <cell r="E5453" t="str">
            <v>PGNA</v>
          </cell>
          <cell r="F5453" t="str">
            <v>Nacionales</v>
          </cell>
        </row>
        <row r="5454">
          <cell r="A5454">
            <v>5005604</v>
          </cell>
          <cell r="B5454" t="str">
            <v>8MM PRODUCCIONES SL</v>
          </cell>
          <cell r="C5454" t="str">
            <v/>
          </cell>
          <cell r="D5454" t="str">
            <v>B83158444</v>
          </cell>
          <cell r="E5454" t="str">
            <v>PGNA</v>
          </cell>
          <cell r="F5454" t="str">
            <v>Nacionales</v>
          </cell>
        </row>
        <row r="5455">
          <cell r="A5455">
            <v>5005605</v>
          </cell>
          <cell r="B5455" t="str">
            <v>HCA HIGIENE Y CALIDAD AMBIENTAL SRL</v>
          </cell>
          <cell r="C5455" t="str">
            <v>HCA SANIDAD MEDIOAMBIENTAL</v>
          </cell>
          <cell r="D5455" t="str">
            <v>B83408435</v>
          </cell>
          <cell r="E5455" t="str">
            <v>PGNA</v>
          </cell>
          <cell r="F5455" t="str">
            <v>Nacionales</v>
          </cell>
        </row>
        <row r="5456">
          <cell r="A5456">
            <v>5005606</v>
          </cell>
          <cell r="B5456" t="str">
            <v>CARACTERE IBERIA SL</v>
          </cell>
          <cell r="C5456" t="str">
            <v/>
          </cell>
          <cell r="D5456" t="str">
            <v>B66168758</v>
          </cell>
          <cell r="E5456" t="str">
            <v>PGNA</v>
          </cell>
          <cell r="F5456" t="str">
            <v>Nacionales</v>
          </cell>
        </row>
        <row r="5457">
          <cell r="A5457">
            <v>5005607</v>
          </cell>
          <cell r="B5457" t="str">
            <v>QUIRUMED SLU</v>
          </cell>
          <cell r="C5457" t="str">
            <v/>
          </cell>
          <cell r="D5457" t="str">
            <v>B97267405</v>
          </cell>
          <cell r="E5457" t="str">
            <v>PGNA</v>
          </cell>
          <cell r="F5457" t="str">
            <v>Nacionales</v>
          </cell>
        </row>
        <row r="5458">
          <cell r="A5458">
            <v>5005608</v>
          </cell>
          <cell r="B5458" t="str">
            <v>PARK ROW DIGITAL SL</v>
          </cell>
          <cell r="C5458" t="str">
            <v>PERIODICO EL INDEPENDIENTE</v>
          </cell>
          <cell r="D5458" t="str">
            <v>B87577938</v>
          </cell>
          <cell r="E5458" t="str">
            <v>PGNA</v>
          </cell>
          <cell r="F5458" t="str">
            <v>Nacionales</v>
          </cell>
        </row>
        <row r="5459">
          <cell r="A5459">
            <v>5005609</v>
          </cell>
          <cell r="B5459" t="str">
            <v>PAILEY SHEN ZHEN SHI</v>
          </cell>
          <cell r="C5459" t="str">
            <v/>
          </cell>
          <cell r="D5459" t="str">
            <v>313673905</v>
          </cell>
          <cell r="E5459" t="str">
            <v>PGEX</v>
          </cell>
          <cell r="F5459" t="str">
            <v>Extranjeros</v>
          </cell>
        </row>
        <row r="5460">
          <cell r="A5460">
            <v>5005610</v>
          </cell>
          <cell r="B5460" t="str">
            <v>CARMEN SALA DE TORRES SOLANOT</v>
          </cell>
          <cell r="C5460" t="str">
            <v>MAMEN SALA DESDE NEW YORK</v>
          </cell>
          <cell r="D5460" t="str">
            <v>760528493</v>
          </cell>
          <cell r="E5460" t="str">
            <v>PGEX</v>
          </cell>
          <cell r="F5460" t="str">
            <v>Extranjeros</v>
          </cell>
        </row>
        <row r="5461">
          <cell r="A5461">
            <v>5005611</v>
          </cell>
          <cell r="B5461" t="str">
            <v>HELAS CONSULTORES SL</v>
          </cell>
          <cell r="C5461" t="str">
            <v/>
          </cell>
          <cell r="D5461" t="str">
            <v>B83017780</v>
          </cell>
          <cell r="E5461" t="str">
            <v>PGNA</v>
          </cell>
          <cell r="F5461" t="str">
            <v>Nacionales</v>
          </cell>
        </row>
        <row r="5462">
          <cell r="A5462">
            <v>5005612</v>
          </cell>
          <cell r="B5462" t="str">
            <v>JUNERAIN CHINA</v>
          </cell>
          <cell r="C5462" t="str">
            <v/>
          </cell>
          <cell r="D5462" t="str">
            <v>02180610137</v>
          </cell>
          <cell r="E5462" t="str">
            <v>PGEX</v>
          </cell>
          <cell r="F5462" t="str">
            <v>Extranjeros</v>
          </cell>
        </row>
        <row r="5463">
          <cell r="A5463">
            <v>5005613</v>
          </cell>
          <cell r="B5463" t="str">
            <v>CONSTRUCCIONES MENLOZ SL</v>
          </cell>
          <cell r="C5463" t="str">
            <v/>
          </cell>
          <cell r="D5463" t="str">
            <v>B79162608</v>
          </cell>
          <cell r="E5463" t="str">
            <v>PGNA</v>
          </cell>
          <cell r="F5463" t="str">
            <v>Nacionales</v>
          </cell>
        </row>
        <row r="5464">
          <cell r="A5464">
            <v>5005614</v>
          </cell>
          <cell r="B5464" t="str">
            <v>KEY2MEDIA AUDIOVISUAL SL</v>
          </cell>
          <cell r="C5464" t="str">
            <v/>
          </cell>
          <cell r="D5464" t="str">
            <v>B85371649</v>
          </cell>
          <cell r="E5464" t="str">
            <v>PGNA</v>
          </cell>
          <cell r="F5464" t="str">
            <v>Nacionales</v>
          </cell>
        </row>
        <row r="5465">
          <cell r="A5465">
            <v>5005615</v>
          </cell>
          <cell r="B5465" t="str">
            <v>JANFER SUMINISTROS INDUSTRIA SLU</v>
          </cell>
          <cell r="C5465" t="str">
            <v/>
          </cell>
          <cell r="D5465" t="str">
            <v>B82904905</v>
          </cell>
          <cell r="E5465" t="str">
            <v>PGNA</v>
          </cell>
          <cell r="F5465" t="str">
            <v>Nacionales</v>
          </cell>
        </row>
        <row r="5466">
          <cell r="A5466">
            <v>5005616</v>
          </cell>
          <cell r="B5466" t="str">
            <v>LANMOK STORE</v>
          </cell>
          <cell r="C5466" t="str">
            <v/>
          </cell>
          <cell r="D5466" t="str">
            <v>N7203628H</v>
          </cell>
          <cell r="E5466" t="str">
            <v>PGNA</v>
          </cell>
          <cell r="F5466" t="str">
            <v>Nacionales</v>
          </cell>
        </row>
        <row r="5467">
          <cell r="A5467">
            <v>5005617</v>
          </cell>
          <cell r="B5467" t="str">
            <v>ATEI ASOC TV EDUC IBEROAMERICANAS</v>
          </cell>
          <cell r="C5467" t="str">
            <v/>
          </cell>
          <cell r="D5467" t="str">
            <v>G80455140</v>
          </cell>
          <cell r="E5467" t="str">
            <v>PGNA</v>
          </cell>
          <cell r="F5467" t="str">
            <v>Nacionales</v>
          </cell>
        </row>
        <row r="5468">
          <cell r="A5468">
            <v>5005618</v>
          </cell>
          <cell r="B5468" t="str">
            <v>ALAGO MADRID SL</v>
          </cell>
          <cell r="C5468" t="str">
            <v/>
          </cell>
          <cell r="D5468" t="str">
            <v>B86051422</v>
          </cell>
          <cell r="E5468" t="str">
            <v>PGNA</v>
          </cell>
          <cell r="F5468" t="str">
            <v>Nacionales</v>
          </cell>
        </row>
        <row r="5469">
          <cell r="A5469">
            <v>5005619</v>
          </cell>
          <cell r="B5469" t="str">
            <v>PROTECCION LABORAL ARTERO SL</v>
          </cell>
          <cell r="C5469" t="str">
            <v/>
          </cell>
          <cell r="D5469" t="str">
            <v>B19212679</v>
          </cell>
          <cell r="E5469" t="str">
            <v>PGNA</v>
          </cell>
          <cell r="F5469" t="str">
            <v>Nacionales</v>
          </cell>
        </row>
        <row r="5470">
          <cell r="A5470">
            <v>5005620</v>
          </cell>
          <cell r="B5470" t="str">
            <v>COBERTURA Y OCC SLU</v>
          </cell>
          <cell r="C5470" t="str">
            <v/>
          </cell>
          <cell r="D5470" t="str">
            <v>B10244374</v>
          </cell>
          <cell r="E5470" t="str">
            <v>PGNA</v>
          </cell>
          <cell r="F5470" t="str">
            <v>Nacionales</v>
          </cell>
        </row>
        <row r="5471">
          <cell r="A5471">
            <v>5005621</v>
          </cell>
          <cell r="B5471" t="str">
            <v>MBC SERVICIOS AUDIOVISUALES SL</v>
          </cell>
          <cell r="C5471" t="str">
            <v/>
          </cell>
          <cell r="D5471" t="str">
            <v>B27411941</v>
          </cell>
          <cell r="E5471" t="str">
            <v>PGNA</v>
          </cell>
          <cell r="F5471" t="str">
            <v>Productoras</v>
          </cell>
        </row>
        <row r="5472">
          <cell r="A5472">
            <v>5005622</v>
          </cell>
          <cell r="B5472" t="str">
            <v>AMAZON EU ESPAÑA SARL</v>
          </cell>
          <cell r="C5472" t="str">
            <v/>
          </cell>
          <cell r="D5472" t="str">
            <v>W0184081H</v>
          </cell>
          <cell r="E5472" t="str">
            <v>PGNA</v>
          </cell>
          <cell r="F5472" t="str">
            <v>Nacionales</v>
          </cell>
        </row>
        <row r="5473">
          <cell r="A5473">
            <v>5005623</v>
          </cell>
          <cell r="B5473" t="str">
            <v>VERONICOAR CO LTD</v>
          </cell>
          <cell r="C5473" t="str">
            <v/>
          </cell>
          <cell r="D5473" t="str">
            <v>N7202623J</v>
          </cell>
          <cell r="E5473" t="str">
            <v>PGNA</v>
          </cell>
          <cell r="F5473" t="str">
            <v>Nacionales</v>
          </cell>
        </row>
        <row r="5474">
          <cell r="A5474">
            <v>5005624</v>
          </cell>
          <cell r="B5474" t="str">
            <v>OLEOVID SL</v>
          </cell>
          <cell r="C5474" t="str">
            <v/>
          </cell>
          <cell r="D5474" t="str">
            <v>B88598933</v>
          </cell>
          <cell r="E5474" t="str">
            <v>PGNA</v>
          </cell>
          <cell r="F5474" t="str">
            <v>Nacionales</v>
          </cell>
        </row>
        <row r="5475">
          <cell r="A5475">
            <v>5005625</v>
          </cell>
          <cell r="B5475" t="str">
            <v>REYSAN ATLANTIC SL</v>
          </cell>
          <cell r="C5475" t="str">
            <v/>
          </cell>
          <cell r="D5475" t="str">
            <v>B42143529</v>
          </cell>
          <cell r="E5475" t="str">
            <v>PGNA</v>
          </cell>
          <cell r="F5475" t="str">
            <v>Nacionales</v>
          </cell>
        </row>
        <row r="5476">
          <cell r="A5476">
            <v>5005626</v>
          </cell>
          <cell r="B5476" t="str">
            <v>QIAN ZHAO SHANG MAO</v>
          </cell>
          <cell r="C5476" t="str">
            <v/>
          </cell>
          <cell r="D5476" t="str">
            <v>N7201575C</v>
          </cell>
          <cell r="E5476" t="str">
            <v>PGEX</v>
          </cell>
          <cell r="F5476" t="str">
            <v>Extranjeros</v>
          </cell>
        </row>
        <row r="5477">
          <cell r="A5477">
            <v>5005627</v>
          </cell>
          <cell r="B5477" t="str">
            <v>ELIPSE SERVICIOS DE MARKETING</v>
          </cell>
          <cell r="C5477" t="str">
            <v/>
          </cell>
          <cell r="D5477" t="str">
            <v>B80622731</v>
          </cell>
          <cell r="E5477" t="str">
            <v>PGNA</v>
          </cell>
          <cell r="F5477" t="str">
            <v>Nacionales</v>
          </cell>
        </row>
        <row r="5478">
          <cell r="A5478">
            <v>5005628</v>
          </cell>
          <cell r="B5478" t="str">
            <v>ZHAN UNIVERSAL SL</v>
          </cell>
          <cell r="C5478" t="str">
            <v/>
          </cell>
          <cell r="D5478" t="str">
            <v>B26369397</v>
          </cell>
          <cell r="E5478" t="str">
            <v>PGNA</v>
          </cell>
          <cell r="F5478" t="str">
            <v>Nacionales</v>
          </cell>
        </row>
        <row r="5479">
          <cell r="A5479">
            <v>5005629</v>
          </cell>
          <cell r="B5479" t="str">
            <v>EUROFINS-MEGALAB SA</v>
          </cell>
          <cell r="C5479" t="str">
            <v/>
          </cell>
          <cell r="D5479" t="str">
            <v>A78873973</v>
          </cell>
          <cell r="E5479" t="str">
            <v>PGNA</v>
          </cell>
          <cell r="F5479" t="str">
            <v>Nacionales</v>
          </cell>
        </row>
        <row r="5480">
          <cell r="A5480">
            <v>5005630</v>
          </cell>
          <cell r="B5480" t="str">
            <v>ALONSO FREIRE MARIANO</v>
          </cell>
          <cell r="C5480" t="str">
            <v/>
          </cell>
          <cell r="D5480" t="str">
            <v>50867610M</v>
          </cell>
          <cell r="E5480" t="str">
            <v>PCOL</v>
          </cell>
          <cell r="F5480" t="str">
            <v>Colaboradores</v>
          </cell>
        </row>
        <row r="5481">
          <cell r="A5481">
            <v>5005631</v>
          </cell>
          <cell r="B5481" t="str">
            <v>HERNANDEZ HERRERO CRISTINA</v>
          </cell>
          <cell r="C5481" t="str">
            <v/>
          </cell>
          <cell r="D5481" t="str">
            <v>02508396Q</v>
          </cell>
          <cell r="E5481" t="str">
            <v>PCOL</v>
          </cell>
          <cell r="F5481" t="str">
            <v>Colaboradores</v>
          </cell>
        </row>
        <row r="5482">
          <cell r="A5482">
            <v>5005632</v>
          </cell>
          <cell r="B5482" t="str">
            <v>AMAZON EU POLONIA SARL</v>
          </cell>
          <cell r="C5482" t="str">
            <v/>
          </cell>
          <cell r="D5482" t="str">
            <v>PL5262907815</v>
          </cell>
          <cell r="E5482" t="str">
            <v>PGEX</v>
          </cell>
          <cell r="F5482" t="str">
            <v>Extranjeros</v>
          </cell>
        </row>
        <row r="5483">
          <cell r="A5483">
            <v>5005633</v>
          </cell>
          <cell r="B5483" t="str">
            <v>AMAZON EU ALEMANIA SARL</v>
          </cell>
          <cell r="C5483" t="str">
            <v/>
          </cell>
          <cell r="D5483" t="str">
            <v>814584193</v>
          </cell>
          <cell r="E5483" t="str">
            <v>PGCO</v>
          </cell>
          <cell r="F5483" t="str">
            <v>Comunitarios</v>
          </cell>
        </row>
        <row r="5484">
          <cell r="A5484">
            <v>5005634</v>
          </cell>
          <cell r="B5484" t="str">
            <v>LUCKY YOU</v>
          </cell>
          <cell r="C5484" t="str">
            <v/>
          </cell>
          <cell r="D5484" t="str">
            <v>04803066554</v>
          </cell>
          <cell r="E5484" t="str">
            <v>PGCO</v>
          </cell>
          <cell r="F5484" t="str">
            <v>Comunitarios</v>
          </cell>
        </row>
        <row r="5485">
          <cell r="A5485">
            <v>5005635</v>
          </cell>
          <cell r="B5485" t="str">
            <v>FRAME COMUNICACIÓN SL</v>
          </cell>
          <cell r="C5485" t="str">
            <v>MARIO PICAZO</v>
          </cell>
          <cell r="D5485" t="str">
            <v>B86380615</v>
          </cell>
          <cell r="E5485" t="str">
            <v>PCOL</v>
          </cell>
          <cell r="F5485" t="str">
            <v>Colaboradores</v>
          </cell>
        </row>
        <row r="5486">
          <cell r="A5486">
            <v>5005636</v>
          </cell>
          <cell r="B5486" t="str">
            <v>AARDMAN ANIMATIONS LIMITED</v>
          </cell>
          <cell r="C5486" t="str">
            <v/>
          </cell>
          <cell r="D5486" t="str">
            <v>609301172</v>
          </cell>
          <cell r="E5486" t="str">
            <v>PGEX</v>
          </cell>
          <cell r="F5486" t="str">
            <v>Extranjeros</v>
          </cell>
        </row>
        <row r="5487">
          <cell r="A5487">
            <v>5005637</v>
          </cell>
          <cell r="B5487" t="str">
            <v>SUAREZ RAMIREZ PATRICIA</v>
          </cell>
          <cell r="C5487" t="str">
            <v>ASUFIN- ASOCIACION DE USUARIOS FINANCIEROS</v>
          </cell>
          <cell r="D5487" t="str">
            <v>53417468Z</v>
          </cell>
          <cell r="E5487" t="str">
            <v>PCOL</v>
          </cell>
          <cell r="F5487" t="str">
            <v>Colaboradores</v>
          </cell>
        </row>
        <row r="5488">
          <cell r="A5488">
            <v>5005638</v>
          </cell>
          <cell r="B5488" t="str">
            <v>ENGIE ESPAÑA</v>
          </cell>
          <cell r="C5488" t="str">
            <v/>
          </cell>
          <cell r="D5488" t="str">
            <v>A28368132</v>
          </cell>
          <cell r="E5488" t="str">
            <v>PGNA</v>
          </cell>
          <cell r="F5488" t="str">
            <v>Nacionales</v>
          </cell>
        </row>
        <row r="5489">
          <cell r="A5489">
            <v>5005640</v>
          </cell>
          <cell r="B5489" t="str">
            <v>GOMEZ CORTIJO SARA</v>
          </cell>
          <cell r="C5489" t="str">
            <v/>
          </cell>
          <cell r="D5489" t="str">
            <v>74883706F</v>
          </cell>
          <cell r="E5489" t="str">
            <v>PCOL</v>
          </cell>
          <cell r="F5489" t="str">
            <v>Colaboradores</v>
          </cell>
        </row>
        <row r="5490">
          <cell r="A5490">
            <v>5005641</v>
          </cell>
          <cell r="B5490" t="str">
            <v>SHENZHENSHIJINHUIKEJIYOU</v>
          </cell>
          <cell r="C5490" t="str">
            <v/>
          </cell>
          <cell r="D5490" t="str">
            <v>N7201826J</v>
          </cell>
          <cell r="E5490" t="str">
            <v>PGNA</v>
          </cell>
          <cell r="F5490" t="str">
            <v>Nacionales</v>
          </cell>
        </row>
        <row r="5491">
          <cell r="A5491">
            <v>5005642</v>
          </cell>
          <cell r="B5491" t="str">
            <v>13 TV SA</v>
          </cell>
          <cell r="C5491" t="str">
            <v/>
          </cell>
          <cell r="D5491" t="str">
            <v>A85826477</v>
          </cell>
          <cell r="E5491" t="str">
            <v>PGNA</v>
          </cell>
          <cell r="F5491" t="str">
            <v>Nacionales</v>
          </cell>
        </row>
        <row r="5492">
          <cell r="A5492">
            <v>5005643</v>
          </cell>
          <cell r="B5492" t="str">
            <v>DIRCOMFIDENCIAL MEDIOS SL</v>
          </cell>
          <cell r="C5492" t="str">
            <v/>
          </cell>
          <cell r="D5492" t="str">
            <v>B88261748</v>
          </cell>
          <cell r="E5492" t="str">
            <v>PGNA</v>
          </cell>
          <cell r="F5492" t="str">
            <v>Nacionales</v>
          </cell>
        </row>
        <row r="5493">
          <cell r="A5493">
            <v>5005639</v>
          </cell>
          <cell r="B5493" t="str">
            <v>RODILLA CARIÑENA NOEL MIGUEL</v>
          </cell>
          <cell r="C5493" t="str">
            <v/>
          </cell>
          <cell r="D5493" t="str">
            <v>73659128H</v>
          </cell>
          <cell r="E5493" t="str">
            <v>PCOL</v>
          </cell>
          <cell r="F5493" t="str">
            <v>Colaboradores</v>
          </cell>
        </row>
        <row r="5494">
          <cell r="A5494">
            <v>5005644</v>
          </cell>
          <cell r="B5494" t="str">
            <v>UNION FONOGRAFICA INDEPENDIENTE</v>
          </cell>
          <cell r="C5494" t="str">
            <v>UFI</v>
          </cell>
          <cell r="D5494" t="str">
            <v>G83822510</v>
          </cell>
          <cell r="E5494" t="str">
            <v>PGNA</v>
          </cell>
          <cell r="F5494" t="str">
            <v>Nacionales</v>
          </cell>
        </row>
        <row r="5495">
          <cell r="A5495">
            <v>5005645</v>
          </cell>
          <cell r="B5495" t="str">
            <v>DE LA FUENTE BLANCO JOSE JULIO</v>
          </cell>
          <cell r="C5495" t="str">
            <v/>
          </cell>
          <cell r="D5495" t="str">
            <v>71015469W</v>
          </cell>
          <cell r="E5495" t="str">
            <v>PCOL</v>
          </cell>
          <cell r="F5495" t="str">
            <v>Colaboradores</v>
          </cell>
        </row>
        <row r="5496">
          <cell r="A5496">
            <v>5005646</v>
          </cell>
          <cell r="B5496" t="str">
            <v>VASCO INFORMATICA SL</v>
          </cell>
          <cell r="C5496" t="str">
            <v/>
          </cell>
          <cell r="D5496" t="str">
            <v>B29361896</v>
          </cell>
          <cell r="E5496" t="str">
            <v>PGNA</v>
          </cell>
          <cell r="F5496" t="str">
            <v>Nacionales</v>
          </cell>
        </row>
        <row r="5497">
          <cell r="A5497">
            <v>5005647</v>
          </cell>
          <cell r="B5497" t="str">
            <v>JUNERAIN ALEMANIA</v>
          </cell>
          <cell r="C5497" t="str">
            <v/>
          </cell>
          <cell r="D5497" t="str">
            <v>DE322293686</v>
          </cell>
          <cell r="E5497" t="str">
            <v>PGCO</v>
          </cell>
          <cell r="F5497" t="str">
            <v>Comunitarios</v>
          </cell>
        </row>
        <row r="5498">
          <cell r="A5498">
            <v>5005648</v>
          </cell>
          <cell r="B5498" t="str">
            <v>LA LUNA TV SL</v>
          </cell>
          <cell r="C5498" t="str">
            <v/>
          </cell>
          <cell r="D5498" t="str">
            <v>B88249354</v>
          </cell>
          <cell r="E5498" t="str">
            <v>PGNA</v>
          </cell>
          <cell r="F5498" t="str">
            <v>Nacionales</v>
          </cell>
        </row>
        <row r="5499">
          <cell r="A5499">
            <v>5005649</v>
          </cell>
          <cell r="B5499" t="str">
            <v>MAD CREW MOVIE SERVICES SL</v>
          </cell>
          <cell r="C5499" t="str">
            <v/>
          </cell>
          <cell r="D5499" t="str">
            <v>B87587655</v>
          </cell>
          <cell r="E5499" t="str">
            <v>PGNA</v>
          </cell>
          <cell r="F5499" t="str">
            <v>Nacionales</v>
          </cell>
        </row>
        <row r="5500">
          <cell r="A5500">
            <v>5005650</v>
          </cell>
          <cell r="B5500" t="str">
            <v>MUZA PHARMA SL</v>
          </cell>
          <cell r="C5500" t="str">
            <v/>
          </cell>
          <cell r="D5500" t="str">
            <v>B88642749</v>
          </cell>
          <cell r="E5500" t="str">
            <v>PGNA</v>
          </cell>
          <cell r="F5500" t="str">
            <v>Nacionales</v>
          </cell>
        </row>
        <row r="5501">
          <cell r="A5501">
            <v>5005651</v>
          </cell>
          <cell r="B5501" t="str">
            <v>EMPRESA MONFORTE SAU</v>
          </cell>
          <cell r="C5501" t="str">
            <v/>
          </cell>
          <cell r="D5501" t="str">
            <v>A15019243</v>
          </cell>
          <cell r="E5501" t="str">
            <v>PGNA</v>
          </cell>
          <cell r="F5501" t="str">
            <v>Nacionales</v>
          </cell>
        </row>
        <row r="5502">
          <cell r="A5502">
            <v>5005652</v>
          </cell>
          <cell r="B5502" t="str">
            <v>BEATO CORDOBA MARIA ANGELA</v>
          </cell>
          <cell r="C5502" t="str">
            <v/>
          </cell>
          <cell r="D5502" t="str">
            <v>11951047V</v>
          </cell>
          <cell r="E5502" t="str">
            <v>PCOL</v>
          </cell>
          <cell r="F5502" t="str">
            <v>Colaboradores</v>
          </cell>
        </row>
        <row r="5503">
          <cell r="A5503">
            <v>5005653</v>
          </cell>
          <cell r="B5503" t="str">
            <v>AESCRIPTS INC</v>
          </cell>
          <cell r="C5503" t="str">
            <v/>
          </cell>
          <cell r="D5503" t="str">
            <v>EU372002852</v>
          </cell>
          <cell r="E5503" t="str">
            <v>PGEX</v>
          </cell>
          <cell r="F5503" t="str">
            <v>Extranjeros</v>
          </cell>
        </row>
        <row r="5504">
          <cell r="A5504">
            <v>5005654</v>
          </cell>
          <cell r="B5504" t="str">
            <v>LUMALIBRAN SL</v>
          </cell>
          <cell r="C5504" t="str">
            <v>PEREZ DIAZ LUIS</v>
          </cell>
          <cell r="D5504" t="str">
            <v>B82581109</v>
          </cell>
          <cell r="E5504" t="str">
            <v>PCOL</v>
          </cell>
          <cell r="F5504" t="str">
            <v>Colaboradores</v>
          </cell>
        </row>
        <row r="5505">
          <cell r="A5505">
            <v>5005655</v>
          </cell>
          <cell r="B5505" t="str">
            <v>GAYNER SA</v>
          </cell>
          <cell r="C5505" t="str">
            <v/>
          </cell>
          <cell r="D5505" t="str">
            <v>A08280430</v>
          </cell>
          <cell r="E5505" t="str">
            <v>PGNA</v>
          </cell>
          <cell r="F5505" t="str">
            <v>Nacionales</v>
          </cell>
        </row>
        <row r="5506">
          <cell r="A5506">
            <v>5005656</v>
          </cell>
          <cell r="B5506" t="str">
            <v>BOLONIO DE PRADOS MARTA</v>
          </cell>
          <cell r="C5506" t="str">
            <v/>
          </cell>
          <cell r="D5506" t="str">
            <v>50222600F</v>
          </cell>
          <cell r="E5506" t="str">
            <v>PCOL</v>
          </cell>
          <cell r="F5506" t="str">
            <v>Colaboradores</v>
          </cell>
        </row>
        <row r="5507">
          <cell r="A5507">
            <v>5005657</v>
          </cell>
          <cell r="B5507" t="str">
            <v>DELOITTE CONSULTING SL</v>
          </cell>
          <cell r="C5507" t="str">
            <v/>
          </cell>
          <cell r="D5507" t="str">
            <v>B81690471</v>
          </cell>
          <cell r="E5507" t="str">
            <v>PGNA</v>
          </cell>
          <cell r="F5507" t="str">
            <v>Nacionales</v>
          </cell>
        </row>
        <row r="5508">
          <cell r="A5508">
            <v>5005658</v>
          </cell>
          <cell r="B5508" t="str">
            <v>CHAZIN TIRADO VERONICA ANA</v>
          </cell>
          <cell r="C5508" t="str">
            <v/>
          </cell>
          <cell r="D5508" t="str">
            <v>50879570M</v>
          </cell>
          <cell r="E5508" t="str">
            <v>PCOL</v>
          </cell>
          <cell r="F5508" t="str">
            <v>Colaboradores</v>
          </cell>
        </row>
        <row r="5509">
          <cell r="A5509">
            <v>5005659</v>
          </cell>
          <cell r="B5509" t="str">
            <v>RUIZ VALDIVIA ANTONIO LUIS</v>
          </cell>
          <cell r="C5509" t="str">
            <v/>
          </cell>
          <cell r="D5509" t="str">
            <v>75259717Z</v>
          </cell>
          <cell r="E5509" t="str">
            <v>PCOL</v>
          </cell>
          <cell r="F5509" t="str">
            <v>Colaboradores</v>
          </cell>
        </row>
        <row r="5510">
          <cell r="A5510">
            <v>5005660</v>
          </cell>
          <cell r="B5510" t="str">
            <v>GARCIA GOMEZ DAVID</v>
          </cell>
          <cell r="C5510" t="str">
            <v/>
          </cell>
          <cell r="D5510" t="str">
            <v>71296256M</v>
          </cell>
          <cell r="E5510" t="str">
            <v>PCOL</v>
          </cell>
          <cell r="F5510" t="str">
            <v>Colaboradores</v>
          </cell>
        </row>
        <row r="5511">
          <cell r="A5511">
            <v>5005661</v>
          </cell>
          <cell r="B5511" t="str">
            <v>SANCHEZ MARTOS JESUS</v>
          </cell>
          <cell r="C5511" t="str">
            <v/>
          </cell>
          <cell r="D5511" t="str">
            <v>00650244B</v>
          </cell>
          <cell r="E5511" t="str">
            <v>PCOL</v>
          </cell>
          <cell r="F5511" t="str">
            <v>Colaboradores</v>
          </cell>
        </row>
        <row r="5512">
          <cell r="A5512">
            <v>5005662</v>
          </cell>
          <cell r="B5512" t="str">
            <v>GASER AUDIOVISUALES SL</v>
          </cell>
          <cell r="C5512" t="str">
            <v/>
          </cell>
          <cell r="D5512" t="str">
            <v>B86109998</v>
          </cell>
          <cell r="E5512" t="str">
            <v>PGNA</v>
          </cell>
          <cell r="F5512" t="str">
            <v>Nacionales</v>
          </cell>
        </row>
        <row r="5513">
          <cell r="A5513">
            <v>5005663</v>
          </cell>
          <cell r="B5513" t="str">
            <v>LA HUELLA DEL GATO SL</v>
          </cell>
          <cell r="C5513" t="str">
            <v/>
          </cell>
          <cell r="D5513" t="str">
            <v>B84329515</v>
          </cell>
          <cell r="E5513" t="str">
            <v>PGNA</v>
          </cell>
          <cell r="F5513" t="str">
            <v>Nacionales</v>
          </cell>
        </row>
        <row r="5514">
          <cell r="A5514">
            <v>5005665</v>
          </cell>
          <cell r="B5514" t="str">
            <v>THE H GROUP LIMITED</v>
          </cell>
          <cell r="C5514" t="str">
            <v>INMA  ESCRIBANO  HULOBO PRODUCTIONS</v>
          </cell>
          <cell r="D5514" t="str">
            <v>696407260000718A</v>
          </cell>
          <cell r="E5514" t="str">
            <v>PGEX</v>
          </cell>
          <cell r="F5514" t="str">
            <v>Extranjeros</v>
          </cell>
        </row>
        <row r="5515">
          <cell r="A5515">
            <v>5005666</v>
          </cell>
          <cell r="B5515" t="str">
            <v>HULOBO LIMITED</v>
          </cell>
          <cell r="C5515" t="str">
            <v>INMACULADA ESCRIBANO - THE H GROUP</v>
          </cell>
          <cell r="D5515" t="str">
            <v>2941584</v>
          </cell>
          <cell r="E5515" t="str">
            <v>PGEX</v>
          </cell>
          <cell r="F5515" t="str">
            <v>Extranjeros</v>
          </cell>
        </row>
        <row r="5516">
          <cell r="A5516">
            <v>5005664</v>
          </cell>
          <cell r="B5516" t="str">
            <v>FISCHER GARBERT OLGA</v>
          </cell>
          <cell r="C5516" t="str">
            <v/>
          </cell>
          <cell r="D5516" t="str">
            <v>264210046</v>
          </cell>
          <cell r="E5516" t="str">
            <v>PGNA</v>
          </cell>
          <cell r="F5516" t="str">
            <v>Nacionales</v>
          </cell>
        </row>
        <row r="5517">
          <cell r="A5517">
            <v>5005667</v>
          </cell>
          <cell r="B5517" t="str">
            <v>ROALZA SPORT SL</v>
          </cell>
          <cell r="C5517" t="str">
            <v>ALVARO ZAZO FEITO</v>
          </cell>
          <cell r="D5517" t="str">
            <v>B88610209</v>
          </cell>
          <cell r="E5517" t="str">
            <v>PCOL</v>
          </cell>
          <cell r="F5517" t="str">
            <v>Colaboradores</v>
          </cell>
        </row>
        <row r="5518">
          <cell r="A5518">
            <v>5005668</v>
          </cell>
          <cell r="B5518" t="str">
            <v>LYA REDES SL</v>
          </cell>
          <cell r="C5518" t="str">
            <v/>
          </cell>
          <cell r="D5518" t="str">
            <v>B87358826</v>
          </cell>
          <cell r="E5518" t="str">
            <v>PGNA</v>
          </cell>
          <cell r="F5518" t="str">
            <v>Nacionales</v>
          </cell>
        </row>
        <row r="5519">
          <cell r="A5519">
            <v>5005669</v>
          </cell>
          <cell r="B5519" t="str">
            <v>SELDAS VERBO JOSE LUIS</v>
          </cell>
          <cell r="C5519" t="str">
            <v/>
          </cell>
          <cell r="D5519" t="str">
            <v>03812049Y</v>
          </cell>
          <cell r="E5519" t="str">
            <v>PGNA</v>
          </cell>
          <cell r="F5519" t="str">
            <v>Nacionales</v>
          </cell>
        </row>
        <row r="5520">
          <cell r="A5520">
            <v>5005670</v>
          </cell>
          <cell r="B5520" t="str">
            <v>ALIAGA BUIL LUIS FRANCISCO</v>
          </cell>
          <cell r="C5520" t="str">
            <v/>
          </cell>
          <cell r="D5520" t="str">
            <v>344839378</v>
          </cell>
          <cell r="E5520" t="str">
            <v>PCOL</v>
          </cell>
          <cell r="F5520" t="str">
            <v>Colaboradores</v>
          </cell>
        </row>
        <row r="5521">
          <cell r="A5521">
            <v>5005671</v>
          </cell>
          <cell r="B5521" t="str">
            <v>ALARRO GESTION XXI SL</v>
          </cell>
          <cell r="C5521" t="str">
            <v>JULIO GARCIA MERA</v>
          </cell>
          <cell r="D5521" t="str">
            <v>B85782829</v>
          </cell>
          <cell r="E5521" t="str">
            <v>PCOL</v>
          </cell>
          <cell r="F5521" t="str">
            <v>Colaboradores</v>
          </cell>
        </row>
        <row r="5522">
          <cell r="A5522">
            <v>5005672</v>
          </cell>
          <cell r="B5522" t="str">
            <v>SEIDOR SA</v>
          </cell>
          <cell r="C5522" t="str">
            <v/>
          </cell>
          <cell r="D5522" t="str">
            <v>A08854929</v>
          </cell>
          <cell r="E5522" t="str">
            <v>PGNA</v>
          </cell>
          <cell r="F5522" t="str">
            <v>Nacionales</v>
          </cell>
        </row>
        <row r="5523">
          <cell r="A5523">
            <v>5005673</v>
          </cell>
          <cell r="B5523" t="str">
            <v>ZURDO HERRERO CELIA</v>
          </cell>
          <cell r="C5523" t="str">
            <v/>
          </cell>
          <cell r="D5523" t="str">
            <v>47470896T</v>
          </cell>
          <cell r="E5523" t="str">
            <v>PCOL</v>
          </cell>
          <cell r="F5523" t="str">
            <v>Colaboradores</v>
          </cell>
        </row>
        <row r="5524">
          <cell r="A5524">
            <v>5005674</v>
          </cell>
          <cell r="B5524" t="str">
            <v>IDEAS FZE</v>
          </cell>
          <cell r="C5524" t="str">
            <v>Antonio Pelegrin en Abu Dabi - Emiratos Árabes Unidos</v>
          </cell>
          <cell r="D5524" t="str">
            <v>3931</v>
          </cell>
          <cell r="E5524" t="str">
            <v>PGEX</v>
          </cell>
          <cell r="F5524" t="str">
            <v>Extranjeros</v>
          </cell>
        </row>
        <row r="5525">
          <cell r="A5525">
            <v>5005675</v>
          </cell>
          <cell r="B5525" t="str">
            <v>WASHINGTON BACA BELINDA MARIA</v>
          </cell>
          <cell r="C5525" t="str">
            <v/>
          </cell>
          <cell r="D5525" t="str">
            <v>51385856S</v>
          </cell>
          <cell r="E5525" t="str">
            <v>PCOL</v>
          </cell>
          <cell r="F5525" t="str">
            <v>Colaboradores</v>
          </cell>
        </row>
        <row r="5526">
          <cell r="A5526">
            <v>5005676</v>
          </cell>
          <cell r="B5526" t="str">
            <v>BORDADOS TREBOR SL</v>
          </cell>
          <cell r="C5526" t="str">
            <v/>
          </cell>
          <cell r="D5526" t="str">
            <v>B81690083</v>
          </cell>
          <cell r="E5526" t="str">
            <v>PGNA</v>
          </cell>
          <cell r="F5526" t="str">
            <v>Nacionales</v>
          </cell>
        </row>
        <row r="5527">
          <cell r="A5527">
            <v>5005677</v>
          </cell>
          <cell r="B5527" t="str">
            <v>IRIBARREN MORALES CARLOS</v>
          </cell>
          <cell r="C5527" t="str">
            <v/>
          </cell>
          <cell r="D5527" t="str">
            <v>51401879F</v>
          </cell>
          <cell r="E5527" t="str">
            <v>PCOL</v>
          </cell>
          <cell r="F5527" t="str">
            <v>Colaboradores</v>
          </cell>
        </row>
        <row r="5528">
          <cell r="A5528">
            <v>5005678</v>
          </cell>
          <cell r="B5528" t="str">
            <v>ALBACETE BALOMPIE SAD</v>
          </cell>
          <cell r="C5528" t="str">
            <v/>
          </cell>
          <cell r="D5528" t="str">
            <v>A02008613</v>
          </cell>
          <cell r="E5528" t="str">
            <v>PGNA</v>
          </cell>
          <cell r="F5528" t="str">
            <v>Nacionales</v>
          </cell>
        </row>
        <row r="5529">
          <cell r="A5529">
            <v>5005679</v>
          </cell>
          <cell r="B5529" t="str">
            <v>FERNANDEZ CASADO JOSE LUIS</v>
          </cell>
          <cell r="C5529" t="str">
            <v/>
          </cell>
          <cell r="D5529" t="str">
            <v>11811649E</v>
          </cell>
          <cell r="E5529" t="str">
            <v>PCOL</v>
          </cell>
          <cell r="F5529" t="str">
            <v>Colaboradores</v>
          </cell>
        </row>
        <row r="5530">
          <cell r="A5530">
            <v>5005681</v>
          </cell>
          <cell r="B5530" t="str">
            <v>FASHION STORY</v>
          </cell>
          <cell r="C5530" t="str">
            <v/>
          </cell>
          <cell r="D5530" t="str">
            <v>85793772138</v>
          </cell>
          <cell r="E5530" t="str">
            <v>PGCO</v>
          </cell>
          <cell r="F5530" t="str">
            <v>Comunitarios</v>
          </cell>
        </row>
        <row r="5531">
          <cell r="A5531">
            <v>5005680</v>
          </cell>
          <cell r="B5531" t="str">
            <v>SORIANO BOLIVAR INMACULADA</v>
          </cell>
          <cell r="C5531" t="str">
            <v>SORIANO IRMA</v>
          </cell>
          <cell r="D5531" t="str">
            <v>25989439Z</v>
          </cell>
          <cell r="E5531" t="str">
            <v>PCOL</v>
          </cell>
          <cell r="F5531" t="str">
            <v>Colaboradores</v>
          </cell>
        </row>
        <row r="5532">
          <cell r="A5532">
            <v>5005682</v>
          </cell>
          <cell r="B5532" t="str">
            <v>SEGOVIA BRICIO (el OK es 5005571)</v>
          </cell>
          <cell r="C5532" t="str">
            <v/>
          </cell>
          <cell r="D5532" t="str">
            <v>47830755R</v>
          </cell>
          <cell r="E5532" t="str">
            <v>PGEX</v>
          </cell>
          <cell r="F5532" t="str">
            <v>Extranjeros</v>
          </cell>
        </row>
        <row r="5533">
          <cell r="A5533">
            <v>5005683</v>
          </cell>
          <cell r="B5533" t="str">
            <v>GALAN CASCALES CONCEPCION</v>
          </cell>
          <cell r="C5533" t="str">
            <v/>
          </cell>
          <cell r="D5533" t="str">
            <v>50706204J</v>
          </cell>
          <cell r="E5533" t="str">
            <v>PCOL</v>
          </cell>
          <cell r="F5533" t="str">
            <v>Colaboradores</v>
          </cell>
        </row>
        <row r="5534">
          <cell r="A5534">
            <v>5005684</v>
          </cell>
          <cell r="B5534" t="str">
            <v>ENDEAVOR CONTENT</v>
          </cell>
          <cell r="C5534" t="str">
            <v/>
          </cell>
          <cell r="D5534" t="str">
            <v>189601379</v>
          </cell>
          <cell r="E5534" t="str">
            <v>PGEX</v>
          </cell>
          <cell r="F5534" t="str">
            <v>Extranjeros</v>
          </cell>
        </row>
        <row r="5535">
          <cell r="A5535">
            <v>5005685</v>
          </cell>
          <cell r="B5535" t="str">
            <v>BARON MARTIN OMAR</v>
          </cell>
          <cell r="C5535" t="str">
            <v/>
          </cell>
          <cell r="D5535" t="str">
            <v>47973334A</v>
          </cell>
          <cell r="E5535" t="str">
            <v>PCOL</v>
          </cell>
          <cell r="F5535" t="str">
            <v>Colaboradores</v>
          </cell>
        </row>
        <row r="5536">
          <cell r="A5536">
            <v>5005686</v>
          </cell>
          <cell r="B5536" t="str">
            <v>VALBUENA BLANCO JESUS</v>
          </cell>
          <cell r="C5536" t="str">
            <v/>
          </cell>
          <cell r="D5536" t="str">
            <v>46862544K</v>
          </cell>
          <cell r="E5536" t="str">
            <v>PCOL</v>
          </cell>
          <cell r="F5536" t="str">
            <v>Colaboradores</v>
          </cell>
        </row>
        <row r="5537">
          <cell r="A5537">
            <v>5005687</v>
          </cell>
          <cell r="B5537" t="str">
            <v>YAÑEZ ILLESCAS ESTHER</v>
          </cell>
          <cell r="C5537" t="str">
            <v/>
          </cell>
          <cell r="D5537" t="str">
            <v>E-8461127-1</v>
          </cell>
          <cell r="E5537" t="str">
            <v>PGEX</v>
          </cell>
          <cell r="F5537" t="str">
            <v>Extranjeros</v>
          </cell>
        </row>
        <row r="5538">
          <cell r="A5538">
            <v>5005688</v>
          </cell>
          <cell r="B5538" t="str">
            <v>GRUPO DE MEDIOS DE TV DE MURCIA SLL</v>
          </cell>
          <cell r="C5538" t="str">
            <v/>
          </cell>
          <cell r="D5538" t="str">
            <v>B73656985</v>
          </cell>
          <cell r="E5538" t="str">
            <v>PGNA</v>
          </cell>
          <cell r="F5538" t="str">
            <v>Nacionales</v>
          </cell>
        </row>
        <row r="5539">
          <cell r="A5539">
            <v>5005689</v>
          </cell>
          <cell r="B5539" t="str">
            <v>MORA SAIZ MARIO</v>
          </cell>
          <cell r="C5539" t="str">
            <v/>
          </cell>
          <cell r="D5539" t="str">
            <v>04623140W</v>
          </cell>
          <cell r="E5539" t="str">
            <v>PCOL</v>
          </cell>
          <cell r="F5539" t="str">
            <v>Colaboradores</v>
          </cell>
        </row>
        <row r="5540">
          <cell r="A5540">
            <v>5005690</v>
          </cell>
          <cell r="B5540" t="str">
            <v>TORRES GOMEZ MIGUEL</v>
          </cell>
          <cell r="C5540" t="str">
            <v/>
          </cell>
          <cell r="D5540" t="str">
            <v>51103315Y</v>
          </cell>
          <cell r="E5540" t="str">
            <v>PCOL</v>
          </cell>
          <cell r="F5540" t="str">
            <v>Colaboradores</v>
          </cell>
        </row>
        <row r="5541">
          <cell r="A5541">
            <v>5005695</v>
          </cell>
          <cell r="B5541" t="str">
            <v>RODRIGUEZ GOMEZ ALFREDO</v>
          </cell>
          <cell r="C5541" t="str">
            <v/>
          </cell>
          <cell r="D5541" t="str">
            <v>01102858P</v>
          </cell>
          <cell r="E5541" t="str">
            <v>PCOL</v>
          </cell>
          <cell r="F5541" t="str">
            <v>Colaboradores</v>
          </cell>
        </row>
        <row r="5542">
          <cell r="A5542">
            <v>5005696</v>
          </cell>
          <cell r="B5542" t="str">
            <v>LOPEZ DE MIGUEL ALEJANDRO</v>
          </cell>
          <cell r="C5542" t="str">
            <v/>
          </cell>
          <cell r="D5542" t="str">
            <v>80094238G</v>
          </cell>
          <cell r="E5542" t="str">
            <v>PCOL</v>
          </cell>
          <cell r="F5542" t="str">
            <v>Colaboradores</v>
          </cell>
        </row>
        <row r="5543">
          <cell r="A5543">
            <v>5005697</v>
          </cell>
          <cell r="B5543" t="str">
            <v>MATELLANO GARCIA VICTOR MANUEL</v>
          </cell>
          <cell r="C5543" t="str">
            <v/>
          </cell>
          <cell r="D5543" t="str">
            <v>51405316V</v>
          </cell>
          <cell r="E5543" t="str">
            <v>PCOL</v>
          </cell>
          <cell r="F5543" t="str">
            <v>Colaboradores</v>
          </cell>
        </row>
        <row r="5544">
          <cell r="A5544">
            <v>5005698</v>
          </cell>
          <cell r="B5544" t="str">
            <v>PENTAPRIXMA DESIGN SL</v>
          </cell>
          <cell r="C5544" t="str">
            <v/>
          </cell>
          <cell r="D5544" t="str">
            <v>B85349843</v>
          </cell>
          <cell r="E5544" t="str">
            <v>PGNA</v>
          </cell>
          <cell r="F5544" t="str">
            <v>Nacionales</v>
          </cell>
        </row>
        <row r="5545">
          <cell r="A5545">
            <v>5005699</v>
          </cell>
          <cell r="B5545" t="str">
            <v>CUSPINERA DIEGUEZ JOSE RAMON</v>
          </cell>
          <cell r="C5545" t="str">
            <v/>
          </cell>
          <cell r="D5545" t="str">
            <v>52364731X</v>
          </cell>
          <cell r="E5545" t="str">
            <v>PCOL</v>
          </cell>
          <cell r="F5545" t="str">
            <v>Colaboradores</v>
          </cell>
        </row>
        <row r="5546">
          <cell r="A5546">
            <v>5005700</v>
          </cell>
          <cell r="B5546" t="str">
            <v>FUNDACION BANCARIA LA CAIXA</v>
          </cell>
          <cell r="C5546" t="str">
            <v/>
          </cell>
          <cell r="D5546" t="str">
            <v>G58899998</v>
          </cell>
          <cell r="E5546" t="str">
            <v>PGNA</v>
          </cell>
          <cell r="F5546" t="str">
            <v>Nacionales</v>
          </cell>
        </row>
        <row r="5547">
          <cell r="A5547">
            <v>5005701</v>
          </cell>
          <cell r="B5547" t="str">
            <v>MONTERO ABARZUZA Mª DOLORES LEONOR</v>
          </cell>
          <cell r="C5547" t="str">
            <v/>
          </cell>
          <cell r="D5547" t="str">
            <v>29148898D</v>
          </cell>
          <cell r="E5547" t="str">
            <v>PCOL</v>
          </cell>
          <cell r="F5547" t="str">
            <v>Colaboradores</v>
          </cell>
        </row>
        <row r="5548">
          <cell r="A5548">
            <v>5005702</v>
          </cell>
          <cell r="B5548" t="str">
            <v>BERLANGA REYES CONSUELO</v>
          </cell>
          <cell r="C5548" t="str">
            <v/>
          </cell>
          <cell r="D5548" t="str">
            <v>05351852M</v>
          </cell>
          <cell r="E5548" t="str">
            <v>PCOL</v>
          </cell>
          <cell r="F5548" t="str">
            <v>Colaboradores</v>
          </cell>
        </row>
        <row r="5549">
          <cell r="A5549">
            <v>5005703</v>
          </cell>
          <cell r="B5549" t="str">
            <v>VIVAR DORADO ANGEL MANUEL</v>
          </cell>
          <cell r="C5549" t="str">
            <v/>
          </cell>
          <cell r="D5549" t="str">
            <v>05418152L</v>
          </cell>
          <cell r="E5549" t="str">
            <v>PCOL</v>
          </cell>
          <cell r="F5549" t="str">
            <v>Colaboradores</v>
          </cell>
        </row>
        <row r="5550">
          <cell r="A5550">
            <v>5005704</v>
          </cell>
          <cell r="B5550" t="str">
            <v>DE VICENTE ABAD IGNACIO</v>
          </cell>
          <cell r="C5550" t="str">
            <v/>
          </cell>
          <cell r="D5550" t="str">
            <v>03101250E</v>
          </cell>
          <cell r="E5550" t="str">
            <v>PCOL</v>
          </cell>
          <cell r="F5550" t="str">
            <v>Colaboradores</v>
          </cell>
        </row>
        <row r="5551">
          <cell r="A5551">
            <v>5005705</v>
          </cell>
          <cell r="B5551" t="str">
            <v>CARRILERO GONZALEZ MIGUEL</v>
          </cell>
          <cell r="C5551" t="str">
            <v/>
          </cell>
          <cell r="D5551" t="str">
            <v>20259288Z</v>
          </cell>
          <cell r="E5551" t="str">
            <v>PCOL</v>
          </cell>
          <cell r="F5551" t="str">
            <v>Colaboradores</v>
          </cell>
        </row>
        <row r="5552">
          <cell r="A5552">
            <v>5005706</v>
          </cell>
          <cell r="B5552" t="str">
            <v>RICARSAT SL</v>
          </cell>
          <cell r="C5552" t="str">
            <v/>
          </cell>
          <cell r="D5552" t="str">
            <v>B15902497</v>
          </cell>
          <cell r="E5552" t="str">
            <v>PGNA</v>
          </cell>
          <cell r="F5552" t="str">
            <v>Nacionales</v>
          </cell>
        </row>
        <row r="5553">
          <cell r="A5553">
            <v>5005707</v>
          </cell>
          <cell r="B5553" t="str">
            <v>HURTADO PEREZ JUAN MANUEL</v>
          </cell>
          <cell r="C5553" t="str">
            <v/>
          </cell>
          <cell r="D5553" t="str">
            <v>28958210Z</v>
          </cell>
          <cell r="E5553" t="str">
            <v>PCOL</v>
          </cell>
          <cell r="F5553" t="str">
            <v>Colaboradores</v>
          </cell>
        </row>
        <row r="5554">
          <cell r="A5554">
            <v>5005708</v>
          </cell>
          <cell r="B5554" t="str">
            <v>ZELATUN SA</v>
          </cell>
          <cell r="C5554" t="str">
            <v/>
          </cell>
          <cell r="D5554" t="str">
            <v>A20070876</v>
          </cell>
          <cell r="E5554" t="str">
            <v>PGNA</v>
          </cell>
          <cell r="F5554" t="str">
            <v>Nacionales</v>
          </cell>
        </row>
        <row r="5555">
          <cell r="A5555">
            <v>5005709</v>
          </cell>
          <cell r="B5555" t="str">
            <v>TOMA DRAGOS RAZVAN</v>
          </cell>
          <cell r="C5555" t="str">
            <v>MIL PAPELERAS</v>
          </cell>
          <cell r="D5555" t="str">
            <v>Y4319918A</v>
          </cell>
          <cell r="E5555" t="str">
            <v>PGNA</v>
          </cell>
          <cell r="F5555" t="str">
            <v>Nacionales</v>
          </cell>
        </row>
        <row r="5556">
          <cell r="A5556">
            <v>5005710</v>
          </cell>
          <cell r="B5556" t="str">
            <v>CABRERIZO HERRERIAS JUAN ANTONIO</v>
          </cell>
          <cell r="C5556" t="str">
            <v/>
          </cell>
          <cell r="D5556" t="str">
            <v>02621577Z</v>
          </cell>
          <cell r="E5556" t="str">
            <v>PCOL</v>
          </cell>
          <cell r="F5556" t="str">
            <v>Colaboradores</v>
          </cell>
        </row>
        <row r="5557">
          <cell r="A5557">
            <v>5005711</v>
          </cell>
          <cell r="B5557" t="str">
            <v>RIVAS ALVARO VICTORIANO</v>
          </cell>
          <cell r="C5557" t="str">
            <v/>
          </cell>
          <cell r="D5557" t="str">
            <v>05667761D</v>
          </cell>
          <cell r="E5557" t="str">
            <v>PCOL</v>
          </cell>
          <cell r="F5557" t="str">
            <v>Colaboradores</v>
          </cell>
        </row>
        <row r="5558">
          <cell r="A5558">
            <v>5005712</v>
          </cell>
          <cell r="B5558" t="str">
            <v>GONZALEZ VICENTE ALICIA</v>
          </cell>
          <cell r="C5558" t="str">
            <v/>
          </cell>
          <cell r="D5558" t="str">
            <v>02634813W</v>
          </cell>
          <cell r="E5558" t="str">
            <v>PCOL</v>
          </cell>
          <cell r="F5558" t="str">
            <v>Colaboradores</v>
          </cell>
        </row>
        <row r="5559">
          <cell r="A5559">
            <v>5005713</v>
          </cell>
          <cell r="B5559" t="str">
            <v>LUCAS TOMAS RICARDO TOMAS</v>
          </cell>
          <cell r="C5559" t="str">
            <v/>
          </cell>
          <cell r="D5559" t="str">
            <v>48402182Q</v>
          </cell>
          <cell r="E5559" t="str">
            <v>PCOL</v>
          </cell>
          <cell r="F5559" t="str">
            <v>Colaboradores</v>
          </cell>
        </row>
        <row r="5560">
          <cell r="A5560">
            <v>5005714</v>
          </cell>
          <cell r="B5560" t="str">
            <v>LOPEZ MACIAS JAVIER</v>
          </cell>
          <cell r="C5560" t="str">
            <v/>
          </cell>
          <cell r="D5560" t="str">
            <v>48720044H</v>
          </cell>
          <cell r="E5560" t="str">
            <v>PCOL</v>
          </cell>
          <cell r="F5560" t="str">
            <v>Colaboradores</v>
          </cell>
        </row>
        <row r="5561">
          <cell r="A5561">
            <v>5005715</v>
          </cell>
          <cell r="B5561" t="str">
            <v>NEMOLATO CASTILLO LUIS ALVARO</v>
          </cell>
          <cell r="C5561" t="str">
            <v/>
          </cell>
          <cell r="D5561" t="str">
            <v>52539069P</v>
          </cell>
          <cell r="E5561" t="str">
            <v>PCOL</v>
          </cell>
          <cell r="F5561" t="str">
            <v>Colaboradores</v>
          </cell>
        </row>
        <row r="5562">
          <cell r="A5562">
            <v>5005716</v>
          </cell>
          <cell r="B5562" t="str">
            <v>PADILLA GALINDO CARLOS</v>
          </cell>
          <cell r="C5562" t="str">
            <v/>
          </cell>
          <cell r="D5562" t="str">
            <v>14277036Q</v>
          </cell>
          <cell r="E5562" t="str">
            <v>PCOL</v>
          </cell>
          <cell r="F5562" t="str">
            <v>Colaboradores</v>
          </cell>
        </row>
        <row r="5563">
          <cell r="A5563">
            <v>5005717</v>
          </cell>
          <cell r="B5563" t="str">
            <v>ESCRIBANO DE LA OSA FERNANDO</v>
          </cell>
          <cell r="C5563" t="str">
            <v/>
          </cell>
          <cell r="D5563" t="str">
            <v>43448929C</v>
          </cell>
          <cell r="E5563" t="str">
            <v>PCOL</v>
          </cell>
          <cell r="F5563" t="str">
            <v>Colaboradores</v>
          </cell>
        </row>
        <row r="5564">
          <cell r="A5564">
            <v>5005718</v>
          </cell>
          <cell r="B5564" t="str">
            <v>STRATESYS TECHNOLOGY SOLUTIONS SL</v>
          </cell>
          <cell r="C5564" t="str">
            <v/>
          </cell>
          <cell r="D5564" t="str">
            <v>B81866014</v>
          </cell>
          <cell r="E5564" t="str">
            <v>PGNA</v>
          </cell>
          <cell r="F5564" t="str">
            <v>Nacionales</v>
          </cell>
        </row>
        <row r="5565">
          <cell r="A5565">
            <v>5005719</v>
          </cell>
          <cell r="B5565" t="str">
            <v>FEDERACION MADRILEÑA AUTOMOVILISMO</v>
          </cell>
          <cell r="C5565" t="str">
            <v/>
          </cell>
          <cell r="D5565" t="str">
            <v>G79294039</v>
          </cell>
          <cell r="E5565" t="str">
            <v>PGNA</v>
          </cell>
          <cell r="F5565" t="str">
            <v>Nacionales</v>
          </cell>
        </row>
        <row r="5566">
          <cell r="A5566">
            <v>5005720</v>
          </cell>
          <cell r="B5566" t="str">
            <v>SANTISTEBAN MARCOS DAVID</v>
          </cell>
          <cell r="C5566" t="str">
            <v/>
          </cell>
          <cell r="D5566" t="str">
            <v>52535284H</v>
          </cell>
          <cell r="E5566" t="str">
            <v>PCOL</v>
          </cell>
          <cell r="F5566" t="str">
            <v>Colaboradores</v>
          </cell>
        </row>
        <row r="5567">
          <cell r="A5567">
            <v>5005721</v>
          </cell>
          <cell r="B5567" t="str">
            <v>TELECOMUNIC ELECTRON Y CONMUTAC SA</v>
          </cell>
          <cell r="C5567" t="str">
            <v>TECOSA</v>
          </cell>
          <cell r="D5567" t="str">
            <v>A28166007</v>
          </cell>
          <cell r="E5567" t="str">
            <v>PGNA</v>
          </cell>
          <cell r="F5567" t="str">
            <v>Nacionales</v>
          </cell>
        </row>
        <row r="5568">
          <cell r="A5568">
            <v>5005723</v>
          </cell>
          <cell r="B5568" t="str">
            <v>CANALS SERRA SARA (FRANCIA)</v>
          </cell>
          <cell r="C5568" t="str">
            <v/>
          </cell>
          <cell r="D5568" t="str">
            <v>80888700572</v>
          </cell>
          <cell r="E5568" t="str">
            <v>PGCO</v>
          </cell>
          <cell r="F5568" t="str">
            <v>Comunitarios</v>
          </cell>
        </row>
        <row r="5569">
          <cell r="A5569">
            <v>5005724</v>
          </cell>
          <cell r="B5569" t="str">
            <v>INDUSTRIAS ORQUESTALES SL</v>
          </cell>
          <cell r="C5569" t="str">
            <v/>
          </cell>
          <cell r="D5569" t="str">
            <v>B81034522</v>
          </cell>
          <cell r="E5569" t="str">
            <v>PGNA</v>
          </cell>
          <cell r="F5569" t="str">
            <v>Nacionales</v>
          </cell>
        </row>
        <row r="5570">
          <cell r="A5570">
            <v>5005725</v>
          </cell>
          <cell r="B5570" t="str">
            <v>LOBO PEREZ JOSE LUIS</v>
          </cell>
          <cell r="C5570" t="str">
            <v/>
          </cell>
          <cell r="D5570" t="str">
            <v>21414370J</v>
          </cell>
          <cell r="E5570" t="str">
            <v>PCOL</v>
          </cell>
          <cell r="F5570" t="str">
            <v>Colaboradores</v>
          </cell>
        </row>
        <row r="5571">
          <cell r="A5571">
            <v>5005722</v>
          </cell>
          <cell r="B5571" t="str">
            <v>IGUS POLYMEN INNOVATIONS SLU</v>
          </cell>
          <cell r="C5571" t="str">
            <v/>
          </cell>
          <cell r="D5571" t="str">
            <v>B62244405</v>
          </cell>
          <cell r="E5571" t="str">
            <v>PGNA</v>
          </cell>
          <cell r="F5571" t="str">
            <v>Nacionales</v>
          </cell>
        </row>
        <row r="5572">
          <cell r="A5572">
            <v>5005726</v>
          </cell>
          <cell r="B5572" t="str">
            <v>ORUE TELLA EVA MARIA</v>
          </cell>
          <cell r="C5572" t="str">
            <v/>
          </cell>
          <cell r="D5572" t="str">
            <v>17711240K</v>
          </cell>
          <cell r="E5572" t="str">
            <v>PCOL</v>
          </cell>
          <cell r="F5572" t="str">
            <v>Colaboradores</v>
          </cell>
        </row>
        <row r="5573">
          <cell r="A5573">
            <v>5005727</v>
          </cell>
          <cell r="B5573" t="str">
            <v>MARTINEZ GOMEZ ALBERTO JOSE</v>
          </cell>
          <cell r="C5573" t="str">
            <v/>
          </cell>
          <cell r="D5573" t="str">
            <v>20262972H</v>
          </cell>
          <cell r="E5573" t="str">
            <v>PGNA</v>
          </cell>
          <cell r="F5573" t="str">
            <v>Nacionales</v>
          </cell>
        </row>
        <row r="5574">
          <cell r="A5574">
            <v>5005728</v>
          </cell>
          <cell r="B5574" t="str">
            <v>PARAFARMACIA COLONIA JARDIN SL</v>
          </cell>
          <cell r="C5574" t="str">
            <v/>
          </cell>
          <cell r="D5574" t="str">
            <v>B88017389</v>
          </cell>
          <cell r="E5574" t="str">
            <v>PGNA</v>
          </cell>
          <cell r="F5574" t="str">
            <v>Nacionales</v>
          </cell>
        </row>
        <row r="5575">
          <cell r="A5575">
            <v>5005729</v>
          </cell>
          <cell r="B5575" t="str">
            <v>ELECTRICIDAD SANCHEZ VENTURA SLU</v>
          </cell>
          <cell r="C5575" t="str">
            <v/>
          </cell>
          <cell r="D5575" t="str">
            <v>B28659613</v>
          </cell>
          <cell r="E5575" t="str">
            <v>PGNA</v>
          </cell>
          <cell r="F5575" t="str">
            <v>Nacionales</v>
          </cell>
        </row>
        <row r="5576">
          <cell r="A5576">
            <v>5005730</v>
          </cell>
          <cell r="B5576" t="str">
            <v>FOSHANSHI CONGYOU HUL MAOYI YOUXLAN</v>
          </cell>
          <cell r="C5576" t="str">
            <v/>
          </cell>
          <cell r="D5576" t="str">
            <v>302862621</v>
          </cell>
          <cell r="E5576" t="str">
            <v>PGEX</v>
          </cell>
          <cell r="F5576" t="str">
            <v>Extranjeros</v>
          </cell>
        </row>
        <row r="5577">
          <cell r="A5577">
            <v>5005731</v>
          </cell>
          <cell r="B5577" t="str">
            <v>HEALTHY LIFE INNOVATION SL</v>
          </cell>
          <cell r="C5577" t="str">
            <v/>
          </cell>
          <cell r="D5577" t="str">
            <v>B67524132</v>
          </cell>
          <cell r="E5577" t="str">
            <v>PGNA</v>
          </cell>
          <cell r="F5577" t="str">
            <v>Nacionales</v>
          </cell>
        </row>
        <row r="5578">
          <cell r="A5578">
            <v>5005732</v>
          </cell>
          <cell r="B5578" t="str">
            <v>SHENZHENSHI LIJIE</v>
          </cell>
          <cell r="C5578" t="str">
            <v/>
          </cell>
          <cell r="D5578" t="str">
            <v>321175733</v>
          </cell>
          <cell r="E5578" t="str">
            <v>PGEX</v>
          </cell>
          <cell r="F5578" t="str">
            <v>Extranjeros</v>
          </cell>
        </row>
        <row r="5579">
          <cell r="A5579">
            <v>5005733</v>
          </cell>
          <cell r="B5579" t="str">
            <v>CAMPOS CURA CRISTIAN</v>
          </cell>
          <cell r="C5579" t="str">
            <v/>
          </cell>
          <cell r="D5579" t="str">
            <v>38135452A</v>
          </cell>
          <cell r="E5579" t="str">
            <v>PCOL</v>
          </cell>
          <cell r="F5579" t="str">
            <v>Colaboradores</v>
          </cell>
        </row>
        <row r="5580">
          <cell r="A5580">
            <v>5005734</v>
          </cell>
          <cell r="B5580" t="str">
            <v>GOMEZ DA CUNHA ANTONIO</v>
          </cell>
          <cell r="C5580" t="str">
            <v/>
          </cell>
          <cell r="D5580" t="str">
            <v>51185135S</v>
          </cell>
          <cell r="E5580" t="str">
            <v>PCOL</v>
          </cell>
          <cell r="F5580" t="str">
            <v>Colaboradores</v>
          </cell>
        </row>
        <row r="5581">
          <cell r="A5581">
            <v>5005735</v>
          </cell>
          <cell r="B5581" t="str">
            <v>MOTION PICTURES ENTERTAINMENT SL</v>
          </cell>
          <cell r="C5581" t="str">
            <v/>
          </cell>
          <cell r="D5581" t="str">
            <v>B66810524</v>
          </cell>
          <cell r="E5581" t="str">
            <v>PGNA</v>
          </cell>
          <cell r="F5581" t="str">
            <v>Nacionales</v>
          </cell>
        </row>
        <row r="5582">
          <cell r="A5582">
            <v>5005736</v>
          </cell>
          <cell r="B5582" t="str">
            <v>LE GOLIAT PUBLISHING SL</v>
          </cell>
          <cell r="C5582" t="str">
            <v/>
          </cell>
          <cell r="D5582" t="str">
            <v>B86132412</v>
          </cell>
          <cell r="E5582" t="str">
            <v>PGNA</v>
          </cell>
          <cell r="F5582" t="str">
            <v>Nacionales</v>
          </cell>
        </row>
        <row r="5583">
          <cell r="A5583">
            <v>5005737</v>
          </cell>
          <cell r="B5583" t="str">
            <v>ENCHUFAUTO SL</v>
          </cell>
          <cell r="C5583" t="str">
            <v/>
          </cell>
          <cell r="D5583" t="str">
            <v>B87798799</v>
          </cell>
          <cell r="E5583" t="str">
            <v>PGNA</v>
          </cell>
          <cell r="F5583" t="str">
            <v>Nacionales</v>
          </cell>
        </row>
        <row r="5584">
          <cell r="A5584">
            <v>5005738</v>
          </cell>
          <cell r="B5584" t="str">
            <v>ENDEAVOR CONTENT LLC</v>
          </cell>
          <cell r="C5584" t="str">
            <v/>
          </cell>
          <cell r="D5584" t="str">
            <v/>
          </cell>
          <cell r="E5584" t="str">
            <v>PGEX</v>
          </cell>
          <cell r="F5584" t="str">
            <v>Extranjeros</v>
          </cell>
        </row>
        <row r="5585">
          <cell r="A5585">
            <v>5005739</v>
          </cell>
          <cell r="B5585" t="str">
            <v>SANCHEZ TORREGO DANIEL GREGORIO</v>
          </cell>
          <cell r="C5585" t="str">
            <v/>
          </cell>
          <cell r="D5585" t="str">
            <v>08993612Z</v>
          </cell>
          <cell r="E5585" t="str">
            <v>PCOL</v>
          </cell>
          <cell r="F5585" t="str">
            <v>Colaboradores</v>
          </cell>
        </row>
        <row r="5586">
          <cell r="A5586">
            <v>5005740</v>
          </cell>
          <cell r="B5586" t="str">
            <v>SUPER FLEXIBLE SOFTWARE GMBH</v>
          </cell>
          <cell r="C5586" t="str">
            <v/>
          </cell>
          <cell r="D5586" t="str">
            <v>814546446</v>
          </cell>
          <cell r="E5586" t="str">
            <v>PGCO</v>
          </cell>
          <cell r="F5586" t="str">
            <v>Comunitarios</v>
          </cell>
        </row>
        <row r="5587">
          <cell r="A5587">
            <v>5005741</v>
          </cell>
          <cell r="B5587" t="str">
            <v>VIGO BENITEZ ESTEBAN</v>
          </cell>
          <cell r="C5587" t="str">
            <v/>
          </cell>
          <cell r="D5587" t="str">
            <v>24815902Y</v>
          </cell>
          <cell r="E5587" t="str">
            <v>PCOL</v>
          </cell>
          <cell r="F5587" t="str">
            <v>Colaboradores</v>
          </cell>
        </row>
        <row r="5588">
          <cell r="A5588">
            <v>5005742</v>
          </cell>
          <cell r="B5588" t="str">
            <v>PERUCHO HERNANDEZ</v>
          </cell>
          <cell r="C5588" t="str">
            <v>PARTY STORE</v>
          </cell>
          <cell r="D5588" t="str">
            <v>20430808T</v>
          </cell>
          <cell r="E5588" t="str">
            <v>PGNA</v>
          </cell>
          <cell r="F5588" t="str">
            <v>Nacionales</v>
          </cell>
        </row>
        <row r="5589">
          <cell r="A5589">
            <v>5005743</v>
          </cell>
          <cell r="B5589" t="str">
            <v>KABIRIA FILMS SL</v>
          </cell>
          <cell r="C5589" t="str">
            <v/>
          </cell>
          <cell r="D5589" t="str">
            <v>B88001896</v>
          </cell>
          <cell r="E5589" t="str">
            <v>PGNA</v>
          </cell>
          <cell r="F5589" t="str">
            <v>Nacionales</v>
          </cell>
        </row>
        <row r="5590">
          <cell r="A5590">
            <v>5005745</v>
          </cell>
          <cell r="B5590" t="str">
            <v>ORGANIZ EURO MEDITERRANEA 2007 SL</v>
          </cell>
          <cell r="C5590" t="str">
            <v>ESCOLAN MOTAS CARLES</v>
          </cell>
          <cell r="D5590" t="str">
            <v>B57545345</v>
          </cell>
          <cell r="E5590" t="str">
            <v>PCOL</v>
          </cell>
          <cell r="F5590" t="str">
            <v>Colaboradores</v>
          </cell>
        </row>
        <row r="5591">
          <cell r="A5591">
            <v>5005746</v>
          </cell>
          <cell r="B5591" t="str">
            <v>JAKLITSCH GAONA VANESSA</v>
          </cell>
          <cell r="C5591" t="str">
            <v/>
          </cell>
          <cell r="D5591" t="str">
            <v>52599603Y</v>
          </cell>
          <cell r="E5591" t="str">
            <v>PCOL</v>
          </cell>
          <cell r="F5591" t="str">
            <v>Colaboradores</v>
          </cell>
        </row>
        <row r="5592">
          <cell r="A5592">
            <v>5005747</v>
          </cell>
          <cell r="B5592" t="str">
            <v>ATOS IT SOLUTIONS SERV IBERIA SL</v>
          </cell>
          <cell r="C5592" t="str">
            <v/>
          </cell>
          <cell r="D5592" t="str">
            <v>B85908093</v>
          </cell>
          <cell r="E5592" t="str">
            <v>PGNA</v>
          </cell>
          <cell r="F5592" t="str">
            <v>Nacionales</v>
          </cell>
        </row>
        <row r="5593">
          <cell r="A5593">
            <v>5005749</v>
          </cell>
          <cell r="B5593" t="str">
            <v>PROMAX ESPAÑA INTERNACIONAL BPMD</v>
          </cell>
          <cell r="C5593" t="str">
            <v/>
          </cell>
          <cell r="D5593" t="str">
            <v>N4007878D</v>
          </cell>
          <cell r="E5593" t="str">
            <v>PGNA</v>
          </cell>
          <cell r="F5593" t="str">
            <v>Nacionales</v>
          </cell>
        </row>
        <row r="5594">
          <cell r="A5594">
            <v>5005748</v>
          </cell>
          <cell r="B5594" t="str">
            <v>BASKERVILLE PRESS SL</v>
          </cell>
          <cell r="C5594" t="str">
            <v>HERNANDEZ GARCIA ALBERTO</v>
          </cell>
          <cell r="D5594" t="str">
            <v>B86982568</v>
          </cell>
          <cell r="E5594" t="str">
            <v>PGNA</v>
          </cell>
          <cell r="F5594" t="str">
            <v>Nacionales</v>
          </cell>
        </row>
        <row r="5595">
          <cell r="A5595">
            <v>5005750</v>
          </cell>
          <cell r="B5595" t="str">
            <v>WHEELTRACKS EVENTOS SLNE</v>
          </cell>
          <cell r="C5595" t="str">
            <v/>
          </cell>
          <cell r="D5595" t="str">
            <v>B85323616</v>
          </cell>
          <cell r="E5595" t="str">
            <v>PGNA</v>
          </cell>
          <cell r="F5595" t="str">
            <v>Nacionales</v>
          </cell>
        </row>
        <row r="5596">
          <cell r="A5596">
            <v>5005751</v>
          </cell>
          <cell r="B5596" t="str">
            <v>MORALES CAMACHO LUIS JAVIER</v>
          </cell>
          <cell r="C5596" t="str">
            <v/>
          </cell>
          <cell r="D5596" t="str">
            <v>46854138X</v>
          </cell>
          <cell r="E5596" t="str">
            <v>PGNA</v>
          </cell>
          <cell r="F5596" t="str">
            <v>Nacionales</v>
          </cell>
        </row>
        <row r="5597">
          <cell r="A5597">
            <v>5005752</v>
          </cell>
          <cell r="B5597" t="str">
            <v>PAULA ROSAS SALAS (REINO UNIDO)</v>
          </cell>
          <cell r="C5597" t="str">
            <v/>
          </cell>
          <cell r="D5597" t="str">
            <v>2442066459</v>
          </cell>
          <cell r="E5597" t="str">
            <v>PCOL</v>
          </cell>
          <cell r="F5597" t="str">
            <v>Colaboradores</v>
          </cell>
        </row>
        <row r="5598">
          <cell r="A5598">
            <v>5005753</v>
          </cell>
          <cell r="B5598" t="str">
            <v>NAVAZO LOPEZ BERNARDO</v>
          </cell>
          <cell r="C5598" t="str">
            <v/>
          </cell>
          <cell r="D5598" t="str">
            <v>44394280W</v>
          </cell>
          <cell r="E5598" t="str">
            <v>PCOL</v>
          </cell>
          <cell r="F5598" t="str">
            <v>Colaboradores</v>
          </cell>
        </row>
        <row r="5599">
          <cell r="A5599">
            <v>5005754</v>
          </cell>
          <cell r="B5599" t="str">
            <v>EYE SLICE PICTURES SL</v>
          </cell>
          <cell r="C5599" t="str">
            <v/>
          </cell>
          <cell r="D5599" t="str">
            <v>B88021944</v>
          </cell>
          <cell r="E5599" t="str">
            <v>PGNA</v>
          </cell>
          <cell r="F5599" t="str">
            <v>Nacionales</v>
          </cell>
        </row>
        <row r="5600">
          <cell r="A5600">
            <v>5005755</v>
          </cell>
          <cell r="B5600" t="str">
            <v>HERNAN SANCHEZ DAVID</v>
          </cell>
          <cell r="C5600" t="str">
            <v/>
          </cell>
          <cell r="D5600" t="str">
            <v>50739328V</v>
          </cell>
          <cell r="E5600" t="str">
            <v>PCOL</v>
          </cell>
          <cell r="F5600" t="str">
            <v>Colaboradores</v>
          </cell>
        </row>
        <row r="5601">
          <cell r="A5601">
            <v>5005756</v>
          </cell>
          <cell r="B5601" t="str">
            <v>MARCIEL IBAÑEZ RODRIGO</v>
          </cell>
          <cell r="C5601" t="str">
            <v/>
          </cell>
          <cell r="D5601" t="str">
            <v>50746445G</v>
          </cell>
          <cell r="E5601" t="str">
            <v>PCOL</v>
          </cell>
          <cell r="F5601" t="str">
            <v>Colaboradores</v>
          </cell>
        </row>
        <row r="5602">
          <cell r="A5602">
            <v>5005757</v>
          </cell>
          <cell r="B5602" t="str">
            <v>GUTIERREZ JORRIN JAVIER NICANOR</v>
          </cell>
          <cell r="C5602" t="str">
            <v/>
          </cell>
          <cell r="D5602" t="str">
            <v>72149089K</v>
          </cell>
          <cell r="E5602" t="str">
            <v>PCOL</v>
          </cell>
          <cell r="F5602" t="str">
            <v>Colaboradores</v>
          </cell>
        </row>
        <row r="5603">
          <cell r="A5603">
            <v>5005758</v>
          </cell>
          <cell r="B5603" t="str">
            <v>CASADO LOPEZ BORJA</v>
          </cell>
          <cell r="C5603" t="str">
            <v/>
          </cell>
          <cell r="D5603" t="str">
            <v>47226009V</v>
          </cell>
          <cell r="E5603" t="str">
            <v>PCOL</v>
          </cell>
          <cell r="F5603" t="str">
            <v>Colaboradores</v>
          </cell>
        </row>
        <row r="5604">
          <cell r="A5604">
            <v>5005759</v>
          </cell>
          <cell r="B5604" t="str">
            <v>UNIPREX SAU</v>
          </cell>
          <cell r="C5604" t="str">
            <v/>
          </cell>
          <cell r="D5604" t="str">
            <v>A28782936</v>
          </cell>
          <cell r="E5604" t="str">
            <v>PGNA</v>
          </cell>
          <cell r="F5604" t="str">
            <v>Nacionales</v>
          </cell>
        </row>
        <row r="5605">
          <cell r="A5605">
            <v>5005760</v>
          </cell>
          <cell r="B5605" t="str">
            <v>APEZARENA ARMIÑO JOSE</v>
          </cell>
          <cell r="C5605" t="str">
            <v/>
          </cell>
          <cell r="D5605" t="str">
            <v>15765822N</v>
          </cell>
          <cell r="E5605" t="str">
            <v>PCOL</v>
          </cell>
          <cell r="F5605" t="str">
            <v>Colaboradores</v>
          </cell>
        </row>
        <row r="5606">
          <cell r="A5606">
            <v>5005761</v>
          </cell>
          <cell r="B5606" t="str">
            <v>TELEFONICA BROADCAST SERVICES SLU</v>
          </cell>
          <cell r="C5606" t="str">
            <v/>
          </cell>
          <cell r="D5606" t="str">
            <v>U88395322</v>
          </cell>
          <cell r="E5606" t="str">
            <v>PGNA</v>
          </cell>
          <cell r="F5606" t="str">
            <v>Nacionales</v>
          </cell>
        </row>
        <row r="5607">
          <cell r="A5607">
            <v>5005762</v>
          </cell>
          <cell r="B5607" t="str">
            <v>RODRIGUEZ MARIBONA DAVILA CARLOS</v>
          </cell>
          <cell r="C5607" t="str">
            <v/>
          </cell>
          <cell r="D5607" t="str">
            <v>02497278F</v>
          </cell>
          <cell r="E5607" t="str">
            <v>PCOL</v>
          </cell>
          <cell r="F5607" t="str">
            <v>Colaboradores</v>
          </cell>
        </row>
        <row r="5608">
          <cell r="A5608">
            <v>5005763</v>
          </cell>
          <cell r="B5608" t="str">
            <v>RIOS SANCHEZ PRIETO JOSE ANTONIO</v>
          </cell>
          <cell r="C5608" t="str">
            <v/>
          </cell>
          <cell r="D5608" t="str">
            <v>50083196Y</v>
          </cell>
          <cell r="E5608" t="str">
            <v>PGNA</v>
          </cell>
          <cell r="F5608" t="str">
            <v>Nacionales</v>
          </cell>
        </row>
        <row r="5609">
          <cell r="A5609">
            <v>5005764</v>
          </cell>
          <cell r="B5609" t="str">
            <v>RIOS YAGÜE BEATRIZ</v>
          </cell>
          <cell r="C5609" t="str">
            <v/>
          </cell>
          <cell r="D5609" t="str">
            <v>0700835985</v>
          </cell>
          <cell r="E5609" t="str">
            <v>PCOL</v>
          </cell>
          <cell r="F5609" t="str">
            <v>Colaboradores</v>
          </cell>
        </row>
        <row r="5610">
          <cell r="A5610">
            <v>5005765</v>
          </cell>
          <cell r="B5610" t="str">
            <v>HIJAS CARRETERO IGNACIO</v>
          </cell>
          <cell r="C5610" t="str">
            <v/>
          </cell>
          <cell r="D5610" t="str">
            <v>50866585S</v>
          </cell>
          <cell r="E5610" t="str">
            <v>PCOL</v>
          </cell>
          <cell r="F5610" t="str">
            <v>Colaboradores</v>
          </cell>
        </row>
        <row r="5611">
          <cell r="A5611">
            <v>5005766</v>
          </cell>
          <cell r="B5611" t="str">
            <v>D'NIR SA</v>
          </cell>
          <cell r="C5611" t="str">
            <v/>
          </cell>
          <cell r="D5611" t="str">
            <v>A28459782</v>
          </cell>
          <cell r="E5611" t="str">
            <v>PGNA</v>
          </cell>
          <cell r="F5611" t="str">
            <v>Nacionales</v>
          </cell>
        </row>
        <row r="5612">
          <cell r="A5612">
            <v>5005767</v>
          </cell>
          <cell r="B5612" t="str">
            <v>TALENT INTERPRETES SL</v>
          </cell>
          <cell r="C5612" t="str">
            <v/>
          </cell>
          <cell r="D5612" t="str">
            <v>B87343596</v>
          </cell>
          <cell r="E5612" t="str">
            <v>PGNA</v>
          </cell>
          <cell r="F5612" t="str">
            <v>Nacionales</v>
          </cell>
        </row>
        <row r="5613">
          <cell r="A5613">
            <v>5005770</v>
          </cell>
          <cell r="B5613" t="str">
            <v>QBE EUROPE SA/NV</v>
          </cell>
          <cell r="C5613" t="str">
            <v/>
          </cell>
          <cell r="D5613" t="str">
            <v>W0174445G</v>
          </cell>
          <cell r="E5613" t="str">
            <v>PGNA</v>
          </cell>
          <cell r="F5613" t="str">
            <v>Nacionales</v>
          </cell>
        </row>
        <row r="5614">
          <cell r="A5614">
            <v>5005771</v>
          </cell>
          <cell r="B5614" t="str">
            <v>BENITO ENEBRAL ALFREDO</v>
          </cell>
          <cell r="C5614" t="str">
            <v/>
          </cell>
          <cell r="D5614" t="str">
            <v>4515340387</v>
          </cell>
          <cell r="E5614" t="str">
            <v>PGEX</v>
          </cell>
          <cell r="F5614" t="str">
            <v>Extranjeros</v>
          </cell>
        </row>
        <row r="5615">
          <cell r="A5615">
            <v>5005772</v>
          </cell>
          <cell r="B5615" t="str">
            <v>CRISTALIZA SERVICIOS SL</v>
          </cell>
          <cell r="C5615" t="str">
            <v/>
          </cell>
          <cell r="D5615" t="str">
            <v>B88491014</v>
          </cell>
          <cell r="E5615" t="str">
            <v>PGNA</v>
          </cell>
          <cell r="F5615" t="str">
            <v>Nacionales</v>
          </cell>
        </row>
        <row r="5616">
          <cell r="A5616">
            <v>5005773</v>
          </cell>
          <cell r="B5616" t="str">
            <v>MARTIN PEREZ ALVARO</v>
          </cell>
          <cell r="C5616" t="str">
            <v/>
          </cell>
          <cell r="D5616" t="str">
            <v>05306466K</v>
          </cell>
          <cell r="E5616" t="str">
            <v>PCOL</v>
          </cell>
          <cell r="F5616" t="str">
            <v>Colaboradores</v>
          </cell>
        </row>
        <row r="5617">
          <cell r="A5617">
            <v>5005774</v>
          </cell>
          <cell r="B5617" t="str">
            <v>ALIARA ENERGIA SA</v>
          </cell>
          <cell r="C5617" t="str">
            <v/>
          </cell>
          <cell r="D5617" t="str">
            <v>A87170650</v>
          </cell>
          <cell r="E5617" t="str">
            <v>PGNA</v>
          </cell>
          <cell r="F5617" t="str">
            <v>Nacionales</v>
          </cell>
        </row>
        <row r="5618">
          <cell r="A5618">
            <v>5005775</v>
          </cell>
          <cell r="B5618" t="str">
            <v>GONZALEZ GONZALEZ YOLANDA</v>
          </cell>
          <cell r="C5618" t="str">
            <v/>
          </cell>
          <cell r="D5618" t="str">
            <v>50210615M</v>
          </cell>
          <cell r="E5618" t="str">
            <v>PCOL</v>
          </cell>
          <cell r="F5618" t="str">
            <v>Colaboradores</v>
          </cell>
        </row>
        <row r="5619">
          <cell r="A5619">
            <v>5005776</v>
          </cell>
          <cell r="B5619" t="str">
            <v>ROLDIGITAL SL</v>
          </cell>
          <cell r="C5619" t="str">
            <v/>
          </cell>
          <cell r="D5619" t="str">
            <v>B85217818</v>
          </cell>
          <cell r="E5619" t="str">
            <v>PGNA</v>
          </cell>
          <cell r="F5619" t="str">
            <v>Nacionales</v>
          </cell>
        </row>
        <row r="5620">
          <cell r="A5620">
            <v>5005777</v>
          </cell>
          <cell r="B5620" t="str">
            <v>GONZALEZ MARTINEZ JAIME MANUEL</v>
          </cell>
          <cell r="C5620" t="str">
            <v/>
          </cell>
          <cell r="D5620" t="str">
            <v>50306360R</v>
          </cell>
          <cell r="E5620" t="str">
            <v>PCOL</v>
          </cell>
          <cell r="F5620" t="str">
            <v>Colaboradores</v>
          </cell>
        </row>
        <row r="5621">
          <cell r="A5621">
            <v>5005778</v>
          </cell>
          <cell r="B5621" t="str">
            <v>STAIRWAY ACADEMIA SL</v>
          </cell>
          <cell r="C5621" t="str">
            <v/>
          </cell>
          <cell r="D5621" t="str">
            <v>B87162780</v>
          </cell>
          <cell r="E5621" t="str">
            <v>PGNA</v>
          </cell>
          <cell r="F5621" t="str">
            <v>Nacionales</v>
          </cell>
        </row>
        <row r="5622">
          <cell r="A5622">
            <v>5005780</v>
          </cell>
          <cell r="B5622" t="str">
            <v>M CHOCOLATE SL</v>
          </cell>
          <cell r="C5622" t="str">
            <v>PASTELERÍA MALLORCA</v>
          </cell>
          <cell r="D5622" t="str">
            <v>B80539414</v>
          </cell>
          <cell r="E5622" t="str">
            <v>PGNA</v>
          </cell>
          <cell r="F5622" t="str">
            <v>Nacionales</v>
          </cell>
        </row>
        <row r="5623">
          <cell r="A5623">
            <v>5005781</v>
          </cell>
          <cell r="B5623" t="str">
            <v>GRUPO DE COMUNICACION EL CIERRE SL</v>
          </cell>
          <cell r="C5623" t="str">
            <v>JUAN LUIS LÓPEZ-GALIACHO</v>
          </cell>
          <cell r="D5623" t="str">
            <v>B87956694</v>
          </cell>
          <cell r="E5623" t="str">
            <v>PCOL</v>
          </cell>
          <cell r="F5623" t="str">
            <v>Colaboradores</v>
          </cell>
        </row>
        <row r="5624">
          <cell r="A5624">
            <v>5005782</v>
          </cell>
          <cell r="B5624" t="str">
            <v>AGATHA CHRISTIE LIMITED</v>
          </cell>
          <cell r="C5624" t="str">
            <v/>
          </cell>
          <cell r="D5624" t="str">
            <v>213797300</v>
          </cell>
          <cell r="E5624" t="str">
            <v>PGEX</v>
          </cell>
          <cell r="F5624" t="str">
            <v>Extranjeros</v>
          </cell>
        </row>
        <row r="5625">
          <cell r="A5625">
            <v>5005783</v>
          </cell>
          <cell r="B5625" t="str">
            <v>DOMINGUEZ SANCHEZ JAIME</v>
          </cell>
          <cell r="C5625" t="str">
            <v/>
          </cell>
          <cell r="D5625" t="str">
            <v>50216571G</v>
          </cell>
          <cell r="E5625" t="str">
            <v>PCOL</v>
          </cell>
          <cell r="F5625" t="str">
            <v>Colaboradores</v>
          </cell>
        </row>
        <row r="5626">
          <cell r="A5626">
            <v>5005784</v>
          </cell>
          <cell r="B5626" t="str">
            <v>SAN MARTIN CRECIENTE PATRICIA</v>
          </cell>
          <cell r="C5626" t="str">
            <v/>
          </cell>
          <cell r="D5626" t="str">
            <v>53400538N</v>
          </cell>
          <cell r="E5626" t="str">
            <v>PCOL</v>
          </cell>
          <cell r="F5626" t="str">
            <v>Colaboradores</v>
          </cell>
        </row>
        <row r="5627">
          <cell r="A5627">
            <v>5005785</v>
          </cell>
          <cell r="B5627" t="str">
            <v>RODRIGUEZ RAMOS GONZALO</v>
          </cell>
          <cell r="C5627" t="str">
            <v/>
          </cell>
          <cell r="D5627" t="str">
            <v>50343837B</v>
          </cell>
          <cell r="E5627" t="str">
            <v>PCOL</v>
          </cell>
          <cell r="F5627" t="str">
            <v>Colaboradores</v>
          </cell>
        </row>
        <row r="5628">
          <cell r="A5628">
            <v>5005786</v>
          </cell>
          <cell r="B5628" t="str">
            <v>MOYA ANTON JAIME</v>
          </cell>
          <cell r="C5628" t="str">
            <v/>
          </cell>
          <cell r="D5628" t="str">
            <v>70425779D</v>
          </cell>
          <cell r="E5628" t="str">
            <v>PCOL</v>
          </cell>
          <cell r="F5628" t="str">
            <v>Colaboradores</v>
          </cell>
        </row>
        <row r="5629">
          <cell r="A5629">
            <v>5005787</v>
          </cell>
          <cell r="B5629" t="str">
            <v>GAD3 GABINETE DE ANALISIS DEMOS</v>
          </cell>
          <cell r="C5629" t="str">
            <v/>
          </cell>
          <cell r="D5629" t="str">
            <v>B83030262</v>
          </cell>
          <cell r="E5629" t="str">
            <v>PGNA</v>
          </cell>
          <cell r="F5629" t="str">
            <v>Nacionales</v>
          </cell>
        </row>
        <row r="5630">
          <cell r="A5630">
            <v>5005788</v>
          </cell>
          <cell r="B5630" t="str">
            <v>PLICK IMPORT SL</v>
          </cell>
          <cell r="C5630" t="str">
            <v/>
          </cell>
          <cell r="D5630" t="str">
            <v>B87384996</v>
          </cell>
          <cell r="E5630" t="str">
            <v>PGNA</v>
          </cell>
          <cell r="F5630" t="str">
            <v>Nacionales</v>
          </cell>
        </row>
        <row r="5631">
          <cell r="A5631">
            <v>5005790</v>
          </cell>
          <cell r="B5631" t="str">
            <v>SERIGRAFIA ROTULACION AYALA SL</v>
          </cell>
          <cell r="C5631" t="str">
            <v/>
          </cell>
          <cell r="D5631" t="str">
            <v>B78621158</v>
          </cell>
          <cell r="E5631" t="str">
            <v>PGNA</v>
          </cell>
          <cell r="F5631" t="str">
            <v>Nacionales</v>
          </cell>
        </row>
        <row r="5632">
          <cell r="A5632">
            <v>5005791</v>
          </cell>
          <cell r="B5632" t="str">
            <v>YOUPLANET PICTURES SL</v>
          </cell>
          <cell r="C5632" t="str">
            <v/>
          </cell>
          <cell r="D5632" t="str">
            <v>B67120550</v>
          </cell>
          <cell r="E5632" t="str">
            <v>PGNA</v>
          </cell>
          <cell r="F5632" t="str">
            <v>Nacionales</v>
          </cell>
        </row>
        <row r="5633">
          <cell r="A5633">
            <v>5005551</v>
          </cell>
          <cell r="B5633" t="str">
            <v>VELASCO ACEDO MARIA PILAR</v>
          </cell>
          <cell r="C5633" t="str">
            <v/>
          </cell>
          <cell r="D5633" t="str">
            <v>50319806S</v>
          </cell>
          <cell r="E5633" t="str">
            <v>PCOL</v>
          </cell>
          <cell r="F5633" t="str">
            <v>Colaboradores</v>
          </cell>
        </row>
        <row r="5634">
          <cell r="A5634">
            <v>5005793</v>
          </cell>
          <cell r="B5634" t="str">
            <v>ESPECTACULOS CARMELO GARCIA SLU</v>
          </cell>
          <cell r="C5634" t="str">
            <v/>
          </cell>
          <cell r="D5634" t="str">
            <v>B72229867</v>
          </cell>
          <cell r="E5634" t="str">
            <v>PGNA</v>
          </cell>
          <cell r="F5634" t="str">
            <v>Nacionales</v>
          </cell>
        </row>
        <row r="5635">
          <cell r="A5635">
            <v>5005794</v>
          </cell>
          <cell r="B5635" t="str">
            <v>MONTENEGRO TRAVELLING SL</v>
          </cell>
          <cell r="C5635" t="str">
            <v/>
          </cell>
          <cell r="D5635" t="str">
            <v>B81039554</v>
          </cell>
          <cell r="E5635" t="str">
            <v>PGNA</v>
          </cell>
          <cell r="F5635" t="str">
            <v>Nacionales</v>
          </cell>
        </row>
        <row r="5636">
          <cell r="A5636">
            <v>5005795</v>
          </cell>
          <cell r="B5636" t="str">
            <v>TRENASA SA</v>
          </cell>
          <cell r="C5636" t="str">
            <v/>
          </cell>
          <cell r="D5636" t="str">
            <v>A80375058</v>
          </cell>
          <cell r="E5636" t="str">
            <v>PGNA</v>
          </cell>
          <cell r="F5636" t="str">
            <v>Nacionales</v>
          </cell>
        </row>
        <row r="5637">
          <cell r="A5637">
            <v>5005796</v>
          </cell>
          <cell r="B5637" t="str">
            <v>CALDERAY RODRIGUEZ ANTONIO</v>
          </cell>
          <cell r="C5637" t="str">
            <v/>
          </cell>
          <cell r="D5637" t="str">
            <v>45275596G</v>
          </cell>
          <cell r="E5637" t="str">
            <v>PCOL</v>
          </cell>
          <cell r="F5637" t="str">
            <v>Colaboradores</v>
          </cell>
        </row>
        <row r="5638">
          <cell r="A5638">
            <v>5005797</v>
          </cell>
          <cell r="B5638" t="str">
            <v>MATEO ESCOBAR RAMON</v>
          </cell>
          <cell r="C5638" t="str">
            <v/>
          </cell>
          <cell r="D5638" t="str">
            <v>06277292V</v>
          </cell>
          <cell r="E5638" t="str">
            <v>PCOL</v>
          </cell>
          <cell r="F5638" t="str">
            <v>Colaboradores</v>
          </cell>
        </row>
        <row r="5639">
          <cell r="A5639">
            <v>5005798</v>
          </cell>
          <cell r="B5639" t="str">
            <v>DEVISED COPRODUCT AND DISTRIBUT SL</v>
          </cell>
          <cell r="C5639" t="str">
            <v/>
          </cell>
          <cell r="D5639" t="str">
            <v>B66536632</v>
          </cell>
          <cell r="E5639" t="str">
            <v>PGNA</v>
          </cell>
          <cell r="F5639" t="str">
            <v>Nacionales</v>
          </cell>
        </row>
        <row r="5640">
          <cell r="A5640">
            <v>5005799</v>
          </cell>
          <cell r="B5640" t="str">
            <v>UTE IZERTIS INNOGATE</v>
          </cell>
          <cell r="C5640" t="str">
            <v/>
          </cell>
          <cell r="D5640" t="str">
            <v>U05300199</v>
          </cell>
          <cell r="E5640" t="str">
            <v>PGNA</v>
          </cell>
          <cell r="F5640" t="str">
            <v>Nacionales</v>
          </cell>
        </row>
        <row r="5641">
          <cell r="A5641">
            <v>5005800</v>
          </cell>
          <cell r="B5641" t="str">
            <v>BELVER MIGUEL MARTA</v>
          </cell>
          <cell r="C5641" t="str">
            <v/>
          </cell>
          <cell r="D5641" t="str">
            <v>51064690K</v>
          </cell>
          <cell r="E5641" t="str">
            <v>PCOL</v>
          </cell>
          <cell r="F5641" t="str">
            <v>Colaboradores</v>
          </cell>
        </row>
        <row r="5642">
          <cell r="A5642">
            <v>5005801</v>
          </cell>
          <cell r="B5642" t="str">
            <v>QUICENO FLORIAN ALEJANDRA</v>
          </cell>
          <cell r="C5642" t="str">
            <v/>
          </cell>
          <cell r="D5642" t="str">
            <v>02558834S</v>
          </cell>
          <cell r="E5642" t="str">
            <v>PCOL</v>
          </cell>
          <cell r="F5642" t="str">
            <v>Colaboradores</v>
          </cell>
        </row>
        <row r="5643">
          <cell r="A5643">
            <v>5005802</v>
          </cell>
          <cell r="B5643" t="str">
            <v>ENTRETINIEBLAS SL</v>
          </cell>
          <cell r="C5643" t="str">
            <v/>
          </cell>
          <cell r="D5643" t="str">
            <v>B82397878</v>
          </cell>
          <cell r="E5643" t="str">
            <v>PGNA</v>
          </cell>
          <cell r="F5643" t="str">
            <v>Nacionales</v>
          </cell>
        </row>
        <row r="5644">
          <cell r="A5644">
            <v>5005803</v>
          </cell>
          <cell r="B5644" t="str">
            <v>IDEAS Y PROYECTOS PROMOCIONALES SL</v>
          </cell>
          <cell r="C5644" t="str">
            <v/>
          </cell>
          <cell r="D5644" t="str">
            <v>B83159772</v>
          </cell>
          <cell r="E5644" t="str">
            <v>PGNA</v>
          </cell>
          <cell r="F5644" t="str">
            <v>Nacionales</v>
          </cell>
        </row>
        <row r="5645">
          <cell r="A5645">
            <v>5005804</v>
          </cell>
          <cell r="B5645" t="str">
            <v>DATA-DISER SA</v>
          </cell>
          <cell r="C5645" t="str">
            <v/>
          </cell>
          <cell r="D5645" t="str">
            <v>A81216541</v>
          </cell>
          <cell r="E5645" t="str">
            <v>PGNA</v>
          </cell>
          <cell r="F5645" t="str">
            <v>Nacionales</v>
          </cell>
        </row>
        <row r="5646">
          <cell r="A5646">
            <v>5005805</v>
          </cell>
          <cell r="B5646" t="str">
            <v>MARTINEZ FERNANDEZ RAUL</v>
          </cell>
          <cell r="C5646" t="str">
            <v/>
          </cell>
          <cell r="D5646" t="str">
            <v>01106858Y</v>
          </cell>
          <cell r="E5646" t="str">
            <v>PCOL</v>
          </cell>
          <cell r="F5646" t="str">
            <v>Colaboradores</v>
          </cell>
        </row>
        <row r="5647">
          <cell r="A5647">
            <v>5005806</v>
          </cell>
          <cell r="B5647" t="str">
            <v>SACRISTAN ARAGON JUAN JOSE</v>
          </cell>
          <cell r="C5647" t="str">
            <v/>
          </cell>
          <cell r="D5647" t="str">
            <v>02905732G</v>
          </cell>
          <cell r="E5647" t="str">
            <v>PCOL</v>
          </cell>
          <cell r="F5647" t="str">
            <v>Colaboradores</v>
          </cell>
        </row>
        <row r="5648">
          <cell r="A5648">
            <v>5005807</v>
          </cell>
          <cell r="B5648" t="str">
            <v>PEREZ FERNANDEZ MATERIAL MEDICO SL</v>
          </cell>
          <cell r="C5648" t="str">
            <v/>
          </cell>
          <cell r="D5648" t="str">
            <v>B82032467</v>
          </cell>
          <cell r="E5648" t="str">
            <v>PGNA</v>
          </cell>
          <cell r="F5648" t="str">
            <v>Nacionales</v>
          </cell>
        </row>
        <row r="5649">
          <cell r="A5649">
            <v>5005809</v>
          </cell>
          <cell r="B5649" t="str">
            <v>FUNDACION DEL TORO DE LIDIA</v>
          </cell>
          <cell r="C5649" t="str">
            <v/>
          </cell>
          <cell r="D5649" t="str">
            <v>G87335949</v>
          </cell>
          <cell r="E5649" t="str">
            <v>PGNA</v>
          </cell>
          <cell r="F5649" t="str">
            <v>Nacionales</v>
          </cell>
        </row>
        <row r="5650">
          <cell r="A5650">
            <v>5005810</v>
          </cell>
          <cell r="B5650" t="str">
            <v>EMERGI SAL</v>
          </cell>
          <cell r="C5650" t="str">
            <v/>
          </cell>
          <cell r="D5650" t="str">
            <v>317703353</v>
          </cell>
          <cell r="E5650" t="str">
            <v>PCOL</v>
          </cell>
          <cell r="F5650" t="str">
            <v>Colaboradores</v>
          </cell>
        </row>
        <row r="5651">
          <cell r="A5651">
            <v>5005811</v>
          </cell>
          <cell r="B5651" t="str">
            <v>SHINE IBERIA SL</v>
          </cell>
          <cell r="C5651" t="str">
            <v/>
          </cell>
          <cell r="D5651" t="str">
            <v>B86122769</v>
          </cell>
          <cell r="E5651" t="str">
            <v>PGNA</v>
          </cell>
          <cell r="F5651" t="str">
            <v>Productoras</v>
          </cell>
        </row>
        <row r="5652">
          <cell r="A5652">
            <v>5005808</v>
          </cell>
          <cell r="B5652" t="str">
            <v>ROWLAND MEDIA SL</v>
          </cell>
          <cell r="C5652" t="str">
            <v/>
          </cell>
          <cell r="D5652" t="str">
            <v>B85728814</v>
          </cell>
          <cell r="E5652" t="str">
            <v>PGNA</v>
          </cell>
          <cell r="F5652" t="str">
            <v>Nacionales</v>
          </cell>
        </row>
        <row r="5653">
          <cell r="A5653">
            <v>5005812</v>
          </cell>
          <cell r="B5653" t="str">
            <v>CIRCUITOS TAURINOS SL</v>
          </cell>
          <cell r="C5653" t="str">
            <v/>
          </cell>
          <cell r="D5653" t="str">
            <v>B47358015</v>
          </cell>
          <cell r="E5653" t="str">
            <v>PGNA</v>
          </cell>
          <cell r="F5653" t="str">
            <v>Nacionales</v>
          </cell>
        </row>
        <row r="5654">
          <cell r="A5654">
            <v>5005813</v>
          </cell>
          <cell r="B5654" t="str">
            <v>MAGIC4U MANAGEMENT SL</v>
          </cell>
          <cell r="C5654" t="str">
            <v/>
          </cell>
          <cell r="D5654" t="str">
            <v>B88606579</v>
          </cell>
          <cell r="E5654" t="str">
            <v>PGNA</v>
          </cell>
          <cell r="F5654" t="str">
            <v>Nacionales</v>
          </cell>
        </row>
        <row r="5655">
          <cell r="A5655">
            <v>5005814</v>
          </cell>
          <cell r="B5655" t="str">
            <v>NEGRIN BENITO MARIA SOFIA</v>
          </cell>
          <cell r="C5655" t="str">
            <v/>
          </cell>
          <cell r="D5655" t="str">
            <v>78721221H</v>
          </cell>
          <cell r="E5655" t="str">
            <v>PCOL</v>
          </cell>
          <cell r="F5655" t="str">
            <v>Colaboradores</v>
          </cell>
        </row>
        <row r="5656">
          <cell r="A5656">
            <v>5005815</v>
          </cell>
          <cell r="B5656" t="str">
            <v>MAHUPA 1941 SL</v>
          </cell>
          <cell r="C5656" t="str">
            <v/>
          </cell>
          <cell r="D5656" t="str">
            <v>B88452693</v>
          </cell>
          <cell r="E5656" t="str">
            <v>PGNA</v>
          </cell>
          <cell r="F5656" t="str">
            <v>Nacionales</v>
          </cell>
        </row>
        <row r="5657">
          <cell r="A5657">
            <v>5005816</v>
          </cell>
          <cell r="B5657" t="str">
            <v>RIZO MARTIN FERNANDO</v>
          </cell>
          <cell r="C5657" t="str">
            <v/>
          </cell>
          <cell r="D5657" t="str">
            <v>42220232Y</v>
          </cell>
          <cell r="E5657" t="str">
            <v>PCOL</v>
          </cell>
          <cell r="F5657" t="str">
            <v>Colaboradores</v>
          </cell>
        </row>
        <row r="5658">
          <cell r="A5658">
            <v>5005817</v>
          </cell>
          <cell r="B5658" t="str">
            <v>GARRIDO GARCIA ANGEL</v>
          </cell>
          <cell r="C5658" t="str">
            <v/>
          </cell>
          <cell r="D5658" t="str">
            <v>50822534D</v>
          </cell>
          <cell r="E5658" t="str">
            <v>PCOL</v>
          </cell>
          <cell r="F5658" t="str">
            <v>Colaboradores</v>
          </cell>
        </row>
        <row r="5659">
          <cell r="A5659">
            <v>5005818</v>
          </cell>
          <cell r="B5659" t="str">
            <v>MARIÑO LUCENA MARIA DEL CARMEN</v>
          </cell>
          <cell r="C5659" t="str">
            <v/>
          </cell>
          <cell r="D5659" t="str">
            <v>25728122T</v>
          </cell>
          <cell r="E5659" t="str">
            <v>PCOL</v>
          </cell>
          <cell r="F5659" t="str">
            <v>Colaboradores</v>
          </cell>
        </row>
        <row r="5660">
          <cell r="A5660">
            <v>5005819</v>
          </cell>
          <cell r="B5660" t="str">
            <v>VILLALBA SALVADOR BELEN</v>
          </cell>
          <cell r="C5660" t="str">
            <v/>
          </cell>
          <cell r="D5660" t="str">
            <v>00692258G</v>
          </cell>
          <cell r="E5660" t="str">
            <v>PCOL</v>
          </cell>
          <cell r="F5660" t="str">
            <v>Colaboradores</v>
          </cell>
        </row>
        <row r="5661">
          <cell r="A5661">
            <v>5005820</v>
          </cell>
          <cell r="B5661" t="str">
            <v>GARCIA ANTUNEZ SARA</v>
          </cell>
          <cell r="C5661" t="str">
            <v/>
          </cell>
          <cell r="D5661" t="str">
            <v>05338911J</v>
          </cell>
          <cell r="E5661" t="str">
            <v>PCOL</v>
          </cell>
          <cell r="F5661" t="str">
            <v>Colaboradores</v>
          </cell>
        </row>
        <row r="5662">
          <cell r="A5662">
            <v>5005821</v>
          </cell>
          <cell r="B5662" t="str">
            <v>FUSION INTERNAC TAUROMAQUIA SLU</v>
          </cell>
          <cell r="C5662" t="str">
            <v/>
          </cell>
          <cell r="D5662" t="str">
            <v>B06413975</v>
          </cell>
          <cell r="E5662" t="str">
            <v>PGNA</v>
          </cell>
          <cell r="F5662" t="str">
            <v>Nacionales</v>
          </cell>
        </row>
        <row r="5663">
          <cell r="A5663">
            <v>5005822</v>
          </cell>
          <cell r="B5663" t="str">
            <v>AYTO DE CUELLAR</v>
          </cell>
          <cell r="C5663" t="str">
            <v/>
          </cell>
          <cell r="D5663" t="str">
            <v>P4007200A</v>
          </cell>
          <cell r="E5663" t="str">
            <v>PGNA</v>
          </cell>
          <cell r="F5663" t="str">
            <v>Nacionales</v>
          </cell>
        </row>
        <row r="5664">
          <cell r="A5664">
            <v>5005449</v>
          </cell>
          <cell r="B5664" t="str">
            <v>UTE ATSISTEMAS BITBAN</v>
          </cell>
          <cell r="C5664" t="str">
            <v/>
          </cell>
          <cell r="D5664" t="str">
            <v>U88368196</v>
          </cell>
          <cell r="E5664" t="str">
            <v>PGNA</v>
          </cell>
          <cell r="F5664" t="str">
            <v>Nacionales</v>
          </cell>
        </row>
        <row r="5665">
          <cell r="A5665">
            <v>5005824</v>
          </cell>
          <cell r="B5665" t="str">
            <v>LEMON MEDIA LLC</v>
          </cell>
          <cell r="C5665" t="str">
            <v/>
          </cell>
          <cell r="D5665" t="str">
            <v>812983531</v>
          </cell>
          <cell r="E5665" t="str">
            <v>PGEX</v>
          </cell>
          <cell r="F5665" t="str">
            <v>Extranjeros</v>
          </cell>
        </row>
        <row r="5666">
          <cell r="A5666">
            <v>5005825</v>
          </cell>
          <cell r="B5666" t="str">
            <v>REC PRODUCTIONS SL</v>
          </cell>
          <cell r="C5666" t="str">
            <v/>
          </cell>
          <cell r="D5666" t="str">
            <v>B84058809</v>
          </cell>
          <cell r="E5666" t="str">
            <v>PGNA</v>
          </cell>
          <cell r="F5666" t="str">
            <v>Nacionales</v>
          </cell>
        </row>
        <row r="5667">
          <cell r="A5667">
            <v>5005826</v>
          </cell>
          <cell r="B5667" t="str">
            <v>DOMINGUEZ DACOSTA JESUS ALBERTO</v>
          </cell>
          <cell r="C5667" t="str">
            <v/>
          </cell>
          <cell r="D5667" t="str">
            <v>77417380R</v>
          </cell>
          <cell r="E5667" t="str">
            <v>PCOL</v>
          </cell>
          <cell r="F5667" t="str">
            <v>Colaboradores</v>
          </cell>
        </row>
        <row r="5668">
          <cell r="A5668">
            <v>5005827</v>
          </cell>
          <cell r="B5668" t="str">
            <v>THODE GARRIDO RAFAEL</v>
          </cell>
          <cell r="C5668" t="str">
            <v/>
          </cell>
          <cell r="D5668" t="str">
            <v>24850531C</v>
          </cell>
          <cell r="E5668" t="str">
            <v>PGNA</v>
          </cell>
          <cell r="F5668" t="str">
            <v>Nacionales</v>
          </cell>
        </row>
        <row r="5669">
          <cell r="A5669">
            <v>5005828</v>
          </cell>
          <cell r="B5669" t="str">
            <v>DIAZ VASQUEZ MARIANA</v>
          </cell>
          <cell r="C5669" t="str">
            <v/>
          </cell>
          <cell r="D5669" t="str">
            <v>15901455-K</v>
          </cell>
          <cell r="E5669" t="str">
            <v>PGEX</v>
          </cell>
          <cell r="F5669" t="str">
            <v>Extranjeros</v>
          </cell>
        </row>
        <row r="5670">
          <cell r="A5670">
            <v>5005830</v>
          </cell>
          <cell r="B5670" t="str">
            <v>MUÑOZ VILLAR DAVID</v>
          </cell>
          <cell r="C5670" t="str">
            <v/>
          </cell>
          <cell r="D5670" t="str">
            <v>44045936Q</v>
          </cell>
          <cell r="E5670" t="str">
            <v>PGNA</v>
          </cell>
          <cell r="F5670" t="str">
            <v>Nacionales</v>
          </cell>
        </row>
        <row r="5671">
          <cell r="A5671">
            <v>5005831</v>
          </cell>
          <cell r="B5671" t="str">
            <v>DION EVENTOS SL</v>
          </cell>
          <cell r="C5671" t="str">
            <v/>
          </cell>
          <cell r="D5671" t="str">
            <v>B06669881</v>
          </cell>
          <cell r="E5671" t="str">
            <v>PGNA</v>
          </cell>
          <cell r="F5671" t="str">
            <v>Nacionales</v>
          </cell>
        </row>
        <row r="5672">
          <cell r="A5672">
            <v>5005832</v>
          </cell>
          <cell r="B5672" t="str">
            <v>CHIQUIN ECHEVARRIA JEREMY ANDRES</v>
          </cell>
          <cell r="C5672" t="str">
            <v>SERVICIOS LIVAND</v>
          </cell>
          <cell r="D5672" t="str">
            <v>49453869M</v>
          </cell>
          <cell r="E5672" t="str">
            <v>PGNA</v>
          </cell>
          <cell r="F5672" t="str">
            <v>Nacionales</v>
          </cell>
        </row>
        <row r="5673">
          <cell r="A5673">
            <v>5005833</v>
          </cell>
          <cell r="B5673" t="str">
            <v>SANCHEZ FOLGUEIRAS RAUL</v>
          </cell>
          <cell r="C5673" t="str">
            <v/>
          </cell>
          <cell r="D5673" t="str">
            <v>71929221X</v>
          </cell>
          <cell r="E5673" t="str">
            <v>PGNA</v>
          </cell>
          <cell r="F5673" t="str">
            <v>Nacionales</v>
          </cell>
        </row>
        <row r="5674">
          <cell r="A5674">
            <v>5005850</v>
          </cell>
          <cell r="B5674" t="str">
            <v>SUMINISTROS INTEGRALES GRANDA XXI</v>
          </cell>
          <cell r="C5674" t="str">
            <v/>
          </cell>
          <cell r="D5674" t="str">
            <v>B74328196</v>
          </cell>
          <cell r="E5674" t="str">
            <v>PGNA</v>
          </cell>
          <cell r="F5674" t="str">
            <v>Nacionales</v>
          </cell>
        </row>
        <row r="5675">
          <cell r="A5675">
            <v>5005835</v>
          </cell>
          <cell r="B5675" t="str">
            <v>SINELEC EUCLISA SL</v>
          </cell>
          <cell r="C5675" t="str">
            <v/>
          </cell>
          <cell r="D5675" t="str">
            <v>B81741514</v>
          </cell>
          <cell r="E5675" t="str">
            <v>PGNA</v>
          </cell>
          <cell r="F5675" t="str">
            <v>Nacionales</v>
          </cell>
        </row>
        <row r="5676">
          <cell r="A5676">
            <v>5005836</v>
          </cell>
          <cell r="B5676" t="str">
            <v>THE SNAKE FILM AIE</v>
          </cell>
          <cell r="C5676" t="str">
            <v/>
          </cell>
          <cell r="D5676" t="str">
            <v>V87810909</v>
          </cell>
          <cell r="E5676" t="str">
            <v>PGNA</v>
          </cell>
          <cell r="F5676" t="str">
            <v>Nacionales</v>
          </cell>
        </row>
        <row r="5677">
          <cell r="A5677">
            <v>5005837</v>
          </cell>
          <cell r="B5677" t="str">
            <v>RUIZ MENDEZ ANA</v>
          </cell>
          <cell r="C5677" t="str">
            <v/>
          </cell>
          <cell r="D5677" t="str">
            <v>14309256J</v>
          </cell>
          <cell r="E5677" t="str">
            <v>PCOL</v>
          </cell>
          <cell r="F5677" t="str">
            <v>Colaboradores</v>
          </cell>
        </row>
        <row r="5678">
          <cell r="A5678">
            <v>5005838</v>
          </cell>
          <cell r="B5678" t="str">
            <v>MUSICOS UNIDOS S XXI S COOP MAD</v>
          </cell>
          <cell r="C5678" t="str">
            <v>MARCOS CRUZ LLORENS</v>
          </cell>
          <cell r="D5678" t="str">
            <v>F85415040</v>
          </cell>
          <cell r="E5678" t="str">
            <v>PGNA</v>
          </cell>
          <cell r="F5678" t="str">
            <v>Nacionales</v>
          </cell>
        </row>
        <row r="5679">
          <cell r="A5679">
            <v>5005839</v>
          </cell>
          <cell r="B5679" t="str">
            <v>CNN INTERNATIONAL</v>
          </cell>
          <cell r="C5679" t="str">
            <v/>
          </cell>
          <cell r="D5679" t="str">
            <v>EU510386049</v>
          </cell>
          <cell r="E5679" t="str">
            <v>PGEX</v>
          </cell>
          <cell r="F5679" t="str">
            <v>Extranjeros</v>
          </cell>
        </row>
        <row r="5680">
          <cell r="A5680">
            <v>5005840</v>
          </cell>
          <cell r="B5680" t="str">
            <v>ROSELL FERNANDEZ FRANCISCO</v>
          </cell>
          <cell r="C5680" t="str">
            <v/>
          </cell>
          <cell r="D5680" t="str">
            <v>05886370A</v>
          </cell>
          <cell r="E5680" t="str">
            <v>PGNA</v>
          </cell>
          <cell r="F5680" t="str">
            <v>Nacionales</v>
          </cell>
        </row>
        <row r="5681">
          <cell r="A5681">
            <v>5005841</v>
          </cell>
          <cell r="B5681" t="str">
            <v>CABALLERO LOPEZ MANUEL</v>
          </cell>
          <cell r="C5681" t="str">
            <v/>
          </cell>
          <cell r="D5681" t="str">
            <v>50061793Q</v>
          </cell>
          <cell r="E5681" t="str">
            <v>PGNA</v>
          </cell>
          <cell r="F5681" t="str">
            <v>Nacionales</v>
          </cell>
        </row>
        <row r="5682">
          <cell r="A5682">
            <v>5005834</v>
          </cell>
          <cell r="B5682" t="str">
            <v>SANCHEZ DEL AMO VICTOR</v>
          </cell>
          <cell r="C5682" t="str">
            <v/>
          </cell>
          <cell r="D5682" t="str">
            <v>52505764F</v>
          </cell>
          <cell r="E5682" t="str">
            <v>PCOL</v>
          </cell>
          <cell r="F5682" t="str">
            <v>Colaboradores</v>
          </cell>
        </row>
        <row r="5683">
          <cell r="A5683">
            <v>5005843</v>
          </cell>
          <cell r="B5683" t="str">
            <v>JUAN LUIS PETROLERAS SL</v>
          </cell>
          <cell r="C5683" t="str">
            <v/>
          </cell>
          <cell r="D5683" t="str">
            <v>B87353587</v>
          </cell>
          <cell r="E5683" t="str">
            <v>PGNA</v>
          </cell>
          <cell r="F5683" t="str">
            <v>Nacionales</v>
          </cell>
        </row>
        <row r="5684">
          <cell r="A5684">
            <v>5005844</v>
          </cell>
          <cell r="B5684" t="str">
            <v>MARTINEZ MARTINEZ LIBERTAD</v>
          </cell>
          <cell r="C5684" t="str">
            <v/>
          </cell>
          <cell r="D5684" t="str">
            <v>43505774D</v>
          </cell>
          <cell r="E5684" t="str">
            <v>PGNA</v>
          </cell>
          <cell r="F5684" t="str">
            <v>Nacionales</v>
          </cell>
        </row>
        <row r="5685">
          <cell r="A5685">
            <v>5005845</v>
          </cell>
          <cell r="B5685" t="str">
            <v>EL NORTE DE CASTILLA SA</v>
          </cell>
          <cell r="C5685" t="str">
            <v/>
          </cell>
          <cell r="D5685" t="str">
            <v>A47000427</v>
          </cell>
          <cell r="E5685" t="str">
            <v>PGNA</v>
          </cell>
          <cell r="F5685" t="str">
            <v>Nacionales</v>
          </cell>
        </row>
        <row r="5686">
          <cell r="A5686">
            <v>5005846</v>
          </cell>
          <cell r="B5686" t="str">
            <v>ESTEBAN SANCHEZ PALOMA</v>
          </cell>
          <cell r="C5686" t="str">
            <v/>
          </cell>
          <cell r="D5686" t="str">
            <v>53660180F</v>
          </cell>
          <cell r="E5686" t="str">
            <v>PGNA</v>
          </cell>
          <cell r="F5686" t="str">
            <v>Nacionales</v>
          </cell>
        </row>
        <row r="5687">
          <cell r="A5687">
            <v>5005847</v>
          </cell>
          <cell r="B5687" t="str">
            <v>RODRIGUEZ MURIEL ALFONSO</v>
          </cell>
          <cell r="C5687" t="str">
            <v/>
          </cell>
          <cell r="D5687" t="str">
            <v>34047887K</v>
          </cell>
          <cell r="E5687" t="str">
            <v>PGNA</v>
          </cell>
          <cell r="F5687" t="str">
            <v>Nacionales</v>
          </cell>
        </row>
        <row r="5688">
          <cell r="A5688">
            <v>5005848</v>
          </cell>
          <cell r="B5688" t="str">
            <v>CASTRO GIL ELENA</v>
          </cell>
          <cell r="C5688" t="str">
            <v/>
          </cell>
          <cell r="D5688" t="str">
            <v>50340981F</v>
          </cell>
          <cell r="E5688" t="str">
            <v>PGNA</v>
          </cell>
          <cell r="F5688" t="str">
            <v>Nacionales</v>
          </cell>
        </row>
        <row r="5689">
          <cell r="A5689">
            <v>5005849</v>
          </cell>
          <cell r="B5689" t="str">
            <v>COLLANTES MORALES VICTORIA</v>
          </cell>
          <cell r="C5689" t="str">
            <v/>
          </cell>
          <cell r="D5689" t="str">
            <v>51100689W</v>
          </cell>
          <cell r="E5689" t="str">
            <v>PGNA</v>
          </cell>
          <cell r="F5689" t="str">
            <v>Nacionales</v>
          </cell>
        </row>
        <row r="5690">
          <cell r="A5690">
            <v>5005823</v>
          </cell>
          <cell r="B5690" t="str">
            <v>FARNESIO VENTURES SL</v>
          </cell>
          <cell r="C5690" t="str">
            <v/>
          </cell>
          <cell r="D5690" t="str">
            <v>B30918528</v>
          </cell>
          <cell r="E5690" t="str">
            <v>PGNA</v>
          </cell>
          <cell r="F5690" t="str">
            <v>Nacionales</v>
          </cell>
        </row>
        <row r="5691">
          <cell r="A5691">
            <v>5005851</v>
          </cell>
          <cell r="B5691" t="str">
            <v>DEL RIO SANZ EMILIO</v>
          </cell>
          <cell r="C5691" t="str">
            <v/>
          </cell>
          <cell r="D5691" t="str">
            <v>16539431Q</v>
          </cell>
          <cell r="E5691" t="str">
            <v>PGNA</v>
          </cell>
          <cell r="F5691" t="str">
            <v>Nacionales</v>
          </cell>
        </row>
        <row r="5692">
          <cell r="A5692">
            <v>5005852</v>
          </cell>
          <cell r="B5692" t="str">
            <v>FARMADOSIS SL</v>
          </cell>
          <cell r="C5692" t="str">
            <v/>
          </cell>
          <cell r="D5692" t="str">
            <v>B57433112</v>
          </cell>
          <cell r="E5692" t="str">
            <v>PGNA</v>
          </cell>
          <cell r="F5692" t="str">
            <v>Nacionales</v>
          </cell>
        </row>
        <row r="5693">
          <cell r="A5693">
            <v>5005789</v>
          </cell>
          <cell r="B5693" t="str">
            <v>VALLADOLID JIMENEZ AGUSTIN</v>
          </cell>
          <cell r="C5693" t="str">
            <v/>
          </cell>
          <cell r="D5693" t="str">
            <v>05214931A</v>
          </cell>
          <cell r="E5693" t="str">
            <v>PCOL</v>
          </cell>
          <cell r="F5693" t="str">
            <v>Colaboradores</v>
          </cell>
        </row>
        <row r="5694">
          <cell r="A5694">
            <v>5005792</v>
          </cell>
          <cell r="B5694" t="str">
            <v>MONROSI OTERO JOSE ENRIQUE</v>
          </cell>
          <cell r="C5694" t="str">
            <v/>
          </cell>
          <cell r="D5694" t="str">
            <v>28804737C</v>
          </cell>
          <cell r="E5694" t="str">
            <v>PCOL</v>
          </cell>
          <cell r="F5694" t="str">
            <v>Colaboradores</v>
          </cell>
        </row>
        <row r="5695">
          <cell r="A5695">
            <v>5005855</v>
          </cell>
          <cell r="B5695" t="str">
            <v>OFIPAPEL CENTER SL</v>
          </cell>
          <cell r="C5695" t="str">
            <v/>
          </cell>
          <cell r="D5695" t="str">
            <v>B82560947</v>
          </cell>
          <cell r="E5695" t="str">
            <v>PGNA</v>
          </cell>
          <cell r="F5695" t="str">
            <v>Nacionales</v>
          </cell>
        </row>
        <row r="5696">
          <cell r="A5696">
            <v>5005856</v>
          </cell>
          <cell r="B5696" t="str">
            <v>PAPEL AUTOMATIC SA</v>
          </cell>
          <cell r="C5696" t="str">
            <v/>
          </cell>
          <cell r="D5696" t="str">
            <v>B08187478</v>
          </cell>
          <cell r="E5696" t="str">
            <v>PGNA</v>
          </cell>
          <cell r="F5696" t="str">
            <v>Nacionales</v>
          </cell>
        </row>
        <row r="5697">
          <cell r="A5697">
            <v>5005853</v>
          </cell>
          <cell r="B5697" t="str">
            <v>COMMUNITY ESTRATEGIAS COMUNIC</v>
          </cell>
          <cell r="C5697" t="str">
            <v/>
          </cell>
          <cell r="D5697" t="str">
            <v>B86034261</v>
          </cell>
          <cell r="E5697" t="str">
            <v>PCOL</v>
          </cell>
          <cell r="F5697" t="str">
            <v>Colaboradores</v>
          </cell>
        </row>
        <row r="5698">
          <cell r="A5698">
            <v>5005858</v>
          </cell>
          <cell r="B5698" t="str">
            <v>ALGARRA BONET JAVIER</v>
          </cell>
          <cell r="C5698" t="str">
            <v/>
          </cell>
          <cell r="D5698" t="str">
            <v>35020399R</v>
          </cell>
          <cell r="E5698" t="str">
            <v>PGNA</v>
          </cell>
          <cell r="F5698" t="str">
            <v>Nacionales</v>
          </cell>
        </row>
        <row r="5699">
          <cell r="A5699">
            <v>5005859</v>
          </cell>
          <cell r="B5699" t="str">
            <v>FERNANDEZ BURGUEÑO MANUEL FERMIN</v>
          </cell>
          <cell r="C5699" t="str">
            <v/>
          </cell>
          <cell r="D5699" t="str">
            <v>50930746Y</v>
          </cell>
          <cell r="E5699" t="str">
            <v>PGNA</v>
          </cell>
          <cell r="F5699" t="str">
            <v>Nacionales</v>
          </cell>
        </row>
        <row r="5700">
          <cell r="A5700">
            <v>5005860</v>
          </cell>
          <cell r="B5700" t="str">
            <v>GRUPO VUVUZELA SL</v>
          </cell>
          <cell r="C5700" t="str">
            <v/>
          </cell>
          <cell r="D5700" t="str">
            <v>B88161245</v>
          </cell>
          <cell r="E5700" t="str">
            <v>PGNA</v>
          </cell>
          <cell r="F5700" t="str">
            <v>Nacionales</v>
          </cell>
        </row>
        <row r="5701">
          <cell r="A5701">
            <v>5005861</v>
          </cell>
          <cell r="B5701" t="str">
            <v>IZQUIERDO MEJIAS GONZALO</v>
          </cell>
          <cell r="C5701" t="str">
            <v/>
          </cell>
          <cell r="D5701" t="str">
            <v>53941828C</v>
          </cell>
          <cell r="E5701" t="str">
            <v>PGNA</v>
          </cell>
          <cell r="F5701" t="str">
            <v>Nacionales</v>
          </cell>
        </row>
        <row r="5702">
          <cell r="A5702">
            <v>5005919</v>
          </cell>
          <cell r="B5702" t="str">
            <v>SERV TECNICOS ELECTRONICOS EMBAJADO</v>
          </cell>
          <cell r="C5702" t="str">
            <v/>
          </cell>
          <cell r="D5702" t="str">
            <v>B02944924</v>
          </cell>
          <cell r="E5702" t="str">
            <v>PGNA</v>
          </cell>
          <cell r="F5702" t="str">
            <v>Nacionales</v>
          </cell>
        </row>
        <row r="5703">
          <cell r="A5703">
            <v>5005857</v>
          </cell>
          <cell r="B5703" t="str">
            <v>IZERTIS SA (ver UTE 5005799)</v>
          </cell>
          <cell r="C5703" t="str">
            <v/>
          </cell>
          <cell r="D5703" t="str">
            <v>A33845009</v>
          </cell>
          <cell r="E5703" t="str">
            <v>PGNA</v>
          </cell>
          <cell r="F5703" t="str">
            <v>Nacionales</v>
          </cell>
        </row>
        <row r="5704">
          <cell r="A5704">
            <v>5005864</v>
          </cell>
          <cell r="B5704" t="str">
            <v>SAYTEL SERVICIOS INFORMATICOS SA</v>
          </cell>
          <cell r="C5704" t="str">
            <v/>
          </cell>
          <cell r="D5704" t="str">
            <v>A61172219</v>
          </cell>
          <cell r="E5704" t="str">
            <v>PGNA</v>
          </cell>
          <cell r="F5704" t="str">
            <v>Nacionales</v>
          </cell>
        </row>
        <row r="5705">
          <cell r="A5705">
            <v>5005865</v>
          </cell>
          <cell r="B5705" t="str">
            <v>GOGO SPORT SL</v>
          </cell>
          <cell r="C5705" t="str">
            <v/>
          </cell>
          <cell r="D5705" t="str">
            <v>B29637154</v>
          </cell>
          <cell r="E5705" t="str">
            <v>PGNA</v>
          </cell>
          <cell r="F5705" t="str">
            <v>Nacionales</v>
          </cell>
        </row>
        <row r="5706">
          <cell r="A5706">
            <v>5005866</v>
          </cell>
          <cell r="B5706" t="str">
            <v>MARTIN OTIN JOSE ANTONIO</v>
          </cell>
          <cell r="C5706" t="str">
            <v/>
          </cell>
          <cell r="D5706" t="str">
            <v>00667836P</v>
          </cell>
          <cell r="E5706" t="str">
            <v>PGNA</v>
          </cell>
          <cell r="F5706" t="str">
            <v>Nacionales</v>
          </cell>
        </row>
        <row r="5707">
          <cell r="A5707">
            <v>5005868</v>
          </cell>
          <cell r="B5707" t="str">
            <v>CLINIBAX SL</v>
          </cell>
          <cell r="C5707" t="str">
            <v/>
          </cell>
          <cell r="D5707" t="str">
            <v>B80163751</v>
          </cell>
          <cell r="E5707" t="str">
            <v>PGNA</v>
          </cell>
          <cell r="F5707" t="str">
            <v>Nacionales</v>
          </cell>
        </row>
        <row r="5708">
          <cell r="A5708">
            <v>5005869</v>
          </cell>
          <cell r="B5708" t="str">
            <v>GUILLEN PEREZ VICTOR</v>
          </cell>
          <cell r="C5708" t="str">
            <v/>
          </cell>
          <cell r="D5708" t="str">
            <v>50546320W</v>
          </cell>
          <cell r="E5708" t="str">
            <v>PGNA</v>
          </cell>
          <cell r="F5708" t="str">
            <v>Nacionales</v>
          </cell>
        </row>
        <row r="5709">
          <cell r="A5709">
            <v>5005870</v>
          </cell>
          <cell r="B5709" t="str">
            <v>MOREIRA GIBAJA IGNACIO</v>
          </cell>
          <cell r="C5709" t="str">
            <v/>
          </cell>
          <cell r="D5709" t="str">
            <v>50228320T</v>
          </cell>
          <cell r="E5709" t="str">
            <v>PGNA</v>
          </cell>
          <cell r="F5709" t="str">
            <v>Nacionales</v>
          </cell>
        </row>
        <row r="5710">
          <cell r="A5710">
            <v>5005867</v>
          </cell>
          <cell r="B5710" t="str">
            <v>MENDEZ DE LA CRUZ ADRIAN</v>
          </cell>
          <cell r="C5710" t="str">
            <v/>
          </cell>
          <cell r="D5710" t="str">
            <v>78728581H</v>
          </cell>
          <cell r="E5710" t="str">
            <v>PGNA</v>
          </cell>
          <cell r="F5710" t="str">
            <v>Nacionales</v>
          </cell>
        </row>
        <row r="5711">
          <cell r="A5711">
            <v>5005871</v>
          </cell>
          <cell r="B5711" t="str">
            <v>AYTO DE CADALSO DE LOS VIDRIOS</v>
          </cell>
          <cell r="C5711" t="str">
            <v/>
          </cell>
          <cell r="D5711" t="str">
            <v>P2803100C</v>
          </cell>
          <cell r="E5711" t="str">
            <v>PGNA</v>
          </cell>
          <cell r="F5711" t="str">
            <v>Nacionales</v>
          </cell>
        </row>
        <row r="5712">
          <cell r="A5712">
            <v>5005879</v>
          </cell>
          <cell r="B5712" t="str">
            <v>SLAVATA PRODUCCIONES SL</v>
          </cell>
          <cell r="C5712" t="str">
            <v/>
          </cell>
          <cell r="D5712" t="str">
            <v>B57464729</v>
          </cell>
          <cell r="E5712" t="str">
            <v>PGNA</v>
          </cell>
          <cell r="F5712" t="str">
            <v>Nacionales</v>
          </cell>
        </row>
        <row r="5713">
          <cell r="A5713">
            <v>5005880</v>
          </cell>
          <cell r="B5713" t="str">
            <v>GUIJARRO CAMACHO MIGUEL ANGEL</v>
          </cell>
          <cell r="C5713" t="str">
            <v/>
          </cell>
          <cell r="D5713" t="str">
            <v>50834441W</v>
          </cell>
          <cell r="E5713" t="str">
            <v>PGNA</v>
          </cell>
          <cell r="F5713" t="str">
            <v>Nacionales</v>
          </cell>
        </row>
        <row r="5714">
          <cell r="A5714">
            <v>5005863</v>
          </cell>
          <cell r="B5714" t="str">
            <v>PROAMAGNA SL</v>
          </cell>
          <cell r="C5714" t="str">
            <v/>
          </cell>
          <cell r="D5714" t="str">
            <v>B91680108</v>
          </cell>
          <cell r="E5714" t="str">
            <v>PGNA</v>
          </cell>
          <cell r="F5714" t="str">
            <v>Nacionales</v>
          </cell>
        </row>
        <row r="5715">
          <cell r="A5715">
            <v>5005862</v>
          </cell>
          <cell r="B5715" t="str">
            <v>CAZORLA OSUNA MIGUEL ANGEL</v>
          </cell>
          <cell r="C5715" t="str">
            <v/>
          </cell>
          <cell r="D5715" t="str">
            <v>02787659J</v>
          </cell>
          <cell r="E5715" t="str">
            <v>PGNA</v>
          </cell>
          <cell r="F5715" t="str">
            <v>Nacionales</v>
          </cell>
        </row>
        <row r="5716">
          <cell r="A5716">
            <v>5005842</v>
          </cell>
          <cell r="B5716" t="str">
            <v>GONZALEZ RIVA CESAR</v>
          </cell>
          <cell r="C5716" t="str">
            <v/>
          </cell>
          <cell r="D5716" t="str">
            <v>09457319H</v>
          </cell>
          <cell r="E5716" t="str">
            <v>PGNA</v>
          </cell>
          <cell r="F5716" t="str">
            <v>Nacionales</v>
          </cell>
        </row>
        <row r="5717">
          <cell r="A5717">
            <v>5005854</v>
          </cell>
          <cell r="B5717" t="str">
            <v>CABELAS CONSULTORES GESTORIA SL</v>
          </cell>
          <cell r="C5717" t="str">
            <v/>
          </cell>
          <cell r="D5717" t="str">
            <v>B84008622</v>
          </cell>
          <cell r="E5717" t="str">
            <v>PGNA</v>
          </cell>
          <cell r="F5717" t="str">
            <v>Nacionales</v>
          </cell>
        </row>
        <row r="5718">
          <cell r="A5718">
            <v>5005927</v>
          </cell>
          <cell r="B5718" t="str">
            <v>PROMORIGINAL SL</v>
          </cell>
          <cell r="C5718" t="str">
            <v/>
          </cell>
          <cell r="D5718" t="str">
            <v>B82345257</v>
          </cell>
          <cell r="E5718" t="str">
            <v>PGNA</v>
          </cell>
          <cell r="F5718" t="str">
            <v>Nacionales</v>
          </cell>
        </row>
        <row r="5719">
          <cell r="A5719">
            <v>5004199</v>
          </cell>
          <cell r="B5719" t="str">
            <v>VIENA REPOSTERIA CAPELLANES SA</v>
          </cell>
          <cell r="C5719" t="str">
            <v/>
          </cell>
          <cell r="D5719" t="str">
            <v>A28011716</v>
          </cell>
          <cell r="E5719" t="str">
            <v>PGNA</v>
          </cell>
          <cell r="F5719" t="str">
            <v>Nacionales</v>
          </cell>
        </row>
        <row r="5720">
          <cell r="A5720">
            <v>1026633</v>
          </cell>
          <cell r="B5720" t="str">
            <v>HAPPY ENDING TV SL</v>
          </cell>
          <cell r="D5720" t="str">
            <v>B90031576</v>
          </cell>
          <cell r="E5720" t="str">
            <v>PGNA</v>
          </cell>
          <cell r="F5720" t="str">
            <v>Productoras</v>
          </cell>
        </row>
        <row r="5721">
          <cell r="A5721">
            <v>5005914</v>
          </cell>
          <cell r="B5721" t="str">
            <v>TESSEO PRODUCCIONES SL</v>
          </cell>
          <cell r="D5721" t="str">
            <v>B02810620</v>
          </cell>
          <cell r="E5721" t="str">
            <v>PGPD</v>
          </cell>
          <cell r="F5721" t="str">
            <v>Productoras</v>
          </cell>
        </row>
        <row r="5722">
          <cell r="A5722">
            <v>5005925</v>
          </cell>
          <cell r="B5722" t="str">
            <v>TOLEDO QUER DANIEL</v>
          </cell>
          <cell r="D5722" t="str">
            <v>09008014H</v>
          </cell>
          <cell r="E5722" t="str">
            <v>PCOL</v>
          </cell>
          <cell r="F5722" t="str">
            <v>Colaboradores</v>
          </cell>
        </row>
        <row r="5723">
          <cell r="A5723">
            <v>5005935</v>
          </cell>
          <cell r="B5723" t="str">
            <v>ONZA PRODUCCIONES SL</v>
          </cell>
          <cell r="D5723" t="str">
            <v>B88521786</v>
          </cell>
          <cell r="E5723" t="str">
            <v>PGNA</v>
          </cell>
          <cell r="F5723" t="str">
            <v>Nacionales</v>
          </cell>
        </row>
        <row r="5724">
          <cell r="A5724">
            <v>5005928</v>
          </cell>
          <cell r="B5724" t="str">
            <v>CENTRO REPROGRAFICO NEPTUNO SL</v>
          </cell>
          <cell r="D5724" t="str">
            <v>B28722767</v>
          </cell>
          <cell r="E5724" t="str">
            <v>PGNA</v>
          </cell>
          <cell r="F5724" t="str">
            <v>Nacionales</v>
          </cell>
        </row>
        <row r="5725">
          <cell r="A5725">
            <v>5005927</v>
          </cell>
          <cell r="B5725" t="str">
            <v>PROMORIGINAL SL</v>
          </cell>
          <cell r="D5725" t="str">
            <v>B82345257</v>
          </cell>
          <cell r="E5725" t="str">
            <v>PGNA</v>
          </cell>
          <cell r="F5725" t="str">
            <v>Nacionales</v>
          </cell>
        </row>
        <row r="5726">
          <cell r="A5726">
            <v>5005945</v>
          </cell>
          <cell r="B5726" t="str">
            <v>SUMMER PRODUCCIONES SL</v>
          </cell>
          <cell r="D5726" t="str">
            <v>B41686635</v>
          </cell>
          <cell r="E5726" t="str">
            <v>PGPD</v>
          </cell>
          <cell r="F5726" t="str">
            <v>Productoras</v>
          </cell>
        </row>
        <row r="5727">
          <cell r="A5727">
            <v>5005969</v>
          </cell>
          <cell r="B5727" t="str">
            <v>RETOK STUDIO SLU</v>
          </cell>
          <cell r="D5727" t="str">
            <v>B64801251</v>
          </cell>
          <cell r="E5727" t="str">
            <v>PGNA</v>
          </cell>
          <cell r="F5727" t="str">
            <v>Nacionales</v>
          </cell>
        </row>
        <row r="5728">
          <cell r="A5728">
            <v>5006003</v>
          </cell>
          <cell r="B5728" t="str">
            <v>ESTELA FILMS</v>
          </cell>
          <cell r="D5728" t="str">
            <v>B28037067</v>
          </cell>
          <cell r="E5728" t="str">
            <v>PGPD</v>
          </cell>
          <cell r="F5728" t="str">
            <v>Productoras</v>
          </cell>
        </row>
        <row r="5729">
          <cell r="A5729">
            <v>5005944</v>
          </cell>
          <cell r="B5729" t="str">
            <v>STOAMEDIA SL</v>
          </cell>
          <cell r="D5729" t="str">
            <v>B85233815</v>
          </cell>
          <cell r="E5729" t="str">
            <v>PGNA</v>
          </cell>
          <cell r="F5729" t="str">
            <v>Nacionales</v>
          </cell>
        </row>
        <row r="5730">
          <cell r="A5730">
            <v>5006012</v>
          </cell>
          <cell r="B5730" t="str">
            <v>MONTERO CLEMENTE MARIA JOSE</v>
          </cell>
          <cell r="D5730" t="str">
            <v>33507686K</v>
          </cell>
          <cell r="E5730" t="str">
            <v>PCOL</v>
          </cell>
          <cell r="F5730" t="str">
            <v>Colaboradores</v>
          </cell>
        </row>
        <row r="5731">
          <cell r="A5731">
            <v>5005987</v>
          </cell>
          <cell r="B5731" t="str">
            <v>DESCONOCIDAS EN MONTEVERDE AIE</v>
          </cell>
          <cell r="D5731" t="str">
            <v>V98997596</v>
          </cell>
          <cell r="E5731" t="str">
            <v>PGPD</v>
          </cell>
          <cell r="F5731" t="str">
            <v>Productoras</v>
          </cell>
        </row>
        <row r="5732">
          <cell r="A5732">
            <v>5006004</v>
          </cell>
          <cell r="B5732" t="str">
            <v>CORDOBA GONZALEZ CARMEN</v>
          </cell>
          <cell r="D5732" t="str">
            <v>50739906C</v>
          </cell>
          <cell r="E5732" t="str">
            <v>PGNA</v>
          </cell>
          <cell r="F5732" t="str">
            <v>Nacionales</v>
          </cell>
        </row>
        <row r="5733">
          <cell r="A5733">
            <v>5005951</v>
          </cell>
          <cell r="B5733" t="str">
            <v>BALAGUER ROSA RAFAEL</v>
          </cell>
          <cell r="D5733" t="str">
            <v>46055057H</v>
          </cell>
          <cell r="E5733" t="str">
            <v>PCOL</v>
          </cell>
          <cell r="F5733" t="str">
            <v>Colaboradores</v>
          </cell>
        </row>
        <row r="5734">
          <cell r="A5734">
            <v>5006020</v>
          </cell>
          <cell r="B5734" t="str">
            <v>DOC LAND FILMS SL</v>
          </cell>
          <cell r="D5734" t="str">
            <v>B83478388</v>
          </cell>
          <cell r="E5734" t="str">
            <v>PGPD</v>
          </cell>
          <cell r="F5734" t="str">
            <v>Productoras</v>
          </cell>
        </row>
        <row r="5735">
          <cell r="A5735">
            <v>5006002</v>
          </cell>
          <cell r="B5735" t="str">
            <v>HARRY KANE</v>
          </cell>
          <cell r="D5735" t="str">
            <v>B87033130</v>
          </cell>
          <cell r="E5735" t="str">
            <v>PGNA</v>
          </cell>
          <cell r="F5735" t="str">
            <v>Nacionales</v>
          </cell>
        </row>
        <row r="5736">
          <cell r="A5736">
            <v>747631</v>
          </cell>
          <cell r="B5736" t="str">
            <v>UNION DE FEDR DEPORTIVAS MADRILEÑAS</v>
          </cell>
          <cell r="D5736" t="str">
            <v>G79163721</v>
          </cell>
          <cell r="E5736" t="str">
            <v>PCOL</v>
          </cell>
          <cell r="F5736" t="str">
            <v>Colaboradores</v>
          </cell>
        </row>
        <row r="5737">
          <cell r="A5737">
            <v>5005971</v>
          </cell>
          <cell r="B5737" t="str">
            <v>GIL VAZQUEZ IGNACIO</v>
          </cell>
          <cell r="D5737" t="str">
            <v>16245082K</v>
          </cell>
          <cell r="E5737" t="str">
            <v>PCOL</v>
          </cell>
          <cell r="F5737" t="str">
            <v>Colaboradores</v>
          </cell>
        </row>
        <row r="5738">
          <cell r="A5738">
            <v>1026283</v>
          </cell>
          <cell r="B5738" t="str">
            <v>LUYEL PROD SL</v>
          </cell>
          <cell r="D5738" t="str">
            <v>B87913257</v>
          </cell>
          <cell r="E5738" t="str">
            <v>PGNA</v>
          </cell>
          <cell r="F5738" t="str">
            <v>Nacionales</v>
          </cell>
        </row>
        <row r="5739">
          <cell r="A5739">
            <v>5005941</v>
          </cell>
          <cell r="B5739" t="str">
            <v>CG TRADER</v>
          </cell>
          <cell r="D5739" t="str">
            <v>100007412212</v>
          </cell>
          <cell r="E5739" t="str">
            <v>PGNA</v>
          </cell>
          <cell r="F5739" t="str">
            <v>Nacionales</v>
          </cell>
        </row>
        <row r="5740">
          <cell r="A5740">
            <v>5005962</v>
          </cell>
          <cell r="B5740" t="str">
            <v>TRAINING DAY HEALTH COMPANY SL</v>
          </cell>
          <cell r="C5740" t="str">
            <v>FERNANDO GARRIDO RODRIGO</v>
          </cell>
          <cell r="D5740" t="str">
            <v>B86817020</v>
          </cell>
          <cell r="E5740" t="str">
            <v>PCOL</v>
          </cell>
          <cell r="F5740" t="str">
            <v>Colaboradores</v>
          </cell>
        </row>
        <row r="5741">
          <cell r="A5741">
            <v>5005950</v>
          </cell>
          <cell r="B5741" t="str">
            <v>CYBERCOLOR SL</v>
          </cell>
          <cell r="D5741" t="str">
            <v>B81645400</v>
          </cell>
          <cell r="E5741" t="str">
            <v>PGNA</v>
          </cell>
          <cell r="F5741" t="str">
            <v>Nacionales</v>
          </cell>
        </row>
        <row r="5742">
          <cell r="A5742">
            <v>5005942</v>
          </cell>
          <cell r="B5742" t="str">
            <v>OLCESE ZULUETA ALEJANDRA</v>
          </cell>
          <cell r="D5742" t="str">
            <v>71170708Z</v>
          </cell>
          <cell r="E5742" t="str">
            <v>PCOL</v>
          </cell>
          <cell r="F5742" t="str">
            <v>Colaboradores</v>
          </cell>
        </row>
        <row r="5743">
          <cell r="A5743">
            <v>5005963</v>
          </cell>
          <cell r="B5743" t="str">
            <v>PEREIRA CHAMORRO HUGO</v>
          </cell>
          <cell r="D5743" t="str">
            <v>39495219X</v>
          </cell>
          <cell r="E5743" t="str">
            <v>PCOL</v>
          </cell>
          <cell r="F5743" t="str">
            <v>Colaboradores</v>
          </cell>
        </row>
        <row r="5744">
          <cell r="A5744">
            <v>5005892</v>
          </cell>
          <cell r="B5744" t="str">
            <v>ELITE DRONE SL</v>
          </cell>
          <cell r="D5744" t="str">
            <v>B87727897</v>
          </cell>
          <cell r="E5744" t="str">
            <v>PGNA</v>
          </cell>
          <cell r="F5744" t="str">
            <v>Nacionales</v>
          </cell>
        </row>
        <row r="5745">
          <cell r="A5745">
            <v>5005940</v>
          </cell>
          <cell r="B5745" t="str">
            <v>PEDRERO HERNANDEZ MIGUEL</v>
          </cell>
          <cell r="D5745" t="str">
            <v>01113704K</v>
          </cell>
          <cell r="E5745" t="str">
            <v>PGNA</v>
          </cell>
          <cell r="F5745" t="str">
            <v>Nacionales</v>
          </cell>
        </row>
        <row r="5746">
          <cell r="A5746">
            <v>5005982</v>
          </cell>
          <cell r="B5746" t="str">
            <v>FASTSPRING</v>
          </cell>
          <cell r="E5746" t="str">
            <v>PGNA</v>
          </cell>
          <cell r="F5746" t="str">
            <v>Nacionales</v>
          </cell>
        </row>
        <row r="5747">
          <cell r="A5747">
            <v>5005930</v>
          </cell>
          <cell r="B5747" t="str">
            <v>BLOND LOYAL SL</v>
          </cell>
          <cell r="D5747" t="str">
            <v>B88342530</v>
          </cell>
          <cell r="E5747" t="str">
            <v>PGPD</v>
          </cell>
          <cell r="F5747" t="str">
            <v>Productoras</v>
          </cell>
        </row>
        <row r="5748">
          <cell r="A5748">
            <v>5006010</v>
          </cell>
          <cell r="B5748" t="str">
            <v>MEDIONDO LOPEZ CESAR DOMINGO</v>
          </cell>
          <cell r="D5748" t="str">
            <v>00810031V</v>
          </cell>
          <cell r="E5748" t="str">
            <v>PCOL</v>
          </cell>
          <cell r="F5748" t="str">
            <v>Colaboradores</v>
          </cell>
        </row>
        <row r="5749">
          <cell r="A5749">
            <v>5005972</v>
          </cell>
          <cell r="B5749" t="str">
            <v>LA TERRAZA FILMS SL</v>
          </cell>
          <cell r="D5749" t="str">
            <v>B88008339</v>
          </cell>
          <cell r="E5749" t="str">
            <v>PGNA</v>
          </cell>
          <cell r="F5749" t="str">
            <v>Nacionales</v>
          </cell>
        </row>
        <row r="5750">
          <cell r="A5750">
            <v>5006013</v>
          </cell>
          <cell r="B5750" t="str">
            <v>IGLESIAS LOPEZ MARIA FATIMA</v>
          </cell>
          <cell r="D5750" t="str">
            <v>28720201D</v>
          </cell>
          <cell r="E5750" t="str">
            <v>PCOL</v>
          </cell>
          <cell r="F5750" t="str">
            <v>Colaboradores</v>
          </cell>
        </row>
        <row r="5751">
          <cell r="A5751">
            <v>5005964</v>
          </cell>
          <cell r="B5751" t="str">
            <v>DE SANTA ANA PULIDO MARTA</v>
          </cell>
          <cell r="D5751" t="str">
            <v>42850697H</v>
          </cell>
          <cell r="E5751" t="str">
            <v>PGPD</v>
          </cell>
          <cell r="F5751" t="str">
            <v>Productoras</v>
          </cell>
        </row>
        <row r="5752">
          <cell r="A5752">
            <v>5005996</v>
          </cell>
          <cell r="B5752" t="str">
            <v>ESTEVEZ RODRIGUEZ CAROLINA</v>
          </cell>
          <cell r="D5752" t="str">
            <v>11851101Y</v>
          </cell>
          <cell r="E5752" t="str">
            <v>PGNA</v>
          </cell>
          <cell r="F5752" t="str">
            <v>Nacionales</v>
          </cell>
        </row>
        <row r="5753">
          <cell r="A5753">
            <v>5006006</v>
          </cell>
          <cell r="B5753" t="str">
            <v>GIL LAZARO VICENTE LUIS</v>
          </cell>
          <cell r="D5753" t="str">
            <v>19895450J</v>
          </cell>
          <cell r="E5753" t="str">
            <v>PCOL</v>
          </cell>
          <cell r="F5753" t="str">
            <v>Colaboradores</v>
          </cell>
        </row>
        <row r="5754">
          <cell r="A5754">
            <v>5006008</v>
          </cell>
          <cell r="B5754" t="str">
            <v>FLEUROP INTERFLORA ESPAÑA SA</v>
          </cell>
          <cell r="D5754" t="str">
            <v>A85934784</v>
          </cell>
          <cell r="E5754" t="str">
            <v>PGNA</v>
          </cell>
          <cell r="F5754" t="str">
            <v>Nacionales</v>
          </cell>
        </row>
        <row r="5755">
          <cell r="A5755">
            <v>5006037</v>
          </cell>
          <cell r="B5755" t="str">
            <v>AVANTGARDE IT SERVICES SL</v>
          </cell>
          <cell r="D5755" t="str">
            <v>B86046042</v>
          </cell>
          <cell r="E5755" t="str">
            <v>PGNA</v>
          </cell>
          <cell r="F5755" t="str">
            <v>Nacionales</v>
          </cell>
        </row>
        <row r="5756">
          <cell r="A5756">
            <v>5006083</v>
          </cell>
          <cell r="B5756" t="str">
            <v>AMAZON EU SRAL SUCCURSALE ITALIANA</v>
          </cell>
          <cell r="D5756">
            <v>8973230967</v>
          </cell>
          <cell r="E5756" t="str">
            <v>PGCO</v>
          </cell>
          <cell r="F5756" t="str">
            <v>Colaboradores</v>
          </cell>
        </row>
        <row r="5757">
          <cell r="A5757">
            <v>5006032</v>
          </cell>
          <cell r="B5757" t="str">
            <v>SCREEN &amp; DIGITAL PRINTING SL</v>
          </cell>
          <cell r="D5757" t="str">
            <v>B66284118</v>
          </cell>
          <cell r="E5757" t="str">
            <v>PGNA</v>
          </cell>
          <cell r="F5757" t="str">
            <v>Nacionales</v>
          </cell>
        </row>
        <row r="5758">
          <cell r="A5758">
            <v>5006023</v>
          </cell>
          <cell r="B5758" t="str">
            <v>TIRO PRODUCCIONES SL</v>
          </cell>
          <cell r="D5758" t="str">
            <v>B87558789</v>
          </cell>
          <cell r="E5758" t="str">
            <v>PGPD</v>
          </cell>
          <cell r="F5758" t="str">
            <v>Productoras</v>
          </cell>
        </row>
        <row r="5759">
          <cell r="A5759">
            <v>5006028</v>
          </cell>
          <cell r="B5759" t="str">
            <v>ADSO INTERNACIONAL MANAGEMENT SL</v>
          </cell>
          <cell r="D5759" t="str">
            <v>B66332438</v>
          </cell>
          <cell r="E5759" t="str">
            <v>PGPD</v>
          </cell>
          <cell r="F5759" t="str">
            <v>Productoras</v>
          </cell>
        </row>
        <row r="5760">
          <cell r="A5760">
            <v>5006054</v>
          </cell>
          <cell r="B5760" t="str">
            <v>OFIPRIX SL</v>
          </cell>
          <cell r="D5760" t="str">
            <v>B61329645</v>
          </cell>
          <cell r="E5760" t="str">
            <v>PGNA</v>
          </cell>
          <cell r="F5760" t="str">
            <v>Nacionales</v>
          </cell>
        </row>
        <row r="5761">
          <cell r="A5761">
            <v>5005966</v>
          </cell>
          <cell r="B5761" t="str">
            <v>ARTE FRANCE DEVELOPPEMENT</v>
          </cell>
          <cell r="D5761">
            <v>65388249146</v>
          </cell>
          <cell r="E5761" t="str">
            <v>PGPD</v>
          </cell>
          <cell r="F5761" t="str">
            <v>Productoras</v>
          </cell>
        </row>
        <row r="5762">
          <cell r="A5762">
            <v>5006065</v>
          </cell>
          <cell r="B5762" t="str">
            <v>NORTE SUR MEDIA COMUNICACION SL</v>
          </cell>
          <cell r="D5762" t="str">
            <v>B86513017</v>
          </cell>
          <cell r="E5762" t="str">
            <v>PCOL</v>
          </cell>
          <cell r="F5762" t="str">
            <v>Colaboradores</v>
          </cell>
        </row>
        <row r="5763">
          <cell r="A5763">
            <v>5005943</v>
          </cell>
          <cell r="B5763" t="str">
            <v>HERNANDEZ MARTINEZ MARIA SOLEDAD</v>
          </cell>
          <cell r="D5763" t="str">
            <v>24352002Q</v>
          </cell>
          <cell r="E5763" t="str">
            <v>PCOL</v>
          </cell>
          <cell r="F5763" t="str">
            <v>Colaboradores</v>
          </cell>
        </row>
        <row r="5764">
          <cell r="A5764">
            <v>5006036</v>
          </cell>
          <cell r="B5764" t="str">
            <v>REPUTATIONAL INTELLIGENCE SPAIN SLU</v>
          </cell>
          <cell r="D5764" t="str">
            <v>B04969218</v>
          </cell>
          <cell r="E5764" t="str">
            <v>PGNA</v>
          </cell>
          <cell r="F5764" t="str">
            <v>Nacionales</v>
          </cell>
        </row>
        <row r="5765">
          <cell r="A5765">
            <v>94490</v>
          </cell>
          <cell r="B5765" t="str">
            <v>ASOC ESPAÑOLA CONTRA CANCER</v>
          </cell>
          <cell r="D5765" t="str">
            <v>G28197564</v>
          </cell>
          <cell r="E5765" t="str">
            <v>PGNA</v>
          </cell>
          <cell r="F5765" t="str">
            <v>Nacionales</v>
          </cell>
        </row>
        <row r="5766">
          <cell r="A5766">
            <v>5006094</v>
          </cell>
          <cell r="B5766" t="str">
            <v>MEDIA MARKT LEGANES</v>
          </cell>
          <cell r="D5766" t="str">
            <v>A63907240</v>
          </cell>
          <cell r="E5766" t="str">
            <v>PGNA</v>
          </cell>
          <cell r="F5766" t="str">
            <v>Nacionales</v>
          </cell>
        </row>
        <row r="5767">
          <cell r="A5767">
            <v>5006031</v>
          </cell>
          <cell r="B5767" t="str">
            <v>GARCIA ZORNOZA MARIA</v>
          </cell>
          <cell r="D5767" t="str">
            <v>77579228K</v>
          </cell>
          <cell r="E5767" t="str">
            <v>PCOL</v>
          </cell>
          <cell r="F5767" t="str">
            <v>Colaboradores</v>
          </cell>
        </row>
        <row r="5768">
          <cell r="A5768">
            <v>5006089</v>
          </cell>
          <cell r="B5768" t="str">
            <v>MOTOS TV SCP</v>
          </cell>
          <cell r="D5768" t="str">
            <v>J61881827</v>
          </cell>
          <cell r="E5768" t="str">
            <v>PGNA</v>
          </cell>
          <cell r="F5768" t="str">
            <v>Nacionales</v>
          </cell>
        </row>
        <row r="5769">
          <cell r="A5769">
            <v>5006055</v>
          </cell>
          <cell r="B5769" t="str">
            <v>REUTERS NEWS MEDIA SPAIN SL</v>
          </cell>
          <cell r="D5769" t="str">
            <v>B67677773</v>
          </cell>
          <cell r="E5769" t="str">
            <v>PGNA</v>
          </cell>
          <cell r="F5769" t="str">
            <v>Nacionales</v>
          </cell>
        </row>
        <row r="5770">
          <cell r="A5770">
            <v>5005953</v>
          </cell>
          <cell r="B5770" t="str">
            <v>BE PLAYER SL</v>
          </cell>
          <cell r="D5770" t="str">
            <v>B88364013</v>
          </cell>
          <cell r="E5770" t="str">
            <v>PGNA</v>
          </cell>
          <cell r="F5770" t="str">
            <v>Nacionales</v>
          </cell>
        </row>
        <row r="5771">
          <cell r="A5771">
            <v>5005958</v>
          </cell>
          <cell r="B5771" t="str">
            <v>LOPEZ LI FILMS</v>
          </cell>
          <cell r="D5771" t="str">
            <v>B83963769</v>
          </cell>
          <cell r="E5771" t="str">
            <v>PGNA</v>
          </cell>
          <cell r="F5771" t="str">
            <v>Nacionales</v>
          </cell>
        </row>
        <row r="5772">
          <cell r="A5772">
            <v>5006056</v>
          </cell>
          <cell r="B5772" t="str">
            <v>MADRIFERR SLU</v>
          </cell>
          <cell r="D5772" t="str">
            <v>B88022793</v>
          </cell>
          <cell r="E5772" t="str">
            <v>PGNA</v>
          </cell>
          <cell r="F5772" t="str">
            <v>Nacionales</v>
          </cell>
        </row>
        <row r="5773">
          <cell r="A5773">
            <v>5006078</v>
          </cell>
          <cell r="B5773" t="str">
            <v>VANEED SL</v>
          </cell>
          <cell r="D5773" t="str">
            <v>B64720394</v>
          </cell>
          <cell r="E5773" t="str">
            <v>PGPD</v>
          </cell>
          <cell r="F5773" t="str">
            <v>Productoras</v>
          </cell>
        </row>
        <row r="5774">
          <cell r="A5774">
            <v>5005983</v>
          </cell>
          <cell r="B5774" t="str">
            <v>ALFA PICTURES SL</v>
          </cell>
          <cell r="D5774" t="str">
            <v>B65651283</v>
          </cell>
          <cell r="E5774" t="str">
            <v>PGPD</v>
          </cell>
          <cell r="F5774" t="str">
            <v>Productoras</v>
          </cell>
        </row>
        <row r="5775">
          <cell r="A5775">
            <v>5006100</v>
          </cell>
          <cell r="B5775" t="str">
            <v>EUROVISION SERVICES SA</v>
          </cell>
          <cell r="D5775">
            <v>310341131</v>
          </cell>
          <cell r="E5775" t="str">
            <v>PGNA</v>
          </cell>
          <cell r="F5775" t="str">
            <v>Nacionales</v>
          </cell>
        </row>
        <row r="5776">
          <cell r="A5776">
            <v>5006067</v>
          </cell>
          <cell r="B5776" t="str">
            <v>MUÑOZ GONZALO ANTONIO</v>
          </cell>
          <cell r="D5776" t="str">
            <v>50849318K</v>
          </cell>
          <cell r="E5776" t="str">
            <v>PCOL</v>
          </cell>
          <cell r="F5776" t="str">
            <v>Colaboradores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27" sqref="A27"/>
    </sheetView>
  </sheetViews>
  <sheetFormatPr baseColWidth="10" defaultColWidth="9.21875" defaultRowHeight="14.4" x14ac:dyDescent="0.3"/>
  <cols>
    <col min="1" max="1" width="111.77734375" style="5" bestFit="1" customWidth="1"/>
  </cols>
  <sheetData>
    <row r="1" spans="1:5" x14ac:dyDescent="0.3">
      <c r="A1" s="1" t="s">
        <v>0</v>
      </c>
    </row>
    <row r="2" spans="1:5" x14ac:dyDescent="0.3">
      <c r="A2" s="2" t="s">
        <v>1</v>
      </c>
      <c r="E2" t="s">
        <v>216</v>
      </c>
    </row>
    <row r="3" spans="1:5" ht="15" thickBot="1" x14ac:dyDescent="0.35">
      <c r="A3" s="3" t="s">
        <v>20</v>
      </c>
    </row>
    <row r="4" spans="1:5" x14ac:dyDescent="0.3">
      <c r="A4" s="4" t="s">
        <v>4</v>
      </c>
    </row>
    <row r="5" spans="1:5" x14ac:dyDescent="0.3">
      <c r="A5" s="4" t="s">
        <v>2</v>
      </c>
    </row>
    <row r="6" spans="1:5" x14ac:dyDescent="0.3">
      <c r="A6" s="4" t="s">
        <v>3</v>
      </c>
    </row>
    <row r="7" spans="1:5" x14ac:dyDescent="0.3">
      <c r="A7" s="4" t="s">
        <v>5</v>
      </c>
    </row>
    <row r="8" spans="1:5" x14ac:dyDescent="0.3">
      <c r="A8" s="4" t="s">
        <v>8</v>
      </c>
    </row>
    <row r="9" spans="1:5" x14ac:dyDescent="0.3">
      <c r="A9" s="4" t="s">
        <v>9</v>
      </c>
    </row>
    <row r="10" spans="1:5" x14ac:dyDescent="0.3">
      <c r="A10" s="4" t="s">
        <v>6</v>
      </c>
    </row>
    <row r="11" spans="1:5" x14ac:dyDescent="0.3">
      <c r="A11" s="4" t="s">
        <v>7</v>
      </c>
    </row>
    <row r="12" spans="1:5" x14ac:dyDescent="0.3">
      <c r="A12" s="4" t="s">
        <v>10</v>
      </c>
    </row>
    <row r="13" spans="1:5" x14ac:dyDescent="0.3">
      <c r="A13" s="4" t="s">
        <v>11</v>
      </c>
    </row>
    <row r="14" spans="1:5" x14ac:dyDescent="0.3">
      <c r="A14" s="4" t="s">
        <v>12</v>
      </c>
    </row>
    <row r="15" spans="1:5" x14ac:dyDescent="0.3">
      <c r="A15" s="4" t="s">
        <v>13</v>
      </c>
    </row>
    <row r="16" spans="1:5" x14ac:dyDescent="0.3">
      <c r="A16" s="4" t="s">
        <v>14</v>
      </c>
    </row>
    <row r="17" spans="1:1" x14ac:dyDescent="0.3">
      <c r="A17" s="4" t="s">
        <v>15</v>
      </c>
    </row>
    <row r="18" spans="1:1" x14ac:dyDescent="0.3">
      <c r="A18" s="4" t="s">
        <v>16</v>
      </c>
    </row>
    <row r="19" spans="1:1" x14ac:dyDescent="0.3">
      <c r="A19" s="4" t="s">
        <v>17</v>
      </c>
    </row>
    <row r="20" spans="1:1" x14ac:dyDescent="0.3">
      <c r="A20" s="4" t="s">
        <v>18</v>
      </c>
    </row>
    <row r="21" spans="1:1" x14ac:dyDescent="0.3">
      <c r="A21" s="4" t="s">
        <v>19</v>
      </c>
    </row>
    <row r="22" spans="1:1" x14ac:dyDescent="0.3">
      <c r="A22" s="4" t="s">
        <v>21</v>
      </c>
    </row>
  </sheetData>
  <hyperlinks>
    <hyperlink ref="A5" location="'AG. ADM.DIGITAL'!A1" display="AGENCIA PARA LA ADMINISTRACIÓN DIGITAL DE LA COMUNIDAD DE MADRID"/>
    <hyperlink ref="A6" location="AIECSIASV!areaD1" display="AGRUPACIÓN DE INTERÉS ECONÓMICO CENTRO SUPERIOR DE INVESTIGACIÓN DEL AUTOMÓVIL Y DE LA SEGURIDAD VIAL"/>
    <hyperlink ref="A7" location="ALCALINGUA!areaD1" display="ALCALINGUA – UNIVERSIDAD DE ALCALÁ, S.R.L."/>
    <hyperlink ref="A4" location="AMTA!Área_de_impresión" display="AGENCIA MADRILEÑA PARA EL APOYO A LAS PERSONAS ADULTAS CON DISCAPACIDAD (AMTA)"/>
    <hyperlink ref="A10" location="'CANAL Extensia'!areaD1" display="CANAL EXTENSIA, S.A."/>
    <hyperlink ref="A11" location="'CANAL Gest. Lanzarote'!areaD1" display="CANAL GESTIÓN LANZAROTE, S.A.U."/>
    <hyperlink ref="A8" location="CYII!areaD1" display="CANAL DE ISABEL II"/>
    <hyperlink ref="A9" location="'CYII, S.A.'!areaD1" display="CANAL DE ISABEL II, S.A."/>
    <hyperlink ref="A12" location="CTC!areaD1" display="CENTRO DE TRANSPORTES DE COSLADA, S.A."/>
    <hyperlink ref="A13" location="CRUSA!areaD1" display="CIUDAD RESIDENCIAL UNIVERSITARIA, S.A. (CRUSA)"/>
    <hyperlink ref="A14" location="'CONSEJO JUVENTUD'!Área_de_impresión" display="CONSEJO DE LA JUVENTUD"/>
    <hyperlink ref="A15" location="HOSP.ALCORCÓN!Área_de_impresión" display="HOSPITAL UNIVERSITARIO DE ALCORCÓN"/>
    <hyperlink ref="A16" location="HOSP.FUENLABRADA!Área_de_impresión" display="HOSPITAL UNIVERSITARIO DE FUENLABRADA"/>
    <hyperlink ref="A17" location="'MADRID CULTURA Y TURISMO'!Área_de_impresión" display="MADRID CULTURA Y TURISMO, S.A."/>
    <hyperlink ref="A18" location="METRO!areaD1" display="METRO DE MADRID, S.A."/>
    <hyperlink ref="A19" location="'PLANIFICA MADRID'!Área_de_impresión" display="PLANIFICA MADRID, PROYECTOS Y OBRAS, M.P., S.A."/>
    <hyperlink ref="A21" location="UCR!Área_de_impresión" display="UNIDAD CENTRAL DE RADIODIAGNÓSTICO (UCR)"/>
    <hyperlink ref="A20" location="RTVM!areaD1" display="RADIO TELEVISIÓN MADRID, S.A. (RTVM)"/>
    <hyperlink ref="A22" location="'UNIVERSITAS XXI'!areaD1" display="UNIVERSITAS XXI, SOLUCIONES Y TECNOLOGÍA PARA LA UNIVERSIDAD, S.A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opLeftCell="A4" zoomScaleNormal="100" workbookViewId="0">
      <selection activeCell="B15" sqref="B15"/>
    </sheetView>
  </sheetViews>
  <sheetFormatPr baseColWidth="10" defaultColWidth="9.21875" defaultRowHeight="14.4" x14ac:dyDescent="0.3"/>
  <cols>
    <col min="1" max="1" width="27.5546875" style="43" customWidth="1"/>
    <col min="2" max="2" width="56.21875" style="43" customWidth="1"/>
    <col min="3" max="4" width="16.5546875" style="43" customWidth="1"/>
    <col min="5" max="5" width="8.77734375" style="43" customWidth="1"/>
    <col min="6" max="6" width="24.5546875" style="43" customWidth="1"/>
    <col min="7" max="7" width="10.44140625" style="43" customWidth="1"/>
    <col min="8" max="16384" width="9.21875" style="43"/>
  </cols>
  <sheetData>
    <row r="1" spans="1:8" s="42" customFormat="1" ht="39.75" customHeight="1" thickBot="1" x14ac:dyDescent="0.35">
      <c r="A1" s="99" t="s">
        <v>22</v>
      </c>
      <c r="B1" s="100"/>
      <c r="C1" s="100"/>
      <c r="D1" s="101"/>
    </row>
    <row r="2" spans="1:8" s="42" customFormat="1" ht="19.5" customHeight="1" thickBot="1" x14ac:dyDescent="0.35">
      <c r="A2" s="102"/>
      <c r="B2" s="103"/>
      <c r="C2" s="103"/>
      <c r="D2" s="104"/>
    </row>
    <row r="3" spans="1:8" s="42" customFormat="1" ht="19.5" customHeight="1" thickBot="1" x14ac:dyDescent="0.35">
      <c r="A3" s="105"/>
      <c r="B3" s="106"/>
      <c r="C3" s="106"/>
      <c r="D3" s="106"/>
    </row>
    <row r="4" spans="1:8" ht="19.5" customHeight="1" thickBot="1" x14ac:dyDescent="0.35">
      <c r="A4" s="107" t="s">
        <v>23</v>
      </c>
      <c r="B4" s="107"/>
      <c r="C4" s="107"/>
      <c r="D4" s="107"/>
    </row>
    <row r="5" spans="1:8" ht="15" thickBot="1" x14ac:dyDescent="0.35">
      <c r="A5" s="44" t="s">
        <v>24</v>
      </c>
      <c r="B5" s="44" t="s">
        <v>25</v>
      </c>
      <c r="C5" s="44" t="s">
        <v>24</v>
      </c>
      <c r="D5" s="44" t="s">
        <v>24</v>
      </c>
    </row>
    <row r="6" spans="1:8" ht="15" thickBot="1" x14ac:dyDescent="0.35">
      <c r="A6" s="44" t="s">
        <v>24</v>
      </c>
      <c r="B6" s="44" t="s">
        <v>26</v>
      </c>
      <c r="C6" s="44" t="s">
        <v>27</v>
      </c>
      <c r="D6" s="44" t="s">
        <v>28</v>
      </c>
    </row>
    <row r="7" spans="1:8" x14ac:dyDescent="0.3">
      <c r="A7" s="9"/>
      <c r="B7" s="9" t="s">
        <v>29</v>
      </c>
      <c r="C7" s="45">
        <f>+C8+C13+C17+C20+C21+C22+C23</f>
        <v>286.12</v>
      </c>
      <c r="D7" s="45">
        <f>+D8+D13+D17+D20+D21+D22+D23</f>
        <v>292.87</v>
      </c>
    </row>
    <row r="8" spans="1:8" x14ac:dyDescent="0.3">
      <c r="A8" s="11"/>
      <c r="B8" s="11" t="s">
        <v>30</v>
      </c>
      <c r="C8" s="46">
        <f>+C9+C10+C11+C12</f>
        <v>0.32</v>
      </c>
      <c r="D8" s="46">
        <f>+D9+D10+D11+D12</f>
        <v>0.65</v>
      </c>
    </row>
    <row r="9" spans="1:8" x14ac:dyDescent="0.3">
      <c r="A9" s="11" t="s">
        <v>31</v>
      </c>
      <c r="B9" s="11" t="s">
        <v>32</v>
      </c>
      <c r="C9" s="47">
        <v>0</v>
      </c>
      <c r="D9" s="47">
        <v>0</v>
      </c>
    </row>
    <row r="10" spans="1:8" x14ac:dyDescent="0.3">
      <c r="A10" s="11" t="s">
        <v>33</v>
      </c>
      <c r="B10" s="11" t="s">
        <v>34</v>
      </c>
      <c r="C10" s="47">
        <v>0.32</v>
      </c>
      <c r="D10" s="47">
        <v>0.65</v>
      </c>
      <c r="E10" s="48"/>
    </row>
    <row r="11" spans="1:8" x14ac:dyDescent="0.3">
      <c r="A11" s="11"/>
      <c r="B11" s="11" t="s">
        <v>35</v>
      </c>
      <c r="C11" s="47">
        <v>0</v>
      </c>
      <c r="D11" s="47">
        <v>0</v>
      </c>
    </row>
    <row r="12" spans="1:8" ht="35.4" x14ac:dyDescent="0.3">
      <c r="A12" s="11" t="s">
        <v>36</v>
      </c>
      <c r="B12" s="11" t="s">
        <v>37</v>
      </c>
      <c r="C12" s="47">
        <v>0</v>
      </c>
      <c r="D12" s="47">
        <v>0</v>
      </c>
    </row>
    <row r="13" spans="1:8" x14ac:dyDescent="0.3">
      <c r="A13" s="11"/>
      <c r="B13" s="11" t="s">
        <v>38</v>
      </c>
      <c r="C13" s="46">
        <f>+C14+C15+C16</f>
        <v>285.8</v>
      </c>
      <c r="D13" s="46">
        <f>+D14+D15+D16</f>
        <v>292.22000000000003</v>
      </c>
    </row>
    <row r="14" spans="1:8" x14ac:dyDescent="0.3">
      <c r="A14" s="11" t="s">
        <v>39</v>
      </c>
      <c r="B14" s="11" t="s">
        <v>40</v>
      </c>
      <c r="C14" s="47">
        <v>30.25</v>
      </c>
      <c r="D14" s="47">
        <v>30.25</v>
      </c>
      <c r="F14" s="48"/>
    </row>
    <row r="15" spans="1:8" x14ac:dyDescent="0.3">
      <c r="A15" s="11"/>
      <c r="B15" s="11" t="s">
        <v>35</v>
      </c>
      <c r="C15" s="47">
        <v>0</v>
      </c>
      <c r="D15" s="47">
        <v>0</v>
      </c>
    </row>
    <row r="16" spans="1:8" ht="69.599999999999994" x14ac:dyDescent="0.3">
      <c r="A16" s="11" t="s">
        <v>41</v>
      </c>
      <c r="B16" s="11" t="s">
        <v>42</v>
      </c>
      <c r="C16" s="47">
        <v>255.55</v>
      </c>
      <c r="D16" s="47">
        <v>261.97000000000003</v>
      </c>
      <c r="E16" s="49"/>
      <c r="F16" s="50"/>
      <c r="G16" s="42"/>
      <c r="H16" s="51"/>
    </row>
    <row r="17" spans="1:4" x14ac:dyDescent="0.3">
      <c r="A17" s="11"/>
      <c r="B17" s="11" t="s">
        <v>43</v>
      </c>
      <c r="C17" s="46">
        <f>+C18+C19</f>
        <v>0</v>
      </c>
      <c r="D17" s="46">
        <f>+D18+D19</f>
        <v>0</v>
      </c>
    </row>
    <row r="18" spans="1:4" x14ac:dyDescent="0.3">
      <c r="A18" s="11" t="s">
        <v>44</v>
      </c>
      <c r="B18" s="11" t="s">
        <v>40</v>
      </c>
      <c r="C18" s="47">
        <v>0</v>
      </c>
      <c r="D18" s="47">
        <v>0</v>
      </c>
    </row>
    <row r="19" spans="1:4" x14ac:dyDescent="0.3">
      <c r="A19" s="11" t="s">
        <v>45</v>
      </c>
      <c r="B19" s="11" t="s">
        <v>46</v>
      </c>
      <c r="C19" s="47">
        <v>0</v>
      </c>
      <c r="D19" s="47">
        <v>0</v>
      </c>
    </row>
    <row r="20" spans="1:4" ht="46.8" x14ac:dyDescent="0.3">
      <c r="A20" s="11" t="s">
        <v>47</v>
      </c>
      <c r="B20" s="11" t="s">
        <v>48</v>
      </c>
      <c r="C20" s="47">
        <v>0</v>
      </c>
      <c r="D20" s="47">
        <v>0</v>
      </c>
    </row>
    <row r="21" spans="1:4" ht="46.8" x14ac:dyDescent="0.3">
      <c r="A21" s="11" t="s">
        <v>49</v>
      </c>
      <c r="B21" s="11" t="s">
        <v>50</v>
      </c>
      <c r="C21" s="47">
        <v>0</v>
      </c>
      <c r="D21" s="47">
        <v>0</v>
      </c>
    </row>
    <row r="22" spans="1:4" x14ac:dyDescent="0.3">
      <c r="A22" s="11"/>
      <c r="B22" s="11" t="s">
        <v>51</v>
      </c>
      <c r="C22" s="47">
        <v>0</v>
      </c>
      <c r="D22" s="47">
        <v>0</v>
      </c>
    </row>
    <row r="23" spans="1:4" x14ac:dyDescent="0.3">
      <c r="A23" s="11" t="s">
        <v>52</v>
      </c>
      <c r="B23" s="11" t="s">
        <v>53</v>
      </c>
      <c r="C23" s="47">
        <v>0</v>
      </c>
      <c r="D23" s="47">
        <v>0</v>
      </c>
    </row>
    <row r="24" spans="1:4" x14ac:dyDescent="0.3">
      <c r="A24" s="9"/>
      <c r="B24" s="9" t="s">
        <v>54</v>
      </c>
      <c r="C24" s="45">
        <f>+C25+C31+C34+C38+C39+C40+C41</f>
        <v>231.23</v>
      </c>
      <c r="D24" s="45">
        <f>+D25+D31+D34+D38+D39+D40+D41</f>
        <v>253.92000000000002</v>
      </c>
    </row>
    <row r="25" spans="1:4" x14ac:dyDescent="0.3">
      <c r="A25" s="11"/>
      <c r="B25" s="11" t="s">
        <v>55</v>
      </c>
      <c r="C25" s="46">
        <f>+C26+C27+C28+C29+C30</f>
        <v>0</v>
      </c>
      <c r="D25" s="46">
        <f>+D26+D27+D28+D29+D30</f>
        <v>0</v>
      </c>
    </row>
    <row r="26" spans="1:4" x14ac:dyDescent="0.3">
      <c r="A26" s="11"/>
      <c r="B26" s="11" t="s">
        <v>56</v>
      </c>
      <c r="C26" s="47">
        <v>0</v>
      </c>
      <c r="D26" s="47">
        <v>0</v>
      </c>
    </row>
    <row r="27" spans="1:4" x14ac:dyDescent="0.3">
      <c r="A27" s="11" t="s">
        <v>57</v>
      </c>
      <c r="B27" s="11" t="s">
        <v>40</v>
      </c>
      <c r="C27" s="47">
        <v>0</v>
      </c>
      <c r="D27" s="47">
        <v>0</v>
      </c>
    </row>
    <row r="28" spans="1:4" x14ac:dyDescent="0.3">
      <c r="A28" s="11" t="s">
        <v>57</v>
      </c>
      <c r="B28" s="11" t="s">
        <v>58</v>
      </c>
      <c r="C28" s="47">
        <v>0</v>
      </c>
      <c r="D28" s="47">
        <v>0</v>
      </c>
    </row>
    <row r="29" spans="1:4" x14ac:dyDescent="0.3">
      <c r="A29" s="11" t="s">
        <v>59</v>
      </c>
      <c r="B29" s="11" t="s">
        <v>60</v>
      </c>
      <c r="C29" s="47">
        <v>0</v>
      </c>
      <c r="D29" s="47">
        <v>0</v>
      </c>
    </row>
    <row r="30" spans="1:4" x14ac:dyDescent="0.3">
      <c r="A30" s="11" t="s">
        <v>61</v>
      </c>
      <c r="B30" s="11" t="s">
        <v>62</v>
      </c>
      <c r="C30" s="47">
        <v>0</v>
      </c>
      <c r="D30" s="47">
        <v>0</v>
      </c>
    </row>
    <row r="31" spans="1:4" x14ac:dyDescent="0.3">
      <c r="A31" s="11"/>
      <c r="B31" s="11" t="s">
        <v>63</v>
      </c>
      <c r="C31" s="46">
        <f>+C32+C33</f>
        <v>0</v>
      </c>
      <c r="D31" s="46">
        <f>+D32+D33</f>
        <v>0</v>
      </c>
    </row>
    <row r="32" spans="1:4" ht="24" x14ac:dyDescent="0.3">
      <c r="A32" s="11" t="s">
        <v>64</v>
      </c>
      <c r="B32" s="11" t="s">
        <v>65</v>
      </c>
      <c r="C32" s="47">
        <v>0</v>
      </c>
      <c r="D32" s="47">
        <v>0</v>
      </c>
    </row>
    <row r="33" spans="1:6" x14ac:dyDescent="0.3">
      <c r="A33" s="11"/>
      <c r="B33" s="11" t="s">
        <v>35</v>
      </c>
      <c r="C33" s="47">
        <v>0</v>
      </c>
      <c r="D33" s="47">
        <v>0</v>
      </c>
    </row>
    <row r="34" spans="1:6" x14ac:dyDescent="0.3">
      <c r="A34" s="11"/>
      <c r="B34" s="11" t="s">
        <v>66</v>
      </c>
      <c r="C34" s="46">
        <f>+C35+C36+C37</f>
        <v>0</v>
      </c>
      <c r="D34" s="46">
        <f>+D35+D36+D37</f>
        <v>0</v>
      </c>
    </row>
    <row r="35" spans="1:6" ht="46.8" x14ac:dyDescent="0.3">
      <c r="A35" s="11" t="s">
        <v>67</v>
      </c>
      <c r="B35" s="11" t="s">
        <v>68</v>
      </c>
      <c r="C35" s="47">
        <v>0</v>
      </c>
      <c r="D35" s="47">
        <v>0</v>
      </c>
    </row>
    <row r="36" spans="1:6" x14ac:dyDescent="0.3">
      <c r="A36" s="11"/>
      <c r="B36" s="11" t="s">
        <v>69</v>
      </c>
      <c r="C36" s="47">
        <v>0</v>
      </c>
      <c r="D36" s="47">
        <v>0</v>
      </c>
    </row>
    <row r="37" spans="1:6" ht="24" x14ac:dyDescent="0.3">
      <c r="A37" s="11" t="s">
        <v>70</v>
      </c>
      <c r="B37" s="11" t="s">
        <v>71</v>
      </c>
      <c r="C37" s="47">
        <v>0</v>
      </c>
      <c r="D37" s="47">
        <v>0</v>
      </c>
    </row>
    <row r="38" spans="1:6" ht="69.599999999999994" x14ac:dyDescent="0.3">
      <c r="A38" s="11" t="s">
        <v>72</v>
      </c>
      <c r="B38" s="11" t="s">
        <v>73</v>
      </c>
      <c r="C38" s="47">
        <v>0</v>
      </c>
      <c r="D38" s="47">
        <v>0</v>
      </c>
    </row>
    <row r="39" spans="1:6" ht="69.599999999999994" x14ac:dyDescent="0.3">
      <c r="A39" s="11" t="s">
        <v>74</v>
      </c>
      <c r="B39" s="11" t="s">
        <v>75</v>
      </c>
      <c r="C39" s="47">
        <v>0.5</v>
      </c>
      <c r="D39" s="47">
        <v>0.65</v>
      </c>
    </row>
    <row r="40" spans="1:6" x14ac:dyDescent="0.3">
      <c r="A40" s="11" t="s">
        <v>76</v>
      </c>
      <c r="B40" s="11" t="s">
        <v>77</v>
      </c>
      <c r="C40" s="47">
        <v>1.48</v>
      </c>
      <c r="D40" s="47">
        <v>2.06</v>
      </c>
    </row>
    <row r="41" spans="1:6" x14ac:dyDescent="0.3">
      <c r="A41" s="11"/>
      <c r="B41" s="11" t="s">
        <v>78</v>
      </c>
      <c r="C41" s="47">
        <v>229.25</v>
      </c>
      <c r="D41" s="47">
        <v>251.21</v>
      </c>
    </row>
    <row r="42" spans="1:6" x14ac:dyDescent="0.3">
      <c r="A42" s="14"/>
      <c r="B42" s="15" t="s">
        <v>79</v>
      </c>
      <c r="C42" s="45">
        <f>+C7+C24</f>
        <v>517.35</v>
      </c>
      <c r="D42" s="45">
        <f>+D7+D24</f>
        <v>546.79</v>
      </c>
    </row>
    <row r="43" spans="1:6" x14ac:dyDescent="0.3">
      <c r="A43" s="9"/>
      <c r="B43" s="9" t="s">
        <v>80</v>
      </c>
      <c r="C43" s="45">
        <f>+C44+C54+C55</f>
        <v>511.69000000000005</v>
      </c>
      <c r="D43" s="45">
        <f>+D44+D54+D55</f>
        <v>540.1</v>
      </c>
    </row>
    <row r="44" spans="1:6" x14ac:dyDescent="0.3">
      <c r="A44" s="11"/>
      <c r="B44" s="11" t="s">
        <v>81</v>
      </c>
      <c r="C44" s="46">
        <f>+C45+C46+C47+C48+C49+C50+C51+C52+C53</f>
        <v>260.06000000000006</v>
      </c>
      <c r="D44" s="46">
        <f>+D45+D46+D47+D48+D49+D50+D51+D52+D53</f>
        <v>288.47000000000003</v>
      </c>
    </row>
    <row r="45" spans="1:6" x14ac:dyDescent="0.3">
      <c r="A45" s="11" t="s">
        <v>193</v>
      </c>
      <c r="B45" s="11" t="s">
        <v>83</v>
      </c>
      <c r="C45" s="47">
        <v>0</v>
      </c>
      <c r="D45" s="47">
        <v>0</v>
      </c>
      <c r="F45" s="48"/>
    </row>
    <row r="46" spans="1:6" x14ac:dyDescent="0.3">
      <c r="A46" s="11"/>
      <c r="B46" s="11" t="s">
        <v>84</v>
      </c>
      <c r="C46" s="47">
        <v>0</v>
      </c>
      <c r="D46" s="47">
        <v>0</v>
      </c>
    </row>
    <row r="47" spans="1:6" x14ac:dyDescent="0.3">
      <c r="A47" s="11" t="s">
        <v>194</v>
      </c>
      <c r="B47" s="11" t="s">
        <v>86</v>
      </c>
      <c r="C47" s="47">
        <v>187.47</v>
      </c>
      <c r="D47" s="47">
        <v>187.47</v>
      </c>
      <c r="F47" s="52"/>
    </row>
    <row r="48" spans="1:6" x14ac:dyDescent="0.3">
      <c r="A48" s="11" t="s">
        <v>195</v>
      </c>
      <c r="B48" s="11" t="s">
        <v>88</v>
      </c>
      <c r="C48" s="47">
        <v>0</v>
      </c>
      <c r="D48" s="47">
        <v>0</v>
      </c>
    </row>
    <row r="49" spans="1:6" x14ac:dyDescent="0.3">
      <c r="A49" s="11" t="s">
        <v>89</v>
      </c>
      <c r="B49" s="11" t="s">
        <v>90</v>
      </c>
      <c r="C49" s="47">
        <v>-152.5</v>
      </c>
      <c r="D49" s="47">
        <v>-152.5</v>
      </c>
      <c r="F49" s="52"/>
    </row>
    <row r="50" spans="1:6" x14ac:dyDescent="0.3">
      <c r="A50" s="11"/>
      <c r="B50" s="11" t="s">
        <v>91</v>
      </c>
      <c r="C50" s="47">
        <v>450</v>
      </c>
      <c r="D50" s="47">
        <v>400</v>
      </c>
      <c r="F50" s="52"/>
    </row>
    <row r="51" spans="1:6" x14ac:dyDescent="0.3">
      <c r="A51" s="11"/>
      <c r="B51" s="11" t="s">
        <v>92</v>
      </c>
      <c r="C51" s="47">
        <v>-224.91</v>
      </c>
      <c r="D51" s="47">
        <v>-146.5</v>
      </c>
      <c r="F51" s="52"/>
    </row>
    <row r="52" spans="1:6" x14ac:dyDescent="0.3">
      <c r="A52" s="11" t="s">
        <v>93</v>
      </c>
      <c r="B52" s="11" t="s">
        <v>94</v>
      </c>
      <c r="C52" s="47">
        <v>0</v>
      </c>
      <c r="D52" s="47">
        <v>0</v>
      </c>
    </row>
    <row r="53" spans="1:6" x14ac:dyDescent="0.3">
      <c r="A53" s="11"/>
      <c r="B53" s="11" t="s">
        <v>95</v>
      </c>
      <c r="C53" s="47">
        <v>0</v>
      </c>
      <c r="D53" s="47">
        <v>0</v>
      </c>
    </row>
    <row r="54" spans="1:6" x14ac:dyDescent="0.3">
      <c r="A54" s="11" t="s">
        <v>96</v>
      </c>
      <c r="B54" s="11" t="s">
        <v>97</v>
      </c>
      <c r="C54" s="47">
        <v>0</v>
      </c>
      <c r="D54" s="47">
        <v>0</v>
      </c>
    </row>
    <row r="55" spans="1:6" x14ac:dyDescent="0.3">
      <c r="A55" s="11" t="s">
        <v>98</v>
      </c>
      <c r="B55" s="11" t="s">
        <v>99</v>
      </c>
      <c r="C55" s="47">
        <v>251.63</v>
      </c>
      <c r="D55" s="47">
        <v>251.63</v>
      </c>
      <c r="F55" s="48"/>
    </row>
    <row r="56" spans="1:6" x14ac:dyDescent="0.3">
      <c r="A56" s="9"/>
      <c r="B56" s="9" t="s">
        <v>100</v>
      </c>
      <c r="C56" s="45">
        <f>+C57+C61+C66+C67+C68+C69+C70</f>
        <v>0</v>
      </c>
      <c r="D56" s="45">
        <f>+D57+D61+D66+D67+D68+D69+D70</f>
        <v>0</v>
      </c>
      <c r="F56" s="48"/>
    </row>
    <row r="57" spans="1:6" x14ac:dyDescent="0.3">
      <c r="A57" s="11"/>
      <c r="B57" s="11" t="s">
        <v>101</v>
      </c>
      <c r="C57" s="46">
        <f>+C58+C59+C60</f>
        <v>0</v>
      </c>
      <c r="D57" s="46">
        <f>+D58+D59+D60</f>
        <v>0</v>
      </c>
    </row>
    <row r="58" spans="1:6" x14ac:dyDescent="0.3">
      <c r="A58" s="11"/>
      <c r="B58" s="11" t="s">
        <v>102</v>
      </c>
      <c r="C58" s="47">
        <v>0</v>
      </c>
      <c r="D58" s="47">
        <v>0</v>
      </c>
    </row>
    <row r="59" spans="1:6" ht="24" x14ac:dyDescent="0.3">
      <c r="A59" s="11"/>
      <c r="B59" s="11" t="s">
        <v>103</v>
      </c>
      <c r="C59" s="47">
        <v>0</v>
      </c>
      <c r="D59" s="47">
        <v>0</v>
      </c>
    </row>
    <row r="60" spans="1:6" x14ac:dyDescent="0.3">
      <c r="A60" s="11" t="s">
        <v>104</v>
      </c>
      <c r="B60" s="11" t="s">
        <v>105</v>
      </c>
      <c r="C60" s="47">
        <v>0</v>
      </c>
      <c r="D60" s="47">
        <v>0</v>
      </c>
    </row>
    <row r="61" spans="1:6" x14ac:dyDescent="0.3">
      <c r="A61" s="11"/>
      <c r="B61" s="11" t="s">
        <v>106</v>
      </c>
      <c r="C61" s="46">
        <f>+C62+C63+C64+C65</f>
        <v>0</v>
      </c>
      <c r="D61" s="46">
        <f>+D62+D63+D64+D65</f>
        <v>0</v>
      </c>
    </row>
    <row r="62" spans="1:6" x14ac:dyDescent="0.3">
      <c r="A62" s="11" t="s">
        <v>107</v>
      </c>
      <c r="B62" s="11" t="s">
        <v>108</v>
      </c>
      <c r="C62" s="47">
        <v>0</v>
      </c>
      <c r="D62" s="47">
        <v>0</v>
      </c>
    </row>
    <row r="63" spans="1:6" x14ac:dyDescent="0.3">
      <c r="A63" s="11" t="s">
        <v>109</v>
      </c>
      <c r="B63" s="11" t="s">
        <v>110</v>
      </c>
      <c r="C63" s="47">
        <v>0</v>
      </c>
      <c r="D63" s="47">
        <v>0</v>
      </c>
    </row>
    <row r="64" spans="1:6" x14ac:dyDescent="0.3">
      <c r="A64" s="11" t="s">
        <v>111</v>
      </c>
      <c r="B64" s="11" t="s">
        <v>112</v>
      </c>
      <c r="C64" s="47">
        <v>0</v>
      </c>
      <c r="D64" s="47">
        <v>0</v>
      </c>
    </row>
    <row r="65" spans="1:4" ht="24" x14ac:dyDescent="0.3">
      <c r="A65" s="11" t="s">
        <v>113</v>
      </c>
      <c r="B65" s="11" t="s">
        <v>114</v>
      </c>
      <c r="C65" s="47">
        <v>0</v>
      </c>
      <c r="D65" s="47">
        <v>0</v>
      </c>
    </row>
    <row r="66" spans="1:4" ht="24" x14ac:dyDescent="0.3">
      <c r="A66" s="11" t="s">
        <v>115</v>
      </c>
      <c r="B66" s="11" t="s">
        <v>116</v>
      </c>
      <c r="C66" s="47">
        <v>0</v>
      </c>
      <c r="D66" s="47">
        <v>0</v>
      </c>
    </row>
    <row r="67" spans="1:4" x14ac:dyDescent="0.3">
      <c r="A67" s="11" t="s">
        <v>117</v>
      </c>
      <c r="B67" s="11" t="s">
        <v>118</v>
      </c>
      <c r="C67" s="47">
        <v>0</v>
      </c>
      <c r="D67" s="47">
        <v>0</v>
      </c>
    </row>
    <row r="68" spans="1:4" x14ac:dyDescent="0.3">
      <c r="A68" s="11" t="s">
        <v>119</v>
      </c>
      <c r="B68" s="11" t="s">
        <v>120</v>
      </c>
      <c r="C68" s="47">
        <v>0</v>
      </c>
      <c r="D68" s="47">
        <v>0</v>
      </c>
    </row>
    <row r="69" spans="1:4" x14ac:dyDescent="0.3">
      <c r="A69" s="11" t="s">
        <v>121</v>
      </c>
      <c r="B69" s="11" t="s">
        <v>122</v>
      </c>
      <c r="C69" s="47">
        <v>0</v>
      </c>
      <c r="D69" s="47">
        <v>0</v>
      </c>
    </row>
    <row r="70" spans="1:4" x14ac:dyDescent="0.3">
      <c r="A70" s="11" t="s">
        <v>123</v>
      </c>
      <c r="B70" s="11" t="s">
        <v>124</v>
      </c>
      <c r="C70" s="47">
        <v>0</v>
      </c>
      <c r="D70" s="47">
        <v>0</v>
      </c>
    </row>
    <row r="71" spans="1:4" x14ac:dyDescent="0.3">
      <c r="A71" s="9"/>
      <c r="B71" s="9" t="s">
        <v>125</v>
      </c>
      <c r="C71" s="45">
        <f>+C72+C73+C77+C82+C83+C86+C87</f>
        <v>5.67</v>
      </c>
      <c r="D71" s="45">
        <f>+D72+D73+D77+D82+D83+D86+D87</f>
        <v>6.69</v>
      </c>
    </row>
    <row r="72" spans="1:4" ht="24" x14ac:dyDescent="0.3">
      <c r="A72" s="11" t="s">
        <v>126</v>
      </c>
      <c r="B72" s="11" t="s">
        <v>127</v>
      </c>
      <c r="C72" s="47">
        <v>0</v>
      </c>
      <c r="D72" s="47">
        <v>0</v>
      </c>
    </row>
    <row r="73" spans="1:4" x14ac:dyDescent="0.3">
      <c r="A73" s="11"/>
      <c r="B73" s="11" t="s">
        <v>128</v>
      </c>
      <c r="C73" s="46">
        <f>+C74+C75+C76</f>
        <v>0</v>
      </c>
      <c r="D73" s="46">
        <f>+D74+D75+D76</f>
        <v>0</v>
      </c>
    </row>
    <row r="74" spans="1:4" x14ac:dyDescent="0.3">
      <c r="A74" s="11"/>
      <c r="B74" s="11" t="s">
        <v>102</v>
      </c>
      <c r="C74" s="47">
        <v>0</v>
      </c>
      <c r="D74" s="47">
        <v>0</v>
      </c>
    </row>
    <row r="75" spans="1:4" ht="24" x14ac:dyDescent="0.3">
      <c r="A75" s="11"/>
      <c r="B75" s="11" t="s">
        <v>103</v>
      </c>
      <c r="C75" s="47">
        <v>0</v>
      </c>
      <c r="D75" s="47">
        <v>0</v>
      </c>
    </row>
    <row r="76" spans="1:4" ht="24" x14ac:dyDescent="0.3">
      <c r="A76" s="11" t="s">
        <v>129</v>
      </c>
      <c r="B76" s="11" t="s">
        <v>105</v>
      </c>
      <c r="C76" s="47">
        <v>0</v>
      </c>
      <c r="D76" s="47">
        <v>0</v>
      </c>
    </row>
    <row r="77" spans="1:4" x14ac:dyDescent="0.3">
      <c r="A77" s="11"/>
      <c r="B77" s="11" t="s">
        <v>130</v>
      </c>
      <c r="C77" s="46">
        <f>+C78+C79+C80+C81</f>
        <v>0</v>
      </c>
      <c r="D77" s="46">
        <f>+D78+D79+D80+D81</f>
        <v>0</v>
      </c>
    </row>
    <row r="78" spans="1:4" x14ac:dyDescent="0.3">
      <c r="A78" s="11" t="s">
        <v>131</v>
      </c>
      <c r="B78" s="11" t="s">
        <v>108</v>
      </c>
      <c r="C78" s="47">
        <v>0</v>
      </c>
      <c r="D78" s="47">
        <v>0</v>
      </c>
    </row>
    <row r="79" spans="1:4" x14ac:dyDescent="0.3">
      <c r="A79" s="11" t="s">
        <v>132</v>
      </c>
      <c r="B79" s="11" t="s">
        <v>110</v>
      </c>
      <c r="C79" s="47">
        <v>0</v>
      </c>
      <c r="D79" s="47">
        <v>0</v>
      </c>
    </row>
    <row r="80" spans="1:4" x14ac:dyDescent="0.3">
      <c r="A80" s="11" t="s">
        <v>133</v>
      </c>
      <c r="B80" s="11" t="s">
        <v>112</v>
      </c>
      <c r="C80" s="47">
        <v>0</v>
      </c>
      <c r="D80" s="47">
        <v>0</v>
      </c>
    </row>
    <row r="81" spans="1:4" ht="69.599999999999994" x14ac:dyDescent="0.3">
      <c r="A81" s="11" t="s">
        <v>134</v>
      </c>
      <c r="B81" s="11" t="s">
        <v>135</v>
      </c>
      <c r="C81" s="47">
        <v>0</v>
      </c>
      <c r="D81" s="47">
        <v>0</v>
      </c>
    </row>
    <row r="82" spans="1:4" ht="46.8" x14ac:dyDescent="0.3">
      <c r="A82" s="11" t="s">
        <v>136</v>
      </c>
      <c r="B82" s="11" t="s">
        <v>137</v>
      </c>
      <c r="C82" s="47">
        <v>0</v>
      </c>
      <c r="D82" s="47">
        <v>0</v>
      </c>
    </row>
    <row r="83" spans="1:4" x14ac:dyDescent="0.3">
      <c r="A83" s="11"/>
      <c r="B83" s="11" t="s">
        <v>138</v>
      </c>
      <c r="C83" s="46">
        <f>+C84+C85</f>
        <v>5.67</v>
      </c>
      <c r="D83" s="46">
        <f>+D84+D85</f>
        <v>6.69</v>
      </c>
    </row>
    <row r="84" spans="1:4" ht="24" x14ac:dyDescent="0.3">
      <c r="A84" s="11" t="s">
        <v>139</v>
      </c>
      <c r="B84" s="11" t="s">
        <v>140</v>
      </c>
      <c r="C84" s="47">
        <v>0</v>
      </c>
      <c r="D84" s="47">
        <v>0</v>
      </c>
    </row>
    <row r="85" spans="1:4" ht="24" x14ac:dyDescent="0.3">
      <c r="A85" s="11" t="s">
        <v>141</v>
      </c>
      <c r="B85" s="11" t="s">
        <v>142</v>
      </c>
      <c r="C85" s="47">
        <v>5.67</v>
      </c>
      <c r="D85" s="47">
        <v>6.69</v>
      </c>
    </row>
    <row r="86" spans="1:4" x14ac:dyDescent="0.3">
      <c r="A86" s="11" t="s">
        <v>143</v>
      </c>
      <c r="B86" s="11" t="s">
        <v>144</v>
      </c>
      <c r="C86" s="47">
        <v>0</v>
      </c>
      <c r="D86" s="47">
        <v>0</v>
      </c>
    </row>
    <row r="87" spans="1:4" x14ac:dyDescent="0.3">
      <c r="A87" s="11" t="s">
        <v>145</v>
      </c>
      <c r="B87" s="11" t="s">
        <v>146</v>
      </c>
      <c r="C87" s="47">
        <v>0</v>
      </c>
      <c r="D87" s="47">
        <v>0</v>
      </c>
    </row>
    <row r="88" spans="1:4" x14ac:dyDescent="0.3">
      <c r="A88" s="14"/>
      <c r="B88" s="15" t="s">
        <v>147</v>
      </c>
      <c r="C88" s="45">
        <f>+C43+C56+C71</f>
        <v>517.36</v>
      </c>
      <c r="D88" s="45">
        <f>+D43+D56+D71</f>
        <v>546.79000000000008</v>
      </c>
    </row>
    <row r="89" spans="1:4" x14ac:dyDescent="0.3">
      <c r="A89" s="53"/>
      <c r="B89" s="53"/>
      <c r="C89" s="54"/>
      <c r="D89" s="54"/>
    </row>
    <row r="90" spans="1:4" x14ac:dyDescent="0.3">
      <c r="A90" s="55"/>
      <c r="C90" s="47"/>
      <c r="D90" s="56"/>
    </row>
    <row r="91" spans="1:4" x14ac:dyDescent="0.3">
      <c r="C91" s="56"/>
      <c r="D91" s="56"/>
    </row>
    <row r="92" spans="1:4" x14ac:dyDescent="0.3">
      <c r="C92" s="56"/>
      <c r="D92" s="56"/>
    </row>
    <row r="93" spans="1:4" x14ac:dyDescent="0.3">
      <c r="C93" s="56"/>
      <c r="D93" s="56"/>
    </row>
  </sheetData>
  <mergeCells count="4">
    <mergeCell ref="A1:D1"/>
    <mergeCell ref="A2:D2"/>
    <mergeCell ref="A3:D3"/>
    <mergeCell ref="A4:D4"/>
  </mergeCells>
  <pageMargins left="0.24" right="0.24" top="0.17" bottom="0.17" header="0.31496062992125984" footer="0.31496062992125984"/>
  <pageSetup paperSize="9" scale="4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zoomScaleNormal="100" workbookViewId="0">
      <selection activeCell="B13" sqref="B13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22" t="s">
        <v>27</v>
      </c>
      <c r="D3" s="22" t="s">
        <v>28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305</v>
      </c>
      <c r="D4" s="25">
        <f>SUM(D5:D11)</f>
        <v>277</v>
      </c>
    </row>
    <row r="5" spans="1:4" ht="34.799999999999997" thickBot="1" x14ac:dyDescent="0.35">
      <c r="A5" s="26" t="s">
        <v>154</v>
      </c>
      <c r="B5" s="26" t="s">
        <v>30</v>
      </c>
      <c r="C5" s="27"/>
      <c r="D5" s="27"/>
    </row>
    <row r="6" spans="1:4" ht="46.2" thickBot="1" x14ac:dyDescent="0.35">
      <c r="A6" s="26" t="s">
        <v>155</v>
      </c>
      <c r="B6" s="26" t="s">
        <v>38</v>
      </c>
      <c r="C6" s="27">
        <v>303</v>
      </c>
      <c r="D6" s="27">
        <v>275</v>
      </c>
    </row>
    <row r="7" spans="1:4" ht="15" thickBot="1" x14ac:dyDescent="0.35">
      <c r="A7" s="26" t="s">
        <v>156</v>
      </c>
      <c r="B7" s="26" t="s">
        <v>43</v>
      </c>
      <c r="C7" s="27"/>
      <c r="D7" s="27"/>
    </row>
    <row r="8" spans="1:4" ht="29.25" customHeight="1" thickBot="1" x14ac:dyDescent="0.35">
      <c r="A8" s="26" t="s">
        <v>47</v>
      </c>
      <c r="B8" s="26" t="s">
        <v>48</v>
      </c>
      <c r="C8" s="27"/>
      <c r="D8" s="27"/>
    </row>
    <row r="9" spans="1:4" ht="35.25" customHeight="1" thickBot="1" x14ac:dyDescent="0.35">
      <c r="A9" s="26" t="s">
        <v>49</v>
      </c>
      <c r="B9" s="26" t="s">
        <v>50</v>
      </c>
      <c r="C9" s="27">
        <v>2</v>
      </c>
      <c r="D9" s="27">
        <v>2</v>
      </c>
    </row>
    <row r="10" spans="1:4" ht="15" thickBot="1" x14ac:dyDescent="0.35">
      <c r="A10" s="26"/>
      <c r="B10" s="26" t="s">
        <v>51</v>
      </c>
      <c r="C10" s="27"/>
      <c r="D10" s="27"/>
    </row>
    <row r="11" spans="1:4" ht="15" thickBot="1" x14ac:dyDescent="0.35">
      <c r="A11" s="26" t="s">
        <v>157</v>
      </c>
      <c r="B11" s="26" t="s">
        <v>53</v>
      </c>
      <c r="C11" s="27"/>
      <c r="D11" s="27"/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875</v>
      </c>
      <c r="D12" s="25">
        <f>SUM(D13:D15,D19:D22)</f>
        <v>524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>
        <v>6</v>
      </c>
      <c r="D14" s="27"/>
    </row>
    <row r="15" spans="1:4" ht="15" thickBot="1" x14ac:dyDescent="0.35">
      <c r="A15" s="26"/>
      <c r="B15" s="26" t="s">
        <v>66</v>
      </c>
      <c r="C15" s="27">
        <f>SUM(C16:C18)</f>
        <v>172</v>
      </c>
      <c r="D15" s="27">
        <f>SUM(D16:D18)</f>
        <v>203</v>
      </c>
    </row>
    <row r="16" spans="1:4" ht="24" customHeight="1" thickBot="1" x14ac:dyDescent="0.35">
      <c r="A16" s="26" t="s">
        <v>160</v>
      </c>
      <c r="B16" s="26" t="s">
        <v>161</v>
      </c>
      <c r="C16" s="27">
        <v>108</v>
      </c>
      <c r="D16" s="27">
        <v>109</v>
      </c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>
        <v>64</v>
      </c>
      <c r="D18" s="27">
        <v>94</v>
      </c>
    </row>
    <row r="19" spans="1:4" ht="46.5" customHeight="1" thickBot="1" x14ac:dyDescent="0.35">
      <c r="A19" s="26" t="s">
        <v>72</v>
      </c>
      <c r="B19" s="26" t="s">
        <v>73</v>
      </c>
      <c r="C19" s="27"/>
      <c r="D19" s="27"/>
    </row>
    <row r="20" spans="1:4" ht="52.5" customHeight="1" thickBot="1" x14ac:dyDescent="0.35">
      <c r="A20" s="26" t="s">
        <v>74</v>
      </c>
      <c r="B20" s="26" t="s">
        <v>75</v>
      </c>
      <c r="C20" s="27"/>
      <c r="D20" s="27"/>
    </row>
    <row r="21" spans="1:4" ht="15" thickBot="1" x14ac:dyDescent="0.35">
      <c r="A21" s="26" t="s">
        <v>76</v>
      </c>
      <c r="B21" s="26" t="s">
        <v>77</v>
      </c>
      <c r="C21" s="27">
        <v>4</v>
      </c>
      <c r="D21" s="27">
        <v>5</v>
      </c>
    </row>
    <row r="22" spans="1:4" ht="15" thickBot="1" x14ac:dyDescent="0.35">
      <c r="A22" s="26"/>
      <c r="B22" s="26" t="s">
        <v>78</v>
      </c>
      <c r="C22" s="27">
        <v>693</v>
      </c>
      <c r="D22" s="27">
        <v>316</v>
      </c>
    </row>
    <row r="23" spans="1:4" ht="25.5" customHeight="1" thickBot="1" x14ac:dyDescent="0.35">
      <c r="A23" s="28"/>
      <c r="B23" s="28" t="s">
        <v>79</v>
      </c>
      <c r="C23" s="29">
        <f>C4+C12</f>
        <v>1180</v>
      </c>
      <c r="D23" s="29">
        <f>D4+D12</f>
        <v>801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871</v>
      </c>
      <c r="D24" s="25">
        <f>D25+D35+D36</f>
        <v>558</v>
      </c>
    </row>
    <row r="25" spans="1:4" ht="15" thickBot="1" x14ac:dyDescent="0.35">
      <c r="A25" s="26"/>
      <c r="B25" s="26" t="s">
        <v>81</v>
      </c>
      <c r="C25" s="27">
        <f>SUM(C26:C34)</f>
        <v>871</v>
      </c>
      <c r="D25" s="27">
        <f>SUM(D26:D34)</f>
        <v>558</v>
      </c>
    </row>
    <row r="26" spans="1:4" ht="15" thickBot="1" x14ac:dyDescent="0.35">
      <c r="A26" s="26" t="s">
        <v>165</v>
      </c>
      <c r="B26" s="26" t="s">
        <v>166</v>
      </c>
      <c r="C26" s="27">
        <v>60</v>
      </c>
      <c r="D26" s="27">
        <v>60</v>
      </c>
    </row>
    <row r="27" spans="1:4" ht="15" thickBot="1" x14ac:dyDescent="0.35">
      <c r="A27" s="26"/>
      <c r="B27" s="26" t="s">
        <v>167</v>
      </c>
      <c r="C27" s="27">
        <v>498</v>
      </c>
      <c r="D27" s="27">
        <v>497</v>
      </c>
    </row>
    <row r="28" spans="1:4" ht="15" thickBot="1" x14ac:dyDescent="0.35">
      <c r="A28" s="26" t="s">
        <v>168</v>
      </c>
      <c r="B28" s="26" t="s">
        <v>169</v>
      </c>
      <c r="C28" s="27"/>
      <c r="D28" s="27"/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/>
      <c r="D30" s="27"/>
    </row>
    <row r="31" spans="1:4" ht="15" thickBot="1" x14ac:dyDescent="0.35">
      <c r="A31" s="26"/>
      <c r="B31" s="26" t="s">
        <v>172</v>
      </c>
      <c r="C31" s="27"/>
      <c r="D31" s="27"/>
    </row>
    <row r="32" spans="1:4" ht="15" thickBot="1" x14ac:dyDescent="0.35">
      <c r="A32" s="26"/>
      <c r="B32" s="26" t="s">
        <v>173</v>
      </c>
      <c r="C32" s="27">
        <v>313</v>
      </c>
      <c r="D32" s="27">
        <v>1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/>
      <c r="D36" s="27"/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0</v>
      </c>
      <c r="D37" s="25">
        <f>SUM(D38:D39,D44:D48)</f>
        <v>0</v>
      </c>
    </row>
    <row r="38" spans="1:4" ht="15" thickBot="1" x14ac:dyDescent="0.35">
      <c r="A38" s="26" t="s">
        <v>104</v>
      </c>
      <c r="B38" s="26" t="s">
        <v>101</v>
      </c>
      <c r="C38" s="27"/>
      <c r="D38" s="27"/>
    </row>
    <row r="39" spans="1:4" ht="15" thickBot="1" x14ac:dyDescent="0.35">
      <c r="A39" s="26"/>
      <c r="B39" s="26" t="s">
        <v>106</v>
      </c>
      <c r="C39" s="27">
        <f>SUM(C40:C43)</f>
        <v>0</v>
      </c>
      <c r="D39" s="27">
        <f>SUM(D40:D43)</f>
        <v>0</v>
      </c>
    </row>
    <row r="40" spans="1:4" ht="15" thickBot="1" x14ac:dyDescent="0.35">
      <c r="A40" s="26" t="s">
        <v>107</v>
      </c>
      <c r="B40" s="26" t="s">
        <v>177</v>
      </c>
      <c r="C40" s="27"/>
      <c r="D40" s="27"/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/>
      <c r="D43" s="27"/>
    </row>
    <row r="44" spans="1:4" ht="15" thickBot="1" x14ac:dyDescent="0.35">
      <c r="A44" s="26" t="s">
        <v>115</v>
      </c>
      <c r="B44" s="26" t="s">
        <v>116</v>
      </c>
      <c r="C44" s="27"/>
      <c r="D44" s="27"/>
    </row>
    <row r="45" spans="1:4" ht="15" thickBot="1" x14ac:dyDescent="0.35">
      <c r="A45" s="26" t="s">
        <v>117</v>
      </c>
      <c r="B45" s="26" t="s">
        <v>118</v>
      </c>
      <c r="C45" s="27"/>
      <c r="D45" s="27"/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309</v>
      </c>
      <c r="D49" s="25">
        <f>SUM(D50:D52,D57:D58,D61:D62)</f>
        <v>243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/>
      <c r="D51" s="27"/>
    </row>
    <row r="52" spans="1:4" ht="15" thickBot="1" x14ac:dyDescent="0.35">
      <c r="A52" s="26"/>
      <c r="B52" s="26" t="s">
        <v>130</v>
      </c>
      <c r="C52" s="27">
        <f>SUM(C53:C56)</f>
        <v>194</v>
      </c>
      <c r="D52" s="27">
        <f>SUM(D53:D56)</f>
        <v>193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42" customHeight="1" thickBot="1" x14ac:dyDescent="0.35">
      <c r="A56" s="26" t="s">
        <v>134</v>
      </c>
      <c r="B56" s="26" t="s">
        <v>184</v>
      </c>
      <c r="C56" s="27">
        <v>194</v>
      </c>
      <c r="D56" s="27">
        <v>193</v>
      </c>
    </row>
    <row r="57" spans="1:4" ht="31.5" customHeight="1" thickBot="1" x14ac:dyDescent="0.35">
      <c r="A57" s="26" t="s">
        <v>136</v>
      </c>
      <c r="B57" s="26" t="s">
        <v>137</v>
      </c>
      <c r="C57" s="27"/>
      <c r="D57" s="27"/>
    </row>
    <row r="58" spans="1:4" ht="15" thickBot="1" x14ac:dyDescent="0.35">
      <c r="A58" s="26"/>
      <c r="B58" s="26" t="s">
        <v>138</v>
      </c>
      <c r="C58" s="27">
        <f>SUM(C59:C60)</f>
        <v>115</v>
      </c>
      <c r="D58" s="27">
        <f>SUM(D59:D60)</f>
        <v>29</v>
      </c>
    </row>
    <row r="59" spans="1:4" ht="15" thickBot="1" x14ac:dyDescent="0.35">
      <c r="A59" s="26" t="s">
        <v>139</v>
      </c>
      <c r="B59" s="26" t="s">
        <v>185</v>
      </c>
      <c r="C59" s="27"/>
      <c r="D59" s="27"/>
    </row>
    <row r="60" spans="1:4" ht="15" thickBot="1" x14ac:dyDescent="0.35">
      <c r="A60" s="26" t="s">
        <v>141</v>
      </c>
      <c r="B60" s="26" t="s">
        <v>186</v>
      </c>
      <c r="C60" s="27">
        <v>115</v>
      </c>
      <c r="D60" s="27">
        <v>29</v>
      </c>
    </row>
    <row r="61" spans="1:4" ht="15" thickBot="1" x14ac:dyDescent="0.35">
      <c r="A61" s="26" t="s">
        <v>143</v>
      </c>
      <c r="B61" s="26" t="s">
        <v>144</v>
      </c>
      <c r="C61" s="27"/>
      <c r="D61" s="27">
        <v>21</v>
      </c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1180</v>
      </c>
      <c r="D63" s="29">
        <f>D24+D37+D49</f>
        <v>801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B3" zoomScaleNormal="100" workbookViewId="0">
      <selection activeCell="B8" sqref="B8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57">
        <v>45107</v>
      </c>
      <c r="D3" s="57">
        <v>44926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3085</v>
      </c>
      <c r="D4" s="25">
        <f>SUM(D5:D11)</f>
        <v>3125</v>
      </c>
    </row>
    <row r="5" spans="1:4" ht="34.799999999999997" thickBot="1" x14ac:dyDescent="0.35">
      <c r="A5" s="26" t="s">
        <v>154</v>
      </c>
      <c r="B5" s="26" t="s">
        <v>30</v>
      </c>
      <c r="C5" s="27">
        <v>26</v>
      </c>
      <c r="D5" s="27">
        <v>27</v>
      </c>
    </row>
    <row r="6" spans="1:4" ht="46.2" thickBot="1" x14ac:dyDescent="0.35">
      <c r="A6" s="26" t="s">
        <v>155</v>
      </c>
      <c r="B6" s="26" t="s">
        <v>38</v>
      </c>
      <c r="C6" s="27">
        <v>2491</v>
      </c>
      <c r="D6" s="27">
        <v>2530</v>
      </c>
    </row>
    <row r="7" spans="1:4" ht="15" thickBot="1" x14ac:dyDescent="0.35">
      <c r="A7" s="26" t="s">
        <v>156</v>
      </c>
      <c r="B7" s="26" t="s">
        <v>43</v>
      </c>
      <c r="C7" s="27">
        <v>5</v>
      </c>
      <c r="D7" s="27">
        <v>5</v>
      </c>
    </row>
    <row r="8" spans="1:4" ht="29.25" customHeight="1" thickBot="1" x14ac:dyDescent="0.35">
      <c r="A8" s="26" t="s">
        <v>47</v>
      </c>
      <c r="B8" s="26" t="s">
        <v>48</v>
      </c>
      <c r="C8" s="27"/>
      <c r="D8" s="27"/>
    </row>
    <row r="9" spans="1:4" ht="35.25" customHeight="1" thickBot="1" x14ac:dyDescent="0.35">
      <c r="A9" s="26" t="s">
        <v>49</v>
      </c>
      <c r="B9" s="26" t="s">
        <v>50</v>
      </c>
      <c r="C9" s="27">
        <v>4</v>
      </c>
      <c r="D9" s="27">
        <v>4</v>
      </c>
    </row>
    <row r="10" spans="1:4" ht="15" thickBot="1" x14ac:dyDescent="0.35">
      <c r="A10" s="26"/>
      <c r="B10" s="26" t="s">
        <v>51</v>
      </c>
      <c r="C10" s="27">
        <v>559</v>
      </c>
      <c r="D10" s="27">
        <v>559</v>
      </c>
    </row>
    <row r="11" spans="1:4" ht="15" thickBot="1" x14ac:dyDescent="0.35">
      <c r="A11" s="26" t="s">
        <v>157</v>
      </c>
      <c r="B11" s="26" t="s">
        <v>53</v>
      </c>
      <c r="C11" s="27"/>
      <c r="D11" s="27"/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6289</v>
      </c>
      <c r="D12" s="25">
        <f>SUM(D13:D15,D19:D22)</f>
        <v>6705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>
        <v>2424</v>
      </c>
      <c r="D14" s="27">
        <v>2223</v>
      </c>
    </row>
    <row r="15" spans="1:4" ht="15" thickBot="1" x14ac:dyDescent="0.35">
      <c r="A15" s="26"/>
      <c r="B15" s="26" t="s">
        <v>66</v>
      </c>
      <c r="C15" s="27">
        <v>1986</v>
      </c>
      <c r="D15" s="27">
        <f>SUM(D16:D18)</f>
        <v>2204</v>
      </c>
    </row>
    <row r="16" spans="1:4" ht="24" customHeight="1" thickBot="1" x14ac:dyDescent="0.35">
      <c r="A16" s="26" t="s">
        <v>160</v>
      </c>
      <c r="B16" s="26" t="s">
        <v>161</v>
      </c>
      <c r="C16" s="27">
        <v>2212</v>
      </c>
      <c r="D16" s="27">
        <v>2204</v>
      </c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>
        <v>0</v>
      </c>
      <c r="D18" s="27">
        <v>0</v>
      </c>
    </row>
    <row r="19" spans="1:4" ht="46.5" customHeight="1" thickBot="1" x14ac:dyDescent="0.35">
      <c r="A19" s="26" t="s">
        <v>72</v>
      </c>
      <c r="B19" s="26" t="s">
        <v>73</v>
      </c>
      <c r="C19" s="27"/>
      <c r="D19" s="27"/>
    </row>
    <row r="20" spans="1:4" ht="52.5" customHeight="1" thickBot="1" x14ac:dyDescent="0.35">
      <c r="A20" s="26" t="s">
        <v>74</v>
      </c>
      <c r="B20" s="26" t="s">
        <v>75</v>
      </c>
      <c r="C20" s="27"/>
      <c r="D20" s="27"/>
    </row>
    <row r="21" spans="1:4" ht="15" thickBot="1" x14ac:dyDescent="0.35">
      <c r="A21" s="26" t="s">
        <v>76</v>
      </c>
      <c r="B21" s="26" t="s">
        <v>77</v>
      </c>
      <c r="C21" s="27">
        <v>0</v>
      </c>
      <c r="D21" s="27">
        <v>2</v>
      </c>
    </row>
    <row r="22" spans="1:4" ht="15" thickBot="1" x14ac:dyDescent="0.35">
      <c r="A22" s="26"/>
      <c r="B22" s="26" t="s">
        <v>78</v>
      </c>
      <c r="C22" s="27">
        <v>1879</v>
      </c>
      <c r="D22" s="27">
        <v>2276</v>
      </c>
    </row>
    <row r="23" spans="1:4" ht="25.5" customHeight="1" thickBot="1" x14ac:dyDescent="0.35">
      <c r="A23" s="28"/>
      <c r="B23" s="28" t="s">
        <v>79</v>
      </c>
      <c r="C23" s="29">
        <f>C4+C12</f>
        <v>9374</v>
      </c>
      <c r="D23" s="29">
        <f>D4+D12</f>
        <v>9830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9415</v>
      </c>
      <c r="D24" s="25">
        <f>D25+D35+D36</f>
        <v>9354</v>
      </c>
    </row>
    <row r="25" spans="1:4" ht="15" thickBot="1" x14ac:dyDescent="0.35">
      <c r="A25" s="26"/>
      <c r="B25" s="26" t="s">
        <v>81</v>
      </c>
      <c r="C25" s="27">
        <f>SUM(C26:C34)</f>
        <v>9378</v>
      </c>
      <c r="D25" s="27">
        <f>SUM(D26:D34)</f>
        <v>9317</v>
      </c>
    </row>
    <row r="26" spans="1:4" ht="15" thickBot="1" x14ac:dyDescent="0.35">
      <c r="A26" s="26" t="s">
        <v>165</v>
      </c>
      <c r="B26" s="26" t="s">
        <v>166</v>
      </c>
      <c r="C26" s="27">
        <v>11600</v>
      </c>
      <c r="D26" s="27">
        <v>11600</v>
      </c>
    </row>
    <row r="27" spans="1:4" ht="15" thickBot="1" x14ac:dyDescent="0.35">
      <c r="A27" s="26"/>
      <c r="B27" s="26" t="s">
        <v>167</v>
      </c>
      <c r="C27" s="27"/>
      <c r="D27" s="27"/>
    </row>
    <row r="28" spans="1:4" ht="15" thickBot="1" x14ac:dyDescent="0.35">
      <c r="A28" s="26" t="s">
        <v>168</v>
      </c>
      <c r="B28" s="26" t="s">
        <v>169</v>
      </c>
      <c r="C28" s="27">
        <v>-377</v>
      </c>
      <c r="D28" s="27">
        <v>-377</v>
      </c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>
        <v>-1906</v>
      </c>
      <c r="D30" s="27">
        <f>-1906-25</f>
        <v>-1931</v>
      </c>
    </row>
    <row r="31" spans="1:4" ht="15" thickBot="1" x14ac:dyDescent="0.35">
      <c r="A31" s="26"/>
      <c r="B31" s="26" t="s">
        <v>172</v>
      </c>
      <c r="C31" s="27"/>
      <c r="D31" s="27"/>
    </row>
    <row r="32" spans="1:4" ht="15" thickBot="1" x14ac:dyDescent="0.35">
      <c r="A32" s="26"/>
      <c r="B32" s="26" t="s">
        <v>173</v>
      </c>
      <c r="C32" s="27">
        <v>61</v>
      </c>
      <c r="D32" s="27">
        <v>25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>
        <v>37</v>
      </c>
      <c r="D36" s="27">
        <v>37</v>
      </c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158</v>
      </c>
      <c r="D37" s="25">
        <f>SUM(D38:D39,D44:D48)</f>
        <v>159</v>
      </c>
    </row>
    <row r="38" spans="1:4" ht="15" thickBot="1" x14ac:dyDescent="0.35">
      <c r="A38" s="26" t="s">
        <v>104</v>
      </c>
      <c r="B38" s="26" t="s">
        <v>101</v>
      </c>
      <c r="C38" s="27">
        <v>17</v>
      </c>
      <c r="D38" s="27">
        <v>17</v>
      </c>
    </row>
    <row r="39" spans="1:4" ht="15" thickBot="1" x14ac:dyDescent="0.35">
      <c r="A39" s="26"/>
      <c r="B39" s="26" t="s">
        <v>106</v>
      </c>
      <c r="C39" s="27">
        <f>SUM(C40:C43)</f>
        <v>129</v>
      </c>
      <c r="D39" s="27">
        <f>SUM(D40:D43)</f>
        <v>130</v>
      </c>
    </row>
    <row r="40" spans="1:4" ht="15" thickBot="1" x14ac:dyDescent="0.35">
      <c r="A40" s="26" t="s">
        <v>107</v>
      </c>
      <c r="B40" s="26" t="s">
        <v>177</v>
      </c>
      <c r="C40" s="27">
        <v>0</v>
      </c>
      <c r="D40" s="27">
        <v>0</v>
      </c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>
        <v>129</v>
      </c>
      <c r="D43" s="27">
        <v>130</v>
      </c>
    </row>
    <row r="44" spans="1:4" ht="15" thickBot="1" x14ac:dyDescent="0.35">
      <c r="A44" s="26" t="s">
        <v>115</v>
      </c>
      <c r="B44" s="26" t="s">
        <v>116</v>
      </c>
      <c r="C44" s="27"/>
      <c r="D44" s="27"/>
    </row>
    <row r="45" spans="1:4" ht="15" thickBot="1" x14ac:dyDescent="0.35">
      <c r="A45" s="26" t="s">
        <v>117</v>
      </c>
      <c r="B45" s="26" t="s">
        <v>118</v>
      </c>
      <c r="C45" s="27">
        <v>12</v>
      </c>
      <c r="D45" s="27">
        <v>12</v>
      </c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-199</v>
      </c>
      <c r="D49" s="25">
        <f>SUM(D50:D52,D57:D58,D61:D62)</f>
        <v>317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/>
      <c r="D51" s="27"/>
    </row>
    <row r="52" spans="1:4" ht="15" thickBot="1" x14ac:dyDescent="0.35">
      <c r="A52" s="26"/>
      <c r="B52" s="26" t="s">
        <v>130</v>
      </c>
      <c r="C52" s="27">
        <f>SUM(C53:C56)</f>
        <v>-1261</v>
      </c>
      <c r="D52" s="27">
        <f>SUM(D53:D56)</f>
        <v>-1261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42" customHeight="1" thickBot="1" x14ac:dyDescent="0.35">
      <c r="A56" s="26" t="s">
        <v>134</v>
      </c>
      <c r="B56" s="26" t="s">
        <v>184</v>
      </c>
      <c r="C56" s="27">
        <v>-1261</v>
      </c>
      <c r="D56" s="27">
        <v>-1261</v>
      </c>
    </row>
    <row r="57" spans="1:4" ht="31.5" customHeight="1" thickBot="1" x14ac:dyDescent="0.35">
      <c r="A57" s="26" t="s">
        <v>136</v>
      </c>
      <c r="B57" s="26" t="s">
        <v>137</v>
      </c>
      <c r="C57" s="27"/>
      <c r="D57" s="27"/>
    </row>
    <row r="58" spans="1:4" ht="15" thickBot="1" x14ac:dyDescent="0.35">
      <c r="A58" s="26"/>
      <c r="B58" s="26" t="s">
        <v>138</v>
      </c>
      <c r="C58" s="27">
        <f>SUM(C59:C60)</f>
        <v>1062</v>
      </c>
      <c r="D58" s="27">
        <f>SUM(D59:D60)</f>
        <v>1578</v>
      </c>
    </row>
    <row r="59" spans="1:4" ht="15" thickBot="1" x14ac:dyDescent="0.35">
      <c r="A59" s="26" t="s">
        <v>139</v>
      </c>
      <c r="B59" s="26" t="s">
        <v>185</v>
      </c>
      <c r="C59" s="27"/>
      <c r="D59" s="27"/>
    </row>
    <row r="60" spans="1:4" ht="15" thickBot="1" x14ac:dyDescent="0.35">
      <c r="A60" s="26" t="s">
        <v>141</v>
      </c>
      <c r="B60" s="26" t="s">
        <v>186</v>
      </c>
      <c r="C60" s="27">
        <v>1062</v>
      </c>
      <c r="D60" s="27">
        <v>1578</v>
      </c>
    </row>
    <row r="61" spans="1:4" ht="15" thickBot="1" x14ac:dyDescent="0.35">
      <c r="A61" s="26" t="s">
        <v>143</v>
      </c>
      <c r="B61" s="26" t="s">
        <v>144</v>
      </c>
      <c r="C61" s="27"/>
      <c r="D61" s="27"/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9374</v>
      </c>
      <c r="D63" s="29">
        <f>D24+D37+D49</f>
        <v>9830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zoomScaleNormal="100" workbookViewId="0">
      <selection activeCell="A17" sqref="A17"/>
    </sheetView>
  </sheetViews>
  <sheetFormatPr baseColWidth="10" defaultColWidth="9.21875" defaultRowHeight="14.4" x14ac:dyDescent="0.3"/>
  <cols>
    <col min="1" max="1" width="74.44140625" style="59" customWidth="1"/>
    <col min="2" max="2" width="87.77734375" style="59" customWidth="1"/>
    <col min="3" max="3" width="17.21875" style="59" customWidth="1"/>
    <col min="4" max="4" width="16.5546875" style="59" customWidth="1"/>
    <col min="5" max="5" width="9.21875" style="59"/>
    <col min="6" max="6" width="11.5546875" style="59" bestFit="1" customWidth="1"/>
    <col min="7" max="7" width="9.77734375" style="59" bestFit="1" customWidth="1"/>
    <col min="8" max="8" width="10.77734375" style="59" bestFit="1" customWidth="1"/>
    <col min="9" max="16384" width="9.21875" style="59"/>
  </cols>
  <sheetData>
    <row r="1" spans="1:4" s="58" customFormat="1" ht="39.75" customHeight="1" thickBot="1" x14ac:dyDescent="0.35">
      <c r="A1" s="108" t="s">
        <v>22</v>
      </c>
      <c r="B1" s="109"/>
      <c r="C1" s="109"/>
      <c r="D1" s="110"/>
    </row>
    <row r="2" spans="1:4" s="58" customFormat="1" ht="19.5" customHeight="1" thickBot="1" x14ac:dyDescent="0.35">
      <c r="A2" s="111" t="s">
        <v>24</v>
      </c>
      <c r="B2" s="112"/>
      <c r="C2" s="112"/>
      <c r="D2" s="113"/>
    </row>
    <row r="3" spans="1:4" s="58" customFormat="1" ht="19.5" customHeight="1" thickBot="1" x14ac:dyDescent="0.35">
      <c r="A3" s="114" t="s">
        <v>24</v>
      </c>
      <c r="B3" s="115"/>
      <c r="C3" s="115"/>
      <c r="D3" s="115"/>
    </row>
    <row r="4" spans="1:4" ht="19.5" customHeight="1" thickBot="1" x14ac:dyDescent="0.35">
      <c r="A4" s="116" t="s">
        <v>196</v>
      </c>
      <c r="B4" s="116"/>
      <c r="C4" s="116"/>
      <c r="D4" s="116"/>
    </row>
    <row r="5" spans="1:4" ht="15" thickBot="1" x14ac:dyDescent="0.35">
      <c r="A5" s="60" t="s">
        <v>149</v>
      </c>
      <c r="B5" s="60" t="s">
        <v>150</v>
      </c>
      <c r="C5" s="60" t="s">
        <v>24</v>
      </c>
      <c r="D5" s="60" t="s">
        <v>24</v>
      </c>
    </row>
    <row r="6" spans="1:4" ht="15" thickBot="1" x14ac:dyDescent="0.35">
      <c r="A6" s="60" t="s">
        <v>149</v>
      </c>
      <c r="B6" s="60" t="s">
        <v>151</v>
      </c>
      <c r="C6" s="61">
        <v>45107</v>
      </c>
      <c r="D6" s="61" t="s">
        <v>197</v>
      </c>
    </row>
    <row r="7" spans="1:4" x14ac:dyDescent="0.3">
      <c r="A7" s="62" t="s">
        <v>149</v>
      </c>
      <c r="B7" s="62" t="s">
        <v>153</v>
      </c>
      <c r="C7" s="63">
        <f>C8+C13+C17+C20+C21+C22+C23</f>
        <v>121044</v>
      </c>
      <c r="D7" s="63">
        <f>D8+D13+D17+D20+D21+D22+D23</f>
        <v>118875</v>
      </c>
    </row>
    <row r="8" spans="1:4" x14ac:dyDescent="0.3">
      <c r="A8" s="64" t="s">
        <v>24</v>
      </c>
      <c r="B8" s="64" t="s">
        <v>30</v>
      </c>
      <c r="C8" s="65">
        <f>C9+C10+C11+C12</f>
        <v>219</v>
      </c>
      <c r="D8" s="65">
        <f>D9+D10+D11+D12</f>
        <v>216</v>
      </c>
    </row>
    <row r="9" spans="1:4" x14ac:dyDescent="0.3">
      <c r="A9" s="64" t="s">
        <v>31</v>
      </c>
      <c r="B9" s="64" t="s">
        <v>198</v>
      </c>
      <c r="C9" s="66"/>
      <c r="D9" s="66"/>
    </row>
    <row r="10" spans="1:4" x14ac:dyDescent="0.3">
      <c r="A10" s="64" t="s">
        <v>33</v>
      </c>
      <c r="B10" s="64" t="s">
        <v>199</v>
      </c>
      <c r="C10" s="66">
        <v>219</v>
      </c>
      <c r="D10" s="66">
        <v>216</v>
      </c>
    </row>
    <row r="11" spans="1:4" x14ac:dyDescent="0.3">
      <c r="A11" s="64" t="s">
        <v>24</v>
      </c>
      <c r="B11" s="64" t="s">
        <v>200</v>
      </c>
      <c r="C11" s="66"/>
      <c r="D11" s="66"/>
    </row>
    <row r="12" spans="1:4" x14ac:dyDescent="0.3">
      <c r="A12" s="64" t="s">
        <v>36</v>
      </c>
      <c r="B12" s="64" t="s">
        <v>201</v>
      </c>
      <c r="C12" s="66">
        <v>0</v>
      </c>
      <c r="D12" s="66">
        <v>0</v>
      </c>
    </row>
    <row r="13" spans="1:4" x14ac:dyDescent="0.3">
      <c r="A13" s="64" t="s">
        <v>24</v>
      </c>
      <c r="B13" s="64" t="s">
        <v>38</v>
      </c>
      <c r="C13" s="65">
        <f>SUM(C14:C16)</f>
        <v>120825</v>
      </c>
      <c r="D13" s="65">
        <f>SUM(D14:D16)</f>
        <v>118659</v>
      </c>
    </row>
    <row r="14" spans="1:4" x14ac:dyDescent="0.3">
      <c r="A14" s="64" t="s">
        <v>39</v>
      </c>
      <c r="B14" s="64" t="s">
        <v>202</v>
      </c>
      <c r="C14" s="66"/>
      <c r="D14" s="66"/>
    </row>
    <row r="15" spans="1:4" x14ac:dyDescent="0.3">
      <c r="A15" s="64" t="s">
        <v>24</v>
      </c>
      <c r="B15" s="64" t="s">
        <v>200</v>
      </c>
      <c r="C15" s="66"/>
      <c r="D15" s="66"/>
    </row>
    <row r="16" spans="1:4" ht="24" x14ac:dyDescent="0.3">
      <c r="A16" s="64" t="s">
        <v>41</v>
      </c>
      <c r="B16" s="64" t="s">
        <v>203</v>
      </c>
      <c r="C16" s="66">
        <v>120825</v>
      </c>
      <c r="D16" s="66">
        <v>118659</v>
      </c>
    </row>
    <row r="17" spans="1:4" x14ac:dyDescent="0.3">
      <c r="A17" s="64" t="s">
        <v>24</v>
      </c>
      <c r="B17" s="64" t="s">
        <v>43</v>
      </c>
      <c r="C17" s="65">
        <f>C18+C19</f>
        <v>0</v>
      </c>
      <c r="D17" s="65">
        <f>D18+D19</f>
        <v>0</v>
      </c>
    </row>
    <row r="18" spans="1:4" x14ac:dyDescent="0.3">
      <c r="A18" s="64" t="s">
        <v>44</v>
      </c>
      <c r="B18" s="64" t="s">
        <v>202</v>
      </c>
      <c r="C18" s="66"/>
      <c r="D18" s="66"/>
    </row>
    <row r="19" spans="1:4" x14ac:dyDescent="0.3">
      <c r="A19" s="64" t="s">
        <v>45</v>
      </c>
      <c r="B19" s="64" t="s">
        <v>204</v>
      </c>
      <c r="C19" s="66"/>
      <c r="D19" s="66"/>
    </row>
    <row r="20" spans="1:4" ht="24" x14ac:dyDescent="0.3">
      <c r="A20" s="64" t="s">
        <v>47</v>
      </c>
      <c r="B20" s="64" t="s">
        <v>48</v>
      </c>
      <c r="C20" s="66"/>
      <c r="D20" s="66"/>
    </row>
    <row r="21" spans="1:4" ht="24" x14ac:dyDescent="0.3">
      <c r="A21" s="64" t="s">
        <v>49</v>
      </c>
      <c r="B21" s="64" t="s">
        <v>50</v>
      </c>
      <c r="C21" s="66"/>
      <c r="D21" s="66"/>
    </row>
    <row r="22" spans="1:4" x14ac:dyDescent="0.3">
      <c r="A22" s="64" t="s">
        <v>24</v>
      </c>
      <c r="B22" s="64" t="s">
        <v>51</v>
      </c>
      <c r="C22" s="66"/>
      <c r="D22" s="66"/>
    </row>
    <row r="23" spans="1:4" x14ac:dyDescent="0.3">
      <c r="A23" s="64" t="s">
        <v>157</v>
      </c>
      <c r="B23" s="64" t="s">
        <v>53</v>
      </c>
      <c r="C23" s="66"/>
      <c r="D23" s="66"/>
    </row>
    <row r="24" spans="1:4" x14ac:dyDescent="0.3">
      <c r="A24" s="62" t="s">
        <v>149</v>
      </c>
      <c r="B24" s="62" t="s">
        <v>158</v>
      </c>
      <c r="C24" s="63">
        <f>SUM(C25+C31+C34+C38+C39+C40+C41)</f>
        <v>25990</v>
      </c>
      <c r="D24" s="63">
        <f>SUM(D25+D31+D34+D38+D39+D40+D41)</f>
        <v>67069</v>
      </c>
    </row>
    <row r="25" spans="1:4" x14ac:dyDescent="0.3">
      <c r="A25" s="64" t="s">
        <v>24</v>
      </c>
      <c r="B25" s="64" t="s">
        <v>55</v>
      </c>
      <c r="C25" s="65">
        <f>C26+C29+C30</f>
        <v>0</v>
      </c>
      <c r="D25" s="65">
        <f>D26+D29+D30</f>
        <v>0</v>
      </c>
    </row>
    <row r="26" spans="1:4" x14ac:dyDescent="0.3">
      <c r="A26" s="64" t="s">
        <v>24</v>
      </c>
      <c r="B26" s="64" t="s">
        <v>205</v>
      </c>
      <c r="C26" s="66">
        <f>C27+C28</f>
        <v>0</v>
      </c>
      <c r="D26" s="66">
        <v>0</v>
      </c>
    </row>
    <row r="27" spans="1:4" x14ac:dyDescent="0.3">
      <c r="A27" s="64" t="s">
        <v>57</v>
      </c>
      <c r="B27" s="64" t="s">
        <v>206</v>
      </c>
      <c r="C27" s="66"/>
      <c r="D27" s="66"/>
    </row>
    <row r="28" spans="1:4" x14ac:dyDescent="0.3">
      <c r="A28" s="64" t="s">
        <v>57</v>
      </c>
      <c r="B28" s="64" t="s">
        <v>207</v>
      </c>
      <c r="C28" s="66"/>
      <c r="D28" s="66"/>
    </row>
    <row r="29" spans="1:4" x14ac:dyDescent="0.3">
      <c r="A29" s="64" t="s">
        <v>59</v>
      </c>
      <c r="B29" s="64" t="s">
        <v>208</v>
      </c>
      <c r="C29" s="66"/>
      <c r="D29" s="66"/>
    </row>
    <row r="30" spans="1:4" x14ac:dyDescent="0.3">
      <c r="A30" s="64" t="s">
        <v>61</v>
      </c>
      <c r="B30" s="64" t="s">
        <v>209</v>
      </c>
      <c r="C30" s="66"/>
      <c r="D30" s="66"/>
    </row>
    <row r="31" spans="1:4" x14ac:dyDescent="0.3">
      <c r="A31" s="64" t="s">
        <v>24</v>
      </c>
      <c r="B31" s="64" t="s">
        <v>63</v>
      </c>
      <c r="C31" s="65">
        <f>C32+C33</f>
        <v>5735</v>
      </c>
      <c r="D31" s="65">
        <f>D32+D33</f>
        <v>5495</v>
      </c>
    </row>
    <row r="32" spans="1:4" x14ac:dyDescent="0.3">
      <c r="A32" s="64" t="s">
        <v>64</v>
      </c>
      <c r="B32" s="64" t="s">
        <v>210</v>
      </c>
      <c r="C32" s="66">
        <v>5662</v>
      </c>
      <c r="D32" s="66">
        <v>5495</v>
      </c>
    </row>
    <row r="33" spans="1:6" x14ac:dyDescent="0.3">
      <c r="A33" s="64" t="s">
        <v>24</v>
      </c>
      <c r="B33" s="64" t="s">
        <v>200</v>
      </c>
      <c r="C33" s="66">
        <v>73</v>
      </c>
      <c r="D33" s="66">
        <v>0</v>
      </c>
    </row>
    <row r="34" spans="1:6" x14ac:dyDescent="0.3">
      <c r="A34" s="64" t="s">
        <v>24</v>
      </c>
      <c r="B34" s="64" t="s">
        <v>66</v>
      </c>
      <c r="C34" s="65">
        <f>C35+C36+C37</f>
        <v>1263</v>
      </c>
      <c r="D34" s="65">
        <f>D35+D36+D37</f>
        <v>1223</v>
      </c>
    </row>
    <row r="35" spans="1:6" x14ac:dyDescent="0.3">
      <c r="A35" s="64" t="s">
        <v>160</v>
      </c>
      <c r="B35" s="64" t="s">
        <v>161</v>
      </c>
      <c r="C35" s="66">
        <v>464</v>
      </c>
      <c r="D35" s="66">
        <v>315</v>
      </c>
    </row>
    <row r="36" spans="1:6" x14ac:dyDescent="0.3">
      <c r="A36" s="64" t="s">
        <v>24</v>
      </c>
      <c r="B36" s="64" t="s">
        <v>162</v>
      </c>
      <c r="C36" s="66"/>
      <c r="D36" s="66"/>
    </row>
    <row r="37" spans="1:6" x14ac:dyDescent="0.3">
      <c r="A37" s="64" t="s">
        <v>70</v>
      </c>
      <c r="B37" s="64" t="s">
        <v>163</v>
      </c>
      <c r="C37" s="66">
        <v>799</v>
      </c>
      <c r="D37" s="66">
        <v>908</v>
      </c>
    </row>
    <row r="38" spans="1:6" ht="24" x14ac:dyDescent="0.3">
      <c r="A38" s="64" t="s">
        <v>72</v>
      </c>
      <c r="B38" s="64" t="s">
        <v>73</v>
      </c>
      <c r="C38" s="66"/>
      <c r="D38" s="66"/>
    </row>
    <row r="39" spans="1:6" ht="24" x14ac:dyDescent="0.3">
      <c r="A39" s="64" t="s">
        <v>74</v>
      </c>
      <c r="B39" s="64" t="s">
        <v>75</v>
      </c>
      <c r="C39" s="66">
        <v>4</v>
      </c>
      <c r="D39" s="66">
        <v>4</v>
      </c>
    </row>
    <row r="40" spans="1:6" x14ac:dyDescent="0.3">
      <c r="A40" s="64" t="s">
        <v>76</v>
      </c>
      <c r="B40" s="64" t="s">
        <v>77</v>
      </c>
      <c r="C40" s="66">
        <v>16</v>
      </c>
      <c r="D40" s="66">
        <v>363</v>
      </c>
    </row>
    <row r="41" spans="1:6" x14ac:dyDescent="0.3">
      <c r="A41" s="64" t="s">
        <v>24</v>
      </c>
      <c r="B41" s="64" t="s">
        <v>78</v>
      </c>
      <c r="C41" s="66">
        <v>18972</v>
      </c>
      <c r="D41" s="66">
        <v>59984</v>
      </c>
    </row>
    <row r="42" spans="1:6" x14ac:dyDescent="0.3">
      <c r="A42" s="67" t="s">
        <v>24</v>
      </c>
      <c r="B42" s="68" t="s">
        <v>79</v>
      </c>
      <c r="C42" s="63">
        <f>C7+C24</f>
        <v>147034</v>
      </c>
      <c r="D42" s="63">
        <f>D7+D24</f>
        <v>185944</v>
      </c>
    </row>
    <row r="43" spans="1:6" x14ac:dyDescent="0.3">
      <c r="A43" s="62" t="s">
        <v>149</v>
      </c>
      <c r="B43" s="62" t="s">
        <v>164</v>
      </c>
      <c r="C43" s="63">
        <f>C44+C54+C55</f>
        <v>101979</v>
      </c>
      <c r="D43" s="63">
        <f>D44+D54+D55</f>
        <v>133731</v>
      </c>
    </row>
    <row r="44" spans="1:6" x14ac:dyDescent="0.3">
      <c r="A44" s="64" t="s">
        <v>24</v>
      </c>
      <c r="B44" s="64" t="s">
        <v>81</v>
      </c>
      <c r="C44" s="65">
        <f>SUM(C45:C53)</f>
        <v>14115</v>
      </c>
      <c r="D44" s="65">
        <f>SUM(D45:D53)</f>
        <v>45851</v>
      </c>
    </row>
    <row r="45" spans="1:6" x14ac:dyDescent="0.3">
      <c r="A45" s="64" t="s">
        <v>165</v>
      </c>
      <c r="B45" s="64" t="s">
        <v>166</v>
      </c>
      <c r="C45" s="66">
        <v>3005</v>
      </c>
      <c r="D45" s="66">
        <v>3005</v>
      </c>
    </row>
    <row r="46" spans="1:6" x14ac:dyDescent="0.3">
      <c r="A46" s="64" t="s">
        <v>24</v>
      </c>
      <c r="B46" s="64" t="s">
        <v>167</v>
      </c>
      <c r="C46" s="66"/>
      <c r="D46" s="66"/>
    </row>
    <row r="47" spans="1:6" x14ac:dyDescent="0.3">
      <c r="A47" s="64" t="s">
        <v>168</v>
      </c>
      <c r="B47" s="64" t="s">
        <v>169</v>
      </c>
      <c r="C47" s="66">
        <v>37047</v>
      </c>
      <c r="D47" s="66">
        <v>37047</v>
      </c>
      <c r="F47" s="69"/>
    </row>
    <row r="48" spans="1:6" x14ac:dyDescent="0.3">
      <c r="A48" s="64" t="s">
        <v>87</v>
      </c>
      <c r="B48" s="64" t="s">
        <v>170</v>
      </c>
      <c r="C48" s="66"/>
      <c r="D48" s="66"/>
    </row>
    <row r="49" spans="1:8" x14ac:dyDescent="0.3">
      <c r="A49" s="64" t="s">
        <v>89</v>
      </c>
      <c r="B49" s="64" t="s">
        <v>171</v>
      </c>
      <c r="C49" s="66">
        <v>-200804</v>
      </c>
      <c r="D49" s="66">
        <v>0</v>
      </c>
    </row>
    <row r="50" spans="1:8" x14ac:dyDescent="0.3">
      <c r="A50" s="64" t="s">
        <v>24</v>
      </c>
      <c r="B50" s="64" t="s">
        <v>172</v>
      </c>
      <c r="C50" s="66">
        <v>281077</v>
      </c>
      <c r="D50" s="66">
        <v>206603</v>
      </c>
      <c r="F50" s="69"/>
      <c r="G50" s="69"/>
      <c r="H50" s="69"/>
    </row>
    <row r="51" spans="1:8" x14ac:dyDescent="0.3">
      <c r="A51" s="64" t="s">
        <v>24</v>
      </c>
      <c r="B51" s="64" t="s">
        <v>173</v>
      </c>
      <c r="C51" s="66">
        <v>-106210</v>
      </c>
      <c r="D51" s="66">
        <v>-200804</v>
      </c>
    </row>
    <row r="52" spans="1:8" x14ac:dyDescent="0.3">
      <c r="A52" s="64" t="s">
        <v>93</v>
      </c>
      <c r="B52" s="64" t="s">
        <v>174</v>
      </c>
      <c r="C52" s="66"/>
      <c r="D52" s="66"/>
    </row>
    <row r="53" spans="1:8" x14ac:dyDescent="0.3">
      <c r="A53" s="64" t="s">
        <v>24</v>
      </c>
      <c r="B53" s="64" t="s">
        <v>175</v>
      </c>
      <c r="C53" s="66"/>
      <c r="D53" s="66"/>
    </row>
    <row r="54" spans="1:8" x14ac:dyDescent="0.3">
      <c r="A54" s="64" t="s">
        <v>96</v>
      </c>
      <c r="B54" s="64" t="s">
        <v>97</v>
      </c>
      <c r="C54" s="66"/>
      <c r="D54" s="66"/>
    </row>
    <row r="55" spans="1:8" x14ac:dyDescent="0.3">
      <c r="A55" s="64" t="s">
        <v>98</v>
      </c>
      <c r="B55" s="64" t="s">
        <v>99</v>
      </c>
      <c r="C55" s="66">
        <v>87864</v>
      </c>
      <c r="D55" s="66">
        <v>87880</v>
      </c>
    </row>
    <row r="56" spans="1:8" x14ac:dyDescent="0.3">
      <c r="A56" s="62" t="s">
        <v>149</v>
      </c>
      <c r="B56" s="62" t="s">
        <v>176</v>
      </c>
      <c r="C56" s="63">
        <f>SUM(C57,C61,C66,C67,C68,C69,C70)</f>
        <v>3042</v>
      </c>
      <c r="D56" s="63">
        <f>SUM(D57,D61,D66,D67,D68,D69,D70)</f>
        <v>3029</v>
      </c>
    </row>
    <row r="57" spans="1:8" x14ac:dyDescent="0.3">
      <c r="A57" s="64" t="s">
        <v>24</v>
      </c>
      <c r="B57" s="64" t="s">
        <v>101</v>
      </c>
      <c r="C57" s="65">
        <f>SUM(C58:C60)</f>
        <v>2735</v>
      </c>
      <c r="D57" s="65">
        <f>SUM(D58:D60)</f>
        <v>2686</v>
      </c>
    </row>
    <row r="58" spans="1:8" x14ac:dyDescent="0.3">
      <c r="A58" s="64" t="s">
        <v>24</v>
      </c>
      <c r="B58" s="64" t="s">
        <v>211</v>
      </c>
      <c r="C58" s="66"/>
      <c r="D58" s="66"/>
    </row>
    <row r="59" spans="1:8" x14ac:dyDescent="0.3">
      <c r="A59" s="64" t="s">
        <v>24</v>
      </c>
      <c r="B59" s="64" t="s">
        <v>212</v>
      </c>
      <c r="C59" s="66"/>
      <c r="D59" s="66"/>
    </row>
    <row r="60" spans="1:8" x14ac:dyDescent="0.3">
      <c r="A60" s="64" t="s">
        <v>104</v>
      </c>
      <c r="B60" s="64" t="s">
        <v>213</v>
      </c>
      <c r="C60" s="66">
        <v>2735</v>
      </c>
      <c r="D60" s="66">
        <v>2686</v>
      </c>
    </row>
    <row r="61" spans="1:8" x14ac:dyDescent="0.3">
      <c r="A61" s="64" t="s">
        <v>24</v>
      </c>
      <c r="B61" s="64" t="s">
        <v>106</v>
      </c>
      <c r="C61" s="65">
        <f>SUM(C62:C65)</f>
        <v>307</v>
      </c>
      <c r="D61" s="65">
        <f>SUM(D62:D65)</f>
        <v>343</v>
      </c>
    </row>
    <row r="62" spans="1:8" x14ac:dyDescent="0.3">
      <c r="A62" s="64" t="s">
        <v>107</v>
      </c>
      <c r="B62" s="64" t="s">
        <v>177</v>
      </c>
      <c r="C62" s="66"/>
      <c r="D62" s="66"/>
    </row>
    <row r="63" spans="1:8" x14ac:dyDescent="0.3">
      <c r="A63" s="64" t="s">
        <v>109</v>
      </c>
      <c r="B63" s="64" t="s">
        <v>178</v>
      </c>
      <c r="C63" s="66"/>
      <c r="D63" s="66"/>
    </row>
    <row r="64" spans="1:8" x14ac:dyDescent="0.3">
      <c r="A64" s="64" t="s">
        <v>111</v>
      </c>
      <c r="B64" s="64" t="s">
        <v>179</v>
      </c>
      <c r="C64" s="66"/>
      <c r="D64" s="66"/>
    </row>
    <row r="65" spans="1:4" x14ac:dyDescent="0.3">
      <c r="A65" s="64" t="s">
        <v>113</v>
      </c>
      <c r="B65" s="64" t="s">
        <v>180</v>
      </c>
      <c r="C65" s="66">
        <v>307</v>
      </c>
      <c r="D65" s="66">
        <v>343</v>
      </c>
    </row>
    <row r="66" spans="1:4" x14ac:dyDescent="0.3">
      <c r="A66" s="64" t="s">
        <v>115</v>
      </c>
      <c r="B66" s="64" t="s">
        <v>116</v>
      </c>
      <c r="C66" s="66"/>
      <c r="D66" s="66"/>
    </row>
    <row r="67" spans="1:4" x14ac:dyDescent="0.3">
      <c r="A67" s="64" t="s">
        <v>117</v>
      </c>
      <c r="B67" s="64" t="s">
        <v>118</v>
      </c>
      <c r="C67" s="66"/>
      <c r="D67" s="66"/>
    </row>
    <row r="68" spans="1:4" x14ac:dyDescent="0.3">
      <c r="A68" s="64" t="s">
        <v>119</v>
      </c>
      <c r="B68" s="64" t="s">
        <v>120</v>
      </c>
      <c r="C68" s="66" t="s">
        <v>24</v>
      </c>
      <c r="D68" s="66" t="s">
        <v>24</v>
      </c>
    </row>
    <row r="69" spans="1:4" x14ac:dyDescent="0.3">
      <c r="A69" s="64" t="s">
        <v>181</v>
      </c>
      <c r="B69" s="64" t="s">
        <v>122</v>
      </c>
      <c r="C69" s="66" t="s">
        <v>24</v>
      </c>
      <c r="D69" s="66" t="s">
        <v>24</v>
      </c>
    </row>
    <row r="70" spans="1:4" x14ac:dyDescent="0.3">
      <c r="A70" s="64" t="s">
        <v>182</v>
      </c>
      <c r="B70" s="64" t="s">
        <v>124</v>
      </c>
      <c r="C70" s="66" t="s">
        <v>24</v>
      </c>
      <c r="D70" s="66" t="s">
        <v>24</v>
      </c>
    </row>
    <row r="71" spans="1:4" x14ac:dyDescent="0.3">
      <c r="A71" s="62" t="s">
        <v>149</v>
      </c>
      <c r="B71" s="62" t="s">
        <v>183</v>
      </c>
      <c r="C71" s="63">
        <f>SUM(C72+C73+C77+C82+C83+C86+C87)</f>
        <v>42013</v>
      </c>
      <c r="D71" s="63">
        <f>SUM(D72+D73+D77+D82+D83+D86+D87)</f>
        <v>49186</v>
      </c>
    </row>
    <row r="72" spans="1:4" x14ac:dyDescent="0.3">
      <c r="A72" s="64" t="s">
        <v>126</v>
      </c>
      <c r="B72" s="64" t="s">
        <v>127</v>
      </c>
      <c r="C72" s="66"/>
      <c r="D72" s="66"/>
    </row>
    <row r="73" spans="1:4" x14ac:dyDescent="0.3">
      <c r="A73" s="64" t="s">
        <v>24</v>
      </c>
      <c r="B73" s="64" t="s">
        <v>128</v>
      </c>
      <c r="C73" s="65">
        <f>SUM(C74:C76)</f>
        <v>0</v>
      </c>
      <c r="D73" s="65">
        <f>SUM(D74:D76)</f>
        <v>0</v>
      </c>
    </row>
    <row r="74" spans="1:4" x14ac:dyDescent="0.3">
      <c r="A74" s="64" t="s">
        <v>24</v>
      </c>
      <c r="B74" s="64" t="s">
        <v>211</v>
      </c>
      <c r="C74" s="66"/>
      <c r="D74" s="66">
        <v>0</v>
      </c>
    </row>
    <row r="75" spans="1:4" x14ac:dyDescent="0.3">
      <c r="A75" s="64" t="s">
        <v>24</v>
      </c>
      <c r="B75" s="64" t="s">
        <v>212</v>
      </c>
      <c r="C75" s="66"/>
      <c r="D75" s="66"/>
    </row>
    <row r="76" spans="1:4" x14ac:dyDescent="0.3">
      <c r="A76" s="64" t="s">
        <v>129</v>
      </c>
      <c r="B76" s="64" t="s">
        <v>213</v>
      </c>
      <c r="C76" s="66"/>
      <c r="D76" s="66"/>
    </row>
    <row r="77" spans="1:4" x14ac:dyDescent="0.3">
      <c r="A77" s="64" t="s">
        <v>24</v>
      </c>
      <c r="B77" s="64" t="s">
        <v>130</v>
      </c>
      <c r="C77" s="65">
        <f>SUM(C78:C81)</f>
        <v>9451</v>
      </c>
      <c r="D77" s="65">
        <f>SUM(D78:D81)</f>
        <v>547</v>
      </c>
    </row>
    <row r="78" spans="1:4" x14ac:dyDescent="0.3">
      <c r="A78" s="64" t="s">
        <v>131</v>
      </c>
      <c r="B78" s="64" t="s">
        <v>177</v>
      </c>
      <c r="C78" s="66"/>
      <c r="D78" s="66"/>
    </row>
    <row r="79" spans="1:4" x14ac:dyDescent="0.3">
      <c r="A79" s="64" t="s">
        <v>132</v>
      </c>
      <c r="B79" s="64" t="s">
        <v>178</v>
      </c>
      <c r="C79" s="66"/>
      <c r="D79" s="66"/>
    </row>
    <row r="80" spans="1:4" x14ac:dyDescent="0.3">
      <c r="A80" s="64" t="s">
        <v>133</v>
      </c>
      <c r="B80" s="64" t="s">
        <v>179</v>
      </c>
      <c r="C80" s="66"/>
      <c r="D80" s="66"/>
    </row>
    <row r="81" spans="1:4" ht="24" x14ac:dyDescent="0.3">
      <c r="A81" s="64" t="s">
        <v>134</v>
      </c>
      <c r="B81" s="64" t="s">
        <v>184</v>
      </c>
      <c r="C81" s="66">
        <v>9451</v>
      </c>
      <c r="D81" s="66">
        <v>547</v>
      </c>
    </row>
    <row r="82" spans="1:4" ht="24" x14ac:dyDescent="0.3">
      <c r="A82" s="64" t="s">
        <v>136</v>
      </c>
      <c r="B82" s="64" t="s">
        <v>137</v>
      </c>
      <c r="C82" s="66"/>
      <c r="D82" s="66"/>
    </row>
    <row r="83" spans="1:4" x14ac:dyDescent="0.3">
      <c r="A83" s="64" t="s">
        <v>24</v>
      </c>
      <c r="B83" s="64" t="s">
        <v>138</v>
      </c>
      <c r="C83" s="65">
        <f>SUM(C84+C85)</f>
        <v>32562</v>
      </c>
      <c r="D83" s="65">
        <f>SUM(D84+D85)</f>
        <v>48639</v>
      </c>
    </row>
    <row r="84" spans="1:4" x14ac:dyDescent="0.3">
      <c r="A84" s="64" t="s">
        <v>139</v>
      </c>
      <c r="B84" s="64" t="s">
        <v>185</v>
      </c>
      <c r="C84" s="66">
        <v>25287</v>
      </c>
      <c r="D84" s="66">
        <v>28106</v>
      </c>
    </row>
    <row r="85" spans="1:4" x14ac:dyDescent="0.3">
      <c r="A85" s="64" t="s">
        <v>141</v>
      </c>
      <c r="B85" s="64" t="s">
        <v>186</v>
      </c>
      <c r="C85" s="66">
        <v>7275</v>
      </c>
      <c r="D85" s="66">
        <v>20533</v>
      </c>
    </row>
    <row r="86" spans="1:4" x14ac:dyDescent="0.3">
      <c r="A86" s="64" t="s">
        <v>143</v>
      </c>
      <c r="B86" s="64" t="s">
        <v>144</v>
      </c>
      <c r="C86" s="66"/>
      <c r="D86" s="66"/>
    </row>
    <row r="87" spans="1:4" x14ac:dyDescent="0.3">
      <c r="A87" s="64" t="s">
        <v>187</v>
      </c>
      <c r="B87" s="64" t="s">
        <v>146</v>
      </c>
      <c r="C87" s="66"/>
      <c r="D87" s="66"/>
    </row>
    <row r="88" spans="1:4" x14ac:dyDescent="0.3">
      <c r="A88" s="67" t="s">
        <v>24</v>
      </c>
      <c r="B88" s="68" t="s">
        <v>147</v>
      </c>
      <c r="C88" s="63">
        <f>C43+C56+C71</f>
        <v>147034</v>
      </c>
      <c r="D88" s="63">
        <f>D43+D56+D71</f>
        <v>185946</v>
      </c>
    </row>
    <row r="89" spans="1:4" x14ac:dyDescent="0.3">
      <c r="A89" s="70"/>
      <c r="B89" s="70"/>
      <c r="C89" s="71"/>
      <c r="D89" s="71"/>
    </row>
    <row r="90" spans="1:4" x14ac:dyDescent="0.3">
      <c r="A90" s="72"/>
      <c r="C90" s="59">
        <f>+C42-C88</f>
        <v>0</v>
      </c>
      <c r="D90" s="59">
        <f>+D42-D88</f>
        <v>-2</v>
      </c>
    </row>
  </sheetData>
  <sheetProtection sheet="1" objects="1" scenarios="1"/>
  <mergeCells count="4">
    <mergeCell ref="A1:D1"/>
    <mergeCell ref="A2:D2"/>
    <mergeCell ref="A3:D3"/>
    <mergeCell ref="A4:D4"/>
  </mergeCells>
  <printOptions horizontalCentered="1"/>
  <pageMargins left="0.74803149606299213" right="0.74803149606299213" top="0.15748031496062992" bottom="0.15748031496062992" header="0.51181102362204722" footer="0.51181102362204722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Normal="100" workbookViewId="0">
      <pane ySplit="6" topLeftCell="A68" activePane="bottomLeft" state="frozen"/>
      <selection pane="bottomLeft" activeCell="A73" sqref="A73"/>
    </sheetView>
  </sheetViews>
  <sheetFormatPr baseColWidth="10" defaultColWidth="11.44140625" defaultRowHeight="14.4" x14ac:dyDescent="0.3"/>
  <cols>
    <col min="1" max="1" width="28.44140625" style="73" bestFit="1" customWidth="1"/>
    <col min="2" max="2" width="85.44140625" style="73" bestFit="1" customWidth="1"/>
    <col min="3" max="4" width="15.44140625" style="73" bestFit="1" customWidth="1"/>
    <col min="5" max="5" width="28.44140625" style="73" bestFit="1" customWidth="1"/>
    <col min="6" max="6" width="85.44140625" style="73" bestFit="1" customWidth="1"/>
    <col min="7" max="8" width="15.44140625" style="73" bestFit="1" customWidth="1"/>
    <col min="9" max="16384" width="11.44140625" style="73"/>
  </cols>
  <sheetData>
    <row r="1" spans="1:4" ht="16.5" customHeight="1" thickBot="1" x14ac:dyDescent="0.35">
      <c r="A1" s="117" t="s">
        <v>214</v>
      </c>
      <c r="B1" s="118"/>
      <c r="C1" s="118"/>
      <c r="D1" s="119"/>
    </row>
    <row r="2" spans="1:4" ht="20.25" customHeight="1" thickBot="1" x14ac:dyDescent="0.35">
      <c r="A2" s="120"/>
      <c r="B2" s="121"/>
      <c r="C2" s="121"/>
      <c r="D2" s="122"/>
    </row>
    <row r="3" spans="1:4" ht="20.25" customHeight="1" thickBot="1" x14ac:dyDescent="0.35">
      <c r="A3" s="120"/>
      <c r="B3" s="121"/>
      <c r="C3" s="121"/>
      <c r="D3" s="122"/>
    </row>
    <row r="4" spans="1:4" ht="20.25" customHeight="1" thickBot="1" x14ac:dyDescent="0.35">
      <c r="A4" s="123" t="s">
        <v>23</v>
      </c>
      <c r="B4" s="123"/>
      <c r="C4" s="123"/>
      <c r="D4" s="123"/>
    </row>
    <row r="5" spans="1:4" ht="15" thickBot="1" x14ac:dyDescent="0.35">
      <c r="A5" s="74" t="s">
        <v>149</v>
      </c>
      <c r="B5" s="74" t="s">
        <v>150</v>
      </c>
      <c r="C5" s="74"/>
      <c r="D5" s="74"/>
    </row>
    <row r="6" spans="1:4" ht="15" thickBot="1" x14ac:dyDescent="0.35">
      <c r="A6" s="74" t="s">
        <v>149</v>
      </c>
      <c r="B6" s="74" t="s">
        <v>151</v>
      </c>
      <c r="C6" s="74" t="s">
        <v>27</v>
      </c>
      <c r="D6" s="74" t="s">
        <v>28</v>
      </c>
    </row>
    <row r="7" spans="1:4" ht="15" thickBot="1" x14ac:dyDescent="0.35">
      <c r="A7" s="75" t="s">
        <v>215</v>
      </c>
      <c r="B7" s="75" t="s">
        <v>153</v>
      </c>
      <c r="C7" s="76">
        <f>ROUND(SUM(C8,C12,C15,C19,C22,C23,C24,C25),2)</f>
        <v>74401</v>
      </c>
      <c r="D7" s="76">
        <f>ROUND(SUM(D8,D12,D15,D19,D22,D23,D24,D25),2)</f>
        <v>75318</v>
      </c>
    </row>
    <row r="8" spans="1:4" ht="15" thickBot="1" x14ac:dyDescent="0.35">
      <c r="A8" s="77" t="s">
        <v>216</v>
      </c>
      <c r="B8" s="77" t="s">
        <v>30</v>
      </c>
      <c r="C8" s="78">
        <f>SUM(C9:C11)</f>
        <v>57716</v>
      </c>
      <c r="D8" s="78">
        <f>SUM(D9:D11)</f>
        <v>58552</v>
      </c>
    </row>
    <row r="9" spans="1:4" ht="15" thickBot="1" x14ac:dyDescent="0.35">
      <c r="A9" s="77" t="s">
        <v>217</v>
      </c>
      <c r="B9" s="77" t="s">
        <v>218</v>
      </c>
      <c r="C9" s="79"/>
      <c r="D9" s="79"/>
    </row>
    <row r="10" spans="1:4" ht="15" thickBot="1" x14ac:dyDescent="0.35">
      <c r="A10" s="77" t="s">
        <v>33</v>
      </c>
      <c r="B10" s="77" t="s">
        <v>219</v>
      </c>
      <c r="C10" s="79"/>
      <c r="D10" s="79"/>
    </row>
    <row r="11" spans="1:4" ht="46.2" thickBot="1" x14ac:dyDescent="0.35">
      <c r="A11" s="77" t="s">
        <v>220</v>
      </c>
      <c r="B11" s="77" t="s">
        <v>221</v>
      </c>
      <c r="C11" s="79">
        <v>57716</v>
      </c>
      <c r="D11" s="79">
        <v>58552</v>
      </c>
    </row>
    <row r="12" spans="1:4" ht="15" thickBot="1" x14ac:dyDescent="0.35">
      <c r="A12" s="77" t="s">
        <v>216</v>
      </c>
      <c r="B12" s="77" t="s">
        <v>222</v>
      </c>
      <c r="C12" s="78">
        <f>SUM(C13:C14)</f>
        <v>0</v>
      </c>
      <c r="D12" s="78">
        <f>SUM(D13:D14)</f>
        <v>0</v>
      </c>
    </row>
    <row r="13" spans="1:4" ht="15" thickBot="1" x14ac:dyDescent="0.35">
      <c r="A13" s="77" t="s">
        <v>223</v>
      </c>
      <c r="B13" s="77" t="s">
        <v>224</v>
      </c>
      <c r="C13" s="79"/>
      <c r="D13" s="79"/>
    </row>
    <row r="14" spans="1:4" ht="34.799999999999997" thickBot="1" x14ac:dyDescent="0.35">
      <c r="A14" s="77" t="s">
        <v>225</v>
      </c>
      <c r="B14" s="77" t="s">
        <v>226</v>
      </c>
      <c r="C14" s="79"/>
      <c r="D14" s="79"/>
    </row>
    <row r="15" spans="1:4" ht="15" thickBot="1" x14ac:dyDescent="0.35">
      <c r="A15" s="77" t="s">
        <v>216</v>
      </c>
      <c r="B15" s="77" t="s">
        <v>227</v>
      </c>
      <c r="C15" s="78">
        <f>SUM(C16:C18)</f>
        <v>16685</v>
      </c>
      <c r="D15" s="78">
        <f>SUM(D16:D18)</f>
        <v>16766</v>
      </c>
    </row>
    <row r="16" spans="1:4" ht="15" thickBot="1" x14ac:dyDescent="0.35">
      <c r="A16" s="77" t="s">
        <v>39</v>
      </c>
      <c r="B16" s="77" t="s">
        <v>228</v>
      </c>
      <c r="C16" s="79"/>
      <c r="D16" s="79"/>
    </row>
    <row r="17" spans="1:4" ht="15" thickBot="1" x14ac:dyDescent="0.35">
      <c r="A17" s="77" t="s">
        <v>229</v>
      </c>
      <c r="B17" s="77" t="s">
        <v>224</v>
      </c>
      <c r="C17" s="79"/>
      <c r="D17" s="79"/>
    </row>
    <row r="18" spans="1:4" ht="69" thickBot="1" x14ac:dyDescent="0.35">
      <c r="A18" s="77" t="s">
        <v>230</v>
      </c>
      <c r="B18" s="77" t="s">
        <v>231</v>
      </c>
      <c r="C18" s="79">
        <v>16685</v>
      </c>
      <c r="D18" s="79">
        <v>16766</v>
      </c>
    </row>
    <row r="19" spans="1:4" ht="15" thickBot="1" x14ac:dyDescent="0.35">
      <c r="A19" s="77" t="s">
        <v>216</v>
      </c>
      <c r="B19" s="77" t="s">
        <v>232</v>
      </c>
      <c r="C19" s="78">
        <f>SUM(C20:C21)</f>
        <v>0</v>
      </c>
      <c r="D19" s="78">
        <f>SUM(D20:D21)</f>
        <v>0</v>
      </c>
    </row>
    <row r="20" spans="1:4" ht="15" thickBot="1" x14ac:dyDescent="0.35">
      <c r="A20" s="77" t="s">
        <v>44</v>
      </c>
      <c r="B20" s="77" t="s">
        <v>233</v>
      </c>
      <c r="C20" s="79"/>
      <c r="D20" s="79"/>
    </row>
    <row r="21" spans="1:4" ht="15" thickBot="1" x14ac:dyDescent="0.35">
      <c r="A21" s="77" t="s">
        <v>234</v>
      </c>
      <c r="B21" s="77" t="s">
        <v>235</v>
      </c>
      <c r="C21" s="79"/>
      <c r="D21" s="79"/>
    </row>
    <row r="22" spans="1:4" ht="46.2" thickBot="1" x14ac:dyDescent="0.35">
      <c r="A22" s="77" t="s">
        <v>236</v>
      </c>
      <c r="B22" s="77" t="s">
        <v>237</v>
      </c>
      <c r="C22" s="79"/>
      <c r="D22" s="79"/>
    </row>
    <row r="23" spans="1:4" ht="46.2" thickBot="1" x14ac:dyDescent="0.35">
      <c r="A23" s="77" t="s">
        <v>238</v>
      </c>
      <c r="B23" s="77" t="s">
        <v>239</v>
      </c>
      <c r="C23" s="79"/>
      <c r="D23" s="79"/>
    </row>
    <row r="24" spans="1:4" ht="15" thickBot="1" x14ac:dyDescent="0.35">
      <c r="A24" s="77" t="s">
        <v>240</v>
      </c>
      <c r="B24" s="77" t="s">
        <v>241</v>
      </c>
      <c r="C24" s="79"/>
      <c r="D24" s="79"/>
    </row>
    <row r="25" spans="1:4" ht="15" thickBot="1" x14ac:dyDescent="0.35">
      <c r="A25" s="77" t="s">
        <v>242</v>
      </c>
      <c r="B25" s="77" t="s">
        <v>243</v>
      </c>
      <c r="C25" s="79"/>
      <c r="D25" s="79"/>
    </row>
    <row r="26" spans="1:4" ht="15" thickBot="1" x14ac:dyDescent="0.35">
      <c r="A26" s="75" t="s">
        <v>215</v>
      </c>
      <c r="B26" s="75" t="s">
        <v>244</v>
      </c>
      <c r="C26" s="76">
        <f>ROUND(SUM(C27,C28,C31,C32,C36,C37,C38,C39),2)</f>
        <v>12057</v>
      </c>
      <c r="D26" s="76">
        <f>ROUND(SUM(D27,D28,D31,D32,D36,D37,D38,D39),2)</f>
        <v>44685</v>
      </c>
    </row>
    <row r="27" spans="1:4" ht="15" thickBot="1" x14ac:dyDescent="0.35">
      <c r="A27" s="77" t="s">
        <v>245</v>
      </c>
      <c r="B27" s="77" t="s">
        <v>55</v>
      </c>
      <c r="C27" s="79"/>
      <c r="D27" s="79"/>
    </row>
    <row r="28" spans="1:4" ht="15" thickBot="1" x14ac:dyDescent="0.35">
      <c r="A28" s="77" t="s">
        <v>216</v>
      </c>
      <c r="B28" s="77" t="s">
        <v>63</v>
      </c>
      <c r="C28" s="78">
        <f>SUM(C29,C30)</f>
        <v>6374</v>
      </c>
      <c r="D28" s="78">
        <f>SUM(D29,D30)</f>
        <v>5694</v>
      </c>
    </row>
    <row r="29" spans="1:4" ht="34.799999999999997" thickBot="1" x14ac:dyDescent="0.35">
      <c r="A29" s="77" t="s">
        <v>246</v>
      </c>
      <c r="B29" s="77" t="s">
        <v>247</v>
      </c>
      <c r="C29" s="79">
        <v>6374</v>
      </c>
      <c r="D29" s="79">
        <v>5694</v>
      </c>
    </row>
    <row r="30" spans="1:4" ht="15" thickBot="1" x14ac:dyDescent="0.35">
      <c r="A30" s="77" t="s">
        <v>248</v>
      </c>
      <c r="B30" s="77" t="s">
        <v>224</v>
      </c>
      <c r="C30" s="79">
        <v>0</v>
      </c>
      <c r="D30" s="79">
        <v>0</v>
      </c>
    </row>
    <row r="31" spans="1:4" ht="15" thickBot="1" x14ac:dyDescent="0.35">
      <c r="A31" s="77" t="s">
        <v>249</v>
      </c>
      <c r="B31" s="77" t="s">
        <v>250</v>
      </c>
      <c r="C31" s="79">
        <v>766</v>
      </c>
      <c r="D31" s="79">
        <v>34470</v>
      </c>
    </row>
    <row r="32" spans="1:4" ht="15" thickBot="1" x14ac:dyDescent="0.35">
      <c r="A32" s="77" t="s">
        <v>216</v>
      </c>
      <c r="B32" s="77" t="s">
        <v>251</v>
      </c>
      <c r="C32" s="78">
        <f>SUM(C33,C34,C35)</f>
        <v>240</v>
      </c>
      <c r="D32" s="78">
        <f>SUM(D33,D34,D35)</f>
        <v>494</v>
      </c>
    </row>
    <row r="33" spans="1:4" ht="23.4" thickBot="1" x14ac:dyDescent="0.35">
      <c r="A33" s="77" t="s">
        <v>252</v>
      </c>
      <c r="B33" s="77" t="s">
        <v>253</v>
      </c>
      <c r="C33" s="79"/>
      <c r="D33" s="79"/>
    </row>
    <row r="34" spans="1:4" ht="15" thickBot="1" x14ac:dyDescent="0.35">
      <c r="A34" s="77" t="s">
        <v>254</v>
      </c>
      <c r="B34" s="77" t="s">
        <v>255</v>
      </c>
      <c r="C34" s="79"/>
      <c r="D34" s="79"/>
    </row>
    <row r="35" spans="1:4" ht="46.2" thickBot="1" x14ac:dyDescent="0.35">
      <c r="A35" s="77" t="s">
        <v>256</v>
      </c>
      <c r="B35" s="77" t="s">
        <v>257</v>
      </c>
      <c r="C35" s="79">
        <v>240</v>
      </c>
      <c r="D35" s="79">
        <v>494</v>
      </c>
    </row>
    <row r="36" spans="1:4" ht="69" thickBot="1" x14ac:dyDescent="0.35">
      <c r="A36" s="77" t="s">
        <v>258</v>
      </c>
      <c r="B36" s="77" t="s">
        <v>259</v>
      </c>
      <c r="C36" s="79">
        <v>0</v>
      </c>
      <c r="D36" s="79">
        <v>0</v>
      </c>
    </row>
    <row r="37" spans="1:4" ht="57.6" thickBot="1" x14ac:dyDescent="0.35">
      <c r="A37" s="77" t="s">
        <v>260</v>
      </c>
      <c r="B37" s="77" t="s">
        <v>261</v>
      </c>
      <c r="C37" s="79">
        <v>579</v>
      </c>
      <c r="D37" s="79">
        <v>580</v>
      </c>
    </row>
    <row r="38" spans="1:4" ht="15" thickBot="1" x14ac:dyDescent="0.35">
      <c r="A38" s="77" t="s">
        <v>76</v>
      </c>
      <c r="B38" s="77" t="s">
        <v>262</v>
      </c>
      <c r="C38" s="79">
        <v>92</v>
      </c>
      <c r="D38" s="79">
        <v>0</v>
      </c>
    </row>
    <row r="39" spans="1:4" ht="15" thickBot="1" x14ac:dyDescent="0.35">
      <c r="A39" s="77" t="s">
        <v>263</v>
      </c>
      <c r="B39" s="77" t="s">
        <v>264</v>
      </c>
      <c r="C39" s="79">
        <v>4006</v>
      </c>
      <c r="D39" s="79">
        <v>3447</v>
      </c>
    </row>
    <row r="40" spans="1:4" ht="15" thickBot="1" x14ac:dyDescent="0.35">
      <c r="A40" s="80" t="s">
        <v>216</v>
      </c>
      <c r="B40" s="80" t="s">
        <v>79</v>
      </c>
      <c r="C40" s="81">
        <f>ROUND(SUM(C7,C26),2)</f>
        <v>86458</v>
      </c>
      <c r="D40" s="81">
        <f>ROUND(SUM(D7,D26),2)</f>
        <v>120003</v>
      </c>
    </row>
    <row r="41" spans="1:4" ht="15" thickBot="1" x14ac:dyDescent="0.35">
      <c r="A41" s="75" t="s">
        <v>215</v>
      </c>
      <c r="B41" s="75" t="s">
        <v>265</v>
      </c>
      <c r="C41" s="76">
        <f>ROUND(SUM(C42,C47,C48),2)</f>
        <v>50797</v>
      </c>
      <c r="D41" s="76">
        <f>ROUND(SUM(D42,D47,D48),2)</f>
        <v>67893</v>
      </c>
    </row>
    <row r="42" spans="1:4" ht="15" thickBot="1" x14ac:dyDescent="0.35">
      <c r="A42" s="77" t="s">
        <v>216</v>
      </c>
      <c r="B42" s="77" t="s">
        <v>266</v>
      </c>
      <c r="C42" s="78">
        <f>SUM(C43:C46)</f>
        <v>-15541</v>
      </c>
      <c r="D42" s="78">
        <f>SUM(D43:D46)</f>
        <v>184</v>
      </c>
    </row>
    <row r="43" spans="1:4" ht="15" thickBot="1" x14ac:dyDescent="0.35">
      <c r="A43" s="77" t="s">
        <v>267</v>
      </c>
      <c r="B43" s="77" t="s">
        <v>268</v>
      </c>
      <c r="C43" s="79">
        <v>4556</v>
      </c>
      <c r="D43" s="79">
        <v>4556</v>
      </c>
    </row>
    <row r="44" spans="1:4" ht="15" thickBot="1" x14ac:dyDescent="0.35">
      <c r="A44" s="77" t="s">
        <v>269</v>
      </c>
      <c r="B44" s="77" t="s">
        <v>270</v>
      </c>
      <c r="C44" s="79">
        <v>0</v>
      </c>
      <c r="D44" s="79">
        <v>0</v>
      </c>
    </row>
    <row r="45" spans="1:4" ht="15" thickBot="1" x14ac:dyDescent="0.35">
      <c r="A45" s="77" t="s">
        <v>89</v>
      </c>
      <c r="B45" s="77" t="s">
        <v>271</v>
      </c>
      <c r="C45" s="79">
        <v>-4373</v>
      </c>
      <c r="D45" s="79">
        <v>-5618</v>
      </c>
    </row>
    <row r="46" spans="1:4" ht="15" thickBot="1" x14ac:dyDescent="0.35">
      <c r="A46" s="77" t="s">
        <v>272</v>
      </c>
      <c r="B46" s="77" t="s">
        <v>273</v>
      </c>
      <c r="C46" s="79">
        <v>-15724</v>
      </c>
      <c r="D46" s="79">
        <v>1246</v>
      </c>
    </row>
    <row r="47" spans="1:4" ht="15" thickBot="1" x14ac:dyDescent="0.35">
      <c r="A47" s="77" t="s">
        <v>96</v>
      </c>
      <c r="B47" s="77" t="s">
        <v>97</v>
      </c>
      <c r="C47" s="79"/>
      <c r="D47" s="79"/>
    </row>
    <row r="48" spans="1:4" ht="15" thickBot="1" x14ac:dyDescent="0.35">
      <c r="A48" s="77" t="s">
        <v>274</v>
      </c>
      <c r="B48" s="77" t="s">
        <v>99</v>
      </c>
      <c r="C48" s="79">
        <v>66338</v>
      </c>
      <c r="D48" s="79">
        <v>67709</v>
      </c>
    </row>
    <row r="49" spans="1:4" ht="15" thickBot="1" x14ac:dyDescent="0.35">
      <c r="A49" s="75" t="s">
        <v>275</v>
      </c>
      <c r="B49" s="75" t="s">
        <v>276</v>
      </c>
      <c r="C49" s="76">
        <f>ROUND(SUM(C50,C53,C58,C59,C60,C61),2)</f>
        <v>45</v>
      </c>
      <c r="D49" s="76">
        <f>ROUND(SUM(D50,D53,D58,D59,D60,D61),2)</f>
        <v>49</v>
      </c>
    </row>
    <row r="50" spans="1:4" ht="15" thickBot="1" x14ac:dyDescent="0.35">
      <c r="A50" s="77" t="s">
        <v>274</v>
      </c>
      <c r="B50" s="77" t="s">
        <v>277</v>
      </c>
      <c r="C50" s="78">
        <f>SUM(C51,C52)</f>
        <v>0</v>
      </c>
      <c r="D50" s="78">
        <f>SUM(D51,D52)</f>
        <v>0</v>
      </c>
    </row>
    <row r="51" spans="1:4" ht="15" thickBot="1" x14ac:dyDescent="0.35">
      <c r="A51" s="77" t="s">
        <v>278</v>
      </c>
      <c r="B51" s="77" t="s">
        <v>279</v>
      </c>
      <c r="C51" s="79"/>
      <c r="D51" s="79"/>
    </row>
    <row r="52" spans="1:4" ht="15" thickBot="1" x14ac:dyDescent="0.35">
      <c r="A52" s="77" t="s">
        <v>280</v>
      </c>
      <c r="B52" s="77" t="s">
        <v>281</v>
      </c>
      <c r="C52" s="79"/>
      <c r="D52" s="79"/>
    </row>
    <row r="53" spans="1:4" ht="15" thickBot="1" x14ac:dyDescent="0.35">
      <c r="A53" s="77" t="s">
        <v>216</v>
      </c>
      <c r="B53" s="77" t="s">
        <v>106</v>
      </c>
      <c r="C53" s="78">
        <f>SUM(C54,C55,C56,C57)</f>
        <v>45</v>
      </c>
      <c r="D53" s="78">
        <f>SUM(D54,D55,D56,D57)</f>
        <v>49</v>
      </c>
    </row>
    <row r="54" spans="1:4" ht="15" thickBot="1" x14ac:dyDescent="0.35">
      <c r="A54" s="77" t="s">
        <v>282</v>
      </c>
      <c r="B54" s="77" t="s">
        <v>283</v>
      </c>
      <c r="C54" s="79"/>
      <c r="D54" s="79"/>
    </row>
    <row r="55" spans="1:4" ht="15" thickBot="1" x14ac:dyDescent="0.35">
      <c r="A55" s="77" t="s">
        <v>109</v>
      </c>
      <c r="B55" s="77" t="s">
        <v>284</v>
      </c>
      <c r="C55" s="79"/>
      <c r="D55" s="79"/>
    </row>
    <row r="56" spans="1:4" ht="15" thickBot="1" x14ac:dyDescent="0.35">
      <c r="A56" s="77" t="s">
        <v>285</v>
      </c>
      <c r="B56" s="77" t="s">
        <v>284</v>
      </c>
      <c r="C56" s="79"/>
      <c r="D56" s="79"/>
    </row>
    <row r="57" spans="1:4" ht="23.4" thickBot="1" x14ac:dyDescent="0.35">
      <c r="A57" s="77" t="s">
        <v>113</v>
      </c>
      <c r="B57" s="77" t="s">
        <v>286</v>
      </c>
      <c r="C57" s="79">
        <v>45</v>
      </c>
      <c r="D57" s="79">
        <v>49</v>
      </c>
    </row>
    <row r="58" spans="1:4" ht="23.4" thickBot="1" x14ac:dyDescent="0.35">
      <c r="A58" s="77" t="s">
        <v>115</v>
      </c>
      <c r="B58" s="77" t="s">
        <v>116</v>
      </c>
      <c r="C58" s="79"/>
      <c r="D58" s="79"/>
    </row>
    <row r="59" spans="1:4" ht="15" thickBot="1" x14ac:dyDescent="0.35">
      <c r="A59" s="77" t="s">
        <v>117</v>
      </c>
      <c r="B59" s="77" t="s">
        <v>118</v>
      </c>
      <c r="C59" s="79"/>
      <c r="D59" s="79"/>
    </row>
    <row r="60" spans="1:4" ht="15" thickBot="1" x14ac:dyDescent="0.35">
      <c r="A60" s="77" t="s">
        <v>119</v>
      </c>
      <c r="B60" s="77" t="s">
        <v>120</v>
      </c>
      <c r="C60" s="79"/>
      <c r="D60" s="79"/>
    </row>
    <row r="61" spans="1:4" ht="15" thickBot="1" x14ac:dyDescent="0.35">
      <c r="A61" s="77" t="s">
        <v>287</v>
      </c>
      <c r="B61" s="77" t="s">
        <v>288</v>
      </c>
      <c r="C61" s="79"/>
      <c r="D61" s="79"/>
    </row>
    <row r="62" spans="1:4" ht="15" thickBot="1" x14ac:dyDescent="0.35">
      <c r="A62" s="75" t="s">
        <v>215</v>
      </c>
      <c r="B62" s="75" t="s">
        <v>289</v>
      </c>
      <c r="C62" s="76">
        <f>ROUND(SUM(C63,C64,C65,C70,C71,C72,C75),2)</f>
        <v>35616</v>
      </c>
      <c r="D62" s="76">
        <f>ROUND(SUM(D63,D64,D65,D70,D71,D72,D75),2)</f>
        <v>52061</v>
      </c>
    </row>
    <row r="63" spans="1:4" ht="15" thickBot="1" x14ac:dyDescent="0.35">
      <c r="A63" s="77" t="s">
        <v>245</v>
      </c>
      <c r="B63" s="77" t="s">
        <v>127</v>
      </c>
      <c r="C63" s="79"/>
      <c r="D63" s="79"/>
    </row>
    <row r="64" spans="1:4" ht="15" thickBot="1" x14ac:dyDescent="0.35">
      <c r="A64" s="77" t="s">
        <v>290</v>
      </c>
      <c r="B64" s="77" t="s">
        <v>128</v>
      </c>
      <c r="C64" s="79"/>
      <c r="D64" s="79"/>
    </row>
    <row r="65" spans="1:4" ht="15" thickBot="1" x14ac:dyDescent="0.35">
      <c r="A65" s="77" t="s">
        <v>216</v>
      </c>
      <c r="B65" s="77" t="s">
        <v>130</v>
      </c>
      <c r="C65" s="78">
        <f>SUM(C66:C69)</f>
        <v>0</v>
      </c>
      <c r="D65" s="78">
        <f>SUM(D66:D69)</f>
        <v>0</v>
      </c>
    </row>
    <row r="66" spans="1:4" ht="15" thickBot="1" x14ac:dyDescent="0.35">
      <c r="A66" s="77" t="s">
        <v>291</v>
      </c>
      <c r="B66" s="77" t="s">
        <v>283</v>
      </c>
      <c r="C66" s="79"/>
      <c r="D66" s="79"/>
    </row>
    <row r="67" spans="1:4" ht="15" thickBot="1" x14ac:dyDescent="0.35">
      <c r="A67" s="77" t="s">
        <v>132</v>
      </c>
      <c r="B67" s="77" t="s">
        <v>284</v>
      </c>
      <c r="C67" s="79"/>
      <c r="D67" s="79"/>
    </row>
    <row r="68" spans="1:4" ht="15" thickBot="1" x14ac:dyDescent="0.35">
      <c r="A68" s="77" t="s">
        <v>133</v>
      </c>
      <c r="B68" s="77" t="s">
        <v>292</v>
      </c>
      <c r="C68" s="79"/>
      <c r="D68" s="79"/>
    </row>
    <row r="69" spans="1:4" ht="46.2" thickBot="1" x14ac:dyDescent="0.35">
      <c r="A69" s="77" t="s">
        <v>293</v>
      </c>
      <c r="B69" s="77" t="s">
        <v>294</v>
      </c>
      <c r="C69" s="79"/>
      <c r="D69" s="79"/>
    </row>
    <row r="70" spans="1:4" ht="46.2" thickBot="1" x14ac:dyDescent="0.35">
      <c r="A70" s="77" t="s">
        <v>295</v>
      </c>
      <c r="B70" s="77" t="s">
        <v>137</v>
      </c>
      <c r="C70" s="79"/>
      <c r="D70" s="79"/>
    </row>
    <row r="71" spans="1:4" ht="15" thickBot="1" x14ac:dyDescent="0.35">
      <c r="A71" s="77" t="s">
        <v>296</v>
      </c>
      <c r="B71" s="77" t="s">
        <v>297</v>
      </c>
      <c r="C71" s="79"/>
      <c r="D71" s="79"/>
    </row>
    <row r="72" spans="1:4" ht="15" thickBot="1" x14ac:dyDescent="0.35">
      <c r="A72" s="77" t="s">
        <v>216</v>
      </c>
      <c r="B72" s="77" t="s">
        <v>298</v>
      </c>
      <c r="C72" s="78">
        <f>SUM(C73:C74)</f>
        <v>35616</v>
      </c>
      <c r="D72" s="78">
        <f>SUM(D73:D74)</f>
        <v>51720</v>
      </c>
    </row>
    <row r="73" spans="1:4" ht="15" thickBot="1" x14ac:dyDescent="0.35">
      <c r="A73" s="77" t="s">
        <v>299</v>
      </c>
      <c r="B73" s="77" t="s">
        <v>300</v>
      </c>
      <c r="C73" s="79">
        <v>35616</v>
      </c>
      <c r="D73" s="79">
        <v>51720</v>
      </c>
    </row>
    <row r="74" spans="1:4" ht="34.799999999999997" thickBot="1" x14ac:dyDescent="0.35">
      <c r="A74" s="77" t="s">
        <v>301</v>
      </c>
      <c r="B74" s="77" t="s">
        <v>302</v>
      </c>
      <c r="C74" s="79"/>
      <c r="D74" s="79"/>
    </row>
    <row r="75" spans="1:4" ht="15" thickBot="1" x14ac:dyDescent="0.35">
      <c r="A75" s="77" t="s">
        <v>143</v>
      </c>
      <c r="B75" s="77" t="s">
        <v>144</v>
      </c>
      <c r="C75" s="79"/>
      <c r="D75" s="79">
        <v>341</v>
      </c>
    </row>
    <row r="76" spans="1:4" ht="15" thickBot="1" x14ac:dyDescent="0.35">
      <c r="A76" s="80" t="s">
        <v>216</v>
      </c>
      <c r="B76" s="80" t="s">
        <v>147</v>
      </c>
      <c r="C76" s="81">
        <f>ROUND(SUM(C41,C49,C62),2)</f>
        <v>86458</v>
      </c>
      <c r="D76" s="81">
        <f>ROUND(SUM(D41,D49,D62),2)</f>
        <v>120003</v>
      </c>
    </row>
    <row r="78" spans="1:4" x14ac:dyDescent="0.3">
      <c r="A78" s="72" t="s">
        <v>148</v>
      </c>
    </row>
  </sheetData>
  <sheetProtection formatColumns="0" selectLockedCells="1"/>
  <mergeCells count="4">
    <mergeCell ref="A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9" scale="59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opLeftCell="A2" zoomScaleNormal="100" workbookViewId="0">
      <selection activeCell="A16" sqref="A16"/>
    </sheetView>
  </sheetViews>
  <sheetFormatPr baseColWidth="10" defaultColWidth="9.21875" defaultRowHeight="14.4" x14ac:dyDescent="0.3"/>
  <cols>
    <col min="1" max="1" width="28.77734375" style="43" customWidth="1"/>
    <col min="2" max="2" width="86.5546875" style="43" customWidth="1"/>
    <col min="3" max="4" width="15.44140625" style="43" customWidth="1"/>
    <col min="5" max="16384" width="9.21875" style="43"/>
  </cols>
  <sheetData>
    <row r="1" spans="1:4" s="42" customFormat="1" ht="39.75" customHeight="1" thickBot="1" x14ac:dyDescent="0.35">
      <c r="A1" s="99" t="s">
        <v>22</v>
      </c>
      <c r="B1" s="100"/>
      <c r="C1" s="100"/>
      <c r="D1" s="101"/>
    </row>
    <row r="2" spans="1:4" s="42" customFormat="1" ht="19.5" customHeight="1" thickBot="1" x14ac:dyDescent="0.35">
      <c r="A2" s="102"/>
      <c r="B2" s="103"/>
      <c r="C2" s="103"/>
      <c r="D2" s="104"/>
    </row>
    <row r="3" spans="1:4" s="42" customFormat="1" ht="19.5" customHeight="1" thickBot="1" x14ac:dyDescent="0.35">
      <c r="A3" s="105"/>
      <c r="B3" s="106"/>
      <c r="C3" s="106"/>
      <c r="D3" s="106"/>
    </row>
    <row r="4" spans="1:4" ht="19.5" customHeight="1" thickBot="1" x14ac:dyDescent="0.35">
      <c r="A4" s="107" t="s">
        <v>23</v>
      </c>
      <c r="B4" s="107"/>
      <c r="C4" s="107"/>
      <c r="D4" s="107"/>
    </row>
    <row r="5" spans="1:4" ht="15" thickBot="1" x14ac:dyDescent="0.35">
      <c r="A5" s="44" t="s">
        <v>24</v>
      </c>
      <c r="B5" s="44" t="s">
        <v>25</v>
      </c>
      <c r="C5" s="44" t="s">
        <v>24</v>
      </c>
      <c r="D5" s="44" t="s">
        <v>24</v>
      </c>
    </row>
    <row r="6" spans="1:4" ht="15" thickBot="1" x14ac:dyDescent="0.35">
      <c r="A6" s="44" t="s">
        <v>24</v>
      </c>
      <c r="B6" s="44" t="s">
        <v>26</v>
      </c>
      <c r="C6" s="44" t="s">
        <v>27</v>
      </c>
      <c r="D6" s="44" t="s">
        <v>28</v>
      </c>
    </row>
    <row r="7" spans="1:4" x14ac:dyDescent="0.3">
      <c r="A7" s="9"/>
      <c r="B7" s="9" t="s">
        <v>29</v>
      </c>
      <c r="C7" s="10">
        <f>+C8+C13+C17+C20+C21+C22+C23</f>
        <v>376</v>
      </c>
      <c r="D7" s="10">
        <f>+D8+D13+D17+D20+D21+D22+D23</f>
        <v>4</v>
      </c>
    </row>
    <row r="8" spans="1:4" x14ac:dyDescent="0.3">
      <c r="A8" s="11"/>
      <c r="B8" s="11" t="s">
        <v>30</v>
      </c>
      <c r="C8" s="12">
        <f>+C9+C10+C11+C12</f>
        <v>0</v>
      </c>
      <c r="D8" s="12">
        <f>+D9+D10+D11+D12</f>
        <v>0</v>
      </c>
    </row>
    <row r="9" spans="1:4" x14ac:dyDescent="0.3">
      <c r="A9" s="11" t="s">
        <v>31</v>
      </c>
      <c r="B9" s="11" t="s">
        <v>32</v>
      </c>
      <c r="C9" s="13">
        <v>0</v>
      </c>
      <c r="D9" s="13">
        <v>0</v>
      </c>
    </row>
    <row r="10" spans="1:4" x14ac:dyDescent="0.3">
      <c r="A10" s="11" t="s">
        <v>33</v>
      </c>
      <c r="B10" s="11" t="s">
        <v>34</v>
      </c>
      <c r="C10" s="13">
        <v>0</v>
      </c>
      <c r="D10" s="13">
        <v>0</v>
      </c>
    </row>
    <row r="11" spans="1:4" x14ac:dyDescent="0.3">
      <c r="A11" s="11"/>
      <c r="B11" s="11" t="s">
        <v>35</v>
      </c>
      <c r="C11" s="13">
        <v>0</v>
      </c>
      <c r="D11" s="13">
        <v>0</v>
      </c>
    </row>
    <row r="12" spans="1:4" ht="35.4" x14ac:dyDescent="0.3">
      <c r="A12" s="11" t="s">
        <v>36</v>
      </c>
      <c r="B12" s="11" t="s">
        <v>37</v>
      </c>
      <c r="C12" s="13">
        <v>0</v>
      </c>
      <c r="D12" s="13">
        <v>0</v>
      </c>
    </row>
    <row r="13" spans="1:4" x14ac:dyDescent="0.3">
      <c r="A13" s="11"/>
      <c r="B13" s="11" t="s">
        <v>38</v>
      </c>
      <c r="C13" s="12">
        <f>+C14+C15+C16</f>
        <v>376</v>
      </c>
      <c r="D13" s="12">
        <f>+D14+D15+D16</f>
        <v>4</v>
      </c>
    </row>
    <row r="14" spans="1:4" x14ac:dyDescent="0.3">
      <c r="A14" s="11" t="s">
        <v>39</v>
      </c>
      <c r="B14" s="11" t="s">
        <v>40</v>
      </c>
      <c r="C14" s="13">
        <v>0</v>
      </c>
      <c r="D14" s="13">
        <v>0</v>
      </c>
    </row>
    <row r="15" spans="1:4" x14ac:dyDescent="0.3">
      <c r="A15" s="11"/>
      <c r="B15" s="11" t="s">
        <v>35</v>
      </c>
      <c r="C15" s="13">
        <v>0</v>
      </c>
      <c r="D15" s="13">
        <v>0</v>
      </c>
    </row>
    <row r="16" spans="1:4" ht="69.599999999999994" x14ac:dyDescent="0.3">
      <c r="A16" s="11" t="s">
        <v>41</v>
      </c>
      <c r="B16" s="11" t="s">
        <v>42</v>
      </c>
      <c r="C16" s="13">
        <v>376</v>
      </c>
      <c r="D16" s="13">
        <v>4</v>
      </c>
    </row>
    <row r="17" spans="1:4" x14ac:dyDescent="0.3">
      <c r="A17" s="11"/>
      <c r="B17" s="11" t="s">
        <v>43</v>
      </c>
      <c r="C17" s="12">
        <f>+C18+C19</f>
        <v>0</v>
      </c>
      <c r="D17" s="12">
        <f>+D18+D19</f>
        <v>0</v>
      </c>
    </row>
    <row r="18" spans="1:4" x14ac:dyDescent="0.3">
      <c r="A18" s="11" t="s">
        <v>44</v>
      </c>
      <c r="B18" s="11" t="s">
        <v>40</v>
      </c>
      <c r="C18" s="13">
        <v>0</v>
      </c>
      <c r="D18" s="13">
        <v>0</v>
      </c>
    </row>
    <row r="19" spans="1:4" x14ac:dyDescent="0.3">
      <c r="A19" s="11" t="s">
        <v>45</v>
      </c>
      <c r="B19" s="11" t="s">
        <v>46</v>
      </c>
      <c r="C19" s="13">
        <v>0</v>
      </c>
      <c r="D19" s="13">
        <v>0</v>
      </c>
    </row>
    <row r="20" spans="1:4" ht="35.4" x14ac:dyDescent="0.3">
      <c r="A20" s="11" t="s">
        <v>47</v>
      </c>
      <c r="B20" s="11" t="s">
        <v>48</v>
      </c>
      <c r="C20" s="13">
        <v>0</v>
      </c>
      <c r="D20" s="13">
        <v>0</v>
      </c>
    </row>
    <row r="21" spans="1:4" ht="46.8" x14ac:dyDescent="0.3">
      <c r="A21" s="11" t="s">
        <v>49</v>
      </c>
      <c r="B21" s="11" t="s">
        <v>50</v>
      </c>
      <c r="C21" s="13">
        <v>0</v>
      </c>
      <c r="D21" s="13">
        <v>0</v>
      </c>
    </row>
    <row r="22" spans="1:4" x14ac:dyDescent="0.3">
      <c r="A22" s="11"/>
      <c r="B22" s="11" t="s">
        <v>51</v>
      </c>
      <c r="C22" s="13">
        <v>0</v>
      </c>
      <c r="D22" s="13">
        <v>0</v>
      </c>
    </row>
    <row r="23" spans="1:4" x14ac:dyDescent="0.3">
      <c r="A23" s="11" t="s">
        <v>52</v>
      </c>
      <c r="B23" s="11" t="s">
        <v>53</v>
      </c>
      <c r="C23" s="13">
        <v>0</v>
      </c>
      <c r="D23" s="13">
        <v>0</v>
      </c>
    </row>
    <row r="24" spans="1:4" x14ac:dyDescent="0.3">
      <c r="A24" s="9"/>
      <c r="B24" s="9" t="s">
        <v>54</v>
      </c>
      <c r="C24" s="10">
        <f>+C25+C31+C34+C38+C39+C40+C41</f>
        <v>7318</v>
      </c>
      <c r="D24" s="10">
        <f>+D25+D31+D34+D38+D39+D40+D41</f>
        <v>9265</v>
      </c>
    </row>
    <row r="25" spans="1:4" x14ac:dyDescent="0.3">
      <c r="A25" s="11"/>
      <c r="B25" s="11" t="s">
        <v>55</v>
      </c>
      <c r="C25" s="12">
        <f>+C26+C27+C28+C29+C30</f>
        <v>0</v>
      </c>
      <c r="D25" s="12">
        <f>+D26+D27+D28+D29+D30</f>
        <v>0</v>
      </c>
    </row>
    <row r="26" spans="1:4" x14ac:dyDescent="0.3">
      <c r="A26" s="11"/>
      <c r="B26" s="11" t="s">
        <v>56</v>
      </c>
      <c r="C26" s="13">
        <v>0</v>
      </c>
      <c r="D26" s="13">
        <v>0</v>
      </c>
    </row>
    <row r="27" spans="1:4" x14ac:dyDescent="0.3">
      <c r="A27" s="11" t="s">
        <v>57</v>
      </c>
      <c r="B27" s="11" t="s">
        <v>40</v>
      </c>
      <c r="C27" s="13">
        <v>0</v>
      </c>
      <c r="D27" s="13">
        <v>0</v>
      </c>
    </row>
    <row r="28" spans="1:4" x14ac:dyDescent="0.3">
      <c r="A28" s="11" t="s">
        <v>57</v>
      </c>
      <c r="B28" s="11" t="s">
        <v>58</v>
      </c>
      <c r="C28" s="13">
        <v>0</v>
      </c>
      <c r="D28" s="13">
        <v>0</v>
      </c>
    </row>
    <row r="29" spans="1:4" x14ac:dyDescent="0.3">
      <c r="A29" s="11" t="s">
        <v>59</v>
      </c>
      <c r="B29" s="11" t="s">
        <v>60</v>
      </c>
      <c r="C29" s="13">
        <v>0</v>
      </c>
      <c r="D29" s="13">
        <v>0</v>
      </c>
    </row>
    <row r="30" spans="1:4" x14ac:dyDescent="0.3">
      <c r="A30" s="11" t="s">
        <v>61</v>
      </c>
      <c r="B30" s="11" t="s">
        <v>62</v>
      </c>
      <c r="C30" s="13">
        <v>0</v>
      </c>
      <c r="D30" s="13">
        <v>0</v>
      </c>
    </row>
    <row r="31" spans="1:4" x14ac:dyDescent="0.3">
      <c r="A31" s="11"/>
      <c r="B31" s="11" t="s">
        <v>63</v>
      </c>
      <c r="C31" s="12">
        <f>+C32+C33</f>
        <v>0</v>
      </c>
      <c r="D31" s="12">
        <f>+D32+D33</f>
        <v>0</v>
      </c>
    </row>
    <row r="32" spans="1:4" ht="24" x14ac:dyDescent="0.3">
      <c r="A32" s="11" t="s">
        <v>64</v>
      </c>
      <c r="B32" s="11" t="s">
        <v>65</v>
      </c>
      <c r="C32" s="13">
        <v>0</v>
      </c>
      <c r="D32" s="13">
        <v>0</v>
      </c>
    </row>
    <row r="33" spans="1:4" x14ac:dyDescent="0.3">
      <c r="A33" s="11"/>
      <c r="B33" s="11" t="s">
        <v>35</v>
      </c>
      <c r="C33" s="13">
        <v>0</v>
      </c>
      <c r="D33" s="13">
        <v>0</v>
      </c>
    </row>
    <row r="34" spans="1:4" x14ac:dyDescent="0.3">
      <c r="A34" s="11"/>
      <c r="B34" s="11" t="s">
        <v>66</v>
      </c>
      <c r="C34" s="12">
        <f>+C35+C36+C37</f>
        <v>41</v>
      </c>
      <c r="D34" s="12">
        <f>+D35+D36+D37</f>
        <v>16</v>
      </c>
    </row>
    <row r="35" spans="1:4" ht="46.8" x14ac:dyDescent="0.3">
      <c r="A35" s="11" t="s">
        <v>67</v>
      </c>
      <c r="B35" s="11" t="s">
        <v>68</v>
      </c>
      <c r="C35" s="13">
        <v>41</v>
      </c>
      <c r="D35" s="13">
        <v>16</v>
      </c>
    </row>
    <row r="36" spans="1:4" x14ac:dyDescent="0.3">
      <c r="A36" s="11"/>
      <c r="B36" s="11" t="s">
        <v>69</v>
      </c>
      <c r="C36" s="13"/>
      <c r="D36" s="13">
        <v>0</v>
      </c>
    </row>
    <row r="37" spans="1:4" ht="24" x14ac:dyDescent="0.3">
      <c r="A37" s="11" t="s">
        <v>70</v>
      </c>
      <c r="B37" s="11" t="s">
        <v>71</v>
      </c>
      <c r="C37" s="13"/>
      <c r="D37" s="13"/>
    </row>
    <row r="38" spans="1:4" ht="58.2" x14ac:dyDescent="0.3">
      <c r="A38" s="11" t="s">
        <v>72</v>
      </c>
      <c r="B38" s="11" t="s">
        <v>73</v>
      </c>
      <c r="C38" s="13"/>
      <c r="D38" s="13"/>
    </row>
    <row r="39" spans="1:4" ht="69.599999999999994" x14ac:dyDescent="0.3">
      <c r="A39" s="11" t="s">
        <v>74</v>
      </c>
      <c r="B39" s="11" t="s">
        <v>75</v>
      </c>
      <c r="C39" s="13">
        <v>12</v>
      </c>
      <c r="D39" s="13">
        <v>11</v>
      </c>
    </row>
    <row r="40" spans="1:4" x14ac:dyDescent="0.3">
      <c r="A40" s="11" t="s">
        <v>76</v>
      </c>
      <c r="B40" s="11" t="s">
        <v>77</v>
      </c>
      <c r="C40" s="13">
        <v>0</v>
      </c>
      <c r="D40" s="13">
        <v>0</v>
      </c>
    </row>
    <row r="41" spans="1:4" x14ac:dyDescent="0.3">
      <c r="A41" s="11"/>
      <c r="B41" s="11" t="s">
        <v>78</v>
      </c>
      <c r="C41" s="13">
        <v>7265</v>
      </c>
      <c r="D41" s="13">
        <v>9238</v>
      </c>
    </row>
    <row r="42" spans="1:4" x14ac:dyDescent="0.3">
      <c r="A42" s="14"/>
      <c r="B42" s="15" t="s">
        <v>79</v>
      </c>
      <c r="C42" s="10">
        <f>+C7+C24</f>
        <v>7694</v>
      </c>
      <c r="D42" s="10">
        <f>+D7+D24</f>
        <v>9269</v>
      </c>
    </row>
    <row r="43" spans="1:4" x14ac:dyDescent="0.3">
      <c r="A43" s="9"/>
      <c r="B43" s="9" t="s">
        <v>80</v>
      </c>
      <c r="C43" s="10">
        <f>+C44+C54+C55</f>
        <v>6361</v>
      </c>
      <c r="D43" s="10">
        <f>+D44+D54+D55</f>
        <v>6909</v>
      </c>
    </row>
    <row r="44" spans="1:4" x14ac:dyDescent="0.3">
      <c r="A44" s="11"/>
      <c r="B44" s="11" t="s">
        <v>81</v>
      </c>
      <c r="C44" s="12">
        <f>+C45+C46+C47+C48+C49+C50+C51+C52+C53</f>
        <v>5761</v>
      </c>
      <c r="D44" s="12">
        <f>+D45+D46+D47+D48+D49+D50+D51+D52+D53</f>
        <v>6309</v>
      </c>
    </row>
    <row r="45" spans="1:4" ht="24" x14ac:dyDescent="0.3">
      <c r="A45" s="11" t="s">
        <v>82</v>
      </c>
      <c r="B45" s="11" t="s">
        <v>83</v>
      </c>
      <c r="C45" s="13">
        <v>6312</v>
      </c>
      <c r="D45" s="13">
        <v>6312</v>
      </c>
    </row>
    <row r="46" spans="1:4" x14ac:dyDescent="0.3">
      <c r="A46" s="11"/>
      <c r="B46" s="11" t="s">
        <v>84</v>
      </c>
      <c r="C46" s="13">
        <v>0</v>
      </c>
      <c r="D46" s="13">
        <v>0</v>
      </c>
    </row>
    <row r="47" spans="1:4" ht="24" x14ac:dyDescent="0.3">
      <c r="A47" s="11" t="s">
        <v>85</v>
      </c>
      <c r="B47" s="11" t="s">
        <v>86</v>
      </c>
      <c r="C47" s="13"/>
      <c r="D47" s="13"/>
    </row>
    <row r="48" spans="1:4" x14ac:dyDescent="0.3">
      <c r="A48" s="11" t="s">
        <v>87</v>
      </c>
      <c r="B48" s="11" t="s">
        <v>88</v>
      </c>
      <c r="C48" s="13">
        <v>0</v>
      </c>
      <c r="D48" s="13">
        <v>0</v>
      </c>
    </row>
    <row r="49" spans="1:4" x14ac:dyDescent="0.3">
      <c r="A49" s="11" t="s">
        <v>89</v>
      </c>
      <c r="B49" s="11" t="s">
        <v>90</v>
      </c>
      <c r="C49" s="13">
        <v>-3</v>
      </c>
      <c r="D49" s="13">
        <v>-9</v>
      </c>
    </row>
    <row r="50" spans="1:4" x14ac:dyDescent="0.3">
      <c r="A50" s="11"/>
      <c r="B50" s="11" t="s">
        <v>91</v>
      </c>
      <c r="C50" s="13">
        <v>0</v>
      </c>
      <c r="D50" s="13">
        <v>0</v>
      </c>
    </row>
    <row r="51" spans="1:4" x14ac:dyDescent="0.3">
      <c r="A51" s="11"/>
      <c r="B51" s="11" t="s">
        <v>92</v>
      </c>
      <c r="C51" s="13">
        <v>-548</v>
      </c>
      <c r="D51" s="13">
        <v>6</v>
      </c>
    </row>
    <row r="52" spans="1:4" x14ac:dyDescent="0.3">
      <c r="A52" s="11" t="s">
        <v>93</v>
      </c>
      <c r="B52" s="11" t="s">
        <v>94</v>
      </c>
      <c r="C52" s="13">
        <v>0</v>
      </c>
      <c r="D52" s="13">
        <v>0</v>
      </c>
    </row>
    <row r="53" spans="1:4" x14ac:dyDescent="0.3">
      <c r="A53" s="11"/>
      <c r="B53" s="11" t="s">
        <v>95</v>
      </c>
      <c r="C53" s="13">
        <v>0</v>
      </c>
      <c r="D53" s="13">
        <v>0</v>
      </c>
    </row>
    <row r="54" spans="1:4" x14ac:dyDescent="0.3">
      <c r="A54" s="11" t="s">
        <v>96</v>
      </c>
      <c r="B54" s="11" t="s">
        <v>97</v>
      </c>
      <c r="C54" s="13">
        <v>0</v>
      </c>
      <c r="D54" s="13">
        <v>0</v>
      </c>
    </row>
    <row r="55" spans="1:4" x14ac:dyDescent="0.3">
      <c r="A55" s="11" t="s">
        <v>98</v>
      </c>
      <c r="B55" s="11" t="s">
        <v>99</v>
      </c>
      <c r="C55" s="13">
        <v>600</v>
      </c>
      <c r="D55" s="13">
        <v>600</v>
      </c>
    </row>
    <row r="56" spans="1:4" x14ac:dyDescent="0.3">
      <c r="A56" s="9"/>
      <c r="B56" s="9" t="s">
        <v>100</v>
      </c>
      <c r="C56" s="10">
        <f>+C57+C61+C66+C67+C68+C69+C70</f>
        <v>200</v>
      </c>
      <c r="D56" s="10">
        <f>+D57+D61+D66+D67+D68+D69+D70</f>
        <v>200</v>
      </c>
    </row>
    <row r="57" spans="1:4" x14ac:dyDescent="0.3">
      <c r="A57" s="11"/>
      <c r="B57" s="11" t="s">
        <v>101</v>
      </c>
      <c r="C57" s="12">
        <f>+C58+C59+C60</f>
        <v>0</v>
      </c>
      <c r="D57" s="12">
        <f>+D58+D59+D60</f>
        <v>0</v>
      </c>
    </row>
    <row r="58" spans="1:4" x14ac:dyDescent="0.3">
      <c r="A58" s="11"/>
      <c r="B58" s="11" t="s">
        <v>102</v>
      </c>
      <c r="C58" s="13">
        <v>0</v>
      </c>
      <c r="D58" s="13">
        <v>0</v>
      </c>
    </row>
    <row r="59" spans="1:4" x14ac:dyDescent="0.3">
      <c r="A59" s="11"/>
      <c r="B59" s="11" t="s">
        <v>103</v>
      </c>
      <c r="C59" s="13">
        <v>0</v>
      </c>
      <c r="D59" s="13">
        <v>0</v>
      </c>
    </row>
    <row r="60" spans="1:4" x14ac:dyDescent="0.3">
      <c r="A60" s="11" t="s">
        <v>104</v>
      </c>
      <c r="B60" s="11" t="s">
        <v>105</v>
      </c>
      <c r="C60" s="13">
        <v>0</v>
      </c>
      <c r="D60" s="13">
        <v>0</v>
      </c>
    </row>
    <row r="61" spans="1:4" x14ac:dyDescent="0.3">
      <c r="A61" s="11"/>
      <c r="B61" s="11" t="s">
        <v>106</v>
      </c>
      <c r="C61" s="12">
        <f>+C62+C63+C64+C65</f>
        <v>0</v>
      </c>
      <c r="D61" s="12">
        <f>+D62+D63+D64+D65</f>
        <v>0</v>
      </c>
    </row>
    <row r="62" spans="1:4" x14ac:dyDescent="0.3">
      <c r="A62" s="11" t="s">
        <v>107</v>
      </c>
      <c r="B62" s="11" t="s">
        <v>108</v>
      </c>
      <c r="C62" s="13">
        <v>0</v>
      </c>
      <c r="D62" s="13">
        <v>0</v>
      </c>
    </row>
    <row r="63" spans="1:4" x14ac:dyDescent="0.3">
      <c r="A63" s="11" t="s">
        <v>109</v>
      </c>
      <c r="B63" s="11" t="s">
        <v>110</v>
      </c>
      <c r="C63" s="13">
        <v>0</v>
      </c>
      <c r="D63" s="13">
        <v>0</v>
      </c>
    </row>
    <row r="64" spans="1:4" x14ac:dyDescent="0.3">
      <c r="A64" s="11" t="s">
        <v>111</v>
      </c>
      <c r="B64" s="11" t="s">
        <v>112</v>
      </c>
      <c r="C64" s="13">
        <v>0</v>
      </c>
      <c r="D64" s="13">
        <v>0</v>
      </c>
    </row>
    <row r="65" spans="1:4" ht="24" x14ac:dyDescent="0.3">
      <c r="A65" s="11" t="s">
        <v>113</v>
      </c>
      <c r="B65" s="11" t="s">
        <v>114</v>
      </c>
      <c r="C65" s="13">
        <v>0</v>
      </c>
      <c r="D65" s="13">
        <v>0</v>
      </c>
    </row>
    <row r="66" spans="1:4" ht="24" x14ac:dyDescent="0.3">
      <c r="A66" s="11" t="s">
        <v>115</v>
      </c>
      <c r="B66" s="11" t="s">
        <v>116</v>
      </c>
      <c r="C66" s="13">
        <v>0</v>
      </c>
      <c r="D66" s="13">
        <v>0</v>
      </c>
    </row>
    <row r="67" spans="1:4" x14ac:dyDescent="0.3">
      <c r="A67" s="11" t="s">
        <v>117</v>
      </c>
      <c r="B67" s="11" t="s">
        <v>118</v>
      </c>
      <c r="C67" s="13">
        <v>200</v>
      </c>
      <c r="D67" s="13">
        <v>200</v>
      </c>
    </row>
    <row r="68" spans="1:4" x14ac:dyDescent="0.3">
      <c r="A68" s="11" t="s">
        <v>119</v>
      </c>
      <c r="B68" s="11" t="s">
        <v>120</v>
      </c>
      <c r="C68" s="13">
        <v>0</v>
      </c>
      <c r="D68" s="13">
        <v>0</v>
      </c>
    </row>
    <row r="69" spans="1:4" x14ac:dyDescent="0.3">
      <c r="A69" s="11" t="s">
        <v>121</v>
      </c>
      <c r="B69" s="11" t="s">
        <v>122</v>
      </c>
      <c r="C69" s="13">
        <v>0</v>
      </c>
      <c r="D69" s="13">
        <v>0</v>
      </c>
    </row>
    <row r="70" spans="1:4" x14ac:dyDescent="0.3">
      <c r="A70" s="11" t="s">
        <v>123</v>
      </c>
      <c r="B70" s="11" t="s">
        <v>124</v>
      </c>
      <c r="C70" s="13">
        <v>0</v>
      </c>
      <c r="D70" s="13">
        <v>0</v>
      </c>
    </row>
    <row r="71" spans="1:4" x14ac:dyDescent="0.3">
      <c r="A71" s="9"/>
      <c r="B71" s="9" t="s">
        <v>125</v>
      </c>
      <c r="C71" s="10">
        <f>+C72+C73+C77+C82+C83+C86+C87</f>
        <v>1133</v>
      </c>
      <c r="D71" s="10">
        <f>+D72+D73+D77+D82+D83+D86+D87</f>
        <v>2160</v>
      </c>
    </row>
    <row r="72" spans="1:4" x14ac:dyDescent="0.3">
      <c r="A72" s="11" t="s">
        <v>126</v>
      </c>
      <c r="B72" s="11" t="s">
        <v>127</v>
      </c>
      <c r="C72" s="13">
        <v>0</v>
      </c>
      <c r="D72" s="13">
        <v>0</v>
      </c>
    </row>
    <row r="73" spans="1:4" x14ac:dyDescent="0.3">
      <c r="A73" s="11"/>
      <c r="B73" s="11" t="s">
        <v>128</v>
      </c>
      <c r="C73" s="12">
        <f>+C74+C75+C76</f>
        <v>0</v>
      </c>
      <c r="D73" s="12">
        <f>+D74+D75+D76</f>
        <v>0</v>
      </c>
    </row>
    <row r="74" spans="1:4" x14ac:dyDescent="0.3">
      <c r="A74" s="11"/>
      <c r="B74" s="11" t="s">
        <v>102</v>
      </c>
      <c r="C74" s="13">
        <v>0</v>
      </c>
      <c r="D74" s="13">
        <v>0</v>
      </c>
    </row>
    <row r="75" spans="1:4" x14ac:dyDescent="0.3">
      <c r="A75" s="11"/>
      <c r="B75" s="11" t="s">
        <v>103</v>
      </c>
      <c r="C75" s="13">
        <v>0</v>
      </c>
      <c r="D75" s="13">
        <v>0</v>
      </c>
    </row>
    <row r="76" spans="1:4" ht="24" x14ac:dyDescent="0.3">
      <c r="A76" s="11" t="s">
        <v>129</v>
      </c>
      <c r="B76" s="11" t="s">
        <v>105</v>
      </c>
      <c r="C76" s="13">
        <v>0</v>
      </c>
      <c r="D76" s="13">
        <v>0</v>
      </c>
    </row>
    <row r="77" spans="1:4" x14ac:dyDescent="0.3">
      <c r="A77" s="11"/>
      <c r="B77" s="11" t="s">
        <v>130</v>
      </c>
      <c r="C77" s="12">
        <f>+C78+C79+C80+C81</f>
        <v>155</v>
      </c>
      <c r="D77" s="12">
        <f>+D78+D79+D80+D81</f>
        <v>446</v>
      </c>
    </row>
    <row r="78" spans="1:4" x14ac:dyDescent="0.3">
      <c r="A78" s="11" t="s">
        <v>131</v>
      </c>
      <c r="B78" s="11" t="s">
        <v>108</v>
      </c>
      <c r="C78" s="13">
        <v>0</v>
      </c>
      <c r="D78" s="13">
        <v>0</v>
      </c>
    </row>
    <row r="79" spans="1:4" x14ac:dyDescent="0.3">
      <c r="A79" s="11" t="s">
        <v>132</v>
      </c>
      <c r="B79" s="11" t="s">
        <v>110</v>
      </c>
      <c r="C79" s="13">
        <v>0</v>
      </c>
      <c r="D79" s="13">
        <v>0</v>
      </c>
    </row>
    <row r="80" spans="1:4" x14ac:dyDescent="0.3">
      <c r="A80" s="11" t="s">
        <v>133</v>
      </c>
      <c r="B80" s="11" t="s">
        <v>112</v>
      </c>
      <c r="C80" s="13">
        <v>0</v>
      </c>
      <c r="D80" s="13">
        <v>0</v>
      </c>
    </row>
    <row r="81" spans="1:4" ht="69.599999999999994" x14ac:dyDescent="0.3">
      <c r="A81" s="11" t="s">
        <v>134</v>
      </c>
      <c r="B81" s="11" t="s">
        <v>135</v>
      </c>
      <c r="C81" s="13">
        <v>155</v>
      </c>
      <c r="D81" s="13">
        <v>446</v>
      </c>
    </row>
    <row r="82" spans="1:4" ht="35.4" x14ac:dyDescent="0.3">
      <c r="A82" s="11" t="s">
        <v>136</v>
      </c>
      <c r="B82" s="11" t="s">
        <v>137</v>
      </c>
      <c r="C82" s="13">
        <v>0</v>
      </c>
      <c r="D82" s="13">
        <v>0</v>
      </c>
    </row>
    <row r="83" spans="1:4" x14ac:dyDescent="0.3">
      <c r="A83" s="11"/>
      <c r="B83" s="11" t="s">
        <v>138</v>
      </c>
      <c r="C83" s="12">
        <f>+C84+C85</f>
        <v>978</v>
      </c>
      <c r="D83" s="12">
        <f>+D84+D85</f>
        <v>1714</v>
      </c>
    </row>
    <row r="84" spans="1:4" x14ac:dyDescent="0.3">
      <c r="A84" s="11" t="s">
        <v>139</v>
      </c>
      <c r="B84" s="11" t="s">
        <v>140</v>
      </c>
      <c r="C84" s="13">
        <v>198</v>
      </c>
      <c r="D84" s="13">
        <v>795</v>
      </c>
    </row>
    <row r="85" spans="1:4" ht="24" x14ac:dyDescent="0.3">
      <c r="A85" s="11" t="s">
        <v>141</v>
      </c>
      <c r="B85" s="11" t="s">
        <v>142</v>
      </c>
      <c r="C85" s="13">
        <v>780</v>
      </c>
      <c r="D85" s="13">
        <v>919</v>
      </c>
    </row>
    <row r="86" spans="1:4" x14ac:dyDescent="0.3">
      <c r="A86" s="11" t="s">
        <v>143</v>
      </c>
      <c r="B86" s="11" t="s">
        <v>144</v>
      </c>
      <c r="C86" s="13"/>
      <c r="D86" s="13">
        <v>0</v>
      </c>
    </row>
    <row r="87" spans="1:4" x14ac:dyDescent="0.3">
      <c r="A87" s="11" t="s">
        <v>145</v>
      </c>
      <c r="B87" s="11" t="s">
        <v>146</v>
      </c>
      <c r="C87" s="13">
        <v>0</v>
      </c>
      <c r="D87" s="13">
        <v>0</v>
      </c>
    </row>
    <row r="88" spans="1:4" x14ac:dyDescent="0.3">
      <c r="A88" s="14"/>
      <c r="B88" s="15" t="s">
        <v>147</v>
      </c>
      <c r="C88" s="10">
        <f>+C43+C56+C71</f>
        <v>7694</v>
      </c>
      <c r="D88" s="10">
        <f>+D43+D56+D71</f>
        <v>9269</v>
      </c>
    </row>
    <row r="89" spans="1:4" x14ac:dyDescent="0.3">
      <c r="A89" s="53"/>
      <c r="B89" s="53"/>
      <c r="C89" s="82"/>
      <c r="D89" s="82"/>
    </row>
    <row r="90" spans="1:4" x14ac:dyDescent="0.3">
      <c r="A90" s="55" t="s">
        <v>148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B6" zoomScaleNormal="100" workbookViewId="0">
      <selection activeCell="B19" sqref="B19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22" t="s">
        <v>27</v>
      </c>
      <c r="D3" s="22" t="s">
        <v>28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1547120</v>
      </c>
      <c r="D4" s="25">
        <f>SUM(D5:D11)</f>
        <v>1579072</v>
      </c>
    </row>
    <row r="5" spans="1:4" ht="34.799999999999997" thickBot="1" x14ac:dyDescent="0.35">
      <c r="A5" s="26" t="s">
        <v>154</v>
      </c>
      <c r="B5" s="26" t="s">
        <v>30</v>
      </c>
      <c r="C5" s="27">
        <v>7716</v>
      </c>
      <c r="D5" s="27">
        <v>5981</v>
      </c>
    </row>
    <row r="6" spans="1:4" ht="46.2" thickBot="1" x14ac:dyDescent="0.35">
      <c r="A6" s="26" t="s">
        <v>155</v>
      </c>
      <c r="B6" s="26" t="s">
        <v>38</v>
      </c>
      <c r="C6" s="27">
        <v>1500369</v>
      </c>
      <c r="D6" s="27">
        <v>1535012</v>
      </c>
    </row>
    <row r="7" spans="1:4" ht="15" thickBot="1" x14ac:dyDescent="0.35">
      <c r="A7" s="26" t="s">
        <v>156</v>
      </c>
      <c r="B7" s="26" t="s">
        <v>43</v>
      </c>
      <c r="C7" s="27"/>
      <c r="D7" s="27"/>
    </row>
    <row r="8" spans="1:4" ht="29.25" customHeight="1" thickBot="1" x14ac:dyDescent="0.35">
      <c r="A8" s="26" t="s">
        <v>47</v>
      </c>
      <c r="B8" s="26" t="s">
        <v>48</v>
      </c>
      <c r="C8" s="27">
        <v>27032</v>
      </c>
      <c r="D8" s="27">
        <v>27032</v>
      </c>
    </row>
    <row r="9" spans="1:4" ht="35.25" customHeight="1" thickBot="1" x14ac:dyDescent="0.35">
      <c r="A9" s="26" t="s">
        <v>49</v>
      </c>
      <c r="B9" s="26" t="s">
        <v>50</v>
      </c>
      <c r="C9" s="27">
        <v>11304</v>
      </c>
      <c r="D9" s="27">
        <v>10348</v>
      </c>
    </row>
    <row r="10" spans="1:4" ht="15" thickBot="1" x14ac:dyDescent="0.35">
      <c r="A10" s="26"/>
      <c r="B10" s="26" t="s">
        <v>51</v>
      </c>
      <c r="C10" s="27">
        <v>699</v>
      </c>
      <c r="D10" s="27">
        <v>699</v>
      </c>
    </row>
    <row r="11" spans="1:4" ht="15" thickBot="1" x14ac:dyDescent="0.35">
      <c r="A11" s="26" t="s">
        <v>157</v>
      </c>
      <c r="B11" s="26" t="s">
        <v>53</v>
      </c>
      <c r="C11" s="27"/>
      <c r="D11" s="27">
        <v>0</v>
      </c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172081</v>
      </c>
      <c r="D12" s="25">
        <f>SUM(D13:D15,D19:D22)</f>
        <v>354604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>
        <v>18304</v>
      </c>
      <c r="D14" s="27">
        <v>17244</v>
      </c>
    </row>
    <row r="15" spans="1:4" ht="15" thickBot="1" x14ac:dyDescent="0.35">
      <c r="A15" s="26"/>
      <c r="B15" s="26" t="s">
        <v>66</v>
      </c>
      <c r="C15" s="27">
        <f>SUM(C16:C18)</f>
        <v>75787</v>
      </c>
      <c r="D15" s="27">
        <f>SUM(D16:D18)</f>
        <v>164598</v>
      </c>
    </row>
    <row r="16" spans="1:4" ht="24" customHeight="1" thickBot="1" x14ac:dyDescent="0.35">
      <c r="A16" s="26" t="s">
        <v>160</v>
      </c>
      <c r="B16" s="26" t="s">
        <v>161</v>
      </c>
      <c r="C16" s="27">
        <v>51763</v>
      </c>
      <c r="D16" s="27">
        <v>21666</v>
      </c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>
        <v>24024</v>
      </c>
      <c r="D18" s="27">
        <v>142932</v>
      </c>
    </row>
    <row r="19" spans="1:4" ht="46.5" customHeight="1" thickBot="1" x14ac:dyDescent="0.35">
      <c r="A19" s="26" t="s">
        <v>72</v>
      </c>
      <c r="B19" s="26" t="s">
        <v>73</v>
      </c>
      <c r="C19" s="27"/>
      <c r="D19" s="27"/>
    </row>
    <row r="20" spans="1:4" ht="52.5" customHeight="1" thickBot="1" x14ac:dyDescent="0.35">
      <c r="A20" s="26" t="s">
        <v>74</v>
      </c>
      <c r="B20" s="26" t="s">
        <v>75</v>
      </c>
      <c r="C20" s="27">
        <v>94</v>
      </c>
      <c r="D20" s="27">
        <v>125</v>
      </c>
    </row>
    <row r="21" spans="1:4" ht="15" thickBot="1" x14ac:dyDescent="0.35">
      <c r="A21" s="26" t="s">
        <v>76</v>
      </c>
      <c r="B21" s="26" t="s">
        <v>77</v>
      </c>
      <c r="C21" s="27">
        <v>22698</v>
      </c>
      <c r="D21" s="27">
        <v>20238</v>
      </c>
    </row>
    <row r="22" spans="1:4" ht="15" thickBot="1" x14ac:dyDescent="0.35">
      <c r="A22" s="26"/>
      <c r="B22" s="26" t="s">
        <v>78</v>
      </c>
      <c r="C22" s="27">
        <v>55198</v>
      </c>
      <c r="D22" s="27">
        <v>152399</v>
      </c>
    </row>
    <row r="23" spans="1:4" ht="25.5" customHeight="1" thickBot="1" x14ac:dyDescent="0.35">
      <c r="A23" s="28"/>
      <c r="B23" s="28" t="s">
        <v>79</v>
      </c>
      <c r="C23" s="29">
        <f>C4+C12</f>
        <v>1719201</v>
      </c>
      <c r="D23" s="29">
        <f>D4+D12</f>
        <v>1933676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314769</v>
      </c>
      <c r="D24" s="25">
        <f>D25+D35+D36</f>
        <v>355758</v>
      </c>
    </row>
    <row r="25" spans="1:4" ht="15" thickBot="1" x14ac:dyDescent="0.35">
      <c r="A25" s="26"/>
      <c r="B25" s="26" t="s">
        <v>81</v>
      </c>
      <c r="C25" s="27">
        <f>SUM(C26:C34)</f>
        <v>-55036</v>
      </c>
      <c r="D25" s="27">
        <f>SUM(D26:D34)</f>
        <v>-24562</v>
      </c>
    </row>
    <row r="26" spans="1:4" ht="15" thickBot="1" x14ac:dyDescent="0.35">
      <c r="A26" s="26" t="s">
        <v>165</v>
      </c>
      <c r="B26" s="26" t="s">
        <v>166</v>
      </c>
      <c r="C26" s="27">
        <v>17977</v>
      </c>
      <c r="D26" s="27">
        <v>17977</v>
      </c>
    </row>
    <row r="27" spans="1:4" ht="15" thickBot="1" x14ac:dyDescent="0.35">
      <c r="A27" s="26"/>
      <c r="B27" s="26" t="s">
        <v>167</v>
      </c>
      <c r="C27" s="27"/>
      <c r="D27" s="27"/>
    </row>
    <row r="28" spans="1:4" ht="15" thickBot="1" x14ac:dyDescent="0.35">
      <c r="A28" s="26" t="s">
        <v>168</v>
      </c>
      <c r="B28" s="26" t="s">
        <v>169</v>
      </c>
      <c r="C28" s="27">
        <v>444965</v>
      </c>
      <c r="D28" s="27">
        <v>444965</v>
      </c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>
        <v>-487504</v>
      </c>
      <c r="D30" s="27">
        <v>-491405</v>
      </c>
    </row>
    <row r="31" spans="1:4" ht="15" thickBot="1" x14ac:dyDescent="0.35">
      <c r="A31" s="26"/>
      <c r="B31" s="26" t="s">
        <v>172</v>
      </c>
      <c r="C31" s="27"/>
      <c r="D31" s="27"/>
    </row>
    <row r="32" spans="1:4" ht="15" thickBot="1" x14ac:dyDescent="0.35">
      <c r="A32" s="26"/>
      <c r="B32" s="26" t="s">
        <v>173</v>
      </c>
      <c r="C32" s="27">
        <v>-30474</v>
      </c>
      <c r="D32" s="27">
        <v>3901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>
        <v>369805</v>
      </c>
      <c r="D36" s="27">
        <v>380320</v>
      </c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936348</v>
      </c>
      <c r="D37" s="25">
        <f>SUM(D38:D39,D44:D48)</f>
        <v>986213</v>
      </c>
    </row>
    <row r="38" spans="1:4" ht="15" thickBot="1" x14ac:dyDescent="0.35">
      <c r="A38" s="26" t="s">
        <v>104</v>
      </c>
      <c r="B38" s="26" t="s">
        <v>101</v>
      </c>
      <c r="C38" s="27">
        <v>53748</v>
      </c>
      <c r="D38" s="27">
        <v>54303</v>
      </c>
    </row>
    <row r="39" spans="1:4" ht="15" thickBot="1" x14ac:dyDescent="0.35">
      <c r="A39" s="26"/>
      <c r="B39" s="26" t="s">
        <v>106</v>
      </c>
      <c r="C39" s="27">
        <f>SUM(C40:C43)</f>
        <v>881673</v>
      </c>
      <c r="D39" s="27">
        <f>SUM(D40:D43)</f>
        <v>930957</v>
      </c>
    </row>
    <row r="40" spans="1:4" ht="15" thickBot="1" x14ac:dyDescent="0.35">
      <c r="A40" s="26" t="s">
        <v>107</v>
      </c>
      <c r="B40" s="26" t="s">
        <v>177</v>
      </c>
      <c r="C40" s="27"/>
      <c r="D40" s="27"/>
    </row>
    <row r="41" spans="1:4" ht="15" thickBot="1" x14ac:dyDescent="0.35">
      <c r="A41" s="26" t="s">
        <v>109</v>
      </c>
      <c r="B41" s="26" t="s">
        <v>178</v>
      </c>
      <c r="C41" s="27">
        <v>697559</v>
      </c>
      <c r="D41" s="27">
        <v>743164</v>
      </c>
    </row>
    <row r="42" spans="1:4" ht="15" thickBot="1" x14ac:dyDescent="0.35">
      <c r="A42" s="26" t="s">
        <v>111</v>
      </c>
      <c r="B42" s="26" t="s">
        <v>179</v>
      </c>
      <c r="C42" s="27">
        <v>119467</v>
      </c>
      <c r="D42" s="27">
        <v>123026</v>
      </c>
    </row>
    <row r="43" spans="1:4" ht="18" customHeight="1" thickBot="1" x14ac:dyDescent="0.35">
      <c r="A43" s="26" t="s">
        <v>113</v>
      </c>
      <c r="B43" s="26" t="s">
        <v>180</v>
      </c>
      <c r="C43" s="27">
        <v>64647</v>
      </c>
      <c r="D43" s="27">
        <v>64767</v>
      </c>
    </row>
    <row r="44" spans="1:4" ht="15" thickBot="1" x14ac:dyDescent="0.35">
      <c r="A44" s="26" t="s">
        <v>115</v>
      </c>
      <c r="B44" s="26" t="s">
        <v>116</v>
      </c>
      <c r="C44" s="27"/>
      <c r="D44" s="27"/>
    </row>
    <row r="45" spans="1:4" ht="15" thickBot="1" x14ac:dyDescent="0.35">
      <c r="A45" s="26" t="s">
        <v>117</v>
      </c>
      <c r="B45" s="26" t="s">
        <v>118</v>
      </c>
      <c r="C45" s="27">
        <v>927</v>
      </c>
      <c r="D45" s="27">
        <v>953</v>
      </c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468084</v>
      </c>
      <c r="D49" s="25">
        <f>SUM(D50:D52,D57:D58,D61:D62)</f>
        <v>591705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>
        <v>755</v>
      </c>
      <c r="D51" s="27">
        <v>44</v>
      </c>
    </row>
    <row r="52" spans="1:4" ht="15" thickBot="1" x14ac:dyDescent="0.35">
      <c r="A52" s="26"/>
      <c r="B52" s="26" t="s">
        <v>130</v>
      </c>
      <c r="C52" s="27">
        <f>SUM(C53:C56)</f>
        <v>113921</v>
      </c>
      <c r="D52" s="27">
        <f>SUM(D53:D56)</f>
        <v>141019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>
        <v>93358</v>
      </c>
      <c r="D54" s="27">
        <v>85580</v>
      </c>
    </row>
    <row r="55" spans="1:4" ht="15" thickBot="1" x14ac:dyDescent="0.35">
      <c r="A55" s="26" t="s">
        <v>133</v>
      </c>
      <c r="B55" s="26" t="s">
        <v>179</v>
      </c>
      <c r="C55" s="27">
        <v>7079</v>
      </c>
      <c r="D55" s="27">
        <v>6994</v>
      </c>
    </row>
    <row r="56" spans="1:4" ht="42" customHeight="1" thickBot="1" x14ac:dyDescent="0.35">
      <c r="A56" s="26" t="s">
        <v>134</v>
      </c>
      <c r="B56" s="26" t="s">
        <v>184</v>
      </c>
      <c r="C56" s="27">
        <v>13484</v>
      </c>
      <c r="D56" s="27">
        <v>48445</v>
      </c>
    </row>
    <row r="57" spans="1:4" ht="31.5" customHeight="1" thickBot="1" x14ac:dyDescent="0.35">
      <c r="A57" s="26" t="s">
        <v>136</v>
      </c>
      <c r="B57" s="26" t="s">
        <v>137</v>
      </c>
      <c r="C57" s="27"/>
      <c r="D57" s="27"/>
    </row>
    <row r="58" spans="1:4" ht="15" thickBot="1" x14ac:dyDescent="0.35">
      <c r="A58" s="26"/>
      <c r="B58" s="26" t="s">
        <v>138</v>
      </c>
      <c r="C58" s="27">
        <f>SUM(C59:C60)</f>
        <v>352963</v>
      </c>
      <c r="D58" s="27">
        <f>SUM(D59:D60)</f>
        <v>450250</v>
      </c>
    </row>
    <row r="59" spans="1:4" ht="15" thickBot="1" x14ac:dyDescent="0.35">
      <c r="A59" s="26" t="s">
        <v>139</v>
      </c>
      <c r="B59" s="26" t="s">
        <v>185</v>
      </c>
      <c r="C59" s="27">
        <v>28787</v>
      </c>
      <c r="D59" s="27">
        <v>35172</v>
      </c>
    </row>
    <row r="60" spans="1:4" ht="15" thickBot="1" x14ac:dyDescent="0.35">
      <c r="A60" s="26" t="s">
        <v>141</v>
      </c>
      <c r="B60" s="26" t="s">
        <v>186</v>
      </c>
      <c r="C60" s="27">
        <v>324176</v>
      </c>
      <c r="D60" s="27">
        <v>415078</v>
      </c>
    </row>
    <row r="61" spans="1:4" ht="15" thickBot="1" x14ac:dyDescent="0.35">
      <c r="A61" s="26" t="s">
        <v>143</v>
      </c>
      <c r="B61" s="26" t="s">
        <v>144</v>
      </c>
      <c r="C61" s="27">
        <v>445</v>
      </c>
      <c r="D61" s="27">
        <v>392</v>
      </c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1719201</v>
      </c>
      <c r="D63" s="29">
        <f>D24+D37+D49</f>
        <v>1933676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opLeftCell="A4" zoomScaleNormal="100" workbookViewId="0">
      <selection activeCell="A18" sqref="A18"/>
    </sheetView>
  </sheetViews>
  <sheetFormatPr baseColWidth="10" defaultColWidth="9.21875" defaultRowHeight="14.4" x14ac:dyDescent="0.3"/>
  <cols>
    <col min="1" max="1" width="74.44140625" style="7" customWidth="1"/>
    <col min="2" max="2" width="87.77734375" style="7" customWidth="1"/>
    <col min="3" max="3" width="17.21875" style="7" customWidth="1"/>
    <col min="4" max="4" width="16.5546875" style="7" customWidth="1"/>
    <col min="5" max="16384" width="9.21875" style="7"/>
  </cols>
  <sheetData>
    <row r="1" spans="1:4" s="6" customFormat="1" ht="39.75" customHeight="1" thickBot="1" x14ac:dyDescent="0.35">
      <c r="A1" s="89" t="s">
        <v>22</v>
      </c>
      <c r="B1" s="90"/>
      <c r="C1" s="90"/>
      <c r="D1" s="91"/>
    </row>
    <row r="2" spans="1:4" s="6" customFormat="1" ht="19.5" customHeight="1" thickBot="1" x14ac:dyDescent="0.35">
      <c r="A2" s="92"/>
      <c r="B2" s="93"/>
      <c r="C2" s="93"/>
      <c r="D2" s="94"/>
    </row>
    <row r="3" spans="1:4" s="6" customFormat="1" ht="19.5" customHeight="1" thickBot="1" x14ac:dyDescent="0.35">
      <c r="A3" s="95"/>
      <c r="B3" s="96"/>
      <c r="C3" s="96"/>
      <c r="D3" s="96"/>
    </row>
    <row r="4" spans="1:4" ht="19.5" customHeight="1" thickBot="1" x14ac:dyDescent="0.35">
      <c r="A4" s="97" t="s">
        <v>23</v>
      </c>
      <c r="B4" s="97"/>
      <c r="C4" s="97"/>
      <c r="D4" s="97"/>
    </row>
    <row r="5" spans="1:4" ht="15" thickBot="1" x14ac:dyDescent="0.35">
      <c r="A5" s="8" t="s">
        <v>24</v>
      </c>
      <c r="B5" s="8" t="s">
        <v>25</v>
      </c>
      <c r="C5" s="8" t="s">
        <v>24</v>
      </c>
      <c r="D5" s="8" t="s">
        <v>24</v>
      </c>
    </row>
    <row r="6" spans="1:4" ht="15" thickBot="1" x14ac:dyDescent="0.35">
      <c r="A6" s="8" t="s">
        <v>24</v>
      </c>
      <c r="B6" s="8" t="s">
        <v>26</v>
      </c>
      <c r="C6" s="8" t="s">
        <v>27</v>
      </c>
      <c r="D6" s="8" t="s">
        <v>28</v>
      </c>
    </row>
    <row r="7" spans="1:4" x14ac:dyDescent="0.3">
      <c r="A7" s="9"/>
      <c r="B7" s="9" t="s">
        <v>29</v>
      </c>
      <c r="C7" s="10">
        <f>C8+C13+C17+C20+C21+C22+C23</f>
        <v>88117</v>
      </c>
      <c r="D7" s="10">
        <f>D8+D13+D17+D20+D21+D22+D23</f>
        <v>88564</v>
      </c>
    </row>
    <row r="8" spans="1:4" x14ac:dyDescent="0.3">
      <c r="A8" s="11"/>
      <c r="B8" s="11" t="s">
        <v>30</v>
      </c>
      <c r="C8" s="12">
        <f>C9+C10+C11+C12</f>
        <v>56</v>
      </c>
      <c r="D8" s="12">
        <f>D9+D10+D11+D12</f>
        <v>28</v>
      </c>
    </row>
    <row r="9" spans="1:4" x14ac:dyDescent="0.3">
      <c r="A9" s="11" t="s">
        <v>31</v>
      </c>
      <c r="B9" s="11" t="s">
        <v>32</v>
      </c>
      <c r="C9" s="13">
        <v>0</v>
      </c>
      <c r="D9" s="13">
        <v>0</v>
      </c>
    </row>
    <row r="10" spans="1:4" x14ac:dyDescent="0.3">
      <c r="A10" s="11" t="s">
        <v>33</v>
      </c>
      <c r="B10" s="11" t="s">
        <v>34</v>
      </c>
      <c r="C10" s="13">
        <v>56</v>
      </c>
      <c r="D10" s="13">
        <v>28</v>
      </c>
    </row>
    <row r="11" spans="1:4" x14ac:dyDescent="0.3">
      <c r="A11" s="11"/>
      <c r="B11" s="11" t="s">
        <v>35</v>
      </c>
      <c r="C11" s="13">
        <v>0</v>
      </c>
      <c r="D11" s="13">
        <v>0</v>
      </c>
    </row>
    <row r="12" spans="1:4" x14ac:dyDescent="0.3">
      <c r="A12" s="11" t="s">
        <v>36</v>
      </c>
      <c r="B12" s="11" t="s">
        <v>37</v>
      </c>
      <c r="C12" s="13">
        <v>0</v>
      </c>
      <c r="D12" s="13">
        <v>0</v>
      </c>
    </row>
    <row r="13" spans="1:4" x14ac:dyDescent="0.3">
      <c r="A13" s="11"/>
      <c r="B13" s="11" t="s">
        <v>38</v>
      </c>
      <c r="C13" s="12">
        <f>C14+C15+C16</f>
        <v>9430</v>
      </c>
      <c r="D13" s="12">
        <f>D14+D15+D16</f>
        <v>9406</v>
      </c>
    </row>
    <row r="14" spans="1:4" x14ac:dyDescent="0.3">
      <c r="A14" s="11" t="s">
        <v>39</v>
      </c>
      <c r="B14" s="11" t="s">
        <v>40</v>
      </c>
      <c r="C14" s="13">
        <v>6137</v>
      </c>
      <c r="D14" s="13">
        <v>6137</v>
      </c>
    </row>
    <row r="15" spans="1:4" x14ac:dyDescent="0.3">
      <c r="A15" s="11"/>
      <c r="B15" s="11" t="s">
        <v>35</v>
      </c>
      <c r="C15" s="13">
        <v>0</v>
      </c>
      <c r="D15" s="13">
        <v>0</v>
      </c>
    </row>
    <row r="16" spans="1:4" ht="24" x14ac:dyDescent="0.3">
      <c r="A16" s="11" t="s">
        <v>41</v>
      </c>
      <c r="B16" s="11" t="s">
        <v>42</v>
      </c>
      <c r="C16" s="13">
        <v>3293</v>
      </c>
      <c r="D16" s="13">
        <f>2739+530</f>
        <v>3269</v>
      </c>
    </row>
    <row r="17" spans="1:4" x14ac:dyDescent="0.3">
      <c r="A17" s="11"/>
      <c r="B17" s="11" t="s">
        <v>43</v>
      </c>
      <c r="C17" s="12">
        <f>C18+C19</f>
        <v>70841</v>
      </c>
      <c r="D17" s="12">
        <f>D18+D19</f>
        <v>71301</v>
      </c>
    </row>
    <row r="18" spans="1:4" x14ac:dyDescent="0.3">
      <c r="A18" s="11" t="s">
        <v>44</v>
      </c>
      <c r="B18" s="11" t="s">
        <v>40</v>
      </c>
      <c r="C18" s="13">
        <v>33562</v>
      </c>
      <c r="D18" s="13">
        <v>33562</v>
      </c>
    </row>
    <row r="19" spans="1:4" x14ac:dyDescent="0.3">
      <c r="A19" s="11" t="s">
        <v>45</v>
      </c>
      <c r="B19" s="11" t="s">
        <v>46</v>
      </c>
      <c r="C19" s="13">
        <v>37279</v>
      </c>
      <c r="D19" s="13">
        <v>37739</v>
      </c>
    </row>
    <row r="20" spans="1:4" ht="24" x14ac:dyDescent="0.3">
      <c r="A20" s="11" t="s">
        <v>47</v>
      </c>
      <c r="B20" s="11" t="s">
        <v>48</v>
      </c>
      <c r="C20" s="13">
        <v>0</v>
      </c>
      <c r="D20" s="13">
        <v>0</v>
      </c>
    </row>
    <row r="21" spans="1:4" ht="24" x14ac:dyDescent="0.3">
      <c r="A21" s="11" t="s">
        <v>49</v>
      </c>
      <c r="B21" s="11" t="s">
        <v>50</v>
      </c>
      <c r="C21" s="13">
        <v>7790</v>
      </c>
      <c r="D21" s="13">
        <f>315+7514</f>
        <v>7829</v>
      </c>
    </row>
    <row r="22" spans="1:4" x14ac:dyDescent="0.3">
      <c r="A22" s="11"/>
      <c r="B22" s="11" t="s">
        <v>51</v>
      </c>
      <c r="C22" s="13">
        <v>0</v>
      </c>
      <c r="D22" s="13">
        <v>0</v>
      </c>
    </row>
    <row r="23" spans="1:4" x14ac:dyDescent="0.3">
      <c r="A23" s="11" t="s">
        <v>52</v>
      </c>
      <c r="B23" s="11" t="s">
        <v>53</v>
      </c>
      <c r="C23" s="13">
        <v>0</v>
      </c>
      <c r="D23" s="13">
        <v>0</v>
      </c>
    </row>
    <row r="24" spans="1:4" x14ac:dyDescent="0.3">
      <c r="A24" s="9"/>
      <c r="B24" s="9" t="s">
        <v>54</v>
      </c>
      <c r="C24" s="10">
        <f>C25+C31+C34+C38+C39+C40+C41</f>
        <v>210606</v>
      </c>
      <c r="D24" s="10">
        <f>D25+D31+D34+D38+D39+D40+D41</f>
        <v>211974</v>
      </c>
    </row>
    <row r="25" spans="1:4" x14ac:dyDescent="0.3">
      <c r="A25" s="11"/>
      <c r="B25" s="11" t="s">
        <v>55</v>
      </c>
      <c r="C25" s="12">
        <v>0</v>
      </c>
      <c r="D25" s="12">
        <v>0</v>
      </c>
    </row>
    <row r="26" spans="1:4" x14ac:dyDescent="0.3">
      <c r="A26" s="11"/>
      <c r="B26" s="11" t="s">
        <v>56</v>
      </c>
      <c r="C26" s="13">
        <v>0</v>
      </c>
      <c r="D26" s="13">
        <v>0</v>
      </c>
    </row>
    <row r="27" spans="1:4" x14ac:dyDescent="0.3">
      <c r="A27" s="11" t="s">
        <v>57</v>
      </c>
      <c r="B27" s="11" t="s">
        <v>40</v>
      </c>
      <c r="C27" s="13">
        <v>0</v>
      </c>
      <c r="D27" s="13">
        <v>0</v>
      </c>
    </row>
    <row r="28" spans="1:4" x14ac:dyDescent="0.3">
      <c r="A28" s="11" t="s">
        <v>57</v>
      </c>
      <c r="B28" s="11" t="s">
        <v>58</v>
      </c>
      <c r="C28" s="13">
        <v>0</v>
      </c>
      <c r="D28" s="13">
        <v>0</v>
      </c>
    </row>
    <row r="29" spans="1:4" x14ac:dyDescent="0.3">
      <c r="A29" s="11" t="s">
        <v>59</v>
      </c>
      <c r="B29" s="11" t="s">
        <v>60</v>
      </c>
      <c r="C29" s="13">
        <v>0</v>
      </c>
      <c r="D29" s="13">
        <v>0</v>
      </c>
    </row>
    <row r="30" spans="1:4" x14ac:dyDescent="0.3">
      <c r="A30" s="11" t="s">
        <v>61</v>
      </c>
      <c r="B30" s="11" t="s">
        <v>62</v>
      </c>
      <c r="C30" s="13">
        <v>0</v>
      </c>
      <c r="D30" s="13">
        <v>0</v>
      </c>
    </row>
    <row r="31" spans="1:4" x14ac:dyDescent="0.3">
      <c r="A31" s="11"/>
      <c r="B31" s="11" t="s">
        <v>63</v>
      </c>
      <c r="C31" s="12">
        <f>C32+C33</f>
        <v>124979</v>
      </c>
      <c r="D31" s="12">
        <f>D32+D33</f>
        <v>128520</v>
      </c>
    </row>
    <row r="32" spans="1:4" x14ac:dyDescent="0.3">
      <c r="A32" s="11" t="s">
        <v>64</v>
      </c>
      <c r="B32" s="11" t="s">
        <v>65</v>
      </c>
      <c r="C32" s="13">
        <f>124979-C33</f>
        <v>124925</v>
      </c>
      <c r="D32" s="13">
        <f>128520-D33</f>
        <v>128464</v>
      </c>
    </row>
    <row r="33" spans="1:4" x14ac:dyDescent="0.3">
      <c r="A33" s="11"/>
      <c r="B33" s="11" t="s">
        <v>35</v>
      </c>
      <c r="C33" s="13">
        <v>54</v>
      </c>
      <c r="D33" s="13">
        <v>56</v>
      </c>
    </row>
    <row r="34" spans="1:4" x14ac:dyDescent="0.3">
      <c r="A34" s="11"/>
      <c r="B34" s="11" t="s">
        <v>66</v>
      </c>
      <c r="C34" s="12">
        <f>C35+C36+C37</f>
        <v>20993</v>
      </c>
      <c r="D34" s="12">
        <f>D35+D36+D37</f>
        <v>18209</v>
      </c>
    </row>
    <row r="35" spans="1:4" ht="24" x14ac:dyDescent="0.3">
      <c r="A35" s="11" t="s">
        <v>67</v>
      </c>
      <c r="B35" s="11" t="s">
        <v>68</v>
      </c>
      <c r="C35" s="13">
        <v>1923</v>
      </c>
      <c r="D35" s="13">
        <v>108</v>
      </c>
    </row>
    <row r="36" spans="1:4" x14ac:dyDescent="0.3">
      <c r="A36" s="11"/>
      <c r="B36" s="11" t="s">
        <v>69</v>
      </c>
      <c r="C36" s="13">
        <v>0</v>
      </c>
      <c r="D36" s="13">
        <v>0</v>
      </c>
    </row>
    <row r="37" spans="1:4" x14ac:dyDescent="0.3">
      <c r="A37" s="11" t="s">
        <v>70</v>
      </c>
      <c r="B37" s="11" t="s">
        <v>71</v>
      </c>
      <c r="C37" s="13">
        <f>20993-C35</f>
        <v>19070</v>
      </c>
      <c r="D37" s="13">
        <f>18209-D35</f>
        <v>18101</v>
      </c>
    </row>
    <row r="38" spans="1:4" ht="24" x14ac:dyDescent="0.3">
      <c r="A38" s="11" t="s">
        <v>72</v>
      </c>
      <c r="B38" s="11" t="s">
        <v>73</v>
      </c>
      <c r="C38" s="13">
        <v>0</v>
      </c>
      <c r="D38" s="13">
        <v>0</v>
      </c>
    </row>
    <row r="39" spans="1:4" ht="24" x14ac:dyDescent="0.3">
      <c r="A39" s="11" t="s">
        <v>74</v>
      </c>
      <c r="B39" s="11" t="s">
        <v>75</v>
      </c>
      <c r="C39" s="13">
        <v>290</v>
      </c>
      <c r="D39" s="13">
        <v>1751</v>
      </c>
    </row>
    <row r="40" spans="1:4" x14ac:dyDescent="0.3">
      <c r="A40" s="11" t="s">
        <v>76</v>
      </c>
      <c r="B40" s="11" t="s">
        <v>77</v>
      </c>
      <c r="C40" s="13">
        <v>22</v>
      </c>
      <c r="D40" s="13">
        <v>23</v>
      </c>
    </row>
    <row r="41" spans="1:4" x14ac:dyDescent="0.3">
      <c r="A41" s="11"/>
      <c r="B41" s="11" t="s">
        <v>78</v>
      </c>
      <c r="C41" s="13">
        <v>64322</v>
      </c>
      <c r="D41" s="13">
        <v>63471</v>
      </c>
    </row>
    <row r="42" spans="1:4" x14ac:dyDescent="0.3">
      <c r="A42" s="14"/>
      <c r="B42" s="15" t="s">
        <v>79</v>
      </c>
      <c r="C42" s="10">
        <f>C7+C24</f>
        <v>298723</v>
      </c>
      <c r="D42" s="10">
        <f>D24+D7</f>
        <v>300538</v>
      </c>
    </row>
    <row r="43" spans="1:4" x14ac:dyDescent="0.3">
      <c r="A43" s="9"/>
      <c r="B43" s="9" t="s">
        <v>80</v>
      </c>
      <c r="C43" s="10">
        <f>C44</f>
        <v>206460</v>
      </c>
      <c r="D43" s="10">
        <f>D44</f>
        <v>205363</v>
      </c>
    </row>
    <row r="44" spans="1:4" x14ac:dyDescent="0.3">
      <c r="A44" s="11"/>
      <c r="B44" s="11" t="s">
        <v>81</v>
      </c>
      <c r="C44" s="12">
        <f>C45+C46+C47+C49+C51</f>
        <v>206460</v>
      </c>
      <c r="D44" s="12">
        <f>D45+D46+D47+D49+D51</f>
        <v>205363</v>
      </c>
    </row>
    <row r="45" spans="1:4" ht="24" x14ac:dyDescent="0.3">
      <c r="A45" s="11" t="s">
        <v>82</v>
      </c>
      <c r="B45" s="11" t="s">
        <v>83</v>
      </c>
      <c r="C45" s="13">
        <v>195476</v>
      </c>
      <c r="D45" s="13">
        <v>195476</v>
      </c>
    </row>
    <row r="46" spans="1:4" x14ac:dyDescent="0.3">
      <c r="A46" s="11"/>
      <c r="B46" s="11" t="s">
        <v>84</v>
      </c>
      <c r="C46" s="13">
        <v>6228</v>
      </c>
      <c r="D46" s="13">
        <v>6228</v>
      </c>
    </row>
    <row r="47" spans="1:4" ht="24" x14ac:dyDescent="0.3">
      <c r="A47" s="11" t="s">
        <v>85</v>
      </c>
      <c r="B47" s="11" t="s">
        <v>86</v>
      </c>
      <c r="C47" s="13">
        <f>D47</f>
        <v>10806</v>
      </c>
      <c r="D47" s="13">
        <v>10806</v>
      </c>
    </row>
    <row r="48" spans="1:4" x14ac:dyDescent="0.3">
      <c r="A48" s="11" t="s">
        <v>87</v>
      </c>
      <c r="B48" s="11" t="s">
        <v>88</v>
      </c>
      <c r="C48" s="13">
        <v>0</v>
      </c>
      <c r="D48" s="13"/>
    </row>
    <row r="49" spans="1:4" x14ac:dyDescent="0.3">
      <c r="A49" s="11" t="s">
        <v>89</v>
      </c>
      <c r="B49" s="11" t="s">
        <v>90</v>
      </c>
      <c r="C49" s="13">
        <f>D49+D51</f>
        <v>-7147</v>
      </c>
      <c r="D49" s="13">
        <v>-21457</v>
      </c>
    </row>
    <row r="50" spans="1:4" x14ac:dyDescent="0.3">
      <c r="A50" s="11"/>
      <c r="B50" s="11" t="s">
        <v>91</v>
      </c>
      <c r="C50" s="13">
        <v>0</v>
      </c>
      <c r="D50" s="13"/>
    </row>
    <row r="51" spans="1:4" x14ac:dyDescent="0.3">
      <c r="A51" s="11"/>
      <c r="B51" s="11" t="s">
        <v>92</v>
      </c>
      <c r="C51" s="13">
        <v>1097</v>
      </c>
      <c r="D51" s="13">
        <v>14310</v>
      </c>
    </row>
    <row r="52" spans="1:4" x14ac:dyDescent="0.3">
      <c r="A52" s="11" t="s">
        <v>93</v>
      </c>
      <c r="B52" s="11" t="s">
        <v>94</v>
      </c>
      <c r="C52" s="13">
        <v>0</v>
      </c>
      <c r="D52" s="13">
        <v>0</v>
      </c>
    </row>
    <row r="53" spans="1:4" x14ac:dyDescent="0.3">
      <c r="A53" s="11"/>
      <c r="B53" s="11" t="s">
        <v>95</v>
      </c>
      <c r="C53" s="13">
        <v>0</v>
      </c>
      <c r="D53" s="13">
        <v>0</v>
      </c>
    </row>
    <row r="54" spans="1:4" x14ac:dyDescent="0.3">
      <c r="A54" s="11" t="s">
        <v>96</v>
      </c>
      <c r="B54" s="11" t="s">
        <v>97</v>
      </c>
      <c r="C54" s="13">
        <v>0</v>
      </c>
      <c r="D54" s="13">
        <v>0</v>
      </c>
    </row>
    <row r="55" spans="1:4" x14ac:dyDescent="0.3">
      <c r="A55" s="11" t="s">
        <v>98</v>
      </c>
      <c r="B55" s="11" t="s">
        <v>99</v>
      </c>
      <c r="C55" s="13">
        <v>0</v>
      </c>
      <c r="D55" s="13">
        <v>0</v>
      </c>
    </row>
    <row r="56" spans="1:4" x14ac:dyDescent="0.3">
      <c r="A56" s="9"/>
      <c r="B56" s="9" t="s">
        <v>100</v>
      </c>
      <c r="C56" s="10">
        <f>C57+C61+C66+C68</f>
        <v>6760</v>
      </c>
      <c r="D56" s="10">
        <f>D57+D61+D66+D68</f>
        <v>7034</v>
      </c>
    </row>
    <row r="57" spans="1:4" x14ac:dyDescent="0.3">
      <c r="A57" s="11"/>
      <c r="B57" s="11" t="s">
        <v>101</v>
      </c>
      <c r="C57" s="12">
        <f>C58+C59+C60</f>
        <v>6633</v>
      </c>
      <c r="D57" s="12">
        <f>D58+D59+D60</f>
        <v>6858</v>
      </c>
    </row>
    <row r="58" spans="1:4" x14ac:dyDescent="0.3">
      <c r="A58" s="11"/>
      <c r="B58" s="11" t="s">
        <v>102</v>
      </c>
      <c r="C58" s="13">
        <v>0</v>
      </c>
      <c r="D58" s="13">
        <v>0</v>
      </c>
    </row>
    <row r="59" spans="1:4" x14ac:dyDescent="0.3">
      <c r="A59" s="11"/>
      <c r="B59" s="11" t="s">
        <v>103</v>
      </c>
      <c r="C59" s="13">
        <v>0</v>
      </c>
      <c r="D59" s="13">
        <v>0</v>
      </c>
    </row>
    <row r="60" spans="1:4" x14ac:dyDescent="0.3">
      <c r="A60" s="11" t="s">
        <v>104</v>
      </c>
      <c r="B60" s="11" t="s">
        <v>105</v>
      </c>
      <c r="C60" s="13">
        <v>6633</v>
      </c>
      <c r="D60" s="13">
        <v>6858</v>
      </c>
    </row>
    <row r="61" spans="1:4" x14ac:dyDescent="0.3">
      <c r="A61" s="11"/>
      <c r="B61" s="11" t="s">
        <v>106</v>
      </c>
      <c r="C61" s="12">
        <f>C65</f>
        <v>127</v>
      </c>
      <c r="D61" s="12">
        <f>D62+D63+D64+D65</f>
        <v>176</v>
      </c>
    </row>
    <row r="62" spans="1:4" x14ac:dyDescent="0.3">
      <c r="A62" s="11" t="s">
        <v>107</v>
      </c>
      <c r="B62" s="11" t="s">
        <v>108</v>
      </c>
      <c r="C62" s="13">
        <v>0</v>
      </c>
      <c r="D62" s="13">
        <v>0</v>
      </c>
    </row>
    <row r="63" spans="1:4" x14ac:dyDescent="0.3">
      <c r="A63" s="11" t="s">
        <v>109</v>
      </c>
      <c r="B63" s="11" t="s">
        <v>110</v>
      </c>
      <c r="C63" s="13">
        <v>0</v>
      </c>
      <c r="D63" s="13">
        <v>0</v>
      </c>
    </row>
    <row r="64" spans="1:4" x14ac:dyDescent="0.3">
      <c r="A64" s="11" t="s">
        <v>111</v>
      </c>
      <c r="B64" s="11" t="s">
        <v>112</v>
      </c>
      <c r="C64" s="13">
        <v>0</v>
      </c>
      <c r="D64" s="13">
        <v>0</v>
      </c>
    </row>
    <row r="65" spans="1:4" x14ac:dyDescent="0.3">
      <c r="A65" s="11" t="s">
        <v>113</v>
      </c>
      <c r="B65" s="11" t="s">
        <v>114</v>
      </c>
      <c r="C65" s="13">
        <v>127</v>
      </c>
      <c r="D65" s="13">
        <v>176</v>
      </c>
    </row>
    <row r="66" spans="1:4" x14ac:dyDescent="0.3">
      <c r="A66" s="11" t="s">
        <v>115</v>
      </c>
      <c r="B66" s="11" t="s">
        <v>116</v>
      </c>
      <c r="C66" s="13">
        <v>0</v>
      </c>
      <c r="D66" s="13">
        <v>0</v>
      </c>
    </row>
    <row r="67" spans="1:4" x14ac:dyDescent="0.3">
      <c r="A67" s="11" t="s">
        <v>117</v>
      </c>
      <c r="B67" s="11" t="s">
        <v>118</v>
      </c>
      <c r="C67" s="13">
        <v>0</v>
      </c>
      <c r="D67" s="13">
        <v>0</v>
      </c>
    </row>
    <row r="68" spans="1:4" x14ac:dyDescent="0.3">
      <c r="A68" s="11" t="s">
        <v>119</v>
      </c>
      <c r="B68" s="11" t="s">
        <v>120</v>
      </c>
      <c r="C68" s="13">
        <v>0</v>
      </c>
      <c r="D68" s="13">
        <v>0</v>
      </c>
    </row>
    <row r="69" spans="1:4" x14ac:dyDescent="0.3">
      <c r="A69" s="11" t="s">
        <v>121</v>
      </c>
      <c r="B69" s="11" t="s">
        <v>122</v>
      </c>
      <c r="C69" s="13">
        <v>0</v>
      </c>
      <c r="D69" s="13">
        <v>0</v>
      </c>
    </row>
    <row r="70" spans="1:4" x14ac:dyDescent="0.3">
      <c r="A70" s="11" t="s">
        <v>123</v>
      </c>
      <c r="B70" s="11" t="s">
        <v>124</v>
      </c>
      <c r="C70" s="13">
        <v>0</v>
      </c>
      <c r="D70" s="13">
        <v>0</v>
      </c>
    </row>
    <row r="71" spans="1:4" x14ac:dyDescent="0.3">
      <c r="A71" s="9"/>
      <c r="B71" s="9" t="s">
        <v>125</v>
      </c>
      <c r="C71" s="10">
        <f>C72+C73+C77+C83+C86+C87+C82</f>
        <v>85503</v>
      </c>
      <c r="D71" s="10">
        <f>D72+D73+D77+D83+D86+D87+D82</f>
        <v>88141</v>
      </c>
    </row>
    <row r="72" spans="1:4" x14ac:dyDescent="0.3">
      <c r="A72" s="11" t="s">
        <v>126</v>
      </c>
      <c r="B72" s="11" t="s">
        <v>127</v>
      </c>
      <c r="C72" s="13">
        <v>0</v>
      </c>
      <c r="D72" s="13">
        <v>0</v>
      </c>
    </row>
    <row r="73" spans="1:4" x14ac:dyDescent="0.3">
      <c r="A73" s="11"/>
      <c r="B73" s="11" t="s">
        <v>128</v>
      </c>
      <c r="C73" s="12">
        <f>C74+C75+C76</f>
        <v>20689</v>
      </c>
      <c r="D73" s="12">
        <f>D74+D75+D76</f>
        <v>21385</v>
      </c>
    </row>
    <row r="74" spans="1:4" x14ac:dyDescent="0.3">
      <c r="A74" s="11"/>
      <c r="B74" s="11" t="s">
        <v>102</v>
      </c>
      <c r="C74" s="13">
        <v>0</v>
      </c>
      <c r="D74" s="13">
        <v>0</v>
      </c>
    </row>
    <row r="75" spans="1:4" x14ac:dyDescent="0.3">
      <c r="A75" s="11"/>
      <c r="B75" s="11" t="s">
        <v>103</v>
      </c>
      <c r="C75" s="13">
        <v>0</v>
      </c>
      <c r="D75" s="13">
        <v>0</v>
      </c>
    </row>
    <row r="76" spans="1:4" x14ac:dyDescent="0.3">
      <c r="A76" s="11" t="s">
        <v>129</v>
      </c>
      <c r="B76" s="11" t="s">
        <v>105</v>
      </c>
      <c r="C76" s="13">
        <v>20689</v>
      </c>
      <c r="D76" s="13">
        <v>21385</v>
      </c>
    </row>
    <row r="77" spans="1:4" x14ac:dyDescent="0.3">
      <c r="A77" s="11"/>
      <c r="B77" s="11" t="s">
        <v>130</v>
      </c>
      <c r="C77" s="12">
        <f>C81</f>
        <v>355</v>
      </c>
      <c r="D77" s="12">
        <f>D81</f>
        <v>118</v>
      </c>
    </row>
    <row r="78" spans="1:4" x14ac:dyDescent="0.3">
      <c r="A78" s="11" t="s">
        <v>131</v>
      </c>
      <c r="B78" s="11" t="s">
        <v>108</v>
      </c>
      <c r="C78" s="13">
        <v>0</v>
      </c>
      <c r="D78" s="13">
        <v>0</v>
      </c>
    </row>
    <row r="79" spans="1:4" x14ac:dyDescent="0.3">
      <c r="A79" s="11" t="s">
        <v>132</v>
      </c>
      <c r="B79" s="11" t="s">
        <v>110</v>
      </c>
      <c r="C79" s="13">
        <v>0</v>
      </c>
      <c r="D79" s="13">
        <v>0</v>
      </c>
    </row>
    <row r="80" spans="1:4" x14ac:dyDescent="0.3">
      <c r="A80" s="11" t="s">
        <v>133</v>
      </c>
      <c r="B80" s="11" t="s">
        <v>112</v>
      </c>
      <c r="C80" s="13">
        <v>0</v>
      </c>
      <c r="D80" s="13">
        <v>0</v>
      </c>
    </row>
    <row r="81" spans="1:4" ht="24" x14ac:dyDescent="0.3">
      <c r="A81" s="11" t="s">
        <v>134</v>
      </c>
      <c r="B81" s="11" t="s">
        <v>135</v>
      </c>
      <c r="C81" s="13">
        <v>355</v>
      </c>
      <c r="D81" s="13">
        <v>118</v>
      </c>
    </row>
    <row r="82" spans="1:4" ht="24" x14ac:dyDescent="0.3">
      <c r="A82" s="11" t="s">
        <v>136</v>
      </c>
      <c r="B82" s="11" t="s">
        <v>137</v>
      </c>
      <c r="C82" s="13">
        <v>61575</v>
      </c>
      <c r="D82" s="13">
        <v>61575</v>
      </c>
    </row>
    <row r="83" spans="1:4" x14ac:dyDescent="0.3">
      <c r="A83" s="11"/>
      <c r="B83" s="11" t="s">
        <v>138</v>
      </c>
      <c r="C83" s="12">
        <f>C84+C85</f>
        <v>2884</v>
      </c>
      <c r="D83" s="12">
        <f>D84+D85</f>
        <v>5063</v>
      </c>
    </row>
    <row r="84" spans="1:4" x14ac:dyDescent="0.3">
      <c r="A84" s="11" t="s">
        <v>139</v>
      </c>
      <c r="B84" s="11" t="s">
        <v>140</v>
      </c>
      <c r="C84" s="13">
        <v>2128</v>
      </c>
      <c r="D84" s="13">
        <v>2290</v>
      </c>
    </row>
    <row r="85" spans="1:4" x14ac:dyDescent="0.3">
      <c r="A85" s="11" t="s">
        <v>141</v>
      </c>
      <c r="B85" s="11" t="s">
        <v>142</v>
      </c>
      <c r="C85" s="13">
        <f>2884-C84</f>
        <v>756</v>
      </c>
      <c r="D85" s="13">
        <f>5063-D84</f>
        <v>2773</v>
      </c>
    </row>
    <row r="86" spans="1:4" x14ac:dyDescent="0.3">
      <c r="A86" s="11" t="s">
        <v>143</v>
      </c>
      <c r="B86" s="11" t="s">
        <v>144</v>
      </c>
      <c r="C86" s="13">
        <v>0</v>
      </c>
      <c r="D86" s="13">
        <v>0</v>
      </c>
    </row>
    <row r="87" spans="1:4" x14ac:dyDescent="0.3">
      <c r="A87" s="11" t="s">
        <v>145</v>
      </c>
      <c r="B87" s="11" t="s">
        <v>146</v>
      </c>
      <c r="C87" s="13">
        <v>0</v>
      </c>
      <c r="D87" s="13">
        <v>0</v>
      </c>
    </row>
    <row r="88" spans="1:4" x14ac:dyDescent="0.3">
      <c r="A88" s="14"/>
      <c r="B88" s="15" t="s">
        <v>147</v>
      </c>
      <c r="C88" s="10">
        <f>C71+C56+C43</f>
        <v>298723</v>
      </c>
      <c r="D88" s="10">
        <f>D43+D56+D71</f>
        <v>300538</v>
      </c>
    </row>
    <row r="89" spans="1:4" x14ac:dyDescent="0.3">
      <c r="A89" s="16"/>
      <c r="B89" s="16"/>
      <c r="C89" s="17"/>
      <c r="D89" s="17"/>
    </row>
    <row r="90" spans="1:4" x14ac:dyDescent="0.3">
      <c r="A90" s="18"/>
    </row>
  </sheetData>
  <sheetProtection sheet="1" objects="1" scenarios="1"/>
  <mergeCells count="4">
    <mergeCell ref="A1:D1"/>
    <mergeCell ref="A2:D2"/>
    <mergeCell ref="A3:D3"/>
    <mergeCell ref="A4:D4"/>
  </mergeCells>
  <pageMargins left="0.24" right="0.24" top="0.17" bottom="0.17" header="0.31496062992125984" footer="0.31496062992125984"/>
  <pageSetup paperSize="9" scale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0"/>
  <sheetViews>
    <sheetView topLeftCell="A6" zoomScaleNormal="100" workbookViewId="0">
      <selection activeCell="A16" sqref="A16"/>
    </sheetView>
  </sheetViews>
  <sheetFormatPr baseColWidth="10" defaultColWidth="9.21875" defaultRowHeight="14.4" x14ac:dyDescent="0.3"/>
  <cols>
    <col min="1" max="1" width="28.77734375" style="7" customWidth="1"/>
    <col min="2" max="2" width="29.44140625" style="7" customWidth="1"/>
    <col min="3" max="4" width="15.44140625" style="7" customWidth="1"/>
    <col min="5" max="5" width="13.44140625" style="7" bestFit="1" customWidth="1"/>
    <col min="6" max="16384" width="9.21875" style="7"/>
  </cols>
  <sheetData>
    <row r="1" spans="1:5" s="6" customFormat="1" ht="39.75" customHeight="1" thickBot="1" x14ac:dyDescent="0.35">
      <c r="A1" s="89" t="s">
        <v>22</v>
      </c>
      <c r="B1" s="90"/>
      <c r="C1" s="90"/>
      <c r="D1" s="91"/>
    </row>
    <row r="2" spans="1:5" s="6" customFormat="1" ht="19.5" customHeight="1" thickBot="1" x14ac:dyDescent="0.35">
      <c r="A2" s="92"/>
      <c r="B2" s="93"/>
      <c r="C2" s="93"/>
      <c r="D2" s="94"/>
    </row>
    <row r="3" spans="1:5" s="6" customFormat="1" ht="19.5" customHeight="1" thickBot="1" x14ac:dyDescent="0.35">
      <c r="A3" s="95"/>
      <c r="B3" s="96"/>
      <c r="C3" s="96"/>
      <c r="D3" s="96"/>
    </row>
    <row r="4" spans="1:5" ht="19.5" customHeight="1" thickBot="1" x14ac:dyDescent="0.35">
      <c r="A4" s="97" t="s">
        <v>23</v>
      </c>
      <c r="B4" s="97"/>
      <c r="C4" s="97"/>
      <c r="D4" s="97"/>
    </row>
    <row r="5" spans="1:5" ht="15" thickBot="1" x14ac:dyDescent="0.35">
      <c r="A5" s="8" t="s">
        <v>24</v>
      </c>
      <c r="B5" s="8" t="s">
        <v>25</v>
      </c>
      <c r="C5" s="8"/>
      <c r="D5" s="8" t="s">
        <v>24</v>
      </c>
    </row>
    <row r="6" spans="1:5" ht="15" thickBot="1" x14ac:dyDescent="0.35">
      <c r="A6" s="8" t="s">
        <v>24</v>
      </c>
      <c r="B6" s="8" t="s">
        <v>26</v>
      </c>
      <c r="C6" s="8" t="s">
        <v>27</v>
      </c>
      <c r="D6" s="8" t="s">
        <v>28</v>
      </c>
    </row>
    <row r="7" spans="1:5" x14ac:dyDescent="0.3">
      <c r="A7" s="9"/>
      <c r="B7" s="9" t="s">
        <v>29</v>
      </c>
      <c r="C7" s="10">
        <v>14037</v>
      </c>
      <c r="D7" s="10">
        <v>13965</v>
      </c>
      <c r="E7" s="83"/>
    </row>
    <row r="8" spans="1:5" x14ac:dyDescent="0.3">
      <c r="A8" s="11"/>
      <c r="B8" s="11" t="s">
        <v>30</v>
      </c>
      <c r="C8" s="12">
        <v>457</v>
      </c>
      <c r="D8" s="12">
        <v>372</v>
      </c>
      <c r="E8" s="83"/>
    </row>
    <row r="9" spans="1:5" x14ac:dyDescent="0.3">
      <c r="A9" s="11" t="s">
        <v>31</v>
      </c>
      <c r="B9" s="11" t="s">
        <v>32</v>
      </c>
      <c r="C9" s="13">
        <v>0</v>
      </c>
      <c r="D9" s="13">
        <v>0</v>
      </c>
      <c r="E9" s="83"/>
    </row>
    <row r="10" spans="1:5" x14ac:dyDescent="0.3">
      <c r="A10" s="11" t="s">
        <v>33</v>
      </c>
      <c r="B10" s="11" t="s">
        <v>34</v>
      </c>
      <c r="C10" s="13">
        <v>72</v>
      </c>
      <c r="D10" s="13">
        <v>117</v>
      </c>
      <c r="E10" s="83"/>
    </row>
    <row r="11" spans="1:5" x14ac:dyDescent="0.3">
      <c r="A11" s="11"/>
      <c r="B11" s="11" t="s">
        <v>35</v>
      </c>
      <c r="C11" s="13">
        <v>0</v>
      </c>
      <c r="D11" s="13">
        <v>0</v>
      </c>
      <c r="E11" s="83"/>
    </row>
    <row r="12" spans="1:5" ht="35.4" x14ac:dyDescent="0.3">
      <c r="A12" s="11" t="s">
        <v>36</v>
      </c>
      <c r="B12" s="11" t="s">
        <v>37</v>
      </c>
      <c r="C12" s="13">
        <v>385</v>
      </c>
      <c r="D12" s="13">
        <v>255</v>
      </c>
      <c r="E12" s="83"/>
    </row>
    <row r="13" spans="1:5" x14ac:dyDescent="0.3">
      <c r="A13" s="11"/>
      <c r="B13" s="11" t="s">
        <v>38</v>
      </c>
      <c r="C13" s="12">
        <v>13403</v>
      </c>
      <c r="D13" s="12">
        <v>13416</v>
      </c>
      <c r="E13" s="83"/>
    </row>
    <row r="14" spans="1:5" x14ac:dyDescent="0.3">
      <c r="A14" s="11" t="s">
        <v>39</v>
      </c>
      <c r="B14" s="11" t="s">
        <v>40</v>
      </c>
      <c r="C14" s="13">
        <v>4892</v>
      </c>
      <c r="D14" s="13">
        <v>4892</v>
      </c>
      <c r="E14" s="83"/>
    </row>
    <row r="15" spans="1:5" x14ac:dyDescent="0.3">
      <c r="A15" s="11"/>
      <c r="B15" s="11" t="s">
        <v>35</v>
      </c>
      <c r="C15" s="13">
        <v>0</v>
      </c>
      <c r="D15" s="13">
        <v>0</v>
      </c>
      <c r="E15" s="83"/>
    </row>
    <row r="16" spans="1:5" ht="69.599999999999994" x14ac:dyDescent="0.3">
      <c r="A16" s="11" t="s">
        <v>41</v>
      </c>
      <c r="B16" s="11" t="s">
        <v>42</v>
      </c>
      <c r="C16" s="13">
        <v>8511</v>
      </c>
      <c r="D16" s="13">
        <v>8524</v>
      </c>
      <c r="E16" s="83"/>
    </row>
    <row r="17" spans="1:5" x14ac:dyDescent="0.3">
      <c r="A17" s="11"/>
      <c r="B17" s="11" t="s">
        <v>43</v>
      </c>
      <c r="C17" s="12">
        <v>0</v>
      </c>
      <c r="D17" s="12">
        <v>0</v>
      </c>
      <c r="E17" s="83"/>
    </row>
    <row r="18" spans="1:5" x14ac:dyDescent="0.3">
      <c r="A18" s="11" t="s">
        <v>44</v>
      </c>
      <c r="B18" s="11" t="s">
        <v>40</v>
      </c>
      <c r="C18" s="13">
        <v>0</v>
      </c>
      <c r="D18" s="13">
        <v>0</v>
      </c>
      <c r="E18" s="83"/>
    </row>
    <row r="19" spans="1:5" x14ac:dyDescent="0.3">
      <c r="A19" s="11" t="s">
        <v>45</v>
      </c>
      <c r="B19" s="11" t="s">
        <v>46</v>
      </c>
      <c r="C19" s="13">
        <v>0</v>
      </c>
      <c r="D19" s="13">
        <v>0</v>
      </c>
      <c r="E19" s="83"/>
    </row>
    <row r="20" spans="1:5" ht="35.4" x14ac:dyDescent="0.3">
      <c r="A20" s="11" t="s">
        <v>47</v>
      </c>
      <c r="B20" s="11" t="s">
        <v>48</v>
      </c>
      <c r="C20" s="13">
        <v>177</v>
      </c>
      <c r="D20" s="13">
        <v>177</v>
      </c>
      <c r="E20" s="83"/>
    </row>
    <row r="21" spans="1:5" ht="46.8" x14ac:dyDescent="0.3">
      <c r="A21" s="11" t="s">
        <v>49</v>
      </c>
      <c r="B21" s="11" t="s">
        <v>50</v>
      </c>
      <c r="C21" s="13">
        <v>0</v>
      </c>
      <c r="D21" s="13">
        <v>0</v>
      </c>
      <c r="E21" s="83"/>
    </row>
    <row r="22" spans="1:5" x14ac:dyDescent="0.3">
      <c r="A22" s="11"/>
      <c r="B22" s="11" t="s">
        <v>51</v>
      </c>
      <c r="C22" s="13">
        <v>0</v>
      </c>
      <c r="D22" s="13">
        <v>0</v>
      </c>
      <c r="E22" s="83"/>
    </row>
    <row r="23" spans="1:5" ht="24" x14ac:dyDescent="0.3">
      <c r="A23" s="11" t="s">
        <v>52</v>
      </c>
      <c r="B23" s="11" t="s">
        <v>53</v>
      </c>
      <c r="C23" s="13">
        <v>0</v>
      </c>
      <c r="D23" s="13">
        <v>0</v>
      </c>
      <c r="E23" s="83"/>
    </row>
    <row r="24" spans="1:5" x14ac:dyDescent="0.3">
      <c r="A24" s="9"/>
      <c r="B24" s="9" t="s">
        <v>54</v>
      </c>
      <c r="C24" s="10">
        <v>50651</v>
      </c>
      <c r="D24" s="10">
        <v>48750</v>
      </c>
      <c r="E24" s="83"/>
    </row>
    <row r="25" spans="1:5" ht="24" x14ac:dyDescent="0.3">
      <c r="A25" s="11"/>
      <c r="B25" s="11" t="s">
        <v>55</v>
      </c>
      <c r="C25" s="12">
        <v>0</v>
      </c>
      <c r="D25" s="12">
        <v>0</v>
      </c>
      <c r="E25" s="83"/>
    </row>
    <row r="26" spans="1:5" x14ac:dyDescent="0.3">
      <c r="A26" s="11"/>
      <c r="B26" s="11" t="s">
        <v>56</v>
      </c>
      <c r="C26" s="13">
        <v>0</v>
      </c>
      <c r="D26" s="13">
        <v>0</v>
      </c>
      <c r="E26" s="83"/>
    </row>
    <row r="27" spans="1:5" x14ac:dyDescent="0.3">
      <c r="A27" s="11" t="s">
        <v>57</v>
      </c>
      <c r="B27" s="11" t="s">
        <v>40</v>
      </c>
      <c r="C27" s="13">
        <v>0</v>
      </c>
      <c r="D27" s="13">
        <v>0</v>
      </c>
      <c r="E27" s="83"/>
    </row>
    <row r="28" spans="1:5" x14ac:dyDescent="0.3">
      <c r="A28" s="11" t="s">
        <v>57</v>
      </c>
      <c r="B28" s="11" t="s">
        <v>58</v>
      </c>
      <c r="C28" s="13">
        <v>0</v>
      </c>
      <c r="D28" s="13">
        <v>0</v>
      </c>
      <c r="E28" s="83"/>
    </row>
    <row r="29" spans="1:5" x14ac:dyDescent="0.3">
      <c r="A29" s="11" t="s">
        <v>59</v>
      </c>
      <c r="B29" s="11" t="s">
        <v>60</v>
      </c>
      <c r="C29" s="13">
        <v>0</v>
      </c>
      <c r="D29" s="13">
        <v>0</v>
      </c>
      <c r="E29" s="83"/>
    </row>
    <row r="30" spans="1:5" x14ac:dyDescent="0.3">
      <c r="A30" s="11" t="s">
        <v>61</v>
      </c>
      <c r="B30" s="11" t="s">
        <v>62</v>
      </c>
      <c r="C30" s="13">
        <v>0</v>
      </c>
      <c r="D30" s="13">
        <v>0</v>
      </c>
      <c r="E30" s="83"/>
    </row>
    <row r="31" spans="1:5" x14ac:dyDescent="0.3">
      <c r="A31" s="11"/>
      <c r="B31" s="11" t="s">
        <v>63</v>
      </c>
      <c r="C31" s="12">
        <v>6618</v>
      </c>
      <c r="D31" s="12">
        <v>6697</v>
      </c>
      <c r="E31" s="83"/>
    </row>
    <row r="32" spans="1:5" ht="24" x14ac:dyDescent="0.3">
      <c r="A32" s="11" t="s">
        <v>64</v>
      </c>
      <c r="B32" s="11" t="s">
        <v>65</v>
      </c>
      <c r="C32" s="13">
        <v>6268</v>
      </c>
      <c r="D32" s="13">
        <v>6091</v>
      </c>
      <c r="E32" s="83"/>
    </row>
    <row r="33" spans="1:5" x14ac:dyDescent="0.3">
      <c r="A33" s="11"/>
      <c r="B33" s="11" t="s">
        <v>35</v>
      </c>
      <c r="C33" s="13">
        <v>350</v>
      </c>
      <c r="D33" s="13">
        <v>606</v>
      </c>
      <c r="E33" s="83"/>
    </row>
    <row r="34" spans="1:5" ht="24" x14ac:dyDescent="0.3">
      <c r="A34" s="11"/>
      <c r="B34" s="11" t="s">
        <v>66</v>
      </c>
      <c r="C34" s="12">
        <v>41959</v>
      </c>
      <c r="D34" s="12">
        <v>39946</v>
      </c>
      <c r="E34" s="83"/>
    </row>
    <row r="35" spans="1:5" ht="46.8" x14ac:dyDescent="0.3">
      <c r="A35" s="11" t="s">
        <v>67</v>
      </c>
      <c r="B35" s="11" t="s">
        <v>68</v>
      </c>
      <c r="C35" s="13">
        <v>1744</v>
      </c>
      <c r="D35" s="13">
        <v>2777</v>
      </c>
      <c r="E35" s="83"/>
    </row>
    <row r="36" spans="1:5" ht="24" x14ac:dyDescent="0.3">
      <c r="A36" s="11"/>
      <c r="B36" s="11" t="s">
        <v>69</v>
      </c>
      <c r="C36" s="13">
        <v>0</v>
      </c>
      <c r="D36" s="13">
        <v>0</v>
      </c>
      <c r="E36" s="83"/>
    </row>
    <row r="37" spans="1:5" ht="24" x14ac:dyDescent="0.3">
      <c r="A37" s="11" t="s">
        <v>70</v>
      </c>
      <c r="B37" s="11" t="s">
        <v>71</v>
      </c>
      <c r="C37" s="13">
        <v>40215</v>
      </c>
      <c r="D37" s="13">
        <v>37169</v>
      </c>
      <c r="E37" s="83"/>
    </row>
    <row r="38" spans="1:5" ht="58.2" x14ac:dyDescent="0.3">
      <c r="A38" s="11" t="s">
        <v>72</v>
      </c>
      <c r="B38" s="11" t="s">
        <v>73</v>
      </c>
      <c r="C38" s="13">
        <v>514</v>
      </c>
      <c r="D38" s="13">
        <v>514</v>
      </c>
      <c r="E38" s="83"/>
    </row>
    <row r="39" spans="1:5" ht="69.599999999999994" x14ac:dyDescent="0.3">
      <c r="A39" s="11" t="s">
        <v>74</v>
      </c>
      <c r="B39" s="11" t="s">
        <v>75</v>
      </c>
      <c r="C39" s="13">
        <v>1011</v>
      </c>
      <c r="D39" s="13">
        <v>1332</v>
      </c>
      <c r="E39" s="83"/>
    </row>
    <row r="40" spans="1:5" x14ac:dyDescent="0.3">
      <c r="A40" s="11" t="s">
        <v>76</v>
      </c>
      <c r="B40" s="11" t="s">
        <v>77</v>
      </c>
      <c r="C40" s="13">
        <v>338</v>
      </c>
      <c r="D40" s="13">
        <v>224</v>
      </c>
      <c r="E40" s="83"/>
    </row>
    <row r="41" spans="1:5" ht="24" x14ac:dyDescent="0.3">
      <c r="A41" s="11"/>
      <c r="B41" s="11" t="s">
        <v>78</v>
      </c>
      <c r="C41" s="13">
        <v>211</v>
      </c>
      <c r="D41" s="13">
        <v>37</v>
      </c>
      <c r="E41" s="83"/>
    </row>
    <row r="42" spans="1:5" x14ac:dyDescent="0.3">
      <c r="A42" s="14"/>
      <c r="B42" s="15" t="s">
        <v>79</v>
      </c>
      <c r="C42" s="10">
        <v>64688</v>
      </c>
      <c r="D42" s="10">
        <v>62715</v>
      </c>
      <c r="E42" s="83"/>
    </row>
    <row r="43" spans="1:5" x14ac:dyDescent="0.3">
      <c r="A43" s="9"/>
      <c r="B43" s="9" t="s">
        <v>80</v>
      </c>
      <c r="C43" s="10">
        <v>6334</v>
      </c>
      <c r="D43" s="10">
        <v>12574</v>
      </c>
      <c r="E43" s="83"/>
    </row>
    <row r="44" spans="1:5" x14ac:dyDescent="0.3">
      <c r="A44" s="11"/>
      <c r="B44" s="11" t="s">
        <v>81</v>
      </c>
      <c r="C44" s="12">
        <v>6334</v>
      </c>
      <c r="D44" s="12">
        <v>12574</v>
      </c>
      <c r="E44" s="83"/>
    </row>
    <row r="45" spans="1:5" ht="24" x14ac:dyDescent="0.3">
      <c r="A45" s="11" t="s">
        <v>82</v>
      </c>
      <c r="B45" s="11" t="s">
        <v>83</v>
      </c>
      <c r="C45" s="13">
        <v>11838</v>
      </c>
      <c r="D45" s="13">
        <v>11838</v>
      </c>
      <c r="E45" s="83"/>
    </row>
    <row r="46" spans="1:5" x14ac:dyDescent="0.3">
      <c r="A46" s="11"/>
      <c r="B46" s="11" t="s">
        <v>84</v>
      </c>
      <c r="C46" s="13">
        <v>0</v>
      </c>
      <c r="D46" s="13">
        <v>0</v>
      </c>
      <c r="E46" s="83"/>
    </row>
    <row r="47" spans="1:5" ht="24" x14ac:dyDescent="0.3">
      <c r="A47" s="11" t="s">
        <v>85</v>
      </c>
      <c r="B47" s="11" t="s">
        <v>86</v>
      </c>
      <c r="C47" s="13">
        <v>-59277</v>
      </c>
      <c r="D47" s="13">
        <v>-59277</v>
      </c>
      <c r="E47" s="83"/>
    </row>
    <row r="48" spans="1:5" ht="24" x14ac:dyDescent="0.3">
      <c r="A48" s="11" t="s">
        <v>87</v>
      </c>
      <c r="B48" s="11" t="s">
        <v>88</v>
      </c>
      <c r="C48" s="13">
        <v>0</v>
      </c>
      <c r="D48" s="13">
        <v>0</v>
      </c>
      <c r="E48" s="83"/>
    </row>
    <row r="49" spans="1:5" ht="24" x14ac:dyDescent="0.3">
      <c r="A49" s="11" t="s">
        <v>89</v>
      </c>
      <c r="B49" s="11" t="s">
        <v>90</v>
      </c>
      <c r="C49" s="13">
        <v>-69137</v>
      </c>
      <c r="D49" s="13">
        <v>-69294</v>
      </c>
      <c r="E49" s="83"/>
    </row>
    <row r="50" spans="1:5" x14ac:dyDescent="0.3">
      <c r="A50" s="11"/>
      <c r="B50" s="11" t="s">
        <v>91</v>
      </c>
      <c r="C50" s="13">
        <v>129211</v>
      </c>
      <c r="D50" s="13">
        <v>129211</v>
      </c>
      <c r="E50" s="83"/>
    </row>
    <row r="51" spans="1:5" x14ac:dyDescent="0.3">
      <c r="A51" s="11"/>
      <c r="B51" s="11" t="s">
        <v>92</v>
      </c>
      <c r="C51" s="13">
        <v>-6301</v>
      </c>
      <c r="D51" s="13">
        <v>96</v>
      </c>
      <c r="E51" s="83"/>
    </row>
    <row r="52" spans="1:5" x14ac:dyDescent="0.3">
      <c r="A52" s="11" t="s">
        <v>93</v>
      </c>
      <c r="B52" s="11" t="s">
        <v>94</v>
      </c>
      <c r="C52" s="13">
        <v>0</v>
      </c>
      <c r="D52" s="13">
        <v>0</v>
      </c>
      <c r="E52" s="83"/>
    </row>
    <row r="53" spans="1:5" ht="24" x14ac:dyDescent="0.3">
      <c r="A53" s="11"/>
      <c r="B53" s="11" t="s">
        <v>95</v>
      </c>
      <c r="C53" s="13">
        <v>0</v>
      </c>
      <c r="D53" s="13">
        <v>0</v>
      </c>
      <c r="E53" s="83"/>
    </row>
    <row r="54" spans="1:5" x14ac:dyDescent="0.3">
      <c r="A54" s="11" t="s">
        <v>96</v>
      </c>
      <c r="B54" s="11" t="s">
        <v>97</v>
      </c>
      <c r="C54" s="13">
        <v>0</v>
      </c>
      <c r="D54" s="13">
        <v>0</v>
      </c>
      <c r="E54" s="83"/>
    </row>
    <row r="55" spans="1:5" ht="24" x14ac:dyDescent="0.3">
      <c r="A55" s="11" t="s">
        <v>98</v>
      </c>
      <c r="B55" s="11" t="s">
        <v>99</v>
      </c>
      <c r="C55" s="13">
        <v>0</v>
      </c>
      <c r="D55" s="13">
        <v>0</v>
      </c>
      <c r="E55" s="83"/>
    </row>
    <row r="56" spans="1:5" x14ac:dyDescent="0.3">
      <c r="A56" s="9"/>
      <c r="B56" s="9" t="s">
        <v>100</v>
      </c>
      <c r="C56" s="10">
        <v>2</v>
      </c>
      <c r="D56" s="10">
        <v>2</v>
      </c>
      <c r="E56" s="83"/>
    </row>
    <row r="57" spans="1:5" x14ac:dyDescent="0.3">
      <c r="A57" s="11"/>
      <c r="B57" s="11" t="s">
        <v>101</v>
      </c>
      <c r="C57" s="12">
        <v>0</v>
      </c>
      <c r="D57" s="12">
        <v>0</v>
      </c>
      <c r="E57" s="83"/>
    </row>
    <row r="58" spans="1:5" ht="24" x14ac:dyDescent="0.3">
      <c r="A58" s="11"/>
      <c r="B58" s="11" t="s">
        <v>102</v>
      </c>
      <c r="C58" s="13">
        <v>0</v>
      </c>
      <c r="D58" s="13">
        <v>0</v>
      </c>
      <c r="E58" s="83"/>
    </row>
    <row r="59" spans="1:5" ht="35.4" x14ac:dyDescent="0.3">
      <c r="A59" s="11"/>
      <c r="B59" s="11" t="s">
        <v>103</v>
      </c>
      <c r="C59" s="13">
        <v>0</v>
      </c>
      <c r="D59" s="13">
        <v>0</v>
      </c>
      <c r="E59" s="83"/>
    </row>
    <row r="60" spans="1:5" x14ac:dyDescent="0.3">
      <c r="A60" s="11" t="s">
        <v>104</v>
      </c>
      <c r="B60" s="11" t="s">
        <v>105</v>
      </c>
      <c r="C60" s="13">
        <v>0</v>
      </c>
      <c r="D60" s="13">
        <v>0</v>
      </c>
      <c r="E60" s="83"/>
    </row>
    <row r="61" spans="1:5" x14ac:dyDescent="0.3">
      <c r="A61" s="11"/>
      <c r="B61" s="11" t="s">
        <v>106</v>
      </c>
      <c r="C61" s="12">
        <v>2</v>
      </c>
      <c r="D61" s="12">
        <v>2</v>
      </c>
      <c r="E61" s="83"/>
    </row>
    <row r="62" spans="1:5" ht="24" x14ac:dyDescent="0.3">
      <c r="A62" s="11" t="s">
        <v>107</v>
      </c>
      <c r="B62" s="11" t="s">
        <v>108</v>
      </c>
      <c r="C62" s="13">
        <v>0</v>
      </c>
      <c r="D62" s="13">
        <v>0</v>
      </c>
      <c r="E62" s="83"/>
    </row>
    <row r="63" spans="1:5" x14ac:dyDescent="0.3">
      <c r="A63" s="11" t="s">
        <v>109</v>
      </c>
      <c r="B63" s="11" t="s">
        <v>110</v>
      </c>
      <c r="C63" s="13">
        <v>0</v>
      </c>
      <c r="D63" s="13">
        <v>0</v>
      </c>
      <c r="E63" s="83"/>
    </row>
    <row r="64" spans="1:5" ht="24" x14ac:dyDescent="0.3">
      <c r="A64" s="11" t="s">
        <v>111</v>
      </c>
      <c r="B64" s="11" t="s">
        <v>112</v>
      </c>
      <c r="C64" s="13">
        <v>0</v>
      </c>
      <c r="D64" s="13">
        <v>0</v>
      </c>
      <c r="E64" s="83"/>
    </row>
    <row r="65" spans="1:5" ht="24" x14ac:dyDescent="0.3">
      <c r="A65" s="11" t="s">
        <v>113</v>
      </c>
      <c r="B65" s="11" t="s">
        <v>114</v>
      </c>
      <c r="C65" s="13">
        <v>2</v>
      </c>
      <c r="D65" s="13">
        <v>2</v>
      </c>
      <c r="E65" s="83"/>
    </row>
    <row r="66" spans="1:5" ht="24" x14ac:dyDescent="0.3">
      <c r="A66" s="11" t="s">
        <v>115</v>
      </c>
      <c r="B66" s="11" t="s">
        <v>116</v>
      </c>
      <c r="C66" s="13">
        <v>0</v>
      </c>
      <c r="D66" s="13">
        <v>0</v>
      </c>
      <c r="E66" s="83"/>
    </row>
    <row r="67" spans="1:5" x14ac:dyDescent="0.3">
      <c r="A67" s="11" t="s">
        <v>117</v>
      </c>
      <c r="B67" s="11" t="s">
        <v>118</v>
      </c>
      <c r="C67" s="13">
        <v>0</v>
      </c>
      <c r="D67" s="13">
        <v>0</v>
      </c>
      <c r="E67" s="83"/>
    </row>
    <row r="68" spans="1:5" x14ac:dyDescent="0.3">
      <c r="A68" s="11" t="s">
        <v>119</v>
      </c>
      <c r="B68" s="11" t="s">
        <v>120</v>
      </c>
      <c r="C68" s="13">
        <v>0</v>
      </c>
      <c r="D68" s="13">
        <v>0</v>
      </c>
      <c r="E68" s="83"/>
    </row>
    <row r="69" spans="1:5" ht="24" x14ac:dyDescent="0.3">
      <c r="A69" s="11" t="s">
        <v>121</v>
      </c>
      <c r="B69" s="11" t="s">
        <v>122</v>
      </c>
      <c r="C69" s="13">
        <v>0</v>
      </c>
      <c r="D69" s="13">
        <v>0</v>
      </c>
      <c r="E69" s="83"/>
    </row>
    <row r="70" spans="1:5" ht="24" x14ac:dyDescent="0.3">
      <c r="A70" s="11" t="s">
        <v>123</v>
      </c>
      <c r="B70" s="11" t="s">
        <v>124</v>
      </c>
      <c r="C70" s="13">
        <v>0</v>
      </c>
      <c r="D70" s="13">
        <v>0</v>
      </c>
      <c r="E70" s="83"/>
    </row>
    <row r="71" spans="1:5" x14ac:dyDescent="0.3">
      <c r="A71" s="9"/>
      <c r="B71" s="9" t="s">
        <v>125</v>
      </c>
      <c r="C71" s="10">
        <v>58352</v>
      </c>
      <c r="D71" s="10">
        <v>50139</v>
      </c>
      <c r="E71" s="83"/>
    </row>
    <row r="72" spans="1:5" ht="35.4" x14ac:dyDescent="0.3">
      <c r="A72" s="11" t="s">
        <v>126</v>
      </c>
      <c r="B72" s="11" t="s">
        <v>127</v>
      </c>
      <c r="C72" s="13">
        <v>0</v>
      </c>
      <c r="D72" s="13">
        <v>0</v>
      </c>
      <c r="E72" s="83"/>
    </row>
    <row r="73" spans="1:5" x14ac:dyDescent="0.3">
      <c r="A73" s="11"/>
      <c r="B73" s="11" t="s">
        <v>128</v>
      </c>
      <c r="C73" s="12">
        <v>454</v>
      </c>
      <c r="D73" s="12">
        <v>644</v>
      </c>
      <c r="E73" s="83"/>
    </row>
    <row r="74" spans="1:5" ht="24" x14ac:dyDescent="0.3">
      <c r="A74" s="11"/>
      <c r="B74" s="11" t="s">
        <v>102</v>
      </c>
      <c r="C74" s="13">
        <v>0</v>
      </c>
      <c r="D74" s="13">
        <v>0</v>
      </c>
      <c r="E74" s="83"/>
    </row>
    <row r="75" spans="1:5" ht="35.4" x14ac:dyDescent="0.3">
      <c r="A75" s="11"/>
      <c r="B75" s="11" t="s">
        <v>103</v>
      </c>
      <c r="C75" s="13">
        <v>0</v>
      </c>
      <c r="D75" s="13">
        <v>0</v>
      </c>
      <c r="E75" s="83"/>
    </row>
    <row r="76" spans="1:5" ht="24" x14ac:dyDescent="0.3">
      <c r="A76" s="11" t="s">
        <v>129</v>
      </c>
      <c r="B76" s="11" t="s">
        <v>105</v>
      </c>
      <c r="C76" s="13">
        <v>454</v>
      </c>
      <c r="D76" s="13">
        <v>644</v>
      </c>
      <c r="E76" s="83"/>
    </row>
    <row r="77" spans="1:5" x14ac:dyDescent="0.3">
      <c r="A77" s="11"/>
      <c r="B77" s="11" t="s">
        <v>130</v>
      </c>
      <c r="C77" s="12">
        <v>19439</v>
      </c>
      <c r="D77" s="12">
        <v>17138</v>
      </c>
      <c r="E77" s="83"/>
    </row>
    <row r="78" spans="1:5" ht="24" x14ac:dyDescent="0.3">
      <c r="A78" s="11" t="s">
        <v>131</v>
      </c>
      <c r="B78" s="11" t="s">
        <v>108</v>
      </c>
      <c r="C78" s="13">
        <v>0</v>
      </c>
      <c r="D78" s="13">
        <v>0</v>
      </c>
      <c r="E78" s="83"/>
    </row>
    <row r="79" spans="1:5" x14ac:dyDescent="0.3">
      <c r="A79" s="11" t="s">
        <v>132</v>
      </c>
      <c r="B79" s="11" t="s">
        <v>110</v>
      </c>
      <c r="C79" s="13">
        <v>19439</v>
      </c>
      <c r="D79" s="13">
        <v>17138</v>
      </c>
      <c r="E79" s="83"/>
    </row>
    <row r="80" spans="1:5" ht="24" x14ac:dyDescent="0.3">
      <c r="A80" s="11" t="s">
        <v>133</v>
      </c>
      <c r="B80" s="11" t="s">
        <v>112</v>
      </c>
      <c r="C80" s="13">
        <v>0</v>
      </c>
      <c r="D80" s="13">
        <v>0</v>
      </c>
      <c r="E80" s="83"/>
    </row>
    <row r="81" spans="1:5" ht="69.599999999999994" x14ac:dyDescent="0.3">
      <c r="A81" s="11" t="s">
        <v>134</v>
      </c>
      <c r="B81" s="11" t="s">
        <v>135</v>
      </c>
      <c r="C81" s="13">
        <v>0</v>
      </c>
      <c r="D81" s="13">
        <v>0</v>
      </c>
      <c r="E81" s="83"/>
    </row>
    <row r="82" spans="1:5" ht="35.4" x14ac:dyDescent="0.3">
      <c r="A82" s="11" t="s">
        <v>136</v>
      </c>
      <c r="B82" s="11" t="s">
        <v>137</v>
      </c>
      <c r="C82" s="13">
        <v>1288</v>
      </c>
      <c r="D82" s="13">
        <v>1288</v>
      </c>
      <c r="E82" s="83"/>
    </row>
    <row r="83" spans="1:5" ht="24" x14ac:dyDescent="0.3">
      <c r="A83" s="11"/>
      <c r="B83" s="11" t="s">
        <v>138</v>
      </c>
      <c r="C83" s="12">
        <v>37171</v>
      </c>
      <c r="D83" s="12">
        <v>31069</v>
      </c>
      <c r="E83" s="83"/>
    </row>
    <row r="84" spans="1:5" x14ac:dyDescent="0.3">
      <c r="A84" s="11" t="s">
        <v>139</v>
      </c>
      <c r="B84" s="11" t="s">
        <v>140</v>
      </c>
      <c r="C84" s="13">
        <v>33092</v>
      </c>
      <c r="D84" s="13">
        <v>27247</v>
      </c>
      <c r="E84" s="83"/>
    </row>
    <row r="85" spans="1:5" ht="24" x14ac:dyDescent="0.3">
      <c r="A85" s="11" t="s">
        <v>141</v>
      </c>
      <c r="B85" s="11" t="s">
        <v>142</v>
      </c>
      <c r="C85" s="13">
        <v>4079</v>
      </c>
      <c r="D85" s="13">
        <v>3822</v>
      </c>
      <c r="E85" s="83"/>
    </row>
    <row r="86" spans="1:5" x14ac:dyDescent="0.3">
      <c r="A86" s="11" t="s">
        <v>143</v>
      </c>
      <c r="B86" s="11" t="s">
        <v>144</v>
      </c>
      <c r="C86" s="13">
        <v>0</v>
      </c>
      <c r="D86" s="13">
        <v>0</v>
      </c>
      <c r="E86" s="83"/>
    </row>
    <row r="87" spans="1:5" ht="24" x14ac:dyDescent="0.3">
      <c r="A87" s="11" t="s">
        <v>145</v>
      </c>
      <c r="B87" s="11" t="s">
        <v>146</v>
      </c>
      <c r="C87" s="13">
        <v>0</v>
      </c>
      <c r="D87" s="13">
        <v>0</v>
      </c>
      <c r="E87" s="83"/>
    </row>
    <row r="88" spans="1:5" ht="24" x14ac:dyDescent="0.3">
      <c r="A88" s="14"/>
      <c r="B88" s="15" t="s">
        <v>147</v>
      </c>
      <c r="C88" s="10">
        <v>64688</v>
      </c>
      <c r="D88" s="10">
        <v>62715</v>
      </c>
      <c r="E88" s="83"/>
    </row>
    <row r="89" spans="1:5" x14ac:dyDescent="0.3">
      <c r="A89" s="16"/>
      <c r="B89" s="16"/>
      <c r="C89" s="17"/>
      <c r="D89" s="17"/>
    </row>
    <row r="90" spans="1:5" x14ac:dyDescent="0.3">
      <c r="A90" s="18" t="s">
        <v>148</v>
      </c>
    </row>
  </sheetData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opLeftCell="A2" zoomScaleNormal="100" workbookViewId="0">
      <selection activeCell="B15" sqref="B15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9" t="s">
        <v>22</v>
      </c>
      <c r="B1" s="90"/>
      <c r="C1" s="90"/>
      <c r="D1" s="91"/>
    </row>
    <row r="2" spans="1:4" s="6" customFormat="1" ht="19.5" customHeight="1" thickBot="1" x14ac:dyDescent="0.35">
      <c r="A2" s="92"/>
      <c r="B2" s="93"/>
      <c r="C2" s="93"/>
      <c r="D2" s="94"/>
    </row>
    <row r="3" spans="1:4" s="6" customFormat="1" ht="19.5" customHeight="1" thickBot="1" x14ac:dyDescent="0.35">
      <c r="A3" s="95"/>
      <c r="B3" s="96"/>
      <c r="C3" s="96"/>
      <c r="D3" s="96"/>
    </row>
    <row r="4" spans="1:4" ht="19.5" customHeight="1" thickBot="1" x14ac:dyDescent="0.35">
      <c r="A4" s="97" t="s">
        <v>23</v>
      </c>
      <c r="B4" s="97"/>
      <c r="C4" s="97"/>
      <c r="D4" s="97"/>
    </row>
    <row r="5" spans="1:4" ht="15" thickBot="1" x14ac:dyDescent="0.35">
      <c r="A5" s="8" t="s">
        <v>24</v>
      </c>
      <c r="B5" s="8" t="s">
        <v>25</v>
      </c>
      <c r="C5" s="8" t="s">
        <v>24</v>
      </c>
      <c r="D5" s="8" t="s">
        <v>24</v>
      </c>
    </row>
    <row r="6" spans="1:4" ht="15" thickBot="1" x14ac:dyDescent="0.35">
      <c r="A6" s="8" t="s">
        <v>24</v>
      </c>
      <c r="B6" s="8" t="s">
        <v>26</v>
      </c>
      <c r="C6" s="8" t="s">
        <v>27</v>
      </c>
      <c r="D6" s="8" t="s">
        <v>28</v>
      </c>
    </row>
    <row r="7" spans="1:4" x14ac:dyDescent="0.3">
      <c r="A7" s="9"/>
      <c r="B7" s="9" t="s">
        <v>29</v>
      </c>
      <c r="C7" s="10">
        <f>+C8+C13+C17+C20+C21+C22+C23</f>
        <v>5422</v>
      </c>
      <c r="D7" s="10">
        <f>+D8+D13+D17+D20+D21+D22+D23</f>
        <v>4982</v>
      </c>
    </row>
    <row r="8" spans="1:4" x14ac:dyDescent="0.3">
      <c r="A8" s="11"/>
      <c r="B8" s="11" t="s">
        <v>30</v>
      </c>
      <c r="C8" s="12">
        <f>+C9+C10+C11+C12</f>
        <v>220</v>
      </c>
      <c r="D8" s="12">
        <f>+D9+D10+D11+D12</f>
        <v>268</v>
      </c>
    </row>
    <row r="9" spans="1:4" x14ac:dyDescent="0.3">
      <c r="A9" s="11" t="s">
        <v>31</v>
      </c>
      <c r="B9" s="11" t="s">
        <v>32</v>
      </c>
      <c r="C9" s="13">
        <v>0</v>
      </c>
      <c r="D9" s="13">
        <v>0</v>
      </c>
    </row>
    <row r="10" spans="1:4" x14ac:dyDescent="0.3">
      <c r="A10" s="11" t="s">
        <v>33</v>
      </c>
      <c r="B10" s="11" t="s">
        <v>34</v>
      </c>
      <c r="C10" s="13">
        <v>220</v>
      </c>
      <c r="D10" s="13">
        <v>0</v>
      </c>
    </row>
    <row r="11" spans="1:4" x14ac:dyDescent="0.3">
      <c r="A11" s="11"/>
      <c r="B11" s="11" t="s">
        <v>35</v>
      </c>
      <c r="C11" s="13">
        <v>0</v>
      </c>
      <c r="D11" s="13">
        <v>0</v>
      </c>
    </row>
    <row r="12" spans="1:4" ht="35.4" x14ac:dyDescent="0.3">
      <c r="A12" s="11" t="s">
        <v>36</v>
      </c>
      <c r="B12" s="11" t="s">
        <v>37</v>
      </c>
      <c r="C12" s="13">
        <v>0</v>
      </c>
      <c r="D12" s="13">
        <v>268</v>
      </c>
    </row>
    <row r="13" spans="1:4" x14ac:dyDescent="0.3">
      <c r="A13" s="11"/>
      <c r="B13" s="11" t="s">
        <v>38</v>
      </c>
      <c r="C13" s="12">
        <f>+C14+C15+C16</f>
        <v>5197</v>
      </c>
      <c r="D13" s="12">
        <f>+D14+D15+D16</f>
        <v>4709</v>
      </c>
    </row>
    <row r="14" spans="1:4" x14ac:dyDescent="0.3">
      <c r="A14" s="11" t="s">
        <v>39</v>
      </c>
      <c r="B14" s="11" t="s">
        <v>40</v>
      </c>
      <c r="C14" s="13">
        <v>0</v>
      </c>
      <c r="D14" s="13">
        <v>0</v>
      </c>
    </row>
    <row r="15" spans="1:4" x14ac:dyDescent="0.3">
      <c r="A15" s="11"/>
      <c r="B15" s="11" t="s">
        <v>35</v>
      </c>
      <c r="C15" s="13">
        <v>0</v>
      </c>
      <c r="D15" s="13">
        <v>0</v>
      </c>
    </row>
    <row r="16" spans="1:4" ht="69.599999999999994" x14ac:dyDescent="0.3">
      <c r="A16" s="11" t="s">
        <v>41</v>
      </c>
      <c r="B16" s="11" t="s">
        <v>42</v>
      </c>
      <c r="C16" s="13">
        <v>5197</v>
      </c>
      <c r="D16" s="13">
        <v>4709</v>
      </c>
    </row>
    <row r="17" spans="1:4" x14ac:dyDescent="0.3">
      <c r="A17" s="11"/>
      <c r="B17" s="11" t="s">
        <v>43</v>
      </c>
      <c r="C17" s="12">
        <f>+C18+C19</f>
        <v>0</v>
      </c>
      <c r="D17" s="12">
        <f>+D18+D19</f>
        <v>0</v>
      </c>
    </row>
    <row r="18" spans="1:4" x14ac:dyDescent="0.3">
      <c r="A18" s="11" t="s">
        <v>44</v>
      </c>
      <c r="B18" s="11" t="s">
        <v>40</v>
      </c>
      <c r="C18" s="13">
        <v>0</v>
      </c>
      <c r="D18" s="13">
        <v>0</v>
      </c>
    </row>
    <row r="19" spans="1:4" x14ac:dyDescent="0.3">
      <c r="A19" s="11" t="s">
        <v>45</v>
      </c>
      <c r="B19" s="11" t="s">
        <v>46</v>
      </c>
      <c r="C19" s="13">
        <v>0</v>
      </c>
      <c r="D19" s="13">
        <v>0</v>
      </c>
    </row>
    <row r="20" spans="1:4" ht="35.4" x14ac:dyDescent="0.3">
      <c r="A20" s="11" t="s">
        <v>47</v>
      </c>
      <c r="B20" s="11" t="s">
        <v>48</v>
      </c>
      <c r="C20" s="13">
        <v>0</v>
      </c>
      <c r="D20" s="13">
        <v>0</v>
      </c>
    </row>
    <row r="21" spans="1:4" ht="46.8" x14ac:dyDescent="0.3">
      <c r="A21" s="11" t="s">
        <v>49</v>
      </c>
      <c r="B21" s="11" t="s">
        <v>50</v>
      </c>
      <c r="C21" s="13">
        <v>5</v>
      </c>
      <c r="D21" s="13">
        <v>5</v>
      </c>
    </row>
    <row r="22" spans="1:4" x14ac:dyDescent="0.3">
      <c r="A22" s="11"/>
      <c r="B22" s="11" t="s">
        <v>51</v>
      </c>
      <c r="C22" s="13">
        <v>0</v>
      </c>
      <c r="D22" s="13">
        <v>0</v>
      </c>
    </row>
    <row r="23" spans="1:4" x14ac:dyDescent="0.3">
      <c r="A23" s="11" t="s">
        <v>52</v>
      </c>
      <c r="B23" s="11" t="s">
        <v>53</v>
      </c>
      <c r="C23" s="13">
        <v>0</v>
      </c>
      <c r="D23" s="13">
        <v>0</v>
      </c>
    </row>
    <row r="24" spans="1:4" x14ac:dyDescent="0.3">
      <c r="A24" s="9"/>
      <c r="B24" s="9" t="s">
        <v>54</v>
      </c>
      <c r="C24" s="10">
        <f>+C25+C31+C34+C38+C39+C40+C41</f>
        <v>9569</v>
      </c>
      <c r="D24" s="10">
        <f>+D25+D31+D34+D38+D39+D40+D41</f>
        <v>15477</v>
      </c>
    </row>
    <row r="25" spans="1:4" x14ac:dyDescent="0.3">
      <c r="A25" s="11"/>
      <c r="B25" s="11" t="s">
        <v>55</v>
      </c>
      <c r="C25" s="12">
        <f>+C26+C27+C28+C29+C30</f>
        <v>0</v>
      </c>
      <c r="D25" s="12">
        <f>+D26+D27+D28+D29+D30</f>
        <v>0</v>
      </c>
    </row>
    <row r="26" spans="1:4" x14ac:dyDescent="0.3">
      <c r="A26" s="11"/>
      <c r="B26" s="11" t="s">
        <v>56</v>
      </c>
      <c r="C26" s="13">
        <v>0</v>
      </c>
      <c r="D26" s="13">
        <v>0</v>
      </c>
    </row>
    <row r="27" spans="1:4" x14ac:dyDescent="0.3">
      <c r="A27" s="11" t="s">
        <v>57</v>
      </c>
      <c r="B27" s="11" t="s">
        <v>40</v>
      </c>
      <c r="C27" s="13">
        <v>0</v>
      </c>
      <c r="D27" s="13">
        <v>0</v>
      </c>
    </row>
    <row r="28" spans="1:4" x14ac:dyDescent="0.3">
      <c r="A28" s="11" t="s">
        <v>57</v>
      </c>
      <c r="B28" s="11" t="s">
        <v>58</v>
      </c>
      <c r="C28" s="13">
        <v>0</v>
      </c>
      <c r="D28" s="13">
        <v>0</v>
      </c>
    </row>
    <row r="29" spans="1:4" x14ac:dyDescent="0.3">
      <c r="A29" s="11" t="s">
        <v>59</v>
      </c>
      <c r="B29" s="11" t="s">
        <v>60</v>
      </c>
      <c r="C29" s="13">
        <v>0</v>
      </c>
      <c r="D29" s="13">
        <v>0</v>
      </c>
    </row>
    <row r="30" spans="1:4" x14ac:dyDescent="0.3">
      <c r="A30" s="11" t="s">
        <v>61</v>
      </c>
      <c r="B30" s="11" t="s">
        <v>62</v>
      </c>
      <c r="C30" s="13">
        <v>0</v>
      </c>
      <c r="D30" s="13">
        <v>0</v>
      </c>
    </row>
    <row r="31" spans="1:4" x14ac:dyDescent="0.3">
      <c r="A31" s="11"/>
      <c r="B31" s="11" t="s">
        <v>63</v>
      </c>
      <c r="C31" s="12">
        <f>+C32+C33</f>
        <v>442</v>
      </c>
      <c r="D31" s="12">
        <f>+D32+D33</f>
        <v>442</v>
      </c>
    </row>
    <row r="32" spans="1:4" ht="24" x14ac:dyDescent="0.3">
      <c r="A32" s="11" t="s">
        <v>64</v>
      </c>
      <c r="B32" s="11" t="s">
        <v>65</v>
      </c>
      <c r="C32" s="13">
        <v>442</v>
      </c>
      <c r="D32" s="13">
        <v>442</v>
      </c>
    </row>
    <row r="33" spans="1:4" x14ac:dyDescent="0.3">
      <c r="A33" s="11"/>
      <c r="B33" s="11" t="s">
        <v>35</v>
      </c>
      <c r="C33" s="13">
        <v>0</v>
      </c>
      <c r="D33" s="13">
        <v>0</v>
      </c>
    </row>
    <row r="34" spans="1:4" x14ac:dyDescent="0.3">
      <c r="A34" s="11"/>
      <c r="B34" s="11" t="s">
        <v>66</v>
      </c>
      <c r="C34" s="12">
        <f>+C35+C36+C37</f>
        <v>683</v>
      </c>
      <c r="D34" s="12">
        <f>+D35+D36+D37</f>
        <v>2381</v>
      </c>
    </row>
    <row r="35" spans="1:4" ht="46.8" x14ac:dyDescent="0.3">
      <c r="A35" s="11" t="s">
        <v>67</v>
      </c>
      <c r="B35" s="11" t="s">
        <v>68</v>
      </c>
      <c r="C35" s="13">
        <v>333</v>
      </c>
      <c r="D35" s="13">
        <v>2050</v>
      </c>
    </row>
    <row r="36" spans="1:4" x14ac:dyDescent="0.3">
      <c r="A36" s="11"/>
      <c r="B36" s="11" t="s">
        <v>69</v>
      </c>
      <c r="C36" s="13">
        <v>0</v>
      </c>
      <c r="D36" s="13">
        <v>0</v>
      </c>
    </row>
    <row r="37" spans="1:4" ht="24" x14ac:dyDescent="0.3">
      <c r="A37" s="11" t="s">
        <v>70</v>
      </c>
      <c r="B37" s="11" t="s">
        <v>71</v>
      </c>
      <c r="C37" s="13">
        <v>350</v>
      </c>
      <c r="D37" s="13">
        <v>331</v>
      </c>
    </row>
    <row r="38" spans="1:4" ht="58.2" x14ac:dyDescent="0.3">
      <c r="A38" s="11" t="s">
        <v>72</v>
      </c>
      <c r="B38" s="11" t="s">
        <v>73</v>
      </c>
      <c r="C38" s="13">
        <v>0</v>
      </c>
      <c r="D38" s="13">
        <v>0</v>
      </c>
    </row>
    <row r="39" spans="1:4" ht="69.599999999999994" x14ac:dyDescent="0.3">
      <c r="A39" s="11" t="s">
        <v>74</v>
      </c>
      <c r="B39" s="11" t="s">
        <v>75</v>
      </c>
      <c r="C39" s="13">
        <v>0</v>
      </c>
      <c r="D39" s="13">
        <v>0</v>
      </c>
    </row>
    <row r="40" spans="1:4" x14ac:dyDescent="0.3">
      <c r="A40" s="11" t="s">
        <v>76</v>
      </c>
      <c r="B40" s="11" t="s">
        <v>77</v>
      </c>
      <c r="C40" s="13">
        <v>0</v>
      </c>
      <c r="D40" s="13">
        <v>26</v>
      </c>
    </row>
    <row r="41" spans="1:4" x14ac:dyDescent="0.3">
      <c r="A41" s="11"/>
      <c r="B41" s="11" t="s">
        <v>78</v>
      </c>
      <c r="C41" s="13">
        <v>8444</v>
      </c>
      <c r="D41" s="13">
        <v>12628</v>
      </c>
    </row>
    <row r="42" spans="1:4" x14ac:dyDescent="0.3">
      <c r="A42" s="14"/>
      <c r="B42" s="15" t="s">
        <v>79</v>
      </c>
      <c r="C42" s="10">
        <f>+C7+C24</f>
        <v>14991</v>
      </c>
      <c r="D42" s="10">
        <f>+D7+D24</f>
        <v>20459</v>
      </c>
    </row>
    <row r="43" spans="1:4" x14ac:dyDescent="0.3">
      <c r="A43" s="9"/>
      <c r="B43" s="9" t="s">
        <v>80</v>
      </c>
      <c r="C43" s="10">
        <f>+C44+C54+C55</f>
        <v>13087</v>
      </c>
      <c r="D43" s="10">
        <f>+D44+D54+D55</f>
        <v>16058</v>
      </c>
    </row>
    <row r="44" spans="1:4" x14ac:dyDescent="0.3">
      <c r="A44" s="11"/>
      <c r="B44" s="11" t="s">
        <v>81</v>
      </c>
      <c r="C44" s="12">
        <f>+C45+C46+C47+C48+C49+C50+C51+C52+C53</f>
        <v>13087</v>
      </c>
      <c r="D44" s="12">
        <f>+D45+D46+D47+D48+D49+D50+D51+D52+D53</f>
        <v>16058</v>
      </c>
    </row>
    <row r="45" spans="1:4" ht="24" x14ac:dyDescent="0.3">
      <c r="A45" s="11" t="s">
        <v>82</v>
      </c>
      <c r="B45" s="11" t="s">
        <v>83</v>
      </c>
      <c r="C45" s="13">
        <v>2000</v>
      </c>
      <c r="D45" s="13">
        <v>2000</v>
      </c>
    </row>
    <row r="46" spans="1:4" x14ac:dyDescent="0.3">
      <c r="A46" s="11"/>
      <c r="B46" s="11" t="s">
        <v>84</v>
      </c>
      <c r="C46" s="13">
        <v>0</v>
      </c>
      <c r="D46" s="13">
        <v>0</v>
      </c>
    </row>
    <row r="47" spans="1:4" ht="24" x14ac:dyDescent="0.3">
      <c r="A47" s="11" t="s">
        <v>85</v>
      </c>
      <c r="B47" s="11" t="s">
        <v>86</v>
      </c>
      <c r="C47" s="13">
        <v>1495</v>
      </c>
      <c r="D47" s="13">
        <v>1495</v>
      </c>
    </row>
    <row r="48" spans="1:4" x14ac:dyDescent="0.3">
      <c r="A48" s="11" t="s">
        <v>87</v>
      </c>
      <c r="B48" s="11" t="s">
        <v>88</v>
      </c>
      <c r="C48" s="13">
        <v>0</v>
      </c>
      <c r="D48" s="13">
        <v>0</v>
      </c>
    </row>
    <row r="49" spans="1:4" x14ac:dyDescent="0.3">
      <c r="A49" s="11" t="s">
        <v>89</v>
      </c>
      <c r="B49" s="11" t="s">
        <v>90</v>
      </c>
      <c r="C49" s="13">
        <v>-642</v>
      </c>
      <c r="D49" s="13">
        <v>-642</v>
      </c>
    </row>
    <row r="50" spans="1:4" x14ac:dyDescent="0.3">
      <c r="A50" s="11"/>
      <c r="B50" s="11" t="s">
        <v>91</v>
      </c>
      <c r="C50" s="13">
        <v>12493</v>
      </c>
      <c r="D50" s="13">
        <v>12493</v>
      </c>
    </row>
    <row r="51" spans="1:4" x14ac:dyDescent="0.3">
      <c r="A51" s="11"/>
      <c r="B51" s="11" t="s">
        <v>92</v>
      </c>
      <c r="C51" s="13">
        <v>-2259</v>
      </c>
      <c r="D51" s="13">
        <v>712</v>
      </c>
    </row>
    <row r="52" spans="1:4" x14ac:dyDescent="0.3">
      <c r="A52" s="11" t="s">
        <v>93</v>
      </c>
      <c r="B52" s="11" t="s">
        <v>94</v>
      </c>
      <c r="C52" s="13">
        <v>0</v>
      </c>
      <c r="D52" s="13">
        <v>0</v>
      </c>
    </row>
    <row r="53" spans="1:4" x14ac:dyDescent="0.3">
      <c r="A53" s="11"/>
      <c r="B53" s="11" t="s">
        <v>95</v>
      </c>
      <c r="C53" s="13">
        <v>0</v>
      </c>
      <c r="D53" s="13">
        <v>0</v>
      </c>
    </row>
    <row r="54" spans="1:4" x14ac:dyDescent="0.3">
      <c r="A54" s="11" t="s">
        <v>96</v>
      </c>
      <c r="B54" s="11" t="s">
        <v>97</v>
      </c>
      <c r="C54" s="13">
        <v>0</v>
      </c>
      <c r="D54" s="13">
        <v>0</v>
      </c>
    </row>
    <row r="55" spans="1:4" x14ac:dyDescent="0.3">
      <c r="A55" s="11" t="s">
        <v>98</v>
      </c>
      <c r="B55" s="11" t="s">
        <v>99</v>
      </c>
      <c r="C55" s="13">
        <v>0</v>
      </c>
      <c r="D55" s="13">
        <v>0</v>
      </c>
    </row>
    <row r="56" spans="1:4" x14ac:dyDescent="0.3">
      <c r="A56" s="9"/>
      <c r="B56" s="9" t="s">
        <v>100</v>
      </c>
      <c r="C56" s="10">
        <f>+C57+C61+C66+C67+C68+C69+C70</f>
        <v>0</v>
      </c>
      <c r="D56" s="10">
        <f>+D57+D61+D66+D67+D68+D69+D70</f>
        <v>0</v>
      </c>
    </row>
    <row r="57" spans="1:4" x14ac:dyDescent="0.3">
      <c r="A57" s="11"/>
      <c r="B57" s="11" t="s">
        <v>101</v>
      </c>
      <c r="C57" s="12">
        <f>+C58+C59+C60</f>
        <v>0</v>
      </c>
      <c r="D57" s="12">
        <f>+D58+D59+D60</f>
        <v>0</v>
      </c>
    </row>
    <row r="58" spans="1:4" x14ac:dyDescent="0.3">
      <c r="A58" s="11"/>
      <c r="B58" s="11" t="s">
        <v>102</v>
      </c>
      <c r="C58" s="13">
        <v>0</v>
      </c>
      <c r="D58" s="13">
        <v>0</v>
      </c>
    </row>
    <row r="59" spans="1:4" x14ac:dyDescent="0.3">
      <c r="A59" s="11"/>
      <c r="B59" s="11" t="s">
        <v>103</v>
      </c>
      <c r="C59" s="13">
        <v>0</v>
      </c>
      <c r="D59" s="13">
        <v>0</v>
      </c>
    </row>
    <row r="60" spans="1:4" x14ac:dyDescent="0.3">
      <c r="A60" s="11" t="s">
        <v>104</v>
      </c>
      <c r="B60" s="11" t="s">
        <v>105</v>
      </c>
      <c r="C60" s="13">
        <v>0</v>
      </c>
      <c r="D60" s="13">
        <v>0</v>
      </c>
    </row>
    <row r="61" spans="1:4" x14ac:dyDescent="0.3">
      <c r="A61" s="11"/>
      <c r="B61" s="11" t="s">
        <v>106</v>
      </c>
      <c r="C61" s="12">
        <f>+C62+C63+C64+C65</f>
        <v>0</v>
      </c>
      <c r="D61" s="12">
        <f>+D62+D63+D64+D65</f>
        <v>0</v>
      </c>
    </row>
    <row r="62" spans="1:4" x14ac:dyDescent="0.3">
      <c r="A62" s="11" t="s">
        <v>107</v>
      </c>
      <c r="B62" s="11" t="s">
        <v>108</v>
      </c>
      <c r="C62" s="13">
        <v>0</v>
      </c>
      <c r="D62" s="13">
        <v>0</v>
      </c>
    </row>
    <row r="63" spans="1:4" x14ac:dyDescent="0.3">
      <c r="A63" s="11" t="s">
        <v>109</v>
      </c>
      <c r="B63" s="11" t="s">
        <v>110</v>
      </c>
      <c r="C63" s="13">
        <v>0</v>
      </c>
      <c r="D63" s="13">
        <v>0</v>
      </c>
    </row>
    <row r="64" spans="1:4" x14ac:dyDescent="0.3">
      <c r="A64" s="11" t="s">
        <v>111</v>
      </c>
      <c r="B64" s="11" t="s">
        <v>112</v>
      </c>
      <c r="C64" s="13">
        <v>0</v>
      </c>
      <c r="D64" s="13">
        <v>0</v>
      </c>
    </row>
    <row r="65" spans="1:4" ht="24" x14ac:dyDescent="0.3">
      <c r="A65" s="11" t="s">
        <v>113</v>
      </c>
      <c r="B65" s="11" t="s">
        <v>114</v>
      </c>
      <c r="C65" s="13">
        <v>0</v>
      </c>
      <c r="D65" s="13">
        <v>0</v>
      </c>
    </row>
    <row r="66" spans="1:4" ht="24" x14ac:dyDescent="0.3">
      <c r="A66" s="11" t="s">
        <v>115</v>
      </c>
      <c r="B66" s="11" t="s">
        <v>116</v>
      </c>
      <c r="C66" s="13">
        <v>0</v>
      </c>
      <c r="D66" s="13">
        <v>0</v>
      </c>
    </row>
    <row r="67" spans="1:4" x14ac:dyDescent="0.3">
      <c r="A67" s="11" t="s">
        <v>117</v>
      </c>
      <c r="B67" s="11" t="s">
        <v>118</v>
      </c>
      <c r="C67" s="13">
        <v>0</v>
      </c>
      <c r="D67" s="13">
        <v>0</v>
      </c>
    </row>
    <row r="68" spans="1:4" x14ac:dyDescent="0.3">
      <c r="A68" s="11" t="s">
        <v>119</v>
      </c>
      <c r="B68" s="11" t="s">
        <v>120</v>
      </c>
      <c r="C68" s="13">
        <v>0</v>
      </c>
      <c r="D68" s="13">
        <v>0</v>
      </c>
    </row>
    <row r="69" spans="1:4" x14ac:dyDescent="0.3">
      <c r="A69" s="11" t="s">
        <v>121</v>
      </c>
      <c r="B69" s="11" t="s">
        <v>122</v>
      </c>
      <c r="C69" s="13">
        <v>0</v>
      </c>
      <c r="D69" s="13">
        <v>0</v>
      </c>
    </row>
    <row r="70" spans="1:4" x14ac:dyDescent="0.3">
      <c r="A70" s="11" t="s">
        <v>123</v>
      </c>
      <c r="B70" s="11" t="s">
        <v>124</v>
      </c>
      <c r="C70" s="13">
        <v>0</v>
      </c>
      <c r="D70" s="13">
        <v>0</v>
      </c>
    </row>
    <row r="71" spans="1:4" x14ac:dyDescent="0.3">
      <c r="A71" s="9"/>
      <c r="B71" s="9" t="s">
        <v>125</v>
      </c>
      <c r="C71" s="10">
        <f>+C72+C73+C77+C82+C83+C86+C87</f>
        <v>1904</v>
      </c>
      <c r="D71" s="10">
        <f>+D72+D73+D77+D82+D83+D86+D87</f>
        <v>4401</v>
      </c>
    </row>
    <row r="72" spans="1:4" x14ac:dyDescent="0.3">
      <c r="A72" s="11" t="s">
        <v>126</v>
      </c>
      <c r="B72" s="11" t="s">
        <v>127</v>
      </c>
      <c r="C72" s="13">
        <v>0</v>
      </c>
      <c r="D72" s="13">
        <v>0</v>
      </c>
    </row>
    <row r="73" spans="1:4" x14ac:dyDescent="0.3">
      <c r="A73" s="11"/>
      <c r="B73" s="11" t="s">
        <v>128</v>
      </c>
      <c r="C73" s="12">
        <f>+C74+C75+C76</f>
        <v>169</v>
      </c>
      <c r="D73" s="12">
        <f>+D74+D75+D76</f>
        <v>254</v>
      </c>
    </row>
    <row r="74" spans="1:4" x14ac:dyDescent="0.3">
      <c r="A74" s="11"/>
      <c r="B74" s="11" t="s">
        <v>102</v>
      </c>
      <c r="C74" s="13">
        <v>0</v>
      </c>
      <c r="D74" s="13">
        <v>0</v>
      </c>
    </row>
    <row r="75" spans="1:4" x14ac:dyDescent="0.3">
      <c r="A75" s="11"/>
      <c r="B75" s="11" t="s">
        <v>103</v>
      </c>
      <c r="C75" s="13">
        <v>0</v>
      </c>
      <c r="D75" s="13">
        <v>0</v>
      </c>
    </row>
    <row r="76" spans="1:4" ht="24" x14ac:dyDescent="0.3">
      <c r="A76" s="11" t="s">
        <v>129</v>
      </c>
      <c r="B76" s="11" t="s">
        <v>105</v>
      </c>
      <c r="C76" s="13">
        <v>169</v>
      </c>
      <c r="D76" s="13">
        <v>254</v>
      </c>
    </row>
    <row r="77" spans="1:4" x14ac:dyDescent="0.3">
      <c r="A77" s="11"/>
      <c r="B77" s="11" t="s">
        <v>130</v>
      </c>
      <c r="C77" s="12">
        <f>+C78+C79+C80+C81</f>
        <v>1</v>
      </c>
      <c r="D77" s="12">
        <f>+D78+D79+D80+D81</f>
        <v>822</v>
      </c>
    </row>
    <row r="78" spans="1:4" x14ac:dyDescent="0.3">
      <c r="A78" s="11" t="s">
        <v>131</v>
      </c>
      <c r="B78" s="11" t="s">
        <v>108</v>
      </c>
      <c r="C78" s="13">
        <v>0</v>
      </c>
      <c r="D78" s="13">
        <v>0</v>
      </c>
    </row>
    <row r="79" spans="1:4" x14ac:dyDescent="0.3">
      <c r="A79" s="11" t="s">
        <v>132</v>
      </c>
      <c r="B79" s="11" t="s">
        <v>110</v>
      </c>
      <c r="C79" s="13">
        <v>0</v>
      </c>
      <c r="D79" s="13">
        <v>0</v>
      </c>
    </row>
    <row r="80" spans="1:4" x14ac:dyDescent="0.3">
      <c r="A80" s="11" t="s">
        <v>133</v>
      </c>
      <c r="B80" s="11" t="s">
        <v>112</v>
      </c>
      <c r="C80" s="13">
        <v>0</v>
      </c>
      <c r="D80" s="13">
        <v>0</v>
      </c>
    </row>
    <row r="81" spans="1:4" ht="69.599999999999994" x14ac:dyDescent="0.3">
      <c r="A81" s="11" t="s">
        <v>134</v>
      </c>
      <c r="B81" s="11" t="s">
        <v>135</v>
      </c>
      <c r="C81" s="13">
        <v>1</v>
      </c>
      <c r="D81" s="13">
        <v>822</v>
      </c>
    </row>
    <row r="82" spans="1:4" ht="35.4" x14ac:dyDescent="0.3">
      <c r="A82" s="11" t="s">
        <v>136</v>
      </c>
      <c r="B82" s="11" t="s">
        <v>137</v>
      </c>
      <c r="C82" s="13">
        <v>0</v>
      </c>
      <c r="D82" s="13">
        <v>0</v>
      </c>
    </row>
    <row r="83" spans="1:4" x14ac:dyDescent="0.3">
      <c r="A83" s="11"/>
      <c r="B83" s="11" t="s">
        <v>138</v>
      </c>
      <c r="C83" s="12">
        <f>+C84+C85</f>
        <v>1734</v>
      </c>
      <c r="D83" s="12">
        <f>+D84+D85</f>
        <v>3325</v>
      </c>
    </row>
    <row r="84" spans="1:4" x14ac:dyDescent="0.3">
      <c r="A84" s="11" t="s">
        <v>139</v>
      </c>
      <c r="B84" s="11" t="s">
        <v>140</v>
      </c>
      <c r="C84" s="13">
        <v>675</v>
      </c>
      <c r="D84" s="13">
        <v>1201</v>
      </c>
    </row>
    <row r="85" spans="1:4" ht="24" x14ac:dyDescent="0.3">
      <c r="A85" s="11" t="s">
        <v>141</v>
      </c>
      <c r="B85" s="11" t="s">
        <v>142</v>
      </c>
      <c r="C85" s="13">
        <v>1059</v>
      </c>
      <c r="D85" s="13">
        <v>2124</v>
      </c>
    </row>
    <row r="86" spans="1:4" x14ac:dyDescent="0.3">
      <c r="A86" s="11" t="s">
        <v>143</v>
      </c>
      <c r="B86" s="11" t="s">
        <v>144</v>
      </c>
      <c r="C86" s="13">
        <v>0</v>
      </c>
      <c r="D86" s="13">
        <v>0</v>
      </c>
    </row>
    <row r="87" spans="1:4" x14ac:dyDescent="0.3">
      <c r="A87" s="11" t="s">
        <v>145</v>
      </c>
      <c r="B87" s="11" t="s">
        <v>146</v>
      </c>
      <c r="C87" s="13">
        <v>0</v>
      </c>
      <c r="D87" s="13">
        <v>0</v>
      </c>
    </row>
    <row r="88" spans="1:4" x14ac:dyDescent="0.3">
      <c r="A88" s="14"/>
      <c r="B88" s="15" t="s">
        <v>147</v>
      </c>
      <c r="C88" s="10">
        <f>+C43+C56+C71</f>
        <v>14991</v>
      </c>
      <c r="D88" s="10">
        <f>+D43+D56+D71</f>
        <v>20459</v>
      </c>
    </row>
    <row r="89" spans="1:4" x14ac:dyDescent="0.3">
      <c r="A89" s="16"/>
      <c r="B89" s="16"/>
      <c r="C89" s="17"/>
      <c r="D89" s="17"/>
    </row>
    <row r="90" spans="1:4" x14ac:dyDescent="0.3">
      <c r="A90" s="18" t="s">
        <v>148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topLeftCell="A2" workbookViewId="0">
      <selection activeCell="A2" sqref="A2:D88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9" t="s">
        <v>22</v>
      </c>
      <c r="B1" s="90"/>
      <c r="C1" s="90"/>
      <c r="D1" s="91"/>
    </row>
    <row r="2" spans="1:4" s="6" customFormat="1" ht="19.5" customHeight="1" thickBot="1" x14ac:dyDescent="0.35">
      <c r="A2" s="92"/>
      <c r="B2" s="93"/>
      <c r="C2" s="93"/>
      <c r="D2" s="94"/>
    </row>
    <row r="3" spans="1:4" s="6" customFormat="1" ht="19.5" customHeight="1" thickBot="1" x14ac:dyDescent="0.35">
      <c r="A3" s="95"/>
      <c r="B3" s="96"/>
      <c r="C3" s="96"/>
      <c r="D3" s="96"/>
    </row>
    <row r="4" spans="1:4" ht="19.5" customHeight="1" thickBot="1" x14ac:dyDescent="0.35">
      <c r="A4" s="97" t="s">
        <v>23</v>
      </c>
      <c r="B4" s="97"/>
      <c r="C4" s="97"/>
      <c r="D4" s="97"/>
    </row>
    <row r="5" spans="1:4" ht="15" thickBot="1" x14ac:dyDescent="0.35">
      <c r="A5" s="8" t="s">
        <v>24</v>
      </c>
      <c r="B5" s="8" t="s">
        <v>25</v>
      </c>
      <c r="C5" s="8" t="s">
        <v>24</v>
      </c>
      <c r="D5" s="8" t="s">
        <v>24</v>
      </c>
    </row>
    <row r="6" spans="1:4" ht="15" thickBot="1" x14ac:dyDescent="0.35">
      <c r="A6" s="8" t="s">
        <v>24</v>
      </c>
      <c r="B6" s="8" t="s">
        <v>26</v>
      </c>
      <c r="C6" s="8" t="s">
        <v>27</v>
      </c>
      <c r="D6" s="8" t="s">
        <v>28</v>
      </c>
    </row>
    <row r="7" spans="1:4" x14ac:dyDescent="0.3">
      <c r="A7" s="9"/>
      <c r="B7" s="9" t="s">
        <v>29</v>
      </c>
      <c r="C7" s="10">
        <f>+C8+C13+C17+C20+C21+C22+C23</f>
        <v>4146.83</v>
      </c>
      <c r="D7" s="10">
        <f>+D8+D13+D17+D20+D21+D22+D23</f>
        <v>4018.8199999999997</v>
      </c>
    </row>
    <row r="8" spans="1:4" x14ac:dyDescent="0.3">
      <c r="A8" s="11"/>
      <c r="B8" s="11" t="s">
        <v>30</v>
      </c>
      <c r="C8" s="12">
        <f>+C9+C10+C11+C12</f>
        <v>0</v>
      </c>
      <c r="D8" s="12">
        <f>+D9+D10+D11+D12</f>
        <v>0</v>
      </c>
    </row>
    <row r="9" spans="1:4" x14ac:dyDescent="0.3">
      <c r="A9" s="11" t="s">
        <v>31</v>
      </c>
      <c r="B9" s="11" t="s">
        <v>32</v>
      </c>
      <c r="C9" s="13">
        <v>0</v>
      </c>
      <c r="D9" s="13">
        <v>0</v>
      </c>
    </row>
    <row r="10" spans="1:4" x14ac:dyDescent="0.3">
      <c r="A10" s="11" t="s">
        <v>33</v>
      </c>
      <c r="B10" s="11" t="s">
        <v>34</v>
      </c>
      <c r="C10" s="13">
        <v>0</v>
      </c>
      <c r="D10" s="13">
        <v>0</v>
      </c>
    </row>
    <row r="11" spans="1:4" x14ac:dyDescent="0.3">
      <c r="A11" s="11"/>
      <c r="B11" s="11" t="s">
        <v>35</v>
      </c>
      <c r="C11" s="13">
        <v>0</v>
      </c>
      <c r="D11" s="13">
        <v>0</v>
      </c>
    </row>
    <row r="12" spans="1:4" ht="35.4" x14ac:dyDescent="0.3">
      <c r="A12" s="11" t="s">
        <v>36</v>
      </c>
      <c r="B12" s="11" t="s">
        <v>37</v>
      </c>
      <c r="C12" s="13">
        <v>0</v>
      </c>
      <c r="D12" s="13">
        <v>0</v>
      </c>
    </row>
    <row r="13" spans="1:4" x14ac:dyDescent="0.3">
      <c r="A13" s="11"/>
      <c r="B13" s="11" t="s">
        <v>38</v>
      </c>
      <c r="C13" s="12">
        <f>+C14+C15+C16</f>
        <v>1665.81</v>
      </c>
      <c r="D13" s="12">
        <f>+D14+D15+D16</f>
        <v>1697.8</v>
      </c>
    </row>
    <row r="14" spans="1:4" x14ac:dyDescent="0.3">
      <c r="A14" s="11" t="s">
        <v>39</v>
      </c>
      <c r="B14" s="11" t="s">
        <v>40</v>
      </c>
      <c r="C14" s="13">
        <v>1096</v>
      </c>
      <c r="D14" s="13">
        <v>1096.81</v>
      </c>
    </row>
    <row r="15" spans="1:4" x14ac:dyDescent="0.3">
      <c r="A15" s="11"/>
      <c r="B15" s="11" t="s">
        <v>35</v>
      </c>
      <c r="C15" s="13">
        <v>0</v>
      </c>
      <c r="D15" s="13">
        <v>0</v>
      </c>
    </row>
    <row r="16" spans="1:4" ht="69.599999999999994" x14ac:dyDescent="0.3">
      <c r="A16" s="11" t="s">
        <v>41</v>
      </c>
      <c r="B16" s="11" t="s">
        <v>42</v>
      </c>
      <c r="C16" s="13">
        <v>569.80999999999995</v>
      </c>
      <c r="D16" s="13">
        <v>600.99</v>
      </c>
    </row>
    <row r="17" spans="1:4" x14ac:dyDescent="0.3">
      <c r="A17" s="11"/>
      <c r="B17" s="11" t="s">
        <v>43</v>
      </c>
      <c r="C17" s="12">
        <f>+C18+C19</f>
        <v>0</v>
      </c>
      <c r="D17" s="12">
        <f>+D18+D19</f>
        <v>0</v>
      </c>
    </row>
    <row r="18" spans="1:4" x14ac:dyDescent="0.3">
      <c r="A18" s="11" t="s">
        <v>44</v>
      </c>
      <c r="B18" s="11" t="s">
        <v>40</v>
      </c>
      <c r="C18" s="13">
        <v>0</v>
      </c>
      <c r="D18" s="13">
        <v>0</v>
      </c>
    </row>
    <row r="19" spans="1:4" x14ac:dyDescent="0.3">
      <c r="A19" s="11" t="s">
        <v>45</v>
      </c>
      <c r="B19" s="11" t="s">
        <v>46</v>
      </c>
      <c r="C19" s="13">
        <v>0</v>
      </c>
      <c r="D19" s="13">
        <v>0</v>
      </c>
    </row>
    <row r="20" spans="1:4" ht="35.4" x14ac:dyDescent="0.3">
      <c r="A20" s="11" t="s">
        <v>47</v>
      </c>
      <c r="B20" s="11" t="s">
        <v>48</v>
      </c>
      <c r="C20" s="13">
        <v>0</v>
      </c>
      <c r="D20" s="13">
        <v>0</v>
      </c>
    </row>
    <row r="21" spans="1:4" ht="46.8" x14ac:dyDescent="0.3">
      <c r="A21" s="11" t="s">
        <v>49</v>
      </c>
      <c r="B21" s="11" t="s">
        <v>50</v>
      </c>
      <c r="C21" s="13">
        <v>2481.02</v>
      </c>
      <c r="D21" s="13">
        <v>2321.02</v>
      </c>
    </row>
    <row r="22" spans="1:4" x14ac:dyDescent="0.3">
      <c r="A22" s="11"/>
      <c r="B22" s="11" t="s">
        <v>51</v>
      </c>
      <c r="C22" s="13">
        <v>0</v>
      </c>
      <c r="D22" s="13">
        <v>0</v>
      </c>
    </row>
    <row r="23" spans="1:4" x14ac:dyDescent="0.3">
      <c r="A23" s="11" t="s">
        <v>52</v>
      </c>
      <c r="B23" s="11" t="s">
        <v>53</v>
      </c>
      <c r="C23" s="13">
        <v>0</v>
      </c>
      <c r="D23" s="13">
        <v>0</v>
      </c>
    </row>
    <row r="24" spans="1:4" x14ac:dyDescent="0.3">
      <c r="A24" s="9"/>
      <c r="B24" s="9" t="s">
        <v>54</v>
      </c>
      <c r="C24" s="10">
        <f>+C25+C31+C34+C38+C39+C40+C41</f>
        <v>6275.51</v>
      </c>
      <c r="D24" s="10">
        <f>+D25+D31+D34+D38+D39+D40+D41</f>
        <v>3088.89</v>
      </c>
    </row>
    <row r="25" spans="1:4" x14ac:dyDescent="0.3">
      <c r="A25" s="11"/>
      <c r="B25" s="11" t="s">
        <v>55</v>
      </c>
      <c r="C25" s="12">
        <f>+C26+C27+C28+C29+C30</f>
        <v>0</v>
      </c>
      <c r="D25" s="12">
        <f>+D26+D27+D28+D29+D30</f>
        <v>0</v>
      </c>
    </row>
    <row r="26" spans="1:4" x14ac:dyDescent="0.3">
      <c r="A26" s="11"/>
      <c r="B26" s="11" t="s">
        <v>56</v>
      </c>
      <c r="C26" s="13">
        <v>0</v>
      </c>
      <c r="D26" s="13">
        <v>0</v>
      </c>
    </row>
    <row r="27" spans="1:4" x14ac:dyDescent="0.3">
      <c r="A27" s="11" t="s">
        <v>57</v>
      </c>
      <c r="B27" s="11" t="s">
        <v>40</v>
      </c>
      <c r="C27" s="13">
        <v>0</v>
      </c>
      <c r="D27" s="13">
        <v>0</v>
      </c>
    </row>
    <row r="28" spans="1:4" x14ac:dyDescent="0.3">
      <c r="A28" s="11" t="s">
        <v>57</v>
      </c>
      <c r="B28" s="11" t="s">
        <v>58</v>
      </c>
      <c r="C28" s="13">
        <v>0</v>
      </c>
      <c r="D28" s="13">
        <v>0</v>
      </c>
    </row>
    <row r="29" spans="1:4" x14ac:dyDescent="0.3">
      <c r="A29" s="11" t="s">
        <v>59</v>
      </c>
      <c r="B29" s="11" t="s">
        <v>60</v>
      </c>
      <c r="C29" s="13">
        <v>0</v>
      </c>
      <c r="D29" s="13">
        <v>0</v>
      </c>
    </row>
    <row r="30" spans="1:4" x14ac:dyDescent="0.3">
      <c r="A30" s="11" t="s">
        <v>61</v>
      </c>
      <c r="B30" s="11" t="s">
        <v>62</v>
      </c>
      <c r="C30" s="13">
        <v>0</v>
      </c>
      <c r="D30" s="13">
        <v>0</v>
      </c>
    </row>
    <row r="31" spans="1:4" x14ac:dyDescent="0.3">
      <c r="A31" s="11"/>
      <c r="B31" s="11" t="s">
        <v>63</v>
      </c>
      <c r="C31" s="12">
        <f>+C32+C33</f>
        <v>0</v>
      </c>
      <c r="D31" s="12">
        <f>+D32+D33</f>
        <v>0</v>
      </c>
    </row>
    <row r="32" spans="1:4" ht="24" x14ac:dyDescent="0.3">
      <c r="A32" s="11" t="s">
        <v>64</v>
      </c>
      <c r="B32" s="11" t="s">
        <v>65</v>
      </c>
      <c r="C32" s="13">
        <v>0</v>
      </c>
      <c r="D32" s="13">
        <v>0</v>
      </c>
    </row>
    <row r="33" spans="1:4" x14ac:dyDescent="0.3">
      <c r="A33" s="11"/>
      <c r="B33" s="11" t="s">
        <v>35</v>
      </c>
      <c r="C33" s="13">
        <v>0</v>
      </c>
      <c r="D33" s="13">
        <v>0</v>
      </c>
    </row>
    <row r="34" spans="1:4" x14ac:dyDescent="0.3">
      <c r="A34" s="11"/>
      <c r="B34" s="11" t="s">
        <v>66</v>
      </c>
      <c r="C34" s="12">
        <f>+C35+C36+C37</f>
        <v>5.31</v>
      </c>
      <c r="D34" s="12">
        <f>+D35+D36+D37</f>
        <v>2255.81</v>
      </c>
    </row>
    <row r="35" spans="1:4" ht="46.8" x14ac:dyDescent="0.3">
      <c r="A35" s="11" t="s">
        <v>67</v>
      </c>
      <c r="B35" s="11" t="s">
        <v>68</v>
      </c>
      <c r="C35" s="13">
        <v>0</v>
      </c>
      <c r="D35" s="13">
        <v>0</v>
      </c>
    </row>
    <row r="36" spans="1:4" x14ac:dyDescent="0.3">
      <c r="A36" s="11"/>
      <c r="B36" s="11" t="s">
        <v>69</v>
      </c>
      <c r="C36" s="13">
        <v>0</v>
      </c>
      <c r="D36" s="13">
        <v>0</v>
      </c>
    </row>
    <row r="37" spans="1:4" ht="24" x14ac:dyDescent="0.3">
      <c r="A37" s="11" t="s">
        <v>70</v>
      </c>
      <c r="B37" s="11" t="s">
        <v>71</v>
      </c>
      <c r="C37" s="13">
        <v>5.31</v>
      </c>
      <c r="D37" s="13">
        <v>2255.81</v>
      </c>
    </row>
    <row r="38" spans="1:4" ht="58.2" x14ac:dyDescent="0.3">
      <c r="A38" s="11" t="s">
        <v>72</v>
      </c>
      <c r="B38" s="11" t="s">
        <v>73</v>
      </c>
      <c r="C38" s="13">
        <v>0</v>
      </c>
      <c r="D38" s="13">
        <v>0</v>
      </c>
    </row>
    <row r="39" spans="1:4" ht="69.599999999999994" x14ac:dyDescent="0.3">
      <c r="A39" s="11" t="s">
        <v>74</v>
      </c>
      <c r="B39" s="11" t="s">
        <v>75</v>
      </c>
      <c r="C39" s="13">
        <v>0.15</v>
      </c>
      <c r="D39" s="13">
        <v>0.15</v>
      </c>
    </row>
    <row r="40" spans="1:4" x14ac:dyDescent="0.3">
      <c r="A40" s="11" t="s">
        <v>76</v>
      </c>
      <c r="B40" s="11" t="s">
        <v>77</v>
      </c>
      <c r="C40" s="13">
        <v>4.1399999999999997</v>
      </c>
      <c r="D40" s="13">
        <v>4.1399999999999997</v>
      </c>
    </row>
    <row r="41" spans="1:4" x14ac:dyDescent="0.3">
      <c r="A41" s="11"/>
      <c r="B41" s="11" t="s">
        <v>78</v>
      </c>
      <c r="C41" s="13">
        <v>6265.91</v>
      </c>
      <c r="D41" s="13">
        <v>828.79</v>
      </c>
    </row>
    <row r="42" spans="1:4" x14ac:dyDescent="0.3">
      <c r="A42" s="14"/>
      <c r="B42" s="15" t="s">
        <v>79</v>
      </c>
      <c r="C42" s="10">
        <f>+C7+C24</f>
        <v>10422.34</v>
      </c>
      <c r="D42" s="10">
        <f>+D7+D24</f>
        <v>7107.7099999999991</v>
      </c>
    </row>
    <row r="43" spans="1:4" x14ac:dyDescent="0.3">
      <c r="A43" s="9"/>
      <c r="B43" s="9" t="s">
        <v>80</v>
      </c>
      <c r="C43" s="10">
        <f>+C44+C54+C55</f>
        <v>9095.2699999999986</v>
      </c>
      <c r="D43" s="10">
        <f>+D44+D54+D55</f>
        <v>5796.6500000000005</v>
      </c>
    </row>
    <row r="44" spans="1:4" x14ac:dyDescent="0.3">
      <c r="A44" s="11"/>
      <c r="B44" s="11" t="s">
        <v>81</v>
      </c>
      <c r="C44" s="12">
        <f>+C45+C46+C47+C48+C49+C50+C51+C52+C53</f>
        <v>9043.6299999999992</v>
      </c>
      <c r="D44" s="12">
        <f>+D45+D46+D47+D48+D49+D50+D51+D52+D53</f>
        <v>5745.01</v>
      </c>
    </row>
    <row r="45" spans="1:4" ht="24" x14ac:dyDescent="0.3">
      <c r="A45" s="11" t="s">
        <v>82</v>
      </c>
      <c r="B45" s="11" t="s">
        <v>83</v>
      </c>
      <c r="C45" s="13">
        <v>22472.35</v>
      </c>
      <c r="D45" s="13">
        <v>14173.73</v>
      </c>
    </row>
    <row r="46" spans="1:4" x14ac:dyDescent="0.3">
      <c r="A46" s="11"/>
      <c r="B46" s="11" t="s">
        <v>84</v>
      </c>
      <c r="C46" s="13">
        <v>0</v>
      </c>
      <c r="D46" s="13">
        <v>0</v>
      </c>
    </row>
    <row r="47" spans="1:4" ht="24" x14ac:dyDescent="0.3">
      <c r="A47" s="11" t="s">
        <v>85</v>
      </c>
      <c r="B47" s="11" t="s">
        <v>86</v>
      </c>
      <c r="C47" s="13">
        <v>0</v>
      </c>
      <c r="D47" s="13">
        <v>0</v>
      </c>
    </row>
    <row r="48" spans="1:4" x14ac:dyDescent="0.3">
      <c r="A48" s="11" t="s">
        <v>87</v>
      </c>
      <c r="B48" s="11" t="s">
        <v>88</v>
      </c>
      <c r="C48" s="13">
        <v>0</v>
      </c>
      <c r="D48" s="13">
        <v>0</v>
      </c>
    </row>
    <row r="49" spans="1:4" x14ac:dyDescent="0.3">
      <c r="A49" s="11" t="s">
        <v>89</v>
      </c>
      <c r="B49" s="11" t="s">
        <v>90</v>
      </c>
      <c r="C49" s="13">
        <v>-8428.7199999999993</v>
      </c>
      <c r="D49" s="13">
        <v>0</v>
      </c>
    </row>
    <row r="50" spans="1:4" x14ac:dyDescent="0.3">
      <c r="A50" s="11"/>
      <c r="B50" s="11" t="s">
        <v>91</v>
      </c>
      <c r="C50" s="13">
        <v>0</v>
      </c>
      <c r="D50" s="13">
        <v>0</v>
      </c>
    </row>
    <row r="51" spans="1:4" x14ac:dyDescent="0.3">
      <c r="A51" s="11"/>
      <c r="B51" s="11" t="s">
        <v>92</v>
      </c>
      <c r="C51" s="13">
        <v>-5000</v>
      </c>
      <c r="D51" s="13">
        <v>-8428.7199999999993</v>
      </c>
    </row>
    <row r="52" spans="1:4" x14ac:dyDescent="0.3">
      <c r="A52" s="11" t="s">
        <v>93</v>
      </c>
      <c r="B52" s="11" t="s">
        <v>94</v>
      </c>
      <c r="C52" s="13">
        <v>0</v>
      </c>
      <c r="D52" s="13">
        <v>0</v>
      </c>
    </row>
    <row r="53" spans="1:4" x14ac:dyDescent="0.3">
      <c r="A53" s="11"/>
      <c r="B53" s="11" t="s">
        <v>95</v>
      </c>
      <c r="C53" s="13">
        <v>0</v>
      </c>
      <c r="D53" s="13">
        <v>0</v>
      </c>
    </row>
    <row r="54" spans="1:4" x14ac:dyDescent="0.3">
      <c r="A54" s="11" t="s">
        <v>96</v>
      </c>
      <c r="B54" s="11" t="s">
        <v>97</v>
      </c>
      <c r="C54" s="13">
        <v>0</v>
      </c>
      <c r="D54" s="13">
        <v>0</v>
      </c>
    </row>
    <row r="55" spans="1:4" x14ac:dyDescent="0.3">
      <c r="A55" s="11" t="s">
        <v>98</v>
      </c>
      <c r="B55" s="11" t="s">
        <v>99</v>
      </c>
      <c r="C55" s="13">
        <v>51.64</v>
      </c>
      <c r="D55" s="13">
        <v>51.64</v>
      </c>
    </row>
    <row r="56" spans="1:4" x14ac:dyDescent="0.3">
      <c r="A56" s="9"/>
      <c r="B56" s="9" t="s">
        <v>100</v>
      </c>
      <c r="C56" s="10">
        <f>+C57+C61+C66+C67+C68+C69+C70</f>
        <v>0</v>
      </c>
      <c r="D56" s="10">
        <f>+D57+D61+D66+D67+D68+D69+D70</f>
        <v>0</v>
      </c>
    </row>
    <row r="57" spans="1:4" x14ac:dyDescent="0.3">
      <c r="A57" s="11"/>
      <c r="B57" s="11" t="s">
        <v>101</v>
      </c>
      <c r="C57" s="12">
        <f>+C58+C59+C60</f>
        <v>0</v>
      </c>
      <c r="D57" s="12">
        <f>+D58+D59+D60</f>
        <v>0</v>
      </c>
    </row>
    <row r="58" spans="1:4" x14ac:dyDescent="0.3">
      <c r="A58" s="11"/>
      <c r="B58" s="11" t="s">
        <v>102</v>
      </c>
      <c r="C58" s="13">
        <v>0</v>
      </c>
      <c r="D58" s="13">
        <v>0</v>
      </c>
    </row>
    <row r="59" spans="1:4" x14ac:dyDescent="0.3">
      <c r="A59" s="11"/>
      <c r="B59" s="11" t="s">
        <v>103</v>
      </c>
      <c r="C59" s="13">
        <v>0</v>
      </c>
      <c r="D59" s="13">
        <v>0</v>
      </c>
    </row>
    <row r="60" spans="1:4" x14ac:dyDescent="0.3">
      <c r="A60" s="11" t="s">
        <v>104</v>
      </c>
      <c r="B60" s="11" t="s">
        <v>105</v>
      </c>
      <c r="C60" s="13">
        <v>0</v>
      </c>
      <c r="D60" s="13">
        <v>0</v>
      </c>
    </row>
    <row r="61" spans="1:4" x14ac:dyDescent="0.3">
      <c r="A61" s="11"/>
      <c r="B61" s="11" t="s">
        <v>106</v>
      </c>
      <c r="C61" s="12">
        <f>+C62+C63+C64+C65</f>
        <v>0</v>
      </c>
      <c r="D61" s="12">
        <f>+D62+D63+D64+D65</f>
        <v>0</v>
      </c>
    </row>
    <row r="62" spans="1:4" x14ac:dyDescent="0.3">
      <c r="A62" s="11" t="s">
        <v>107</v>
      </c>
      <c r="B62" s="11" t="s">
        <v>108</v>
      </c>
      <c r="C62" s="13">
        <v>0</v>
      </c>
      <c r="D62" s="13">
        <v>0</v>
      </c>
    </row>
    <row r="63" spans="1:4" x14ac:dyDescent="0.3">
      <c r="A63" s="11" t="s">
        <v>109</v>
      </c>
      <c r="B63" s="11" t="s">
        <v>110</v>
      </c>
      <c r="C63" s="13">
        <v>0</v>
      </c>
      <c r="D63" s="13">
        <v>0</v>
      </c>
    </row>
    <row r="64" spans="1:4" x14ac:dyDescent="0.3">
      <c r="A64" s="11" t="s">
        <v>111</v>
      </c>
      <c r="B64" s="11" t="s">
        <v>112</v>
      </c>
      <c r="C64" s="13">
        <v>0</v>
      </c>
      <c r="D64" s="13">
        <v>0</v>
      </c>
    </row>
    <row r="65" spans="1:4" ht="24" x14ac:dyDescent="0.3">
      <c r="A65" s="11" t="s">
        <v>113</v>
      </c>
      <c r="B65" s="11" t="s">
        <v>114</v>
      </c>
      <c r="C65" s="13">
        <v>0</v>
      </c>
      <c r="D65" s="13">
        <v>0</v>
      </c>
    </row>
    <row r="66" spans="1:4" ht="24" x14ac:dyDescent="0.3">
      <c r="A66" s="11" t="s">
        <v>115</v>
      </c>
      <c r="B66" s="11" t="s">
        <v>116</v>
      </c>
      <c r="C66" s="13">
        <v>0</v>
      </c>
      <c r="D66" s="13">
        <v>0</v>
      </c>
    </row>
    <row r="67" spans="1:4" x14ac:dyDescent="0.3">
      <c r="A67" s="11" t="s">
        <v>117</v>
      </c>
      <c r="B67" s="11" t="s">
        <v>118</v>
      </c>
      <c r="C67" s="13">
        <v>0</v>
      </c>
      <c r="D67" s="13">
        <v>0</v>
      </c>
    </row>
    <row r="68" spans="1:4" x14ac:dyDescent="0.3">
      <c r="A68" s="11" t="s">
        <v>119</v>
      </c>
      <c r="B68" s="11" t="s">
        <v>120</v>
      </c>
      <c r="C68" s="13">
        <v>0</v>
      </c>
      <c r="D68" s="13">
        <v>0</v>
      </c>
    </row>
    <row r="69" spans="1:4" x14ac:dyDescent="0.3">
      <c r="A69" s="11" t="s">
        <v>121</v>
      </c>
      <c r="B69" s="11" t="s">
        <v>122</v>
      </c>
      <c r="C69" s="13">
        <v>0</v>
      </c>
      <c r="D69" s="13">
        <v>0</v>
      </c>
    </row>
    <row r="70" spans="1:4" x14ac:dyDescent="0.3">
      <c r="A70" s="11" t="s">
        <v>123</v>
      </c>
      <c r="B70" s="11" t="s">
        <v>124</v>
      </c>
      <c r="C70" s="13">
        <v>0</v>
      </c>
      <c r="D70" s="13">
        <v>0</v>
      </c>
    </row>
    <row r="71" spans="1:4" x14ac:dyDescent="0.3">
      <c r="A71" s="9"/>
      <c r="B71" s="9" t="s">
        <v>125</v>
      </c>
      <c r="C71" s="10">
        <f>+C72+C73+C77+C82+C83+C86+C87</f>
        <v>1327.0600000000002</v>
      </c>
      <c r="D71" s="10">
        <f>+D72+D73+D77+D82+D83+D86+D87</f>
        <v>1310.06</v>
      </c>
    </row>
    <row r="72" spans="1:4" x14ac:dyDescent="0.3">
      <c r="A72" s="11" t="s">
        <v>126</v>
      </c>
      <c r="B72" s="11" t="s">
        <v>127</v>
      </c>
      <c r="C72" s="13">
        <v>0</v>
      </c>
      <c r="D72" s="13">
        <v>0</v>
      </c>
    </row>
    <row r="73" spans="1:4" x14ac:dyDescent="0.3">
      <c r="A73" s="11"/>
      <c r="B73" s="11" t="s">
        <v>128</v>
      </c>
      <c r="C73" s="12">
        <f>+C74+C75+C76</f>
        <v>0</v>
      </c>
      <c r="D73" s="12">
        <f>+D74+D75+D76</f>
        <v>0</v>
      </c>
    </row>
    <row r="74" spans="1:4" x14ac:dyDescent="0.3">
      <c r="A74" s="11"/>
      <c r="B74" s="11" t="s">
        <v>102</v>
      </c>
      <c r="C74" s="13">
        <v>0</v>
      </c>
      <c r="D74" s="13">
        <v>0</v>
      </c>
    </row>
    <row r="75" spans="1:4" x14ac:dyDescent="0.3">
      <c r="A75" s="11"/>
      <c r="B75" s="11" t="s">
        <v>103</v>
      </c>
      <c r="C75" s="13">
        <v>0</v>
      </c>
      <c r="D75" s="13">
        <v>0</v>
      </c>
    </row>
    <row r="76" spans="1:4" ht="24" x14ac:dyDescent="0.3">
      <c r="A76" s="11" t="s">
        <v>129</v>
      </c>
      <c r="B76" s="11" t="s">
        <v>105</v>
      </c>
      <c r="C76" s="13">
        <v>0</v>
      </c>
      <c r="D76" s="13">
        <v>0</v>
      </c>
    </row>
    <row r="77" spans="1:4" x14ac:dyDescent="0.3">
      <c r="A77" s="11"/>
      <c r="B77" s="11" t="s">
        <v>130</v>
      </c>
      <c r="C77" s="12">
        <f>+C78+C79+C80+C81</f>
        <v>0.22</v>
      </c>
      <c r="D77" s="12">
        <f>+D78+D79+D80+D81</f>
        <v>0.22</v>
      </c>
    </row>
    <row r="78" spans="1:4" x14ac:dyDescent="0.3">
      <c r="A78" s="11" t="s">
        <v>131</v>
      </c>
      <c r="B78" s="11" t="s">
        <v>108</v>
      </c>
      <c r="C78" s="13">
        <v>0</v>
      </c>
      <c r="D78" s="13">
        <v>0</v>
      </c>
    </row>
    <row r="79" spans="1:4" x14ac:dyDescent="0.3">
      <c r="A79" s="11" t="s">
        <v>132</v>
      </c>
      <c r="B79" s="11" t="s">
        <v>110</v>
      </c>
      <c r="C79" s="13">
        <v>0</v>
      </c>
      <c r="D79" s="13">
        <v>0</v>
      </c>
    </row>
    <row r="80" spans="1:4" x14ac:dyDescent="0.3">
      <c r="A80" s="11" t="s">
        <v>133</v>
      </c>
      <c r="B80" s="11" t="s">
        <v>112</v>
      </c>
      <c r="C80" s="13">
        <v>0</v>
      </c>
      <c r="D80" s="13">
        <v>0</v>
      </c>
    </row>
    <row r="81" spans="1:4" ht="69.599999999999994" x14ac:dyDescent="0.3">
      <c r="A81" s="11" t="s">
        <v>134</v>
      </c>
      <c r="B81" s="11" t="s">
        <v>135</v>
      </c>
      <c r="C81" s="13">
        <v>0.22</v>
      </c>
      <c r="D81" s="13">
        <v>0.22</v>
      </c>
    </row>
    <row r="82" spans="1:4" ht="35.4" x14ac:dyDescent="0.3">
      <c r="A82" s="11" t="s">
        <v>136</v>
      </c>
      <c r="B82" s="11" t="s">
        <v>137</v>
      </c>
      <c r="C82" s="13">
        <v>0</v>
      </c>
      <c r="D82" s="13">
        <v>0</v>
      </c>
    </row>
    <row r="83" spans="1:4" x14ac:dyDescent="0.3">
      <c r="A83" s="11"/>
      <c r="B83" s="11" t="s">
        <v>138</v>
      </c>
      <c r="C83" s="12">
        <f>+C84+C85</f>
        <v>1326.8400000000001</v>
      </c>
      <c r="D83" s="12">
        <f>+D84+D85</f>
        <v>1309.8399999999999</v>
      </c>
    </row>
    <row r="84" spans="1:4" x14ac:dyDescent="0.3">
      <c r="A84" s="11" t="s">
        <v>139</v>
      </c>
      <c r="B84" s="11" t="s">
        <v>140</v>
      </c>
      <c r="C84" s="13">
        <v>8.68</v>
      </c>
      <c r="D84" s="13">
        <v>0</v>
      </c>
    </row>
    <row r="85" spans="1:4" ht="24" x14ac:dyDescent="0.3">
      <c r="A85" s="11" t="s">
        <v>141</v>
      </c>
      <c r="B85" s="11" t="s">
        <v>142</v>
      </c>
      <c r="C85" s="13">
        <v>1318.16</v>
      </c>
      <c r="D85" s="13">
        <v>1309.8399999999999</v>
      </c>
    </row>
    <row r="86" spans="1:4" x14ac:dyDescent="0.3">
      <c r="A86" s="11" t="s">
        <v>143</v>
      </c>
      <c r="B86" s="11" t="s">
        <v>144</v>
      </c>
      <c r="C86" s="13">
        <v>0</v>
      </c>
      <c r="D86" s="13">
        <v>0</v>
      </c>
    </row>
    <row r="87" spans="1:4" x14ac:dyDescent="0.3">
      <c r="A87" s="11" t="s">
        <v>145</v>
      </c>
      <c r="B87" s="11" t="s">
        <v>146</v>
      </c>
      <c r="C87" s="13">
        <v>0</v>
      </c>
      <c r="D87" s="13">
        <v>0</v>
      </c>
    </row>
    <row r="88" spans="1:4" x14ac:dyDescent="0.3">
      <c r="A88" s="14"/>
      <c r="B88" s="15" t="s">
        <v>147</v>
      </c>
      <c r="C88" s="10">
        <f>+C43+C56+C71</f>
        <v>10422.329999999998</v>
      </c>
      <c r="D88" s="10">
        <f>+D43+D56+D71</f>
        <v>7106.7100000000009</v>
      </c>
    </row>
    <row r="89" spans="1:4" x14ac:dyDescent="0.3">
      <c r="A89" s="16"/>
      <c r="B89" s="16"/>
      <c r="C89" s="17"/>
      <c r="D89" s="17"/>
    </row>
    <row r="90" spans="1:4" x14ac:dyDescent="0.3">
      <c r="A90" s="18" t="s">
        <v>148</v>
      </c>
    </row>
  </sheetData>
  <sheetProtection sheet="1"/>
  <mergeCells count="4">
    <mergeCell ref="A1:D1"/>
    <mergeCell ref="A2:D2"/>
    <mergeCell ref="A3:D3"/>
    <mergeCell ref="A4:D4"/>
  </mergeCells>
  <pageMargins left="0.7" right="0.7" top="0.16" bottom="0.17" header="0.3" footer="0.3"/>
  <pageSetup paperSize="9" scale="4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B3" zoomScaleNormal="100" workbookViewId="0">
      <selection activeCell="B9" sqref="B9"/>
    </sheetView>
  </sheetViews>
  <sheetFormatPr baseColWidth="10" defaultColWidth="11.44140625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44140625" bestFit="1" customWidth="1"/>
    <col min="6" max="6" width="85.77734375" bestFit="1" customWidth="1"/>
    <col min="7" max="8" width="15.21875" bestFit="1" customWidth="1"/>
  </cols>
  <sheetData>
    <row r="1" spans="1:4" ht="12.9" customHeight="1" thickBot="1" x14ac:dyDescent="0.35">
      <c r="A1" s="124" t="s">
        <v>23</v>
      </c>
      <c r="B1" s="124"/>
      <c r="C1" s="124"/>
      <c r="D1" s="124"/>
    </row>
    <row r="2" spans="1:4" ht="20.399999999999999" thickBot="1" x14ac:dyDescent="0.35">
      <c r="A2" s="84" t="s">
        <v>149</v>
      </c>
      <c r="B2" s="85" t="s">
        <v>150</v>
      </c>
      <c r="C2" s="84"/>
      <c r="D2" s="84"/>
    </row>
    <row r="3" spans="1:4" ht="15" thickBot="1" x14ac:dyDescent="0.35">
      <c r="A3" s="84" t="s">
        <v>149</v>
      </c>
      <c r="B3" s="84" t="s">
        <v>151</v>
      </c>
      <c r="C3" s="84" t="s">
        <v>27</v>
      </c>
      <c r="D3" s="84" t="s">
        <v>28</v>
      </c>
    </row>
    <row r="4" spans="1:4" ht="19.05" customHeight="1" thickBot="1" x14ac:dyDescent="0.35">
      <c r="A4" s="86" t="s">
        <v>149</v>
      </c>
      <c r="B4" s="86" t="s">
        <v>153</v>
      </c>
      <c r="C4" s="25">
        <f>SUM(C5:C11)</f>
        <v>3955</v>
      </c>
      <c r="D4" s="25">
        <f>SUM(D5:D11)</f>
        <v>4502</v>
      </c>
    </row>
    <row r="5" spans="1:4" ht="34.799999999999997" thickBot="1" x14ac:dyDescent="0.35">
      <c r="A5" s="87" t="s">
        <v>154</v>
      </c>
      <c r="B5" s="87" t="s">
        <v>30</v>
      </c>
      <c r="C5" s="38">
        <v>1507</v>
      </c>
      <c r="D5" s="38">
        <v>2010</v>
      </c>
    </row>
    <row r="6" spans="1:4" ht="46.2" thickBot="1" x14ac:dyDescent="0.35">
      <c r="A6" s="87" t="s">
        <v>155</v>
      </c>
      <c r="B6" s="87" t="s">
        <v>38</v>
      </c>
      <c r="C6" s="38">
        <v>174</v>
      </c>
      <c r="D6" s="38">
        <v>218</v>
      </c>
    </row>
    <row r="7" spans="1:4" ht="15" thickBot="1" x14ac:dyDescent="0.35">
      <c r="A7" s="87" t="s">
        <v>156</v>
      </c>
      <c r="B7" s="87" t="s">
        <v>43</v>
      </c>
      <c r="C7" s="38"/>
      <c r="D7" s="38"/>
    </row>
    <row r="8" spans="1:4" ht="29.25" customHeight="1" thickBot="1" x14ac:dyDescent="0.35">
      <c r="A8" s="87" t="s">
        <v>47</v>
      </c>
      <c r="B8" s="87" t="s">
        <v>48</v>
      </c>
      <c r="C8" s="38">
        <v>597</v>
      </c>
      <c r="D8" s="38">
        <v>597</v>
      </c>
    </row>
    <row r="9" spans="1:4" ht="35.25" customHeight="1" thickBot="1" x14ac:dyDescent="0.35">
      <c r="A9" s="87" t="s">
        <v>49</v>
      </c>
      <c r="B9" s="87" t="s">
        <v>50</v>
      </c>
      <c r="C9" s="38">
        <v>1602</v>
      </c>
      <c r="D9" s="38">
        <v>1602</v>
      </c>
    </row>
    <row r="10" spans="1:4" ht="15" thickBot="1" x14ac:dyDescent="0.35">
      <c r="A10" s="87"/>
      <c r="B10" s="87" t="s">
        <v>51</v>
      </c>
      <c r="C10" s="38">
        <v>75</v>
      </c>
      <c r="D10" s="38">
        <v>75</v>
      </c>
    </row>
    <row r="11" spans="1:4" ht="15" thickBot="1" x14ac:dyDescent="0.35">
      <c r="A11" s="87" t="s">
        <v>157</v>
      </c>
      <c r="B11" s="87" t="s">
        <v>53</v>
      </c>
      <c r="C11" s="38"/>
      <c r="D11" s="38"/>
    </row>
    <row r="12" spans="1:4" ht="15" thickBot="1" x14ac:dyDescent="0.35">
      <c r="A12" s="86" t="s">
        <v>149</v>
      </c>
      <c r="B12" s="86" t="s">
        <v>158</v>
      </c>
      <c r="C12" s="25">
        <f>SUM(C13:C15,C19:C22)</f>
        <v>15916</v>
      </c>
      <c r="D12" s="25">
        <f>SUM(D13:D15,D19:D22)</f>
        <v>15385</v>
      </c>
    </row>
    <row r="13" spans="1:4" ht="23.4" thickBot="1" x14ac:dyDescent="0.35">
      <c r="A13" s="87" t="s">
        <v>159</v>
      </c>
      <c r="B13" s="87" t="s">
        <v>55</v>
      </c>
      <c r="C13" s="38"/>
      <c r="D13" s="38"/>
    </row>
    <row r="14" spans="1:4" ht="15" thickBot="1" x14ac:dyDescent="0.35">
      <c r="A14" s="87" t="s">
        <v>64</v>
      </c>
      <c r="B14" s="87" t="s">
        <v>63</v>
      </c>
      <c r="C14" s="38"/>
      <c r="D14" s="38"/>
    </row>
    <row r="15" spans="1:4" ht="15" thickBot="1" x14ac:dyDescent="0.35">
      <c r="A15" s="87"/>
      <c r="B15" s="87" t="s">
        <v>66</v>
      </c>
      <c r="C15" s="38">
        <f>SUM(C16:C18)</f>
        <v>4708</v>
      </c>
      <c r="D15" s="38">
        <f>SUM(D16:D18)</f>
        <v>4378</v>
      </c>
    </row>
    <row r="16" spans="1:4" ht="24" customHeight="1" thickBot="1" x14ac:dyDescent="0.35">
      <c r="A16" s="87" t="s">
        <v>160</v>
      </c>
      <c r="B16" s="87" t="s">
        <v>161</v>
      </c>
      <c r="C16" s="38">
        <f>4405+58</f>
        <v>4463</v>
      </c>
      <c r="D16" s="38">
        <f>3929+122+9</f>
        <v>4060</v>
      </c>
    </row>
    <row r="17" spans="1:4" ht="15" thickBot="1" x14ac:dyDescent="0.35">
      <c r="A17" s="87"/>
      <c r="B17" s="87" t="s">
        <v>162</v>
      </c>
      <c r="C17" s="38"/>
      <c r="D17" s="38"/>
    </row>
    <row r="18" spans="1:4" ht="15" thickBot="1" x14ac:dyDescent="0.35">
      <c r="A18" s="87" t="s">
        <v>70</v>
      </c>
      <c r="B18" s="87" t="s">
        <v>163</v>
      </c>
      <c r="C18" s="38">
        <v>245</v>
      </c>
      <c r="D18" s="38">
        <v>318</v>
      </c>
    </row>
    <row r="19" spans="1:4" ht="46.5" customHeight="1" thickBot="1" x14ac:dyDescent="0.35">
      <c r="A19" s="87" t="s">
        <v>72</v>
      </c>
      <c r="B19" s="87" t="s">
        <v>73</v>
      </c>
      <c r="C19" s="38"/>
      <c r="D19" s="38"/>
    </row>
    <row r="20" spans="1:4" ht="52.65" customHeight="1" thickBot="1" x14ac:dyDescent="0.35">
      <c r="A20" s="87" t="s">
        <v>74</v>
      </c>
      <c r="B20" s="87" t="s">
        <v>75</v>
      </c>
      <c r="C20" s="38">
        <v>1517</v>
      </c>
      <c r="D20" s="38">
        <v>1521</v>
      </c>
    </row>
    <row r="21" spans="1:4" ht="15" thickBot="1" x14ac:dyDescent="0.35">
      <c r="A21" s="87" t="s">
        <v>76</v>
      </c>
      <c r="B21" s="87" t="s">
        <v>77</v>
      </c>
      <c r="C21" s="38">
        <v>704</v>
      </c>
      <c r="D21" s="38">
        <v>711</v>
      </c>
    </row>
    <row r="22" spans="1:4" ht="15" thickBot="1" x14ac:dyDescent="0.35">
      <c r="A22" s="87"/>
      <c r="B22" s="87" t="s">
        <v>78</v>
      </c>
      <c r="C22" s="38">
        <v>8987</v>
      </c>
      <c r="D22" s="38">
        <v>8775</v>
      </c>
    </row>
    <row r="23" spans="1:4" ht="25.5" customHeight="1" thickBot="1" x14ac:dyDescent="0.35">
      <c r="A23" s="88"/>
      <c r="B23" s="88" t="s">
        <v>79</v>
      </c>
      <c r="C23" s="29">
        <f>C4+C12</f>
        <v>19871</v>
      </c>
      <c r="D23" s="29">
        <f>D4+D12</f>
        <v>19887</v>
      </c>
    </row>
    <row r="24" spans="1:4" ht="15" thickBot="1" x14ac:dyDescent="0.35">
      <c r="A24" s="86" t="s">
        <v>149</v>
      </c>
      <c r="B24" s="86" t="s">
        <v>164</v>
      </c>
      <c r="C24" s="25">
        <f>C25+C35+C36</f>
        <v>13826</v>
      </c>
      <c r="D24" s="25">
        <f>D25+D35+D36</f>
        <v>13743</v>
      </c>
    </row>
    <row r="25" spans="1:4" ht="15" thickBot="1" x14ac:dyDescent="0.35">
      <c r="A25" s="87"/>
      <c r="B25" s="87" t="s">
        <v>81</v>
      </c>
      <c r="C25" s="38">
        <f>SUM(C26:C34)</f>
        <v>13826</v>
      </c>
      <c r="D25" s="38">
        <f>SUM(D26:D34)</f>
        <v>13743</v>
      </c>
    </row>
    <row r="26" spans="1:4" ht="15" thickBot="1" x14ac:dyDescent="0.35">
      <c r="A26" s="87" t="s">
        <v>165</v>
      </c>
      <c r="B26" s="87" t="s">
        <v>166</v>
      </c>
      <c r="C26" s="38">
        <v>342</v>
      </c>
      <c r="D26" s="38">
        <v>342</v>
      </c>
    </row>
    <row r="27" spans="1:4" ht="15" thickBot="1" x14ac:dyDescent="0.35">
      <c r="A27" s="87"/>
      <c r="B27" s="87" t="s">
        <v>167</v>
      </c>
      <c r="C27" s="38">
        <v>1617</v>
      </c>
      <c r="D27" s="38">
        <v>1617</v>
      </c>
    </row>
    <row r="28" spans="1:4" ht="15" thickBot="1" x14ac:dyDescent="0.35">
      <c r="A28" s="87" t="s">
        <v>168</v>
      </c>
      <c r="B28" s="87" t="s">
        <v>169</v>
      </c>
      <c r="C28" s="38">
        <v>10898</v>
      </c>
      <c r="D28" s="38">
        <v>10225</v>
      </c>
    </row>
    <row r="29" spans="1:4" ht="15" thickBot="1" x14ac:dyDescent="0.35">
      <c r="A29" s="87" t="s">
        <v>87</v>
      </c>
      <c r="B29" s="87" t="s">
        <v>170</v>
      </c>
      <c r="C29" s="38"/>
      <c r="D29" s="38"/>
    </row>
    <row r="30" spans="1:4" ht="15" thickBot="1" x14ac:dyDescent="0.35">
      <c r="A30" s="87" t="s">
        <v>89</v>
      </c>
      <c r="B30" s="87" t="s">
        <v>171</v>
      </c>
      <c r="C30" s="38"/>
      <c r="D30" s="38"/>
    </row>
    <row r="31" spans="1:4" ht="15" thickBot="1" x14ac:dyDescent="0.35">
      <c r="A31" s="87"/>
      <c r="B31" s="87" t="s">
        <v>172</v>
      </c>
      <c r="C31" s="38"/>
      <c r="D31" s="38"/>
    </row>
    <row r="32" spans="1:4" ht="15" thickBot="1" x14ac:dyDescent="0.35">
      <c r="A32" s="87"/>
      <c r="B32" s="87" t="s">
        <v>173</v>
      </c>
      <c r="C32" s="38">
        <v>969</v>
      </c>
      <c r="D32" s="38">
        <v>1559</v>
      </c>
    </row>
    <row r="33" spans="1:4" ht="15" thickBot="1" x14ac:dyDescent="0.35">
      <c r="A33" s="87" t="s">
        <v>93</v>
      </c>
      <c r="B33" s="87" t="s">
        <v>174</v>
      </c>
      <c r="C33" s="38"/>
      <c r="D33" s="38"/>
    </row>
    <row r="34" spans="1:4" ht="15" thickBot="1" x14ac:dyDescent="0.35">
      <c r="A34" s="87"/>
      <c r="B34" s="87" t="s">
        <v>175</v>
      </c>
      <c r="C34" s="38"/>
      <c r="D34" s="38"/>
    </row>
    <row r="35" spans="1:4" ht="15" thickBot="1" x14ac:dyDescent="0.35">
      <c r="A35" s="87" t="s">
        <v>96</v>
      </c>
      <c r="B35" s="87" t="s">
        <v>97</v>
      </c>
      <c r="C35" s="38"/>
      <c r="D35" s="38"/>
    </row>
    <row r="36" spans="1:4" ht="15" thickBot="1" x14ac:dyDescent="0.35">
      <c r="A36" s="87" t="s">
        <v>98</v>
      </c>
      <c r="B36" s="87" t="s">
        <v>99</v>
      </c>
      <c r="C36" s="38"/>
      <c r="D36" s="38"/>
    </row>
    <row r="37" spans="1:4" ht="15" thickBot="1" x14ac:dyDescent="0.35">
      <c r="A37" s="86" t="s">
        <v>149</v>
      </c>
      <c r="B37" s="86" t="s">
        <v>176</v>
      </c>
      <c r="C37" s="25">
        <f>SUM(C38:C39,C44:C48)</f>
        <v>33</v>
      </c>
      <c r="D37" s="25">
        <f>SUM(D38:D39,D44:D48)</f>
        <v>33</v>
      </c>
    </row>
    <row r="38" spans="1:4" ht="15" thickBot="1" x14ac:dyDescent="0.35">
      <c r="A38" s="87" t="s">
        <v>104</v>
      </c>
      <c r="B38" s="87" t="s">
        <v>101</v>
      </c>
      <c r="C38" s="38"/>
      <c r="D38" s="38"/>
    </row>
    <row r="39" spans="1:4" ht="15" thickBot="1" x14ac:dyDescent="0.35">
      <c r="A39" s="87"/>
      <c r="B39" s="87" t="s">
        <v>106</v>
      </c>
      <c r="C39" s="38">
        <f>SUM(C40:C43)</f>
        <v>33</v>
      </c>
      <c r="D39" s="38">
        <f>SUM(D40:D43)</f>
        <v>33</v>
      </c>
    </row>
    <row r="40" spans="1:4" ht="15" thickBot="1" x14ac:dyDescent="0.35">
      <c r="A40" s="87" t="s">
        <v>107</v>
      </c>
      <c r="B40" s="87" t="s">
        <v>177</v>
      </c>
      <c r="C40" s="38"/>
      <c r="D40" s="38"/>
    </row>
    <row r="41" spans="1:4" ht="15" thickBot="1" x14ac:dyDescent="0.35">
      <c r="A41" s="87" t="s">
        <v>109</v>
      </c>
      <c r="B41" s="87" t="s">
        <v>178</v>
      </c>
      <c r="C41" s="38"/>
      <c r="D41" s="38"/>
    </row>
    <row r="42" spans="1:4" ht="15" thickBot="1" x14ac:dyDescent="0.35">
      <c r="A42" s="87" t="s">
        <v>111</v>
      </c>
      <c r="B42" s="87" t="s">
        <v>179</v>
      </c>
      <c r="C42" s="38">
        <v>33</v>
      </c>
      <c r="D42" s="38">
        <v>33</v>
      </c>
    </row>
    <row r="43" spans="1:4" ht="18" customHeight="1" thickBot="1" x14ac:dyDescent="0.35">
      <c r="A43" s="87" t="s">
        <v>113</v>
      </c>
      <c r="B43" s="87" t="s">
        <v>180</v>
      </c>
      <c r="C43" s="38"/>
      <c r="D43" s="38"/>
    </row>
    <row r="44" spans="1:4" ht="15" thickBot="1" x14ac:dyDescent="0.35">
      <c r="A44" s="87" t="s">
        <v>115</v>
      </c>
      <c r="B44" s="87" t="s">
        <v>116</v>
      </c>
      <c r="C44" s="38"/>
      <c r="D44" s="38"/>
    </row>
    <row r="45" spans="1:4" ht="15" thickBot="1" x14ac:dyDescent="0.35">
      <c r="A45" s="87" t="s">
        <v>117</v>
      </c>
      <c r="B45" s="87" t="s">
        <v>118</v>
      </c>
      <c r="C45" s="38"/>
      <c r="D45" s="38"/>
    </row>
    <row r="46" spans="1:4" ht="15" thickBot="1" x14ac:dyDescent="0.35">
      <c r="A46" s="87" t="s">
        <v>119</v>
      </c>
      <c r="B46" s="87" t="s">
        <v>120</v>
      </c>
      <c r="C46" s="38"/>
      <c r="D46" s="38"/>
    </row>
    <row r="47" spans="1:4" ht="15" thickBot="1" x14ac:dyDescent="0.35">
      <c r="A47" s="87" t="s">
        <v>181</v>
      </c>
      <c r="B47" s="87" t="s">
        <v>122</v>
      </c>
      <c r="C47" s="38"/>
      <c r="D47" s="38"/>
    </row>
    <row r="48" spans="1:4" ht="15" thickBot="1" x14ac:dyDescent="0.35">
      <c r="A48" s="87" t="s">
        <v>182</v>
      </c>
      <c r="B48" s="87" t="s">
        <v>124</v>
      </c>
      <c r="C48" s="38"/>
      <c r="D48" s="38"/>
    </row>
    <row r="49" spans="1:4" ht="15" thickBot="1" x14ac:dyDescent="0.35">
      <c r="A49" s="86" t="s">
        <v>149</v>
      </c>
      <c r="B49" s="86" t="s">
        <v>183</v>
      </c>
      <c r="C49" s="25">
        <f>SUM(C50:C52,C57:C58,C61:C62)</f>
        <v>6012</v>
      </c>
      <c r="D49" s="25">
        <f>SUM(D50:D52,D57:D58,D61:D62)</f>
        <v>6111</v>
      </c>
    </row>
    <row r="50" spans="1:4" ht="15" thickBot="1" x14ac:dyDescent="0.35">
      <c r="A50" s="87" t="s">
        <v>126</v>
      </c>
      <c r="B50" s="87" t="s">
        <v>127</v>
      </c>
      <c r="C50" s="38"/>
      <c r="D50" s="38"/>
    </row>
    <row r="51" spans="1:4" ht="15" thickBot="1" x14ac:dyDescent="0.35">
      <c r="A51" s="87" t="s">
        <v>129</v>
      </c>
      <c r="B51" s="87" t="s">
        <v>128</v>
      </c>
      <c r="C51" s="38">
        <v>299</v>
      </c>
      <c r="D51" s="38">
        <v>299</v>
      </c>
    </row>
    <row r="52" spans="1:4" ht="15" thickBot="1" x14ac:dyDescent="0.35">
      <c r="A52" s="87"/>
      <c r="B52" s="87" t="s">
        <v>130</v>
      </c>
      <c r="C52" s="38">
        <f>SUM(C53:C56)</f>
        <v>23</v>
      </c>
      <c r="D52" s="38">
        <f>SUM(D53:D56)</f>
        <v>294</v>
      </c>
    </row>
    <row r="53" spans="1:4" ht="15" thickBot="1" x14ac:dyDescent="0.35">
      <c r="A53" s="87" t="s">
        <v>131</v>
      </c>
      <c r="B53" s="87" t="s">
        <v>177</v>
      </c>
      <c r="C53" s="38"/>
      <c r="D53" s="38"/>
    </row>
    <row r="54" spans="1:4" ht="15" thickBot="1" x14ac:dyDescent="0.35">
      <c r="A54" s="87" t="s">
        <v>132</v>
      </c>
      <c r="B54" s="87" t="s">
        <v>178</v>
      </c>
      <c r="C54" s="38"/>
      <c r="D54" s="38"/>
    </row>
    <row r="55" spans="1:4" ht="15" thickBot="1" x14ac:dyDescent="0.35">
      <c r="A55" s="87" t="s">
        <v>133</v>
      </c>
      <c r="B55" s="87" t="s">
        <v>179</v>
      </c>
      <c r="C55" s="38">
        <v>23</v>
      </c>
      <c r="D55" s="38">
        <v>87</v>
      </c>
    </row>
    <row r="56" spans="1:4" ht="42" customHeight="1" thickBot="1" x14ac:dyDescent="0.35">
      <c r="A56" s="87" t="s">
        <v>134</v>
      </c>
      <c r="B56" s="87" t="s">
        <v>184</v>
      </c>
      <c r="C56" s="38"/>
      <c r="D56" s="38">
        <v>207</v>
      </c>
    </row>
    <row r="57" spans="1:4" ht="31.8" customHeight="1" thickBot="1" x14ac:dyDescent="0.35">
      <c r="A57" s="87" t="s">
        <v>136</v>
      </c>
      <c r="B57" s="87" t="s">
        <v>137</v>
      </c>
      <c r="C57" s="38"/>
      <c r="D57" s="38"/>
    </row>
    <row r="58" spans="1:4" ht="15" thickBot="1" x14ac:dyDescent="0.35">
      <c r="A58" s="87"/>
      <c r="B58" s="87" t="s">
        <v>138</v>
      </c>
      <c r="C58" s="38">
        <f>SUM(C59:C60)</f>
        <v>2484</v>
      </c>
      <c r="D58" s="38">
        <f>SUM(D59:D60)</f>
        <v>3180</v>
      </c>
    </row>
    <row r="59" spans="1:4" ht="15" thickBot="1" x14ac:dyDescent="0.35">
      <c r="A59" s="87" t="s">
        <v>139</v>
      </c>
      <c r="B59" s="87" t="s">
        <v>185</v>
      </c>
      <c r="C59" s="38">
        <f>1074+141</f>
        <v>1215</v>
      </c>
      <c r="D59" s="38">
        <f>1342+2</f>
        <v>1344</v>
      </c>
    </row>
    <row r="60" spans="1:4" ht="15" thickBot="1" x14ac:dyDescent="0.35">
      <c r="A60" s="87" t="s">
        <v>141</v>
      </c>
      <c r="B60" s="87" t="s">
        <v>186</v>
      </c>
      <c r="C60" s="38">
        <f>320+29+920</f>
        <v>1269</v>
      </c>
      <c r="D60" s="38">
        <f>431+37+1368</f>
        <v>1836</v>
      </c>
    </row>
    <row r="61" spans="1:4" ht="15" thickBot="1" x14ac:dyDescent="0.35">
      <c r="A61" s="87" t="s">
        <v>143</v>
      </c>
      <c r="B61" s="87" t="s">
        <v>144</v>
      </c>
      <c r="C61" s="38">
        <v>3206</v>
      </c>
      <c r="D61" s="38">
        <v>2338</v>
      </c>
    </row>
    <row r="62" spans="1:4" ht="15" thickBot="1" x14ac:dyDescent="0.35">
      <c r="A62" s="87" t="s">
        <v>187</v>
      </c>
      <c r="B62" s="87" t="s">
        <v>146</v>
      </c>
      <c r="C62" s="38"/>
      <c r="D62" s="38"/>
    </row>
    <row r="63" spans="1:4" ht="23.25" customHeight="1" thickBot="1" x14ac:dyDescent="0.35">
      <c r="A63" s="88"/>
      <c r="B63" s="88" t="s">
        <v>147</v>
      </c>
      <c r="C63" s="29">
        <f>C24+C37+C49</f>
        <v>19871</v>
      </c>
      <c r="D63" s="29">
        <f>D24+D37+D49</f>
        <v>19887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9" t="s">
        <v>22</v>
      </c>
      <c r="B1" s="90"/>
      <c r="C1" s="90"/>
      <c r="D1" s="91"/>
    </row>
    <row r="2" spans="1:4" s="6" customFormat="1" ht="19.5" customHeight="1" thickBot="1" x14ac:dyDescent="0.35">
      <c r="A2" s="92"/>
      <c r="B2" s="93"/>
      <c r="C2" s="93"/>
      <c r="D2" s="94"/>
    </row>
    <row r="3" spans="1:4" s="6" customFormat="1" ht="19.5" customHeight="1" thickBot="1" x14ac:dyDescent="0.35">
      <c r="A3" s="95"/>
      <c r="B3" s="96"/>
      <c r="C3" s="96"/>
      <c r="D3" s="96"/>
    </row>
    <row r="4" spans="1:4" ht="19.5" customHeight="1" thickBot="1" x14ac:dyDescent="0.35">
      <c r="A4" s="97" t="s">
        <v>23</v>
      </c>
      <c r="B4" s="97"/>
      <c r="C4" s="97"/>
      <c r="D4" s="97"/>
    </row>
    <row r="5" spans="1:4" ht="15" thickBot="1" x14ac:dyDescent="0.35">
      <c r="A5" s="8" t="s">
        <v>24</v>
      </c>
      <c r="B5" s="8" t="s">
        <v>25</v>
      </c>
      <c r="C5" s="8" t="s">
        <v>24</v>
      </c>
      <c r="D5" s="8" t="s">
        <v>24</v>
      </c>
    </row>
    <row r="6" spans="1:4" ht="15" thickBot="1" x14ac:dyDescent="0.35">
      <c r="A6" s="8" t="s">
        <v>24</v>
      </c>
      <c r="B6" s="8" t="s">
        <v>26</v>
      </c>
      <c r="C6" s="8" t="s">
        <v>27</v>
      </c>
      <c r="D6" s="8" t="s">
        <v>28</v>
      </c>
    </row>
    <row r="7" spans="1:4" x14ac:dyDescent="0.3">
      <c r="A7" s="9"/>
      <c r="B7" s="9" t="s">
        <v>29</v>
      </c>
      <c r="C7" s="10">
        <f>+C8+C13+C17+C20+C21+C22+C23</f>
        <v>139114</v>
      </c>
      <c r="D7" s="10">
        <f>+D8+D13+D17+D20+D21+D22+D23</f>
        <v>147294</v>
      </c>
    </row>
    <row r="8" spans="1:4" x14ac:dyDescent="0.3">
      <c r="A8" s="11"/>
      <c r="B8" s="11" t="s">
        <v>30</v>
      </c>
      <c r="C8" s="12">
        <f>+C9+C10+C11+C12</f>
        <v>65960</v>
      </c>
      <c r="D8" s="12">
        <f>D9+D10+D11+D12</f>
        <v>67992</v>
      </c>
    </row>
    <row r="9" spans="1:4" x14ac:dyDescent="0.3">
      <c r="A9" s="11" t="s">
        <v>31</v>
      </c>
      <c r="B9" s="11" t="s">
        <v>32</v>
      </c>
      <c r="C9" s="13">
        <v>0</v>
      </c>
      <c r="D9" s="13">
        <v>0</v>
      </c>
    </row>
    <row r="10" spans="1:4" x14ac:dyDescent="0.3">
      <c r="A10" s="11" t="s">
        <v>33</v>
      </c>
      <c r="B10" s="11" t="s">
        <v>34</v>
      </c>
      <c r="C10" s="13">
        <v>37189</v>
      </c>
      <c r="D10" s="13">
        <v>43008</v>
      </c>
    </row>
    <row r="11" spans="1:4" x14ac:dyDescent="0.3">
      <c r="A11" s="11"/>
      <c r="B11" s="11" t="s">
        <v>35</v>
      </c>
      <c r="C11" s="13">
        <v>0</v>
      </c>
      <c r="D11" s="13">
        <v>0</v>
      </c>
    </row>
    <row r="12" spans="1:4" ht="35.4" x14ac:dyDescent="0.3">
      <c r="A12" s="11" t="s">
        <v>36</v>
      </c>
      <c r="B12" s="11" t="s">
        <v>37</v>
      </c>
      <c r="C12" s="13">
        <v>28771</v>
      </c>
      <c r="D12" s="13">
        <v>24984</v>
      </c>
    </row>
    <row r="13" spans="1:4" x14ac:dyDescent="0.3">
      <c r="A13" s="11"/>
      <c r="B13" s="11" t="s">
        <v>38</v>
      </c>
      <c r="C13" s="12">
        <f>+C14+C15+C16</f>
        <v>73154</v>
      </c>
      <c r="D13" s="12">
        <f>+D14+D15+D16</f>
        <v>79234</v>
      </c>
    </row>
    <row r="14" spans="1:4" x14ac:dyDescent="0.3">
      <c r="A14" s="11" t="s">
        <v>39</v>
      </c>
      <c r="B14" s="11" t="s">
        <v>40</v>
      </c>
      <c r="C14" s="13">
        <v>0</v>
      </c>
      <c r="D14" s="13">
        <v>0</v>
      </c>
    </row>
    <row r="15" spans="1:4" x14ac:dyDescent="0.3">
      <c r="A15" s="11"/>
      <c r="B15" s="11" t="s">
        <v>35</v>
      </c>
      <c r="C15" s="13">
        <v>0</v>
      </c>
      <c r="D15" s="13">
        <v>0</v>
      </c>
    </row>
    <row r="16" spans="1:4" ht="69.599999999999994" x14ac:dyDescent="0.3">
      <c r="A16" s="11" t="s">
        <v>41</v>
      </c>
      <c r="B16" s="11" t="s">
        <v>42</v>
      </c>
      <c r="C16" s="13">
        <v>73154</v>
      </c>
      <c r="D16" s="13">
        <v>79234</v>
      </c>
    </row>
    <row r="17" spans="1:4" x14ac:dyDescent="0.3">
      <c r="A17" s="11"/>
      <c r="B17" s="11" t="s">
        <v>43</v>
      </c>
      <c r="C17" s="12">
        <f>+C18+C19</f>
        <v>0</v>
      </c>
      <c r="D17" s="12">
        <f>+D18+D19</f>
        <v>0</v>
      </c>
    </row>
    <row r="18" spans="1:4" x14ac:dyDescent="0.3">
      <c r="A18" s="11" t="s">
        <v>44</v>
      </c>
      <c r="B18" s="11" t="s">
        <v>40</v>
      </c>
      <c r="C18" s="13">
        <v>0</v>
      </c>
      <c r="D18" s="13">
        <v>0</v>
      </c>
    </row>
    <row r="19" spans="1:4" x14ac:dyDescent="0.3">
      <c r="A19" s="11" t="s">
        <v>45</v>
      </c>
      <c r="B19" s="11" t="s">
        <v>46</v>
      </c>
      <c r="C19" s="13">
        <v>0</v>
      </c>
      <c r="D19" s="13">
        <v>0</v>
      </c>
    </row>
    <row r="20" spans="1:4" ht="35.4" x14ac:dyDescent="0.3">
      <c r="A20" s="11" t="s">
        <v>47</v>
      </c>
      <c r="B20" s="11" t="s">
        <v>48</v>
      </c>
      <c r="C20" s="13">
        <v>0</v>
      </c>
      <c r="D20" s="13">
        <v>0</v>
      </c>
    </row>
    <row r="21" spans="1:4" ht="46.8" x14ac:dyDescent="0.3">
      <c r="A21" s="11" t="s">
        <v>49</v>
      </c>
      <c r="B21" s="11" t="s">
        <v>50</v>
      </c>
      <c r="C21" s="13">
        <v>0</v>
      </c>
      <c r="D21" s="13">
        <v>68</v>
      </c>
    </row>
    <row r="22" spans="1:4" x14ac:dyDescent="0.3">
      <c r="A22" s="11"/>
      <c r="B22" s="11" t="s">
        <v>51</v>
      </c>
      <c r="C22" s="13">
        <v>0</v>
      </c>
      <c r="D22" s="13">
        <v>0</v>
      </c>
    </row>
    <row r="23" spans="1:4" x14ac:dyDescent="0.3">
      <c r="A23" s="11" t="s">
        <v>52</v>
      </c>
      <c r="B23" s="11" t="s">
        <v>53</v>
      </c>
      <c r="C23" s="13">
        <v>0</v>
      </c>
      <c r="D23" s="13">
        <v>0</v>
      </c>
    </row>
    <row r="24" spans="1:4" x14ac:dyDescent="0.3">
      <c r="A24" s="9"/>
      <c r="B24" s="9" t="s">
        <v>54</v>
      </c>
      <c r="C24" s="10">
        <f>+C25+C31+C34+C38+C39+C40+C41</f>
        <v>228483</v>
      </c>
      <c r="D24" s="10">
        <f>+D25+D31+D34+D38+D39+D40+D41</f>
        <v>183197</v>
      </c>
    </row>
    <row r="25" spans="1:4" x14ac:dyDescent="0.3">
      <c r="A25" s="11"/>
      <c r="B25" s="11" t="s">
        <v>55</v>
      </c>
      <c r="C25" s="12">
        <f>+C26+C27+C28+C29+C30</f>
        <v>0</v>
      </c>
      <c r="D25" s="12">
        <f>+D26+D27+D28+D29+D30</f>
        <v>0</v>
      </c>
    </row>
    <row r="26" spans="1:4" x14ac:dyDescent="0.3">
      <c r="A26" s="11"/>
      <c r="B26" s="11" t="s">
        <v>56</v>
      </c>
      <c r="C26" s="13">
        <v>0</v>
      </c>
      <c r="D26" s="13">
        <v>0</v>
      </c>
    </row>
    <row r="27" spans="1:4" x14ac:dyDescent="0.3">
      <c r="A27" s="11" t="s">
        <v>57</v>
      </c>
      <c r="B27" s="11" t="s">
        <v>40</v>
      </c>
      <c r="C27" s="13">
        <v>0</v>
      </c>
      <c r="D27" s="13">
        <v>0</v>
      </c>
    </row>
    <row r="28" spans="1:4" x14ac:dyDescent="0.3">
      <c r="A28" s="11" t="s">
        <v>57</v>
      </c>
      <c r="B28" s="11" t="s">
        <v>58</v>
      </c>
      <c r="C28" s="13">
        <v>0</v>
      </c>
      <c r="D28" s="13">
        <v>0</v>
      </c>
    </row>
    <row r="29" spans="1:4" x14ac:dyDescent="0.3">
      <c r="A29" s="11" t="s">
        <v>59</v>
      </c>
      <c r="B29" s="11" t="s">
        <v>60</v>
      </c>
      <c r="C29" s="13">
        <v>0</v>
      </c>
      <c r="D29" s="13">
        <v>0</v>
      </c>
    </row>
    <row r="30" spans="1:4" x14ac:dyDescent="0.3">
      <c r="A30" s="11" t="s">
        <v>61</v>
      </c>
      <c r="B30" s="11" t="s">
        <v>62</v>
      </c>
      <c r="C30" s="13">
        <v>0</v>
      </c>
      <c r="D30" s="13">
        <v>0</v>
      </c>
    </row>
    <row r="31" spans="1:4" x14ac:dyDescent="0.3">
      <c r="A31" s="11"/>
      <c r="B31" s="11" t="s">
        <v>63</v>
      </c>
      <c r="C31" s="12">
        <f>+C32+C33</f>
        <v>167</v>
      </c>
      <c r="D31" s="12">
        <f>+D32+D33</f>
        <v>171</v>
      </c>
    </row>
    <row r="32" spans="1:4" ht="24" x14ac:dyDescent="0.3">
      <c r="A32" s="11" t="s">
        <v>64</v>
      </c>
      <c r="B32" s="11" t="s">
        <v>65</v>
      </c>
      <c r="C32" s="13">
        <v>167</v>
      </c>
      <c r="D32" s="13">
        <v>171</v>
      </c>
    </row>
    <row r="33" spans="1:4" x14ac:dyDescent="0.3">
      <c r="A33" s="11"/>
      <c r="B33" s="11" t="s">
        <v>35</v>
      </c>
      <c r="C33" s="13">
        <v>0</v>
      </c>
      <c r="D33" s="13">
        <v>0</v>
      </c>
    </row>
    <row r="34" spans="1:4" x14ac:dyDescent="0.3">
      <c r="A34" s="11"/>
      <c r="B34" s="11" t="s">
        <v>66</v>
      </c>
      <c r="C34" s="12">
        <f>+C35+C36+C37</f>
        <v>278</v>
      </c>
      <c r="D34" s="12">
        <f>+D35+D36+D37</f>
        <v>2886</v>
      </c>
    </row>
    <row r="35" spans="1:4" ht="46.8" x14ac:dyDescent="0.3">
      <c r="A35" s="11" t="s">
        <v>67</v>
      </c>
      <c r="B35" s="11" t="s">
        <v>68</v>
      </c>
      <c r="C35" s="13">
        <v>3</v>
      </c>
      <c r="D35" s="13">
        <v>34</v>
      </c>
    </row>
    <row r="36" spans="1:4" x14ac:dyDescent="0.3">
      <c r="A36" s="11"/>
      <c r="B36" s="11" t="s">
        <v>69</v>
      </c>
      <c r="C36" s="13">
        <v>0</v>
      </c>
      <c r="D36" s="13">
        <v>0</v>
      </c>
    </row>
    <row r="37" spans="1:4" ht="24" x14ac:dyDescent="0.3">
      <c r="A37" s="11" t="s">
        <v>70</v>
      </c>
      <c r="B37" s="11" t="s">
        <v>71</v>
      </c>
      <c r="C37" s="13">
        <v>275</v>
      </c>
      <c r="D37" s="13">
        <v>2852</v>
      </c>
    </row>
    <row r="38" spans="1:4" ht="58.2" x14ac:dyDescent="0.3">
      <c r="A38" s="11" t="s">
        <v>72</v>
      </c>
      <c r="B38" s="11" t="s">
        <v>73</v>
      </c>
      <c r="C38" s="13">
        <v>0</v>
      </c>
      <c r="D38" s="13">
        <v>0</v>
      </c>
    </row>
    <row r="39" spans="1:4" ht="69.599999999999994" x14ac:dyDescent="0.3">
      <c r="A39" s="11" t="s">
        <v>74</v>
      </c>
      <c r="B39" s="11" t="s">
        <v>75</v>
      </c>
      <c r="C39" s="13">
        <v>60000</v>
      </c>
      <c r="D39" s="13">
        <v>0</v>
      </c>
    </row>
    <row r="40" spans="1:4" x14ac:dyDescent="0.3">
      <c r="A40" s="11" t="s">
        <v>76</v>
      </c>
      <c r="B40" s="11" t="s">
        <v>77</v>
      </c>
      <c r="C40" s="13">
        <v>84</v>
      </c>
      <c r="D40" s="13">
        <v>248</v>
      </c>
    </row>
    <row r="41" spans="1:4" x14ac:dyDescent="0.3">
      <c r="A41" s="11"/>
      <c r="B41" s="11" t="s">
        <v>78</v>
      </c>
      <c r="C41" s="13">
        <v>167954</v>
      </c>
      <c r="D41" s="13">
        <v>179892</v>
      </c>
    </row>
    <row r="42" spans="1:4" x14ac:dyDescent="0.3">
      <c r="A42" s="14"/>
      <c r="B42" s="15" t="s">
        <v>79</v>
      </c>
      <c r="C42" s="10">
        <f>+C7+C24</f>
        <v>367597</v>
      </c>
      <c r="D42" s="10">
        <f>+D7+D24</f>
        <v>330491</v>
      </c>
    </row>
    <row r="43" spans="1:4" x14ac:dyDescent="0.3">
      <c r="A43" s="9"/>
      <c r="B43" s="9" t="s">
        <v>80</v>
      </c>
      <c r="C43" s="10">
        <f>+C44+C54+C55</f>
        <v>330725</v>
      </c>
      <c r="D43" s="10">
        <f>+D44+D54+D55</f>
        <v>293575</v>
      </c>
    </row>
    <row r="44" spans="1:4" x14ac:dyDescent="0.3">
      <c r="A44" s="11"/>
      <c r="B44" s="11" t="s">
        <v>81</v>
      </c>
      <c r="C44" s="12">
        <f>+C45+C46+C47+C48+C49+C50+C51+C52+C53</f>
        <v>314698</v>
      </c>
      <c r="D44" s="12">
        <f>+D45+D46+D47+D48+D49+D50+D51+D52+D53</f>
        <v>277810</v>
      </c>
    </row>
    <row r="45" spans="1:4" ht="24" x14ac:dyDescent="0.3">
      <c r="A45" s="11" t="s">
        <v>82</v>
      </c>
      <c r="B45" s="11" t="s">
        <v>83</v>
      </c>
      <c r="C45" s="13">
        <v>700</v>
      </c>
      <c r="D45" s="13">
        <v>700</v>
      </c>
    </row>
    <row r="46" spans="1:4" x14ac:dyDescent="0.3">
      <c r="A46" s="11"/>
      <c r="B46" s="11" t="s">
        <v>84</v>
      </c>
      <c r="C46" s="13">
        <v>0</v>
      </c>
      <c r="D46" s="13">
        <v>0</v>
      </c>
    </row>
    <row r="47" spans="1:4" ht="24" x14ac:dyDescent="0.3">
      <c r="A47" s="11" t="s">
        <v>85</v>
      </c>
      <c r="B47" s="11" t="s">
        <v>86</v>
      </c>
      <c r="C47" s="13">
        <v>0</v>
      </c>
      <c r="D47" s="13">
        <v>0</v>
      </c>
    </row>
    <row r="48" spans="1:4" x14ac:dyDescent="0.3">
      <c r="A48" s="11" t="s">
        <v>87</v>
      </c>
      <c r="B48" s="11" t="s">
        <v>88</v>
      </c>
      <c r="C48" s="13">
        <v>0</v>
      </c>
      <c r="D48" s="13">
        <v>0</v>
      </c>
    </row>
    <row r="49" spans="1:4" x14ac:dyDescent="0.3">
      <c r="A49" s="11" t="s">
        <v>89</v>
      </c>
      <c r="B49" s="11" t="s">
        <v>90</v>
      </c>
      <c r="C49" s="13">
        <v>-227165</v>
      </c>
      <c r="D49" s="13">
        <v>-223787</v>
      </c>
    </row>
    <row r="50" spans="1:4" x14ac:dyDescent="0.3">
      <c r="A50" s="11"/>
      <c r="B50" s="11" t="s">
        <v>91</v>
      </c>
      <c r="C50" s="13">
        <v>648437</v>
      </c>
      <c r="D50" s="13">
        <v>728062</v>
      </c>
    </row>
    <row r="51" spans="1:4" x14ac:dyDescent="0.3">
      <c r="A51" s="11"/>
      <c r="B51" s="11" t="s">
        <v>92</v>
      </c>
      <c r="C51" s="13">
        <v>-107274</v>
      </c>
      <c r="D51" s="13">
        <v>-227165</v>
      </c>
    </row>
    <row r="52" spans="1:4" x14ac:dyDescent="0.3">
      <c r="A52" s="11" t="s">
        <v>93</v>
      </c>
      <c r="B52" s="11" t="s">
        <v>94</v>
      </c>
      <c r="C52" s="13">
        <v>0</v>
      </c>
      <c r="D52" s="13">
        <v>0</v>
      </c>
    </row>
    <row r="53" spans="1:4" x14ac:dyDescent="0.3">
      <c r="A53" s="11"/>
      <c r="B53" s="11" t="s">
        <v>95</v>
      </c>
      <c r="C53" s="13">
        <v>0</v>
      </c>
      <c r="D53" s="13">
        <v>0</v>
      </c>
    </row>
    <row r="54" spans="1:4" x14ac:dyDescent="0.3">
      <c r="A54" s="11" t="s">
        <v>96</v>
      </c>
      <c r="B54" s="11" t="s">
        <v>97</v>
      </c>
      <c r="C54" s="13">
        <v>0</v>
      </c>
      <c r="D54" s="13">
        <v>0</v>
      </c>
    </row>
    <row r="55" spans="1:4" x14ac:dyDescent="0.3">
      <c r="A55" s="11" t="s">
        <v>98</v>
      </c>
      <c r="B55" s="11" t="s">
        <v>99</v>
      </c>
      <c r="C55" s="13">
        <v>16027</v>
      </c>
      <c r="D55" s="13">
        <v>15765</v>
      </c>
    </row>
    <row r="56" spans="1:4" x14ac:dyDescent="0.3">
      <c r="A56" s="9"/>
      <c r="B56" s="9" t="s">
        <v>100</v>
      </c>
      <c r="C56" s="10">
        <f>+C57+C61+C66+C67+C68+C69+C70</f>
        <v>0</v>
      </c>
      <c r="D56" s="10">
        <f>+D57+D61+D66+D67+D68+D69+D70</f>
        <v>0</v>
      </c>
    </row>
    <row r="57" spans="1:4" x14ac:dyDescent="0.3">
      <c r="A57" s="11"/>
      <c r="B57" s="11" t="s">
        <v>101</v>
      </c>
      <c r="C57" s="12">
        <f>+C58+C59+C60</f>
        <v>0</v>
      </c>
      <c r="D57" s="12">
        <f>+D58+D59+D60</f>
        <v>0</v>
      </c>
    </row>
    <row r="58" spans="1:4" x14ac:dyDescent="0.3">
      <c r="A58" s="11"/>
      <c r="B58" s="11" t="s">
        <v>102</v>
      </c>
      <c r="C58" s="13">
        <v>0</v>
      </c>
      <c r="D58" s="13">
        <v>0</v>
      </c>
    </row>
    <row r="59" spans="1:4" x14ac:dyDescent="0.3">
      <c r="A59" s="11"/>
      <c r="B59" s="11" t="s">
        <v>103</v>
      </c>
      <c r="C59" s="13">
        <v>0</v>
      </c>
      <c r="D59" s="13">
        <v>0</v>
      </c>
    </row>
    <row r="60" spans="1:4" x14ac:dyDescent="0.3">
      <c r="A60" s="11" t="s">
        <v>104</v>
      </c>
      <c r="B60" s="11" t="s">
        <v>105</v>
      </c>
      <c r="C60" s="13">
        <v>0</v>
      </c>
      <c r="D60" s="13">
        <v>0</v>
      </c>
    </row>
    <row r="61" spans="1:4" x14ac:dyDescent="0.3">
      <c r="A61" s="11"/>
      <c r="B61" s="11" t="s">
        <v>106</v>
      </c>
      <c r="C61" s="12">
        <f>+C62+C63+C64+C65</f>
        <v>0</v>
      </c>
      <c r="D61" s="12">
        <f>+D62+D63+D64+D65</f>
        <v>0</v>
      </c>
    </row>
    <row r="62" spans="1:4" x14ac:dyDescent="0.3">
      <c r="A62" s="11" t="s">
        <v>107</v>
      </c>
      <c r="B62" s="11" t="s">
        <v>108</v>
      </c>
      <c r="C62" s="13">
        <v>0</v>
      </c>
      <c r="D62" s="13">
        <v>0</v>
      </c>
    </row>
    <row r="63" spans="1:4" x14ac:dyDescent="0.3">
      <c r="A63" s="11" t="s">
        <v>109</v>
      </c>
      <c r="B63" s="11" t="s">
        <v>110</v>
      </c>
      <c r="C63" s="13">
        <v>0</v>
      </c>
      <c r="D63" s="13">
        <v>0</v>
      </c>
    </row>
    <row r="64" spans="1:4" x14ac:dyDescent="0.3">
      <c r="A64" s="11" t="s">
        <v>111</v>
      </c>
      <c r="B64" s="11" t="s">
        <v>112</v>
      </c>
      <c r="C64" s="13">
        <v>0</v>
      </c>
      <c r="D64" s="13">
        <v>0</v>
      </c>
    </row>
    <row r="65" spans="1:4" ht="24" x14ac:dyDescent="0.3">
      <c r="A65" s="11" t="s">
        <v>113</v>
      </c>
      <c r="B65" s="11" t="s">
        <v>114</v>
      </c>
      <c r="C65" s="13">
        <v>0</v>
      </c>
      <c r="D65" s="13">
        <v>0</v>
      </c>
    </row>
    <row r="66" spans="1:4" ht="24" x14ac:dyDescent="0.3">
      <c r="A66" s="11" t="s">
        <v>115</v>
      </c>
      <c r="B66" s="11" t="s">
        <v>116</v>
      </c>
      <c r="C66" s="13">
        <v>0</v>
      </c>
      <c r="D66" s="13">
        <v>0</v>
      </c>
    </row>
    <row r="67" spans="1:4" x14ac:dyDescent="0.3">
      <c r="A67" s="11" t="s">
        <v>117</v>
      </c>
      <c r="B67" s="11" t="s">
        <v>118</v>
      </c>
      <c r="C67" s="13">
        <v>0</v>
      </c>
      <c r="D67" s="13">
        <v>0</v>
      </c>
    </row>
    <row r="68" spans="1:4" x14ac:dyDescent="0.3">
      <c r="A68" s="11" t="s">
        <v>119</v>
      </c>
      <c r="B68" s="11" t="s">
        <v>120</v>
      </c>
      <c r="C68" s="13">
        <v>0</v>
      </c>
      <c r="D68" s="13">
        <v>0</v>
      </c>
    </row>
    <row r="69" spans="1:4" x14ac:dyDescent="0.3">
      <c r="A69" s="11" t="s">
        <v>121</v>
      </c>
      <c r="B69" s="11" t="s">
        <v>122</v>
      </c>
      <c r="C69" s="13">
        <v>0</v>
      </c>
      <c r="D69" s="13">
        <v>0</v>
      </c>
    </row>
    <row r="70" spans="1:4" x14ac:dyDescent="0.3">
      <c r="A70" s="11" t="s">
        <v>123</v>
      </c>
      <c r="B70" s="11" t="s">
        <v>124</v>
      </c>
      <c r="C70" s="13">
        <v>0</v>
      </c>
      <c r="D70" s="13">
        <v>0</v>
      </c>
    </row>
    <row r="71" spans="1:4" x14ac:dyDescent="0.3">
      <c r="A71" s="9"/>
      <c r="B71" s="9" t="s">
        <v>125</v>
      </c>
      <c r="C71" s="10">
        <f>+C72+C73+C77+C82+C83+C86+C87</f>
        <v>36872</v>
      </c>
      <c r="D71" s="10">
        <f>+D72+D73+D77+D82+D83+D86+D87</f>
        <v>36916</v>
      </c>
    </row>
    <row r="72" spans="1:4" x14ac:dyDescent="0.3">
      <c r="A72" s="11" t="s">
        <v>126</v>
      </c>
      <c r="B72" s="11" t="s">
        <v>127</v>
      </c>
      <c r="C72" s="13">
        <v>0</v>
      </c>
      <c r="D72" s="13">
        <v>0</v>
      </c>
    </row>
    <row r="73" spans="1:4" x14ac:dyDescent="0.3">
      <c r="A73" s="11"/>
      <c r="B73" s="11" t="s">
        <v>128</v>
      </c>
      <c r="C73" s="12">
        <f>+C74+C75+C76</f>
        <v>58</v>
      </c>
      <c r="D73" s="12">
        <f>+D74+D75+D76</f>
        <v>58</v>
      </c>
    </row>
    <row r="74" spans="1:4" x14ac:dyDescent="0.3">
      <c r="A74" s="11"/>
      <c r="B74" s="11" t="s">
        <v>102</v>
      </c>
      <c r="C74" s="13">
        <v>58</v>
      </c>
      <c r="D74" s="13">
        <v>58</v>
      </c>
    </row>
    <row r="75" spans="1:4" x14ac:dyDescent="0.3">
      <c r="A75" s="11"/>
      <c r="B75" s="11" t="s">
        <v>103</v>
      </c>
      <c r="C75" s="13">
        <v>0</v>
      </c>
      <c r="D75" s="13">
        <v>0</v>
      </c>
    </row>
    <row r="76" spans="1:4" ht="24" x14ac:dyDescent="0.3">
      <c r="A76" s="11" t="s">
        <v>129</v>
      </c>
      <c r="B76" s="11" t="s">
        <v>105</v>
      </c>
      <c r="C76" s="13">
        <v>0</v>
      </c>
      <c r="D76" s="13">
        <v>0</v>
      </c>
    </row>
    <row r="77" spans="1:4" x14ac:dyDescent="0.3">
      <c r="A77" s="11"/>
      <c r="B77" s="11" t="s">
        <v>130</v>
      </c>
      <c r="C77" s="12">
        <f>+C78+C79+C80+C81</f>
        <v>0</v>
      </c>
      <c r="D77" s="12">
        <f>+D78+D79+D80+D81</f>
        <v>0</v>
      </c>
    </row>
    <row r="78" spans="1:4" x14ac:dyDescent="0.3">
      <c r="A78" s="11" t="s">
        <v>131</v>
      </c>
      <c r="B78" s="11" t="s">
        <v>108</v>
      </c>
      <c r="C78" s="13">
        <v>0</v>
      </c>
      <c r="D78" s="13">
        <v>0</v>
      </c>
    </row>
    <row r="79" spans="1:4" x14ac:dyDescent="0.3">
      <c r="A79" s="11" t="s">
        <v>132</v>
      </c>
      <c r="B79" s="11" t="s">
        <v>110</v>
      </c>
      <c r="C79" s="13">
        <v>0</v>
      </c>
      <c r="D79" s="13">
        <v>0</v>
      </c>
    </row>
    <row r="80" spans="1:4" x14ac:dyDescent="0.3">
      <c r="A80" s="11" t="s">
        <v>133</v>
      </c>
      <c r="B80" s="11" t="s">
        <v>112</v>
      </c>
      <c r="C80" s="13">
        <v>0</v>
      </c>
      <c r="D80" s="13">
        <v>0</v>
      </c>
    </row>
    <row r="81" spans="1:4" ht="69.599999999999994" x14ac:dyDescent="0.3">
      <c r="A81" s="11" t="s">
        <v>134</v>
      </c>
      <c r="B81" s="11" t="s">
        <v>135</v>
      </c>
      <c r="C81" s="13">
        <v>0</v>
      </c>
      <c r="D81" s="13">
        <v>0</v>
      </c>
    </row>
    <row r="82" spans="1:4" ht="35.4" x14ac:dyDescent="0.3">
      <c r="A82" s="11" t="s">
        <v>136</v>
      </c>
      <c r="B82" s="11" t="s">
        <v>137</v>
      </c>
      <c r="C82" s="13">
        <v>0</v>
      </c>
      <c r="D82" s="13">
        <v>0</v>
      </c>
    </row>
    <row r="83" spans="1:4" x14ac:dyDescent="0.3">
      <c r="A83" s="11"/>
      <c r="B83" s="11" t="s">
        <v>138</v>
      </c>
      <c r="C83" s="12">
        <f>+C84+C85</f>
        <v>36814</v>
      </c>
      <c r="D83" s="12">
        <f>+D84+D85</f>
        <v>36858</v>
      </c>
    </row>
    <row r="84" spans="1:4" x14ac:dyDescent="0.3">
      <c r="A84" s="11" t="s">
        <v>139</v>
      </c>
      <c r="B84" s="11" t="s">
        <v>140</v>
      </c>
      <c r="C84" s="13">
        <v>29666</v>
      </c>
      <c r="D84" s="13">
        <v>32543</v>
      </c>
    </row>
    <row r="85" spans="1:4" ht="24" x14ac:dyDescent="0.3">
      <c r="A85" s="11" t="s">
        <v>141</v>
      </c>
      <c r="B85" s="11" t="s">
        <v>142</v>
      </c>
      <c r="C85" s="13">
        <v>7148</v>
      </c>
      <c r="D85" s="13">
        <v>4315</v>
      </c>
    </row>
    <row r="86" spans="1:4" x14ac:dyDescent="0.3">
      <c r="A86" s="11" t="s">
        <v>143</v>
      </c>
      <c r="B86" s="11" t="s">
        <v>144</v>
      </c>
      <c r="C86" s="13">
        <v>0</v>
      </c>
      <c r="D86" s="13">
        <v>0</v>
      </c>
    </row>
    <row r="87" spans="1:4" x14ac:dyDescent="0.3">
      <c r="A87" s="19" t="s">
        <v>145</v>
      </c>
      <c r="B87" s="19" t="s">
        <v>146</v>
      </c>
      <c r="C87" s="13">
        <v>0</v>
      </c>
      <c r="D87" s="13">
        <v>0</v>
      </c>
    </row>
    <row r="88" spans="1:4" x14ac:dyDescent="0.3">
      <c r="A88" s="20"/>
      <c r="B88" s="21" t="s">
        <v>147</v>
      </c>
      <c r="C88" s="10">
        <f>+C43+C56+C71</f>
        <v>367597</v>
      </c>
      <c r="D88" s="10">
        <f>+D43+D56+D71</f>
        <v>330491</v>
      </c>
    </row>
  </sheetData>
  <sheetProtection sheet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Normal="100" workbookViewId="0">
      <selection sqref="A1:D1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6" ht="12.75" customHeight="1" thickBot="1" x14ac:dyDescent="0.35">
      <c r="A1" s="98" t="s">
        <v>23</v>
      </c>
      <c r="B1" s="98"/>
      <c r="C1" s="98"/>
      <c r="D1" s="98"/>
    </row>
    <row r="2" spans="1:6" ht="20.399999999999999" thickBot="1" x14ac:dyDescent="0.35">
      <c r="A2" s="22" t="s">
        <v>149</v>
      </c>
      <c r="B2" s="23" t="s">
        <v>150</v>
      </c>
      <c r="C2" s="57">
        <v>45107</v>
      </c>
      <c r="D2" s="57">
        <v>44926</v>
      </c>
    </row>
    <row r="3" spans="1:6" ht="15" thickBot="1" x14ac:dyDescent="0.35">
      <c r="A3" s="22" t="s">
        <v>149</v>
      </c>
      <c r="B3" s="22" t="s">
        <v>151</v>
      </c>
      <c r="C3" s="22" t="s">
        <v>27</v>
      </c>
      <c r="D3" s="22" t="s">
        <v>28</v>
      </c>
    </row>
    <row r="4" spans="1:6" ht="18.75" customHeight="1" thickBot="1" x14ac:dyDescent="0.35">
      <c r="A4" s="24" t="s">
        <v>149</v>
      </c>
      <c r="B4" s="24" t="s">
        <v>153</v>
      </c>
      <c r="C4" s="25">
        <f>SUM(C5:C11)</f>
        <v>3726</v>
      </c>
      <c r="D4" s="25">
        <f>SUM(D5:D11)</f>
        <v>3782</v>
      </c>
      <c r="F4" t="s">
        <v>216</v>
      </c>
    </row>
    <row r="5" spans="1:6" ht="34.799999999999997" thickBot="1" x14ac:dyDescent="0.35">
      <c r="A5" s="26" t="s">
        <v>154</v>
      </c>
      <c r="B5" s="26" t="s">
        <v>30</v>
      </c>
      <c r="C5" s="27">
        <v>2890</v>
      </c>
      <c r="D5" s="27">
        <v>2893</v>
      </c>
    </row>
    <row r="6" spans="1:6" ht="46.2" thickBot="1" x14ac:dyDescent="0.35">
      <c r="A6" s="26" t="s">
        <v>155</v>
      </c>
      <c r="B6" s="26" t="s">
        <v>38</v>
      </c>
      <c r="C6" s="27">
        <v>836</v>
      </c>
      <c r="D6" s="27">
        <v>889</v>
      </c>
    </row>
    <row r="7" spans="1:6" ht="15" thickBot="1" x14ac:dyDescent="0.35">
      <c r="A7" s="26" t="s">
        <v>156</v>
      </c>
      <c r="B7" s="26" t="s">
        <v>43</v>
      </c>
      <c r="C7" s="27"/>
      <c r="D7" s="27"/>
    </row>
    <row r="8" spans="1:6" ht="29.25" customHeight="1" thickBot="1" x14ac:dyDescent="0.35">
      <c r="A8" s="26" t="s">
        <v>47</v>
      </c>
      <c r="B8" s="26" t="s">
        <v>48</v>
      </c>
      <c r="C8" s="27"/>
      <c r="D8" s="27"/>
    </row>
    <row r="9" spans="1:6" ht="35.25" customHeight="1" thickBot="1" x14ac:dyDescent="0.35">
      <c r="A9" s="26" t="s">
        <v>49</v>
      </c>
      <c r="B9" s="26" t="s">
        <v>50</v>
      </c>
      <c r="C9" s="27"/>
      <c r="D9" s="27"/>
    </row>
    <row r="10" spans="1:6" ht="15" thickBot="1" x14ac:dyDescent="0.35">
      <c r="A10" s="26"/>
      <c r="B10" s="26" t="s">
        <v>51</v>
      </c>
      <c r="C10" s="27"/>
      <c r="D10" s="27"/>
    </row>
    <row r="11" spans="1:6" ht="15" thickBot="1" x14ac:dyDescent="0.35">
      <c r="A11" s="26" t="s">
        <v>157</v>
      </c>
      <c r="B11" s="26" t="s">
        <v>53</v>
      </c>
      <c r="C11" s="27"/>
      <c r="D11" s="27"/>
    </row>
    <row r="12" spans="1:6" ht="15" thickBot="1" x14ac:dyDescent="0.35">
      <c r="A12" s="24" t="s">
        <v>149</v>
      </c>
      <c r="B12" s="24" t="s">
        <v>158</v>
      </c>
      <c r="C12" s="25">
        <f>SUM(C13:C15,C19:C22)</f>
        <v>112</v>
      </c>
      <c r="D12" s="25">
        <f>SUM(D13:D15,D19:D22)</f>
        <v>132</v>
      </c>
    </row>
    <row r="13" spans="1:6" ht="23.4" thickBot="1" x14ac:dyDescent="0.35">
      <c r="A13" s="26" t="s">
        <v>159</v>
      </c>
      <c r="B13" s="26" t="s">
        <v>55</v>
      </c>
      <c r="C13" s="27"/>
      <c r="D13" s="27"/>
    </row>
    <row r="14" spans="1:6" ht="15" thickBot="1" x14ac:dyDescent="0.35">
      <c r="A14" s="26" t="s">
        <v>64</v>
      </c>
      <c r="B14" s="26" t="s">
        <v>63</v>
      </c>
      <c r="C14" s="27"/>
      <c r="D14" s="27"/>
    </row>
    <row r="15" spans="1:6" ht="15" thickBot="1" x14ac:dyDescent="0.35">
      <c r="A15" s="26"/>
      <c r="B15" s="26" t="s">
        <v>66</v>
      </c>
      <c r="C15" s="27">
        <f>SUM(C16:C18)</f>
        <v>10</v>
      </c>
      <c r="D15" s="27">
        <f>SUM(D16:D18)</f>
        <v>16</v>
      </c>
    </row>
    <row r="16" spans="1:6" ht="24" customHeight="1" thickBot="1" x14ac:dyDescent="0.35">
      <c r="A16" s="26" t="s">
        <v>160</v>
      </c>
      <c r="B16" s="26" t="s">
        <v>161</v>
      </c>
      <c r="C16" s="27">
        <v>10</v>
      </c>
      <c r="D16" s="27">
        <v>16</v>
      </c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/>
      <c r="D18" s="27"/>
    </row>
    <row r="19" spans="1:4" ht="46.5" customHeight="1" thickBot="1" x14ac:dyDescent="0.35">
      <c r="A19" s="26" t="s">
        <v>72</v>
      </c>
      <c r="B19" s="26" t="s">
        <v>73</v>
      </c>
      <c r="C19" s="27"/>
      <c r="D19" s="27"/>
    </row>
    <row r="20" spans="1:4" ht="52.5" customHeight="1" thickBot="1" x14ac:dyDescent="0.35">
      <c r="A20" s="26" t="s">
        <v>74</v>
      </c>
      <c r="B20" s="26" t="s">
        <v>75</v>
      </c>
      <c r="C20" s="27"/>
      <c r="D20" s="27"/>
    </row>
    <row r="21" spans="1:4" ht="15" thickBot="1" x14ac:dyDescent="0.35">
      <c r="A21" s="26" t="s">
        <v>76</v>
      </c>
      <c r="B21" s="26" t="s">
        <v>77</v>
      </c>
      <c r="C21" s="27"/>
      <c r="D21" s="27">
        <v>1</v>
      </c>
    </row>
    <row r="22" spans="1:4" ht="15" thickBot="1" x14ac:dyDescent="0.35">
      <c r="A22" s="26"/>
      <c r="B22" s="26" t="s">
        <v>78</v>
      </c>
      <c r="C22" s="27">
        <v>102</v>
      </c>
      <c r="D22" s="27">
        <v>115</v>
      </c>
    </row>
    <row r="23" spans="1:4" ht="25.5" customHeight="1" thickBot="1" x14ac:dyDescent="0.35">
      <c r="A23" s="28"/>
      <c r="B23" s="28" t="s">
        <v>79</v>
      </c>
      <c r="C23" s="29">
        <f>C4+C12</f>
        <v>3838</v>
      </c>
      <c r="D23" s="29">
        <f>D4+D12</f>
        <v>3914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3565</v>
      </c>
      <c r="D24" s="25">
        <f>D25+D35+D36</f>
        <v>3645</v>
      </c>
    </row>
    <row r="25" spans="1:4" ht="15" thickBot="1" x14ac:dyDescent="0.35">
      <c r="A25" s="26"/>
      <c r="B25" s="26" t="s">
        <v>81</v>
      </c>
      <c r="C25" s="27">
        <f>SUM(C26:C34)</f>
        <v>3476</v>
      </c>
      <c r="D25" s="27">
        <f>SUM(D26:D34)</f>
        <v>3548</v>
      </c>
    </row>
    <row r="26" spans="1:4" ht="15" thickBot="1" x14ac:dyDescent="0.35">
      <c r="A26" s="26" t="s">
        <v>165</v>
      </c>
      <c r="B26" s="26" t="s">
        <v>166</v>
      </c>
      <c r="C26" s="27">
        <v>150</v>
      </c>
      <c r="D26" s="27">
        <v>150</v>
      </c>
    </row>
    <row r="27" spans="1:4" ht="15" thickBot="1" x14ac:dyDescent="0.35">
      <c r="A27" s="26"/>
      <c r="B27" s="26" t="s">
        <v>167</v>
      </c>
      <c r="C27" s="27"/>
      <c r="D27" s="27"/>
    </row>
    <row r="28" spans="1:4" ht="15" thickBot="1" x14ac:dyDescent="0.35">
      <c r="A28" s="26" t="s">
        <v>168</v>
      </c>
      <c r="B28" s="26" t="s">
        <v>169</v>
      </c>
      <c r="C28" s="27">
        <v>249</v>
      </c>
      <c r="D28" s="27">
        <v>248</v>
      </c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>
        <v>-2912</v>
      </c>
      <c r="D30" s="27">
        <v>-2835</v>
      </c>
    </row>
    <row r="31" spans="1:4" ht="15" thickBot="1" x14ac:dyDescent="0.35">
      <c r="A31" s="26"/>
      <c r="B31" s="26" t="s">
        <v>172</v>
      </c>
      <c r="C31" s="27">
        <v>6061</v>
      </c>
      <c r="D31" s="27">
        <v>6061</v>
      </c>
    </row>
    <row r="32" spans="1:4" ht="15" thickBot="1" x14ac:dyDescent="0.35">
      <c r="A32" s="26"/>
      <c r="B32" s="26" t="s">
        <v>173</v>
      </c>
      <c r="C32" s="27">
        <v>-72</v>
      </c>
      <c r="D32" s="27">
        <v>-76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>
        <v>89</v>
      </c>
      <c r="D36" s="27">
        <v>97</v>
      </c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0</v>
      </c>
      <c r="D37" s="25">
        <f>SUM(D38:D39,D44:D48)</f>
        <v>0</v>
      </c>
    </row>
    <row r="38" spans="1:4" ht="15" thickBot="1" x14ac:dyDescent="0.35">
      <c r="A38" s="26" t="s">
        <v>104</v>
      </c>
      <c r="B38" s="26" t="s">
        <v>101</v>
      </c>
      <c r="C38" s="27"/>
      <c r="D38" s="27"/>
    </row>
    <row r="39" spans="1:4" ht="15" thickBot="1" x14ac:dyDescent="0.35">
      <c r="A39" s="26"/>
      <c r="B39" s="26" t="s">
        <v>106</v>
      </c>
      <c r="C39" s="27">
        <f>SUM(C40:C43)</f>
        <v>0</v>
      </c>
      <c r="D39" s="27">
        <f>SUM(D40:D43)</f>
        <v>0</v>
      </c>
    </row>
    <row r="40" spans="1:4" ht="15" thickBot="1" x14ac:dyDescent="0.35">
      <c r="A40" s="26" t="s">
        <v>107</v>
      </c>
      <c r="B40" s="26" t="s">
        <v>177</v>
      </c>
      <c r="C40" s="27"/>
      <c r="D40" s="27"/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/>
      <c r="D43" s="27"/>
    </row>
    <row r="44" spans="1:4" ht="15" thickBot="1" x14ac:dyDescent="0.35">
      <c r="A44" s="26" t="s">
        <v>115</v>
      </c>
      <c r="B44" s="26" t="s">
        <v>116</v>
      </c>
      <c r="C44" s="27"/>
      <c r="D44" s="27"/>
    </row>
    <row r="45" spans="1:4" ht="15" thickBot="1" x14ac:dyDescent="0.35">
      <c r="A45" s="26" t="s">
        <v>117</v>
      </c>
      <c r="B45" s="26" t="s">
        <v>118</v>
      </c>
      <c r="C45" s="27"/>
      <c r="D45" s="27"/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273</v>
      </c>
      <c r="D49" s="25">
        <f>SUM(D50:D52,D57:D58,D61:D62)</f>
        <v>269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/>
      <c r="D51" s="27"/>
    </row>
    <row r="52" spans="1:4" ht="15" thickBot="1" x14ac:dyDescent="0.35">
      <c r="A52" s="26"/>
      <c r="B52" s="26" t="s">
        <v>130</v>
      </c>
      <c r="C52" s="27">
        <f>SUM(C53:C56)</f>
        <v>0</v>
      </c>
      <c r="D52" s="27">
        <f>SUM(D53:D56)</f>
        <v>0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42" customHeight="1" thickBot="1" x14ac:dyDescent="0.35">
      <c r="A56" s="26" t="s">
        <v>134</v>
      </c>
      <c r="B56" s="26" t="s">
        <v>184</v>
      </c>
      <c r="C56" s="27"/>
      <c r="D56" s="27"/>
    </row>
    <row r="57" spans="1:4" ht="31.5" customHeight="1" thickBot="1" x14ac:dyDescent="0.35">
      <c r="A57" s="26" t="s">
        <v>136</v>
      </c>
      <c r="B57" s="26" t="s">
        <v>137</v>
      </c>
      <c r="C57" s="27">
        <v>259</v>
      </c>
      <c r="D57" s="27">
        <v>259</v>
      </c>
    </row>
    <row r="58" spans="1:4" ht="15" thickBot="1" x14ac:dyDescent="0.35">
      <c r="A58" s="26"/>
      <c r="B58" s="26" t="s">
        <v>138</v>
      </c>
      <c r="C58" s="27">
        <f>SUM(C59:C60)</f>
        <v>14</v>
      </c>
      <c r="D58" s="27">
        <f>SUM(D59:D60)</f>
        <v>10</v>
      </c>
    </row>
    <row r="59" spans="1:4" ht="15" thickBot="1" x14ac:dyDescent="0.35">
      <c r="A59" s="26" t="s">
        <v>139</v>
      </c>
      <c r="B59" s="26" t="s">
        <v>185</v>
      </c>
      <c r="C59" s="27"/>
      <c r="D59" s="27"/>
    </row>
    <row r="60" spans="1:4" ht="15" thickBot="1" x14ac:dyDescent="0.35">
      <c r="A60" s="26" t="s">
        <v>141</v>
      </c>
      <c r="B60" s="26" t="s">
        <v>186</v>
      </c>
      <c r="C60" s="27">
        <v>14</v>
      </c>
      <c r="D60" s="27">
        <v>10</v>
      </c>
    </row>
    <row r="61" spans="1:4" ht="15" thickBot="1" x14ac:dyDescent="0.35">
      <c r="A61" s="26" t="s">
        <v>143</v>
      </c>
      <c r="B61" s="26" t="s">
        <v>144</v>
      </c>
      <c r="C61" s="27"/>
      <c r="D61" s="27"/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3838</v>
      </c>
      <c r="D63" s="29">
        <f>D24+D37+D49</f>
        <v>3914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B3" zoomScaleNormal="100" workbookViewId="0">
      <selection activeCell="C3" sqref="C3:D63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22" t="s">
        <v>152</v>
      </c>
      <c r="D3" s="22" t="s">
        <v>28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346</v>
      </c>
      <c r="D4" s="25">
        <f>SUM(D5:D11)</f>
        <v>346</v>
      </c>
    </row>
    <row r="5" spans="1:4" ht="34.799999999999997" thickBot="1" x14ac:dyDescent="0.35">
      <c r="A5" s="26" t="s">
        <v>154</v>
      </c>
      <c r="B5" s="26" t="s">
        <v>30</v>
      </c>
      <c r="C5" s="27"/>
      <c r="D5" s="27"/>
    </row>
    <row r="6" spans="1:4" ht="46.2" thickBot="1" x14ac:dyDescent="0.35">
      <c r="A6" s="26" t="s">
        <v>155</v>
      </c>
      <c r="B6" s="26" t="s">
        <v>38</v>
      </c>
      <c r="C6" s="27"/>
      <c r="D6" s="27"/>
    </row>
    <row r="7" spans="1:4" ht="15" thickBot="1" x14ac:dyDescent="0.35">
      <c r="A7" s="26" t="s">
        <v>156</v>
      </c>
      <c r="B7" s="26" t="s">
        <v>43</v>
      </c>
      <c r="C7" s="27"/>
      <c r="D7" s="27"/>
    </row>
    <row r="8" spans="1:4" ht="29.25" customHeight="1" thickBot="1" x14ac:dyDescent="0.35">
      <c r="A8" s="26" t="s">
        <v>47</v>
      </c>
      <c r="B8" s="26" t="s">
        <v>48</v>
      </c>
      <c r="C8" s="27"/>
      <c r="D8" s="27"/>
    </row>
    <row r="9" spans="1:4" ht="35.25" customHeight="1" thickBot="1" x14ac:dyDescent="0.35">
      <c r="A9" s="26" t="s">
        <v>49</v>
      </c>
      <c r="B9" s="26" t="s">
        <v>50</v>
      </c>
      <c r="C9" s="27"/>
      <c r="D9" s="27"/>
    </row>
    <row r="10" spans="1:4" ht="15" thickBot="1" x14ac:dyDescent="0.35">
      <c r="A10" s="26"/>
      <c r="B10" s="26" t="s">
        <v>51</v>
      </c>
      <c r="C10" s="27">
        <v>346</v>
      </c>
      <c r="D10" s="27">
        <v>346</v>
      </c>
    </row>
    <row r="11" spans="1:4" ht="15" thickBot="1" x14ac:dyDescent="0.35">
      <c r="A11" s="26" t="s">
        <v>157</v>
      </c>
      <c r="B11" s="26" t="s">
        <v>53</v>
      </c>
      <c r="C11" s="27"/>
      <c r="D11" s="27"/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2077</v>
      </c>
      <c r="D12" s="25">
        <f>SUM(D13:D15,D19:D22)</f>
        <v>1526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>
        <v>22</v>
      </c>
      <c r="D14" s="27">
        <v>31</v>
      </c>
    </row>
    <row r="15" spans="1:4" ht="15" thickBot="1" x14ac:dyDescent="0.35">
      <c r="A15" s="26"/>
      <c r="B15" s="26" t="s">
        <v>66</v>
      </c>
      <c r="C15" s="27">
        <f>SUM(C16:C18)</f>
        <v>41</v>
      </c>
      <c r="D15" s="27">
        <f>SUM(D16:D18)</f>
        <v>125</v>
      </c>
    </row>
    <row r="16" spans="1:4" ht="24" customHeight="1" thickBot="1" x14ac:dyDescent="0.35">
      <c r="A16" s="26" t="s">
        <v>160</v>
      </c>
      <c r="B16" s="26" t="s">
        <v>161</v>
      </c>
      <c r="C16" s="27"/>
      <c r="D16" s="27">
        <v>25</v>
      </c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>
        <v>41</v>
      </c>
      <c r="D18" s="27">
        <v>100</v>
      </c>
    </row>
    <row r="19" spans="1:4" ht="46.5" customHeight="1" thickBot="1" x14ac:dyDescent="0.35">
      <c r="A19" s="26" t="s">
        <v>72</v>
      </c>
      <c r="B19" s="26" t="s">
        <v>73</v>
      </c>
      <c r="C19" s="27"/>
      <c r="D19" s="27"/>
    </row>
    <row r="20" spans="1:4" ht="52.5" customHeight="1" thickBot="1" x14ac:dyDescent="0.35">
      <c r="A20" s="26" t="s">
        <v>74</v>
      </c>
      <c r="B20" s="26" t="s">
        <v>75</v>
      </c>
      <c r="C20" s="27">
        <v>233</v>
      </c>
      <c r="D20" s="27">
        <v>233</v>
      </c>
    </row>
    <row r="21" spans="1:4" ht="15" thickBot="1" x14ac:dyDescent="0.35">
      <c r="A21" s="26" t="s">
        <v>76</v>
      </c>
      <c r="B21" s="26" t="s">
        <v>77</v>
      </c>
      <c r="C21" s="27">
        <v>3</v>
      </c>
      <c r="D21" s="27">
        <v>13</v>
      </c>
    </row>
    <row r="22" spans="1:4" ht="15" thickBot="1" x14ac:dyDescent="0.35">
      <c r="A22" s="26"/>
      <c r="B22" s="26" t="s">
        <v>78</v>
      </c>
      <c r="C22" s="27">
        <v>1778</v>
      </c>
      <c r="D22" s="27">
        <v>1124</v>
      </c>
    </row>
    <row r="23" spans="1:4" ht="25.5" customHeight="1" thickBot="1" x14ac:dyDescent="0.35">
      <c r="A23" s="28"/>
      <c r="B23" s="28" t="s">
        <v>79</v>
      </c>
      <c r="C23" s="29">
        <f>C4+C12</f>
        <v>2423</v>
      </c>
      <c r="D23" s="29">
        <f>D4+D12</f>
        <v>1872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1970</v>
      </c>
      <c r="D24" s="25">
        <f>D25+D35+D36</f>
        <v>974</v>
      </c>
    </row>
    <row r="25" spans="1:4" ht="15" thickBot="1" x14ac:dyDescent="0.35">
      <c r="A25" s="26"/>
      <c r="B25" s="26" t="s">
        <v>81</v>
      </c>
      <c r="C25" s="27">
        <f>SUM(C26:C34)</f>
        <v>1970</v>
      </c>
      <c r="D25" s="27">
        <f>SUM(D26:D34)</f>
        <v>974</v>
      </c>
    </row>
    <row r="26" spans="1:4" ht="15" thickBot="1" x14ac:dyDescent="0.35">
      <c r="A26" s="26" t="s">
        <v>165</v>
      </c>
      <c r="B26" s="26" t="s">
        <v>166</v>
      </c>
      <c r="C26" s="27">
        <v>503</v>
      </c>
      <c r="D26" s="27">
        <v>503</v>
      </c>
    </row>
    <row r="27" spans="1:4" ht="15" thickBot="1" x14ac:dyDescent="0.35">
      <c r="A27" s="26"/>
      <c r="B27" s="26" t="s">
        <v>167</v>
      </c>
      <c r="C27" s="27"/>
      <c r="D27" s="27"/>
    </row>
    <row r="28" spans="1:4" ht="15" thickBot="1" x14ac:dyDescent="0.35">
      <c r="A28" s="26" t="s">
        <v>168</v>
      </c>
      <c r="B28" s="26" t="s">
        <v>169</v>
      </c>
      <c r="C28" s="27">
        <v>361</v>
      </c>
      <c r="D28" s="27">
        <v>314</v>
      </c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/>
      <c r="D30" s="27"/>
    </row>
    <row r="31" spans="1:4" ht="15" thickBot="1" x14ac:dyDescent="0.35">
      <c r="A31" s="26"/>
      <c r="B31" s="26" t="s">
        <v>172</v>
      </c>
      <c r="C31" s="27"/>
      <c r="D31" s="27"/>
    </row>
    <row r="32" spans="1:4" ht="15" thickBot="1" x14ac:dyDescent="0.35">
      <c r="A32" s="26"/>
      <c r="B32" s="26" t="s">
        <v>173</v>
      </c>
      <c r="C32" s="27">
        <v>1106</v>
      </c>
      <c r="D32" s="27">
        <v>157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/>
      <c r="D36" s="27"/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0</v>
      </c>
      <c r="D37" s="25">
        <f>SUM(D38:D39,D44:D48)</f>
        <v>0</v>
      </c>
    </row>
    <row r="38" spans="1:4" ht="15" thickBot="1" x14ac:dyDescent="0.35">
      <c r="A38" s="26" t="s">
        <v>104</v>
      </c>
      <c r="B38" s="26" t="s">
        <v>101</v>
      </c>
      <c r="C38" s="27"/>
      <c r="D38" s="27"/>
    </row>
    <row r="39" spans="1:4" ht="15" thickBot="1" x14ac:dyDescent="0.35">
      <c r="A39" s="26"/>
      <c r="B39" s="26" t="s">
        <v>106</v>
      </c>
      <c r="C39" s="27">
        <f>SUM(C40:C43)</f>
        <v>0</v>
      </c>
      <c r="D39" s="27">
        <f>SUM(D40:D43)</f>
        <v>0</v>
      </c>
    </row>
    <row r="40" spans="1:4" ht="15" thickBot="1" x14ac:dyDescent="0.35">
      <c r="A40" s="26" t="s">
        <v>107</v>
      </c>
      <c r="B40" s="26" t="s">
        <v>177</v>
      </c>
      <c r="C40" s="27"/>
      <c r="D40" s="27"/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/>
      <c r="D43" s="27"/>
    </row>
    <row r="44" spans="1:4" ht="15" thickBot="1" x14ac:dyDescent="0.35">
      <c r="A44" s="26" t="s">
        <v>115</v>
      </c>
      <c r="B44" s="26" t="s">
        <v>116</v>
      </c>
      <c r="C44" s="27"/>
      <c r="D44" s="27"/>
    </row>
    <row r="45" spans="1:4" ht="15" thickBot="1" x14ac:dyDescent="0.35">
      <c r="A45" s="26" t="s">
        <v>117</v>
      </c>
      <c r="B45" s="26" t="s">
        <v>118</v>
      </c>
      <c r="C45" s="27"/>
      <c r="D45" s="27"/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453</v>
      </c>
      <c r="D49" s="25">
        <f>SUM(D50:D52,D57:D58,D61:D62)</f>
        <v>898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>
        <v>44</v>
      </c>
      <c r="D51" s="27">
        <v>44</v>
      </c>
    </row>
    <row r="52" spans="1:4" ht="15" thickBot="1" x14ac:dyDescent="0.35">
      <c r="A52" s="26"/>
      <c r="B52" s="26" t="s">
        <v>130</v>
      </c>
      <c r="C52" s="27">
        <f>SUM(C53:C56)</f>
        <v>0</v>
      </c>
      <c r="D52" s="27">
        <f>SUM(D53:D56)</f>
        <v>0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42" customHeight="1" thickBot="1" x14ac:dyDescent="0.35">
      <c r="A56" s="26" t="s">
        <v>134</v>
      </c>
      <c r="B56" s="26" t="s">
        <v>184</v>
      </c>
      <c r="C56" s="27"/>
      <c r="D56" s="27"/>
    </row>
    <row r="57" spans="1:4" ht="31.5" customHeight="1" thickBot="1" x14ac:dyDescent="0.35">
      <c r="A57" s="26" t="s">
        <v>136</v>
      </c>
      <c r="B57" s="26" t="s">
        <v>137</v>
      </c>
      <c r="C57" s="27"/>
      <c r="D57" s="27"/>
    </row>
    <row r="58" spans="1:4" ht="15" thickBot="1" x14ac:dyDescent="0.35">
      <c r="A58" s="26"/>
      <c r="B58" s="26" t="s">
        <v>138</v>
      </c>
      <c r="C58" s="27">
        <f>SUM(C59:C60)</f>
        <v>94</v>
      </c>
      <c r="D58" s="27">
        <f>SUM(D59:D60)</f>
        <v>250</v>
      </c>
    </row>
    <row r="59" spans="1:4" ht="15" thickBot="1" x14ac:dyDescent="0.35">
      <c r="A59" s="26" t="s">
        <v>139</v>
      </c>
      <c r="B59" s="26" t="s">
        <v>185</v>
      </c>
      <c r="C59" s="27">
        <v>2</v>
      </c>
      <c r="D59" s="27">
        <v>-56</v>
      </c>
    </row>
    <row r="60" spans="1:4" ht="15" thickBot="1" x14ac:dyDescent="0.35">
      <c r="A60" s="26" t="s">
        <v>141</v>
      </c>
      <c r="B60" s="26" t="s">
        <v>186</v>
      </c>
      <c r="C60" s="27">
        <v>92</v>
      </c>
      <c r="D60" s="27">
        <v>306</v>
      </c>
    </row>
    <row r="61" spans="1:4" ht="15" thickBot="1" x14ac:dyDescent="0.35">
      <c r="A61" s="26" t="s">
        <v>143</v>
      </c>
      <c r="B61" s="26" t="s">
        <v>144</v>
      </c>
      <c r="C61" s="27">
        <v>315</v>
      </c>
      <c r="D61" s="27">
        <v>604</v>
      </c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2423</v>
      </c>
      <c r="D63" s="29">
        <f>D24+D37+D49</f>
        <v>1872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A3" zoomScaleNormal="100" workbookViewId="0">
      <selection activeCell="C3" sqref="C3:D63"/>
    </sheetView>
  </sheetViews>
  <sheetFormatPr baseColWidth="10" defaultRowHeight="14.4" x14ac:dyDescent="0.3"/>
  <cols>
    <col min="1" max="1" width="49" customWidth="1"/>
    <col min="2" max="2" width="85.77734375" bestFit="1" customWidth="1"/>
    <col min="3" max="3" width="20.77734375" customWidth="1"/>
    <col min="4" max="4" width="21.21875" customWidth="1"/>
    <col min="5" max="5" width="28.5546875" bestFit="1" customWidth="1"/>
    <col min="6" max="6" width="85.77734375" bestFit="1" customWidth="1"/>
    <col min="7" max="8" width="15.2187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22" t="s">
        <v>189</v>
      </c>
      <c r="D3" s="22" t="s">
        <v>190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2371444</v>
      </c>
      <c r="D4" s="25">
        <f>SUM(D5:D11)</f>
        <v>2377866</v>
      </c>
    </row>
    <row r="5" spans="1:4" ht="34.799999999999997" thickBot="1" x14ac:dyDescent="0.35">
      <c r="A5" s="26" t="s">
        <v>154</v>
      </c>
      <c r="B5" s="26" t="s">
        <v>30</v>
      </c>
      <c r="C5" s="27"/>
      <c r="D5" s="27"/>
    </row>
    <row r="6" spans="1:4" ht="46.2" thickBot="1" x14ac:dyDescent="0.35">
      <c r="A6" s="26" t="s">
        <v>155</v>
      </c>
      <c r="B6" s="26" t="s">
        <v>38</v>
      </c>
      <c r="C6" s="27">
        <v>3972</v>
      </c>
      <c r="D6" s="38">
        <v>4216</v>
      </c>
    </row>
    <row r="7" spans="1:4" ht="15" thickBot="1" x14ac:dyDescent="0.35">
      <c r="A7" s="26" t="s">
        <v>156</v>
      </c>
      <c r="B7" s="26" t="s">
        <v>43</v>
      </c>
      <c r="C7" s="27">
        <v>41337</v>
      </c>
      <c r="D7" s="38">
        <v>42473</v>
      </c>
    </row>
    <row r="8" spans="1:4" ht="29.25" customHeight="1" thickBot="1" x14ac:dyDescent="0.35">
      <c r="A8" s="26" t="s">
        <v>47</v>
      </c>
      <c r="B8" s="26" t="s">
        <v>48</v>
      </c>
      <c r="C8" s="27">
        <v>2325207</v>
      </c>
      <c r="D8" s="38">
        <v>2330207</v>
      </c>
    </row>
    <row r="9" spans="1:4" ht="35.25" customHeight="1" thickBot="1" x14ac:dyDescent="0.35">
      <c r="A9" s="26" t="s">
        <v>49</v>
      </c>
      <c r="B9" s="26" t="s">
        <v>50</v>
      </c>
      <c r="C9" s="27">
        <v>41</v>
      </c>
      <c r="D9" s="38">
        <v>41</v>
      </c>
    </row>
    <row r="10" spans="1:4" ht="15" thickBot="1" x14ac:dyDescent="0.35">
      <c r="A10" s="26"/>
      <c r="B10" s="26" t="s">
        <v>51</v>
      </c>
      <c r="C10" s="27">
        <v>201</v>
      </c>
      <c r="D10" s="38">
        <v>265</v>
      </c>
    </row>
    <row r="11" spans="1:4" ht="15" thickBot="1" x14ac:dyDescent="0.35">
      <c r="A11" s="26" t="s">
        <v>157</v>
      </c>
      <c r="B11" s="26" t="s">
        <v>53</v>
      </c>
      <c r="C11" s="27">
        <v>686</v>
      </c>
      <c r="D11" s="38">
        <v>664</v>
      </c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59701</v>
      </c>
      <c r="D12" s="25">
        <f>SUM(D13:D15,D19:D22)</f>
        <v>47463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/>
      <c r="D14" s="27"/>
    </row>
    <row r="15" spans="1:4" ht="15" thickBot="1" x14ac:dyDescent="0.35">
      <c r="A15" s="26"/>
      <c r="B15" s="26" t="s">
        <v>66</v>
      </c>
      <c r="C15" s="27">
        <f>SUM(C16:C18)</f>
        <v>10125</v>
      </c>
      <c r="D15" s="38">
        <f>SUM(D16:D18)</f>
        <v>10716</v>
      </c>
    </row>
    <row r="16" spans="1:4" ht="24" customHeight="1" thickBot="1" x14ac:dyDescent="0.35">
      <c r="A16" s="26" t="s">
        <v>160</v>
      </c>
      <c r="B16" s="26" t="s">
        <v>161</v>
      </c>
      <c r="C16" s="27">
        <v>107</v>
      </c>
      <c r="D16" s="38">
        <v>89</v>
      </c>
    </row>
    <row r="17" spans="1:4" ht="15" thickBot="1" x14ac:dyDescent="0.35">
      <c r="A17" s="26"/>
      <c r="B17" s="26" t="s">
        <v>162</v>
      </c>
      <c r="C17" s="27"/>
      <c r="D17" s="38"/>
    </row>
    <row r="18" spans="1:4" ht="15" thickBot="1" x14ac:dyDescent="0.35">
      <c r="A18" s="26" t="s">
        <v>70</v>
      </c>
      <c r="B18" s="26" t="s">
        <v>163</v>
      </c>
      <c r="C18" s="27">
        <v>10018</v>
      </c>
      <c r="D18" s="38">
        <v>10627</v>
      </c>
    </row>
    <row r="19" spans="1:4" ht="46.5" customHeight="1" thickBot="1" x14ac:dyDescent="0.35">
      <c r="A19" s="26" t="s">
        <v>72</v>
      </c>
      <c r="B19" s="26" t="s">
        <v>73</v>
      </c>
      <c r="C19" s="27">
        <v>32868</v>
      </c>
      <c r="D19" s="38">
        <v>20350</v>
      </c>
    </row>
    <row r="20" spans="1:4" ht="52.5" customHeight="1" thickBot="1" x14ac:dyDescent="0.35">
      <c r="A20" s="26" t="s">
        <v>74</v>
      </c>
      <c r="B20" s="26" t="s">
        <v>75</v>
      </c>
      <c r="C20" s="27"/>
      <c r="D20" s="38"/>
    </row>
    <row r="21" spans="1:4" ht="15" thickBot="1" x14ac:dyDescent="0.35">
      <c r="A21" s="26" t="s">
        <v>76</v>
      </c>
      <c r="B21" s="26" t="s">
        <v>77</v>
      </c>
      <c r="C21" s="27">
        <v>35</v>
      </c>
      <c r="D21" s="38">
        <v>63</v>
      </c>
    </row>
    <row r="22" spans="1:4" ht="15" thickBot="1" x14ac:dyDescent="0.35">
      <c r="A22" s="26"/>
      <c r="B22" s="26" t="s">
        <v>78</v>
      </c>
      <c r="C22" s="27">
        <v>16673</v>
      </c>
      <c r="D22" s="38">
        <v>16334</v>
      </c>
    </row>
    <row r="23" spans="1:4" ht="25.5" customHeight="1" thickBot="1" x14ac:dyDescent="0.35">
      <c r="A23" s="28"/>
      <c r="B23" s="28" t="s">
        <v>79</v>
      </c>
      <c r="C23" s="29">
        <f>C4+C12</f>
        <v>2431145</v>
      </c>
      <c r="D23" s="29">
        <f>D4+D12</f>
        <v>2425329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2206053</v>
      </c>
      <c r="D24" s="25">
        <f>D25+D35+D36</f>
        <v>2203298</v>
      </c>
    </row>
    <row r="25" spans="1:4" ht="15" thickBot="1" x14ac:dyDescent="0.35">
      <c r="A25" s="26"/>
      <c r="B25" s="26" t="s">
        <v>81</v>
      </c>
      <c r="C25" s="27">
        <f>SUM(C26:C34)</f>
        <v>2200558</v>
      </c>
      <c r="D25" s="38">
        <f>SUM(D26:D34)</f>
        <v>2200584</v>
      </c>
    </row>
    <row r="26" spans="1:4" ht="15" thickBot="1" x14ac:dyDescent="0.35">
      <c r="A26" s="26" t="s">
        <v>165</v>
      </c>
      <c r="B26" s="26" t="s">
        <v>166</v>
      </c>
      <c r="C26" s="27">
        <v>1319570</v>
      </c>
      <c r="D26" s="38">
        <v>1316790</v>
      </c>
    </row>
    <row r="27" spans="1:4" ht="15" thickBot="1" x14ac:dyDescent="0.35">
      <c r="A27" s="26"/>
      <c r="B27" s="26" t="s">
        <v>167</v>
      </c>
      <c r="C27" s="27"/>
      <c r="D27" s="38"/>
    </row>
    <row r="28" spans="1:4" ht="15" thickBot="1" x14ac:dyDescent="0.35">
      <c r="A28" s="26" t="s">
        <v>168</v>
      </c>
      <c r="B28" s="26" t="s">
        <v>169</v>
      </c>
      <c r="C28" s="27">
        <v>878928</v>
      </c>
      <c r="D28" s="38">
        <v>878928</v>
      </c>
    </row>
    <row r="29" spans="1:4" ht="15" thickBot="1" x14ac:dyDescent="0.35">
      <c r="A29" s="26" t="s">
        <v>87</v>
      </c>
      <c r="B29" s="26" t="s">
        <v>170</v>
      </c>
      <c r="C29" s="27"/>
      <c r="D29" s="38"/>
    </row>
    <row r="30" spans="1:4" ht="15" thickBot="1" x14ac:dyDescent="0.35">
      <c r="A30" s="26" t="s">
        <v>89</v>
      </c>
      <c r="B30" s="26" t="s">
        <v>171</v>
      </c>
      <c r="C30" s="27"/>
      <c r="D30" s="38"/>
    </row>
    <row r="31" spans="1:4" ht="15" thickBot="1" x14ac:dyDescent="0.35">
      <c r="A31" s="26"/>
      <c r="B31" s="26" t="s">
        <v>172</v>
      </c>
      <c r="C31" s="27">
        <v>2086</v>
      </c>
      <c r="D31" s="38">
        <v>2086</v>
      </c>
    </row>
    <row r="32" spans="1:4" ht="15" thickBot="1" x14ac:dyDescent="0.35">
      <c r="A32" s="26"/>
      <c r="B32" s="26" t="s">
        <v>173</v>
      </c>
      <c r="C32" s="27">
        <v>9264</v>
      </c>
      <c r="D32" s="38">
        <v>59218</v>
      </c>
    </row>
    <row r="33" spans="1:4" ht="15" thickBot="1" x14ac:dyDescent="0.35">
      <c r="A33" s="26" t="s">
        <v>93</v>
      </c>
      <c r="B33" s="26" t="s">
        <v>174</v>
      </c>
      <c r="C33" s="27">
        <v>-9290</v>
      </c>
      <c r="D33" s="38">
        <v>-56438</v>
      </c>
    </row>
    <row r="34" spans="1:4" ht="15" thickBot="1" x14ac:dyDescent="0.35">
      <c r="A34" s="26"/>
      <c r="B34" s="26" t="s">
        <v>175</v>
      </c>
      <c r="C34" s="27"/>
      <c r="D34" s="38"/>
    </row>
    <row r="35" spans="1:4" ht="15" thickBot="1" x14ac:dyDescent="0.35">
      <c r="A35" s="26" t="s">
        <v>96</v>
      </c>
      <c r="B35" s="26" t="s">
        <v>97</v>
      </c>
      <c r="C35" s="27"/>
      <c r="D35" s="38"/>
    </row>
    <row r="36" spans="1:4" ht="15" thickBot="1" x14ac:dyDescent="0.35">
      <c r="A36" s="26" t="s">
        <v>98</v>
      </c>
      <c r="B36" s="26" t="s">
        <v>99</v>
      </c>
      <c r="C36" s="27">
        <v>5495</v>
      </c>
      <c r="D36" s="38">
        <v>2714</v>
      </c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178062</v>
      </c>
      <c r="D37" s="25">
        <f>SUM(D38:D39,D44:D48)</f>
        <v>183067</v>
      </c>
    </row>
    <row r="38" spans="1:4" ht="15" thickBot="1" x14ac:dyDescent="0.35">
      <c r="A38" s="26" t="s">
        <v>104</v>
      </c>
      <c r="B38" s="26" t="s">
        <v>101</v>
      </c>
      <c r="C38" s="27"/>
      <c r="D38" s="27"/>
    </row>
    <row r="39" spans="1:4" ht="15" thickBot="1" x14ac:dyDescent="0.35">
      <c r="A39" s="26"/>
      <c r="B39" s="26" t="s">
        <v>106</v>
      </c>
      <c r="C39" s="27">
        <f>SUM(C40:C43)</f>
        <v>177158</v>
      </c>
      <c r="D39" s="38">
        <f>SUM(D40:D43)</f>
        <v>182163</v>
      </c>
    </row>
    <row r="40" spans="1:4" ht="15" thickBot="1" x14ac:dyDescent="0.35">
      <c r="A40" s="26" t="s">
        <v>107</v>
      </c>
      <c r="B40" s="26" t="s">
        <v>177</v>
      </c>
      <c r="C40" s="27"/>
      <c r="D40" s="38"/>
    </row>
    <row r="41" spans="1:4" ht="15" thickBot="1" x14ac:dyDescent="0.35">
      <c r="A41" s="26" t="s">
        <v>109</v>
      </c>
      <c r="B41" s="26" t="s">
        <v>178</v>
      </c>
      <c r="C41" s="27">
        <v>177143</v>
      </c>
      <c r="D41" s="38">
        <v>182143</v>
      </c>
    </row>
    <row r="42" spans="1:4" ht="15" thickBot="1" x14ac:dyDescent="0.35">
      <c r="A42" s="26" t="s">
        <v>111</v>
      </c>
      <c r="B42" s="26" t="s">
        <v>179</v>
      </c>
      <c r="C42" s="27"/>
      <c r="D42" s="38"/>
    </row>
    <row r="43" spans="1:4" ht="18" customHeight="1" thickBot="1" x14ac:dyDescent="0.35">
      <c r="A43" s="26" t="s">
        <v>113</v>
      </c>
      <c r="B43" s="26" t="s">
        <v>180</v>
      </c>
      <c r="C43" s="27">
        <v>15</v>
      </c>
      <c r="D43" s="38">
        <v>20</v>
      </c>
    </row>
    <row r="44" spans="1:4" ht="15" thickBot="1" x14ac:dyDescent="0.35">
      <c r="A44" s="26" t="s">
        <v>115</v>
      </c>
      <c r="B44" s="26" t="s">
        <v>116</v>
      </c>
      <c r="C44" s="27"/>
      <c r="D44" s="38"/>
    </row>
    <row r="45" spans="1:4" ht="15" thickBot="1" x14ac:dyDescent="0.35">
      <c r="A45" s="26" t="s">
        <v>117</v>
      </c>
      <c r="B45" s="26" t="s">
        <v>118</v>
      </c>
      <c r="C45" s="27">
        <v>904</v>
      </c>
      <c r="D45" s="38">
        <v>904</v>
      </c>
    </row>
    <row r="46" spans="1:4" ht="15" thickBot="1" x14ac:dyDescent="0.35">
      <c r="A46" s="26" t="s">
        <v>119</v>
      </c>
      <c r="B46" s="26" t="s">
        <v>120</v>
      </c>
      <c r="C46" s="27"/>
      <c r="D46" s="38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47030</v>
      </c>
      <c r="D49" s="25">
        <f>SUM(D50:D52,D57:D58,D61:D62)</f>
        <v>38964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>
        <v>6201</v>
      </c>
      <c r="D51" s="38">
        <v>7627</v>
      </c>
    </row>
    <row r="52" spans="1:4" ht="15" thickBot="1" x14ac:dyDescent="0.35">
      <c r="A52" s="26"/>
      <c r="B52" s="26" t="s">
        <v>130</v>
      </c>
      <c r="C52" s="27">
        <f>SUM(C53:C56)</f>
        <v>31658</v>
      </c>
      <c r="D52" s="38">
        <f>SUM(D53:D56)</f>
        <v>22046</v>
      </c>
    </row>
    <row r="53" spans="1:4" ht="15" thickBot="1" x14ac:dyDescent="0.35">
      <c r="A53" s="26" t="s">
        <v>131</v>
      </c>
      <c r="B53" s="26" t="s">
        <v>177</v>
      </c>
      <c r="C53" s="27"/>
      <c r="D53" s="38"/>
    </row>
    <row r="54" spans="1:4" ht="15" thickBot="1" x14ac:dyDescent="0.35">
      <c r="A54" s="26" t="s">
        <v>132</v>
      </c>
      <c r="B54" s="26" t="s">
        <v>178</v>
      </c>
      <c r="C54" s="27">
        <v>15814</v>
      </c>
      <c r="D54" s="38">
        <v>15850</v>
      </c>
    </row>
    <row r="55" spans="1:4" ht="15" thickBot="1" x14ac:dyDescent="0.35">
      <c r="A55" s="26" t="s">
        <v>133</v>
      </c>
      <c r="B55" s="26" t="s">
        <v>179</v>
      </c>
      <c r="C55" s="27"/>
      <c r="D55" s="38"/>
    </row>
    <row r="56" spans="1:4" ht="42" customHeight="1" thickBot="1" x14ac:dyDescent="0.35">
      <c r="A56" s="26" t="s">
        <v>134</v>
      </c>
      <c r="B56" s="26" t="s">
        <v>184</v>
      </c>
      <c r="C56" s="27">
        <v>15844</v>
      </c>
      <c r="D56" s="38">
        <v>6196</v>
      </c>
    </row>
    <row r="57" spans="1:4" ht="31.5" customHeight="1" thickBot="1" x14ac:dyDescent="0.35">
      <c r="A57" s="26" t="s">
        <v>136</v>
      </c>
      <c r="B57" s="26" t="s">
        <v>137</v>
      </c>
      <c r="C57" s="27">
        <v>3168</v>
      </c>
      <c r="D57" s="38">
        <v>3175</v>
      </c>
    </row>
    <row r="58" spans="1:4" ht="15" thickBot="1" x14ac:dyDescent="0.35">
      <c r="A58" s="26"/>
      <c r="B58" s="26" t="s">
        <v>138</v>
      </c>
      <c r="C58" s="27">
        <f>SUM(C59:C60)</f>
        <v>4899</v>
      </c>
      <c r="D58" s="38">
        <f>SUM(D59:D60)</f>
        <v>3908</v>
      </c>
    </row>
    <row r="59" spans="1:4" ht="15" thickBot="1" x14ac:dyDescent="0.35">
      <c r="A59" s="26" t="s">
        <v>139</v>
      </c>
      <c r="B59" s="26" t="s">
        <v>185</v>
      </c>
      <c r="C59" s="27">
        <v>144</v>
      </c>
      <c r="D59" s="38">
        <v>145</v>
      </c>
    </row>
    <row r="60" spans="1:4" ht="15" thickBot="1" x14ac:dyDescent="0.35">
      <c r="A60" s="26" t="s">
        <v>141</v>
      </c>
      <c r="B60" s="26" t="s">
        <v>186</v>
      </c>
      <c r="C60" s="27">
        <v>4755</v>
      </c>
      <c r="D60" s="38">
        <v>3763</v>
      </c>
    </row>
    <row r="61" spans="1:4" ht="15" thickBot="1" x14ac:dyDescent="0.35">
      <c r="A61" s="26" t="s">
        <v>143</v>
      </c>
      <c r="B61" s="26" t="s">
        <v>144</v>
      </c>
      <c r="C61" s="27">
        <v>1104</v>
      </c>
      <c r="D61" s="38">
        <v>2208</v>
      </c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2431145</v>
      </c>
      <c r="D63" s="29">
        <f>D24+D37+D49</f>
        <v>2425329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opLeftCell="B3" zoomScaleNormal="100" workbookViewId="0">
      <selection activeCell="E15" sqref="E15"/>
    </sheetView>
  </sheetViews>
  <sheetFormatPr baseColWidth="10" defaultRowHeight="14.4" x14ac:dyDescent="0.3"/>
  <cols>
    <col min="1" max="1" width="49" customWidth="1"/>
    <col min="2" max="2" width="76.33203125" customWidth="1"/>
    <col min="3" max="3" width="20.6640625" customWidth="1"/>
    <col min="4" max="4" width="21.33203125" customWidth="1"/>
    <col min="5" max="5" width="14.5546875" bestFit="1" customWidth="1"/>
  </cols>
  <sheetData>
    <row r="1" spans="1:5" ht="12.75" customHeight="1" thickBot="1" x14ac:dyDescent="0.35">
      <c r="A1" s="98" t="s">
        <v>23</v>
      </c>
      <c r="B1" s="98"/>
      <c r="C1" s="98"/>
      <c r="D1" s="98"/>
    </row>
    <row r="2" spans="1:5" ht="20.399999999999999" thickBot="1" x14ac:dyDescent="0.35">
      <c r="A2" s="22" t="s">
        <v>149</v>
      </c>
      <c r="B2" s="23" t="s">
        <v>150</v>
      </c>
      <c r="C2" s="22"/>
      <c r="D2" s="22"/>
    </row>
    <row r="3" spans="1:5" ht="15" thickBot="1" x14ac:dyDescent="0.35">
      <c r="A3" s="22" t="s">
        <v>149</v>
      </c>
      <c r="B3" s="22" t="s">
        <v>151</v>
      </c>
      <c r="C3" s="39" t="s">
        <v>191</v>
      </c>
      <c r="D3" s="39" t="s">
        <v>192</v>
      </c>
    </row>
    <row r="4" spans="1:5" ht="18.75" customHeight="1" thickBot="1" x14ac:dyDescent="0.35">
      <c r="A4" s="24" t="s">
        <v>149</v>
      </c>
      <c r="B4" s="24" t="s">
        <v>153</v>
      </c>
      <c r="C4" s="25">
        <f>SUM(C5:C11)</f>
        <v>4443155</v>
      </c>
      <c r="D4" s="25">
        <f>SUM(D5:D11)</f>
        <v>4385018</v>
      </c>
    </row>
    <row r="5" spans="1:5" ht="34.799999999999997" thickBot="1" x14ac:dyDescent="0.35">
      <c r="A5" s="26" t="s">
        <v>154</v>
      </c>
      <c r="B5" s="26" t="s">
        <v>30</v>
      </c>
      <c r="C5" s="27">
        <v>3966007</v>
      </c>
      <c r="D5" s="27">
        <v>3962836</v>
      </c>
    </row>
    <row r="6" spans="1:5" ht="46.2" thickBot="1" x14ac:dyDescent="0.35">
      <c r="A6" s="26" t="s">
        <v>155</v>
      </c>
      <c r="B6" s="26" t="s">
        <v>38</v>
      </c>
      <c r="C6" s="27">
        <v>7238</v>
      </c>
      <c r="D6" s="27">
        <v>7299</v>
      </c>
    </row>
    <row r="7" spans="1:5" ht="15" thickBot="1" x14ac:dyDescent="0.35">
      <c r="A7" s="26" t="s">
        <v>156</v>
      </c>
      <c r="B7" s="26" t="s">
        <v>43</v>
      </c>
      <c r="C7" s="27">
        <v>12041</v>
      </c>
      <c r="D7" s="27">
        <v>10434</v>
      </c>
    </row>
    <row r="8" spans="1:5" ht="29.25" customHeight="1" thickBot="1" x14ac:dyDescent="0.35">
      <c r="A8" s="26" t="s">
        <v>47</v>
      </c>
      <c r="B8" s="26" t="s">
        <v>48</v>
      </c>
      <c r="C8" s="27">
        <v>274184</v>
      </c>
      <c r="D8" s="27">
        <v>267473</v>
      </c>
    </row>
    <row r="9" spans="1:5" ht="35.25" customHeight="1" thickBot="1" x14ac:dyDescent="0.35">
      <c r="A9" s="26" t="s">
        <v>49</v>
      </c>
      <c r="B9" s="26" t="s">
        <v>50</v>
      </c>
      <c r="C9" s="27">
        <v>183592</v>
      </c>
      <c r="D9" s="27">
        <v>136852</v>
      </c>
      <c r="E9" s="40"/>
    </row>
    <row r="10" spans="1:5" ht="15" thickBot="1" x14ac:dyDescent="0.35">
      <c r="A10" s="26"/>
      <c r="B10" s="26" t="s">
        <v>51</v>
      </c>
      <c r="C10" s="27">
        <v>93</v>
      </c>
      <c r="D10" s="27">
        <v>124</v>
      </c>
      <c r="E10" s="40"/>
    </row>
    <row r="11" spans="1:5" ht="15" thickBot="1" x14ac:dyDescent="0.35">
      <c r="A11" s="26" t="s">
        <v>157</v>
      </c>
      <c r="B11" s="26" t="s">
        <v>53</v>
      </c>
      <c r="C11" s="27"/>
      <c r="D11" s="27"/>
      <c r="E11" s="40"/>
    </row>
    <row r="12" spans="1:5" ht="15" thickBot="1" x14ac:dyDescent="0.35">
      <c r="A12" s="24" t="s">
        <v>149</v>
      </c>
      <c r="B12" s="24" t="s">
        <v>158</v>
      </c>
      <c r="C12" s="25">
        <f>SUM(C13:C15,C19:C22)</f>
        <v>749639</v>
      </c>
      <c r="D12" s="25">
        <f>SUM(D13:D15,D19:D22)</f>
        <v>795359</v>
      </c>
    </row>
    <row r="13" spans="1:5" ht="23.4" thickBot="1" x14ac:dyDescent="0.35">
      <c r="A13" s="26" t="s">
        <v>159</v>
      </c>
      <c r="B13" s="26" t="s">
        <v>55</v>
      </c>
      <c r="C13" s="27">
        <v>53</v>
      </c>
      <c r="D13" s="27">
        <v>4023</v>
      </c>
    </row>
    <row r="14" spans="1:5" ht="15" thickBot="1" x14ac:dyDescent="0.35">
      <c r="A14" s="26" t="s">
        <v>64</v>
      </c>
      <c r="B14" s="26" t="s">
        <v>63</v>
      </c>
      <c r="C14" s="27">
        <v>7500</v>
      </c>
      <c r="D14" s="27">
        <v>9738</v>
      </c>
    </row>
    <row r="15" spans="1:5" ht="15" thickBot="1" x14ac:dyDescent="0.35">
      <c r="A15" s="26"/>
      <c r="B15" s="26" t="s">
        <v>66</v>
      </c>
      <c r="C15" s="27">
        <f>SUM(C16:C18)</f>
        <v>205367</v>
      </c>
      <c r="D15" s="27">
        <f>SUM(D16:D18)</f>
        <v>186098</v>
      </c>
    </row>
    <row r="16" spans="1:5" ht="24" customHeight="1" thickBot="1" x14ac:dyDescent="0.35">
      <c r="A16" s="26" t="s">
        <v>160</v>
      </c>
      <c r="B16" s="26" t="s">
        <v>161</v>
      </c>
      <c r="C16" s="27">
        <v>147426</v>
      </c>
      <c r="D16" s="27">
        <v>130897</v>
      </c>
      <c r="E16" s="41"/>
    </row>
    <row r="17" spans="1:5" ht="15" thickBot="1" x14ac:dyDescent="0.35">
      <c r="A17" s="26"/>
      <c r="B17" s="26" t="s">
        <v>162</v>
      </c>
      <c r="C17" s="27"/>
      <c r="D17" s="27"/>
      <c r="E17" s="41"/>
    </row>
    <row r="18" spans="1:5" ht="15" thickBot="1" x14ac:dyDescent="0.35">
      <c r="A18" s="26" t="s">
        <v>70</v>
      </c>
      <c r="B18" s="26" t="s">
        <v>163</v>
      </c>
      <c r="C18" s="27">
        <v>57941</v>
      </c>
      <c r="D18" s="27">
        <v>55201</v>
      </c>
      <c r="E18" s="41"/>
    </row>
    <row r="19" spans="1:5" ht="34.799999999999997" thickBot="1" x14ac:dyDescent="0.35">
      <c r="A19" s="26" t="s">
        <v>72</v>
      </c>
      <c r="B19" s="26" t="s">
        <v>73</v>
      </c>
      <c r="C19" s="27">
        <v>5821</v>
      </c>
      <c r="D19" s="27">
        <v>4315</v>
      </c>
    </row>
    <row r="20" spans="1:5" ht="34.799999999999997" thickBot="1" x14ac:dyDescent="0.35">
      <c r="A20" s="26" t="s">
        <v>74</v>
      </c>
      <c r="B20" s="26" t="s">
        <v>75</v>
      </c>
      <c r="C20" s="27">
        <v>9746</v>
      </c>
      <c r="D20" s="27">
        <v>359783</v>
      </c>
    </row>
    <row r="21" spans="1:5" ht="15" thickBot="1" x14ac:dyDescent="0.35">
      <c r="A21" s="26" t="s">
        <v>76</v>
      </c>
      <c r="B21" s="26" t="s">
        <v>77</v>
      </c>
      <c r="C21" s="27">
        <v>5352</v>
      </c>
      <c r="D21" s="27">
        <v>5533</v>
      </c>
    </row>
    <row r="22" spans="1:5" ht="15" thickBot="1" x14ac:dyDescent="0.35">
      <c r="A22" s="26"/>
      <c r="B22" s="26" t="s">
        <v>78</v>
      </c>
      <c r="C22" s="27">
        <v>515800</v>
      </c>
      <c r="D22" s="27">
        <v>225869</v>
      </c>
    </row>
    <row r="23" spans="1:5" ht="25.5" customHeight="1" thickBot="1" x14ac:dyDescent="0.35">
      <c r="A23" s="28"/>
      <c r="B23" s="28" t="s">
        <v>79</v>
      </c>
      <c r="C23" s="29">
        <f>C4+C12</f>
        <v>5192794</v>
      </c>
      <c r="D23" s="29">
        <f>D4+D12</f>
        <v>5180377</v>
      </c>
    </row>
    <row r="24" spans="1:5" ht="15" thickBot="1" x14ac:dyDescent="0.35">
      <c r="A24" s="24" t="s">
        <v>149</v>
      </c>
      <c r="B24" s="24" t="s">
        <v>164</v>
      </c>
      <c r="C24" s="25">
        <f>C25+C35+C36</f>
        <v>3727525</v>
      </c>
      <c r="D24" s="25">
        <f>D25+D35+D36</f>
        <v>3664760</v>
      </c>
    </row>
    <row r="25" spans="1:5" ht="15" thickBot="1" x14ac:dyDescent="0.35">
      <c r="A25" s="26"/>
      <c r="B25" s="26" t="s">
        <v>81</v>
      </c>
      <c r="C25" s="27">
        <f>SUM(C26:C34)</f>
        <v>2968807</v>
      </c>
      <c r="D25" s="27">
        <f>SUM(D26:D34)</f>
        <v>2901928</v>
      </c>
    </row>
    <row r="26" spans="1:5" ht="15" thickBot="1" x14ac:dyDescent="0.35">
      <c r="A26" s="26" t="s">
        <v>165</v>
      </c>
      <c r="B26" s="26" t="s">
        <v>166</v>
      </c>
      <c r="C26" s="27">
        <v>1074032</v>
      </c>
      <c r="D26" s="27">
        <v>1074032</v>
      </c>
    </row>
    <row r="27" spans="1:5" ht="15" thickBot="1" x14ac:dyDescent="0.35">
      <c r="A27" s="26"/>
      <c r="B27" s="26" t="s">
        <v>167</v>
      </c>
      <c r="C27" s="27">
        <v>1074032</v>
      </c>
      <c r="D27" s="27">
        <v>1074032</v>
      </c>
    </row>
    <row r="28" spans="1:5" ht="15" thickBot="1" x14ac:dyDescent="0.35">
      <c r="A28" s="26" t="s">
        <v>168</v>
      </c>
      <c r="B28" s="26" t="s">
        <v>169</v>
      </c>
      <c r="C28" s="27">
        <v>739902</v>
      </c>
      <c r="D28" s="27">
        <v>690228</v>
      </c>
    </row>
    <row r="29" spans="1:5" ht="15" thickBot="1" x14ac:dyDescent="0.35">
      <c r="A29" s="26" t="s">
        <v>87</v>
      </c>
      <c r="B29" s="26" t="s">
        <v>170</v>
      </c>
      <c r="C29" s="27"/>
      <c r="D29" s="27"/>
    </row>
    <row r="30" spans="1:5" ht="15" thickBot="1" x14ac:dyDescent="0.35">
      <c r="A30" s="26" t="s">
        <v>89</v>
      </c>
      <c r="B30" s="26" t="s">
        <v>171</v>
      </c>
      <c r="C30" s="27"/>
      <c r="D30" s="27"/>
    </row>
    <row r="31" spans="1:5" ht="15" thickBot="1" x14ac:dyDescent="0.35">
      <c r="A31" s="26"/>
      <c r="B31" s="26" t="s">
        <v>172</v>
      </c>
      <c r="C31" s="27"/>
      <c r="D31" s="27"/>
    </row>
    <row r="32" spans="1:5" ht="15" thickBot="1" x14ac:dyDescent="0.35">
      <c r="A32" s="26"/>
      <c r="B32" s="26" t="s">
        <v>173</v>
      </c>
      <c r="C32" s="27">
        <v>80841</v>
      </c>
      <c r="D32" s="27">
        <v>125391</v>
      </c>
    </row>
    <row r="33" spans="1:4" ht="15" thickBot="1" x14ac:dyDescent="0.35">
      <c r="A33" s="26" t="s">
        <v>93</v>
      </c>
      <c r="B33" s="26" t="s">
        <v>174</v>
      </c>
      <c r="C33" s="27"/>
      <c r="D33" s="27">
        <v>-61755</v>
      </c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>
        <v>758718</v>
      </c>
      <c r="D36" s="27">
        <v>762832</v>
      </c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1156581</v>
      </c>
      <c r="D37" s="25">
        <f>SUM(D38:D39,D44:D48)</f>
        <v>1192152</v>
      </c>
    </row>
    <row r="38" spans="1:4" ht="15" thickBot="1" x14ac:dyDescent="0.35">
      <c r="A38" s="26" t="s">
        <v>104</v>
      </c>
      <c r="B38" s="26" t="s">
        <v>101</v>
      </c>
      <c r="C38" s="27">
        <v>387425</v>
      </c>
      <c r="D38" s="27">
        <v>417350</v>
      </c>
    </row>
    <row r="39" spans="1:4" ht="15" thickBot="1" x14ac:dyDescent="0.35">
      <c r="A39" s="26"/>
      <c r="B39" s="26" t="s">
        <v>106</v>
      </c>
      <c r="C39" s="27">
        <f>SUM(C40:C43)</f>
        <v>577101</v>
      </c>
      <c r="D39" s="27">
        <f>SUM(D40:D43)</f>
        <v>578379</v>
      </c>
    </row>
    <row r="40" spans="1:4" ht="15" thickBot="1" x14ac:dyDescent="0.35">
      <c r="A40" s="26" t="s">
        <v>107</v>
      </c>
      <c r="B40" s="26" t="s">
        <v>177</v>
      </c>
      <c r="C40" s="27">
        <v>499663</v>
      </c>
      <c r="D40" s="27">
        <v>499562</v>
      </c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>
        <v>77438</v>
      </c>
      <c r="D43" s="27">
        <v>78817</v>
      </c>
    </row>
    <row r="44" spans="1:4" ht="15" thickBot="1" x14ac:dyDescent="0.35">
      <c r="A44" s="26" t="s">
        <v>115</v>
      </c>
      <c r="B44" s="26" t="s">
        <v>116</v>
      </c>
      <c r="C44" s="27">
        <v>177143</v>
      </c>
      <c r="D44" s="27">
        <v>182143</v>
      </c>
    </row>
    <row r="45" spans="1:4" ht="15" thickBot="1" x14ac:dyDescent="0.35">
      <c r="A45" s="26" t="s">
        <v>117</v>
      </c>
      <c r="B45" s="26" t="s">
        <v>118</v>
      </c>
      <c r="C45" s="27">
        <v>1902</v>
      </c>
      <c r="D45" s="27">
        <v>1912</v>
      </c>
    </row>
    <row r="46" spans="1:4" ht="15" thickBot="1" x14ac:dyDescent="0.35">
      <c r="A46" s="26" t="s">
        <v>119</v>
      </c>
      <c r="B46" s="26" t="s">
        <v>120</v>
      </c>
      <c r="C46" s="27">
        <v>13010</v>
      </c>
      <c r="D46" s="27">
        <v>12368</v>
      </c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308688</v>
      </c>
      <c r="D49" s="25">
        <f>SUM(D50:D52,D57:D58,D61:D62)</f>
        <v>323465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>
        <v>82707</v>
      </c>
      <c r="D51" s="27">
        <v>85511</v>
      </c>
    </row>
    <row r="52" spans="1:4" ht="15" thickBot="1" x14ac:dyDescent="0.35">
      <c r="A52" s="26"/>
      <c r="B52" s="26" t="s">
        <v>130</v>
      </c>
      <c r="C52" s="27">
        <f>SUM(C53:C56)</f>
        <v>74373</v>
      </c>
      <c r="D52" s="27">
        <f>SUM(D53:D56)</f>
        <v>62296</v>
      </c>
    </row>
    <row r="53" spans="1:4" ht="15" thickBot="1" x14ac:dyDescent="0.35">
      <c r="A53" s="26" t="s">
        <v>131</v>
      </c>
      <c r="B53" s="26" t="s">
        <v>177</v>
      </c>
      <c r="C53" s="27">
        <v>2877</v>
      </c>
      <c r="D53" s="27">
        <v>7111</v>
      </c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15" customHeight="1" thickBot="1" x14ac:dyDescent="0.35">
      <c r="A56" s="26" t="s">
        <v>134</v>
      </c>
      <c r="B56" s="26" t="s">
        <v>184</v>
      </c>
      <c r="C56" s="27">
        <v>71496</v>
      </c>
      <c r="D56" s="27">
        <v>55185</v>
      </c>
    </row>
    <row r="57" spans="1:4" ht="31.5" customHeight="1" thickBot="1" x14ac:dyDescent="0.35">
      <c r="A57" s="26" t="s">
        <v>136</v>
      </c>
      <c r="B57" s="26" t="s">
        <v>137</v>
      </c>
      <c r="C57" s="27">
        <v>21905</v>
      </c>
      <c r="D57" s="27">
        <v>18053</v>
      </c>
    </row>
    <row r="58" spans="1:4" ht="15" thickBot="1" x14ac:dyDescent="0.35">
      <c r="A58" s="26"/>
      <c r="B58" s="26" t="s">
        <v>138</v>
      </c>
      <c r="C58" s="27">
        <f>SUM(C59:C60)</f>
        <v>123028</v>
      </c>
      <c r="D58" s="27">
        <f>SUM(D59:D60)</f>
        <v>150962</v>
      </c>
    </row>
    <row r="59" spans="1:4" ht="15" thickBot="1" x14ac:dyDescent="0.35">
      <c r="A59" s="26" t="s">
        <v>139</v>
      </c>
      <c r="B59" s="26" t="s">
        <v>185</v>
      </c>
      <c r="C59" s="27">
        <v>11650</v>
      </c>
      <c r="D59" s="27">
        <v>12926</v>
      </c>
    </row>
    <row r="60" spans="1:4" ht="15" thickBot="1" x14ac:dyDescent="0.35">
      <c r="A60" s="26" t="s">
        <v>141</v>
      </c>
      <c r="B60" s="26" t="s">
        <v>186</v>
      </c>
      <c r="C60" s="27">
        <v>111378</v>
      </c>
      <c r="D60" s="27">
        <v>138036</v>
      </c>
    </row>
    <row r="61" spans="1:4" ht="15" thickBot="1" x14ac:dyDescent="0.35">
      <c r="A61" s="26" t="s">
        <v>143</v>
      </c>
      <c r="B61" s="26" t="s">
        <v>144</v>
      </c>
      <c r="C61" s="27">
        <v>6675</v>
      </c>
      <c r="D61" s="27">
        <v>6643</v>
      </c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5192794</v>
      </c>
      <c r="D63" s="29">
        <f>D24+D37+D49</f>
        <v>5180377</v>
      </c>
    </row>
    <row r="66" spans="1:1" x14ac:dyDescent="0.3">
      <c r="A66" s="30" t="s">
        <v>188</v>
      </c>
    </row>
  </sheetData>
  <mergeCells count="1">
    <mergeCell ref="A1:D1"/>
  </mergeCells>
  <pageMargins left="0.4" right="0.23622047244094491" top="0.94" bottom="0.19685039370078741" header="0.51181102362204722" footer="0.51181102362204722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B3" zoomScaleNormal="100" workbookViewId="0">
      <selection activeCell="B11" sqref="B11"/>
    </sheetView>
  </sheetViews>
  <sheetFormatPr baseColWidth="10" defaultRowHeight="14.4" x14ac:dyDescent="0.3"/>
  <cols>
    <col min="1" max="1" width="49" customWidth="1"/>
    <col min="2" max="2" width="85.6640625" bestFit="1" customWidth="1"/>
    <col min="3" max="3" width="20.6640625" customWidth="1"/>
    <col min="4" max="4" width="21.33203125" customWidth="1"/>
    <col min="5" max="5" width="28.5546875" bestFit="1" customWidth="1"/>
    <col min="6" max="6" width="85.6640625" bestFit="1" customWidth="1"/>
    <col min="7" max="8" width="15.33203125" bestFit="1" customWidth="1"/>
  </cols>
  <sheetData>
    <row r="1" spans="1:4" ht="12.75" customHeight="1" thickBot="1" x14ac:dyDescent="0.35">
      <c r="A1" s="98" t="s">
        <v>23</v>
      </c>
      <c r="B1" s="98"/>
      <c r="C1" s="98"/>
      <c r="D1" s="98"/>
    </row>
    <row r="2" spans="1:4" ht="20.399999999999999" thickBot="1" x14ac:dyDescent="0.35">
      <c r="A2" s="22" t="s">
        <v>149</v>
      </c>
      <c r="B2" s="23" t="s">
        <v>150</v>
      </c>
      <c r="C2" s="22"/>
      <c r="D2" s="22"/>
    </row>
    <row r="3" spans="1:4" ht="15" thickBot="1" x14ac:dyDescent="0.35">
      <c r="A3" s="22" t="s">
        <v>149</v>
      </c>
      <c r="B3" s="22" t="s">
        <v>151</v>
      </c>
      <c r="C3" s="22" t="s">
        <v>27</v>
      </c>
      <c r="D3" s="22" t="s">
        <v>28</v>
      </c>
    </row>
    <row r="4" spans="1:4" ht="18.75" customHeight="1" thickBot="1" x14ac:dyDescent="0.35">
      <c r="A4" s="24" t="s">
        <v>149</v>
      </c>
      <c r="B4" s="24" t="s">
        <v>153</v>
      </c>
      <c r="C4" s="25">
        <f>SUM(C5:C11)</f>
        <v>165237</v>
      </c>
      <c r="D4" s="25">
        <f>SUM(D5:D11)</f>
        <v>162324</v>
      </c>
    </row>
    <row r="5" spans="1:4" ht="34.799999999999997" thickBot="1" x14ac:dyDescent="0.35">
      <c r="A5" s="26" t="s">
        <v>154</v>
      </c>
      <c r="B5" s="26" t="s">
        <v>30</v>
      </c>
      <c r="C5" s="27"/>
      <c r="D5" s="27"/>
    </row>
    <row r="6" spans="1:4" ht="46.2" thickBot="1" x14ac:dyDescent="0.35">
      <c r="A6" s="26" t="s">
        <v>155</v>
      </c>
      <c r="B6" s="26" t="s">
        <v>38</v>
      </c>
      <c r="C6" s="27"/>
      <c r="D6" s="27"/>
    </row>
    <row r="7" spans="1:4" ht="15" thickBot="1" x14ac:dyDescent="0.35">
      <c r="A7" s="26" t="s">
        <v>156</v>
      </c>
      <c r="B7" s="26" t="s">
        <v>43</v>
      </c>
      <c r="C7" s="27"/>
      <c r="D7" s="27"/>
    </row>
    <row r="8" spans="1:4" ht="29.25" customHeight="1" thickBot="1" x14ac:dyDescent="0.35">
      <c r="A8" s="26" t="s">
        <v>47</v>
      </c>
      <c r="B8" s="26" t="s">
        <v>48</v>
      </c>
      <c r="C8" s="27">
        <v>164867</v>
      </c>
      <c r="D8" s="27">
        <v>161954</v>
      </c>
    </row>
    <row r="9" spans="1:4" ht="35.25" customHeight="1" thickBot="1" x14ac:dyDescent="0.35">
      <c r="A9" s="26" t="s">
        <v>49</v>
      </c>
      <c r="B9" s="26" t="s">
        <v>50</v>
      </c>
      <c r="C9" s="27">
        <v>370</v>
      </c>
      <c r="D9" s="27">
        <v>370</v>
      </c>
    </row>
    <row r="10" spans="1:4" ht="15" thickBot="1" x14ac:dyDescent="0.35">
      <c r="A10" s="26"/>
      <c r="B10" s="26" t="s">
        <v>51</v>
      </c>
      <c r="C10" s="27"/>
      <c r="D10" s="27"/>
    </row>
    <row r="11" spans="1:4" ht="15" thickBot="1" x14ac:dyDescent="0.35">
      <c r="A11" s="26" t="s">
        <v>157</v>
      </c>
      <c r="B11" s="26" t="s">
        <v>53</v>
      </c>
      <c r="C11" s="27"/>
      <c r="D11" s="27"/>
    </row>
    <row r="12" spans="1:4" ht="15" thickBot="1" x14ac:dyDescent="0.35">
      <c r="A12" s="24" t="s">
        <v>149</v>
      </c>
      <c r="B12" s="24" t="s">
        <v>158</v>
      </c>
      <c r="C12" s="25">
        <f>SUM(C13:C15,C19:C22)</f>
        <v>9928</v>
      </c>
      <c r="D12" s="25">
        <f>SUM(D13:D15,D19:D22)</f>
        <v>9155</v>
      </c>
    </row>
    <row r="13" spans="1:4" ht="23.4" thickBot="1" x14ac:dyDescent="0.35">
      <c r="A13" s="26" t="s">
        <v>159</v>
      </c>
      <c r="B13" s="26" t="s">
        <v>55</v>
      </c>
      <c r="C13" s="27"/>
      <c r="D13" s="27"/>
    </row>
    <row r="14" spans="1:4" ht="15" thickBot="1" x14ac:dyDescent="0.35">
      <c r="A14" s="26" t="s">
        <v>64</v>
      </c>
      <c r="B14" s="26" t="s">
        <v>63</v>
      </c>
      <c r="C14" s="27"/>
      <c r="D14" s="27"/>
    </row>
    <row r="15" spans="1:4" ht="15" thickBot="1" x14ac:dyDescent="0.35">
      <c r="A15" s="26"/>
      <c r="B15" s="26" t="s">
        <v>66</v>
      </c>
      <c r="C15" s="27">
        <f>SUM(C16:C18)</f>
        <v>9751</v>
      </c>
      <c r="D15" s="27">
        <f>SUM(D16:D18)</f>
        <v>9038</v>
      </c>
    </row>
    <row r="16" spans="1:4" ht="24" customHeight="1" thickBot="1" x14ac:dyDescent="0.35">
      <c r="A16" s="26" t="s">
        <v>160</v>
      </c>
      <c r="B16" s="26" t="s">
        <v>161</v>
      </c>
      <c r="C16" s="27"/>
      <c r="D16" s="27"/>
    </row>
    <row r="17" spans="1:4" ht="15" thickBot="1" x14ac:dyDescent="0.35">
      <c r="A17" s="26"/>
      <c r="B17" s="26" t="s">
        <v>162</v>
      </c>
      <c r="C17" s="27"/>
      <c r="D17" s="27"/>
    </row>
    <row r="18" spans="1:4" ht="15" thickBot="1" x14ac:dyDescent="0.35">
      <c r="A18" s="26" t="s">
        <v>70</v>
      </c>
      <c r="B18" s="26" t="s">
        <v>163</v>
      </c>
      <c r="C18" s="27">
        <v>9751</v>
      </c>
      <c r="D18" s="27">
        <v>9038</v>
      </c>
    </row>
    <row r="19" spans="1:4" ht="46.5" customHeight="1" thickBot="1" x14ac:dyDescent="0.35">
      <c r="A19" s="26" t="s">
        <v>72</v>
      </c>
      <c r="B19" s="26" t="s">
        <v>73</v>
      </c>
      <c r="C19" s="27">
        <v>102</v>
      </c>
      <c r="D19" s="27">
        <v>91</v>
      </c>
    </row>
    <row r="20" spans="1:4" ht="52.5" customHeight="1" thickBot="1" x14ac:dyDescent="0.35">
      <c r="A20" s="26" t="s">
        <v>74</v>
      </c>
      <c r="B20" s="26" t="s">
        <v>75</v>
      </c>
      <c r="C20" s="27"/>
      <c r="D20" s="27"/>
    </row>
    <row r="21" spans="1:4" ht="15" thickBot="1" x14ac:dyDescent="0.35">
      <c r="A21" s="26" t="s">
        <v>76</v>
      </c>
      <c r="B21" s="26" t="s">
        <v>77</v>
      </c>
      <c r="C21" s="27">
        <v>0</v>
      </c>
      <c r="D21" s="27">
        <v>5</v>
      </c>
    </row>
    <row r="22" spans="1:4" ht="15" thickBot="1" x14ac:dyDescent="0.35">
      <c r="A22" s="26"/>
      <c r="B22" s="26" t="s">
        <v>78</v>
      </c>
      <c r="C22" s="27">
        <v>75</v>
      </c>
      <c r="D22" s="27">
        <v>21</v>
      </c>
    </row>
    <row r="23" spans="1:4" ht="25.5" customHeight="1" thickBot="1" x14ac:dyDescent="0.35">
      <c r="A23" s="28"/>
      <c r="B23" s="28" t="s">
        <v>79</v>
      </c>
      <c r="C23" s="29">
        <f>C4+C12</f>
        <v>175165</v>
      </c>
      <c r="D23" s="29">
        <f>D4+D12</f>
        <v>171479</v>
      </c>
    </row>
    <row r="24" spans="1:4" ht="15" thickBot="1" x14ac:dyDescent="0.35">
      <c r="A24" s="24" t="s">
        <v>149</v>
      </c>
      <c r="B24" s="24" t="s">
        <v>164</v>
      </c>
      <c r="C24" s="25">
        <f>C25+C35+C36</f>
        <v>137644</v>
      </c>
      <c r="D24" s="25">
        <f>D25+D35+D36</f>
        <v>136360</v>
      </c>
    </row>
    <row r="25" spans="1:4" ht="15" thickBot="1" x14ac:dyDescent="0.35">
      <c r="A25" s="26"/>
      <c r="B25" s="26" t="s">
        <v>81</v>
      </c>
      <c r="C25" s="27">
        <f>SUM(C26:C34)</f>
        <v>137644</v>
      </c>
      <c r="D25" s="27">
        <f>SUM(D26:D34)</f>
        <v>136360</v>
      </c>
    </row>
    <row r="26" spans="1:4" ht="15" thickBot="1" x14ac:dyDescent="0.35">
      <c r="A26" s="26" t="s">
        <v>165</v>
      </c>
      <c r="B26" s="26" t="s">
        <v>166</v>
      </c>
      <c r="C26" s="27">
        <v>80600</v>
      </c>
      <c r="D26" s="27">
        <v>80600</v>
      </c>
    </row>
    <row r="27" spans="1:4" ht="15" thickBot="1" x14ac:dyDescent="0.35">
      <c r="A27" s="26"/>
      <c r="B27" s="26" t="s">
        <v>167</v>
      </c>
      <c r="C27" s="27"/>
      <c r="D27" s="27"/>
    </row>
    <row r="28" spans="1:4" ht="15" thickBot="1" x14ac:dyDescent="0.35">
      <c r="A28" s="26" t="s">
        <v>168</v>
      </c>
      <c r="B28" s="26" t="s">
        <v>169</v>
      </c>
      <c r="C28" s="27">
        <v>64321</v>
      </c>
      <c r="D28" s="27">
        <v>64321</v>
      </c>
    </row>
    <row r="29" spans="1:4" ht="15" thickBot="1" x14ac:dyDescent="0.35">
      <c r="A29" s="26" t="s">
        <v>87</v>
      </c>
      <c r="B29" s="26" t="s">
        <v>170</v>
      </c>
      <c r="C29" s="27"/>
      <c r="D29" s="27"/>
    </row>
    <row r="30" spans="1:4" ht="15" thickBot="1" x14ac:dyDescent="0.35">
      <c r="A30" s="26" t="s">
        <v>89</v>
      </c>
      <c r="B30" s="26" t="s">
        <v>171</v>
      </c>
      <c r="C30" s="27">
        <v>-8561</v>
      </c>
      <c r="D30" s="27">
        <v>-49</v>
      </c>
    </row>
    <row r="31" spans="1:4" ht="15" thickBot="1" x14ac:dyDescent="0.35">
      <c r="A31" s="26"/>
      <c r="B31" s="26" t="s">
        <v>172</v>
      </c>
      <c r="C31" s="27"/>
      <c r="D31" s="27"/>
    </row>
    <row r="32" spans="1:4" ht="15" thickBot="1" x14ac:dyDescent="0.35">
      <c r="A32" s="26"/>
      <c r="B32" s="26" t="s">
        <v>173</v>
      </c>
      <c r="C32" s="27">
        <v>1284</v>
      </c>
      <c r="D32" s="27">
        <v>-8512</v>
      </c>
    </row>
    <row r="33" spans="1:4" ht="15" thickBot="1" x14ac:dyDescent="0.35">
      <c r="A33" s="26" t="s">
        <v>93</v>
      </c>
      <c r="B33" s="26" t="s">
        <v>174</v>
      </c>
      <c r="C33" s="27"/>
      <c r="D33" s="27"/>
    </row>
    <row r="34" spans="1:4" ht="15" thickBot="1" x14ac:dyDescent="0.35">
      <c r="A34" s="26"/>
      <c r="B34" s="26" t="s">
        <v>175</v>
      </c>
      <c r="C34" s="27"/>
      <c r="D34" s="27"/>
    </row>
    <row r="35" spans="1:4" ht="15" thickBot="1" x14ac:dyDescent="0.35">
      <c r="A35" s="26" t="s">
        <v>96</v>
      </c>
      <c r="B35" s="26" t="s">
        <v>97</v>
      </c>
      <c r="C35" s="27"/>
      <c r="D35" s="27"/>
    </row>
    <row r="36" spans="1:4" ht="15" thickBot="1" x14ac:dyDescent="0.35">
      <c r="A36" s="26" t="s">
        <v>98</v>
      </c>
      <c r="B36" s="26" t="s">
        <v>99</v>
      </c>
      <c r="C36" s="27"/>
      <c r="D36" s="27"/>
    </row>
    <row r="37" spans="1:4" ht="15" thickBot="1" x14ac:dyDescent="0.35">
      <c r="A37" s="24" t="s">
        <v>149</v>
      </c>
      <c r="B37" s="24" t="s">
        <v>176</v>
      </c>
      <c r="C37" s="25">
        <f>SUM(C38:C39,C44:C48)</f>
        <v>34620</v>
      </c>
      <c r="D37" s="25">
        <f>SUM(D38:D39,D44:D48)</f>
        <v>32602</v>
      </c>
    </row>
    <row r="38" spans="1:4" ht="15" thickBot="1" x14ac:dyDescent="0.35">
      <c r="A38" s="26" t="s">
        <v>104</v>
      </c>
      <c r="B38" s="26" t="s">
        <v>101</v>
      </c>
      <c r="C38" s="27"/>
      <c r="D38" s="27"/>
    </row>
    <row r="39" spans="1:4" ht="15" thickBot="1" x14ac:dyDescent="0.35">
      <c r="A39" s="26"/>
      <c r="B39" s="26" t="s">
        <v>106</v>
      </c>
      <c r="C39" s="27">
        <f>SUM(C40:C43)</f>
        <v>0</v>
      </c>
      <c r="D39" s="27">
        <f>SUM(D40:D43)</f>
        <v>0</v>
      </c>
    </row>
    <row r="40" spans="1:4" ht="15" thickBot="1" x14ac:dyDescent="0.35">
      <c r="A40" s="26" t="s">
        <v>107</v>
      </c>
      <c r="B40" s="26" t="s">
        <v>177</v>
      </c>
      <c r="C40" s="27"/>
      <c r="D40" s="27"/>
    </row>
    <row r="41" spans="1:4" ht="15" thickBot="1" x14ac:dyDescent="0.35">
      <c r="A41" s="26" t="s">
        <v>109</v>
      </c>
      <c r="B41" s="26" t="s">
        <v>178</v>
      </c>
      <c r="C41" s="27"/>
      <c r="D41" s="27"/>
    </row>
    <row r="42" spans="1:4" ht="15" thickBot="1" x14ac:dyDescent="0.35">
      <c r="A42" s="26" t="s">
        <v>111</v>
      </c>
      <c r="B42" s="26" t="s">
        <v>179</v>
      </c>
      <c r="C42" s="27"/>
      <c r="D42" s="27"/>
    </row>
    <row r="43" spans="1:4" ht="18" customHeight="1" thickBot="1" x14ac:dyDescent="0.35">
      <c r="A43" s="26" t="s">
        <v>113</v>
      </c>
      <c r="B43" s="26" t="s">
        <v>180</v>
      </c>
      <c r="C43" s="27"/>
      <c r="D43" s="27"/>
    </row>
    <row r="44" spans="1:4" ht="15" thickBot="1" x14ac:dyDescent="0.35">
      <c r="A44" s="26" t="s">
        <v>115</v>
      </c>
      <c r="B44" s="26" t="s">
        <v>116</v>
      </c>
      <c r="C44" s="27">
        <v>34620</v>
      </c>
      <c r="D44" s="27">
        <v>32602</v>
      </c>
    </row>
    <row r="45" spans="1:4" ht="15" thickBot="1" x14ac:dyDescent="0.35">
      <c r="A45" s="26" t="s">
        <v>117</v>
      </c>
      <c r="B45" s="26" t="s">
        <v>118</v>
      </c>
      <c r="C45" s="27"/>
      <c r="D45" s="27"/>
    </row>
    <row r="46" spans="1:4" ht="15" thickBot="1" x14ac:dyDescent="0.35">
      <c r="A46" s="26" t="s">
        <v>119</v>
      </c>
      <c r="B46" s="26" t="s">
        <v>120</v>
      </c>
      <c r="C46" s="27"/>
      <c r="D46" s="27"/>
    </row>
    <row r="47" spans="1:4" ht="15" thickBot="1" x14ac:dyDescent="0.35">
      <c r="A47" s="26" t="s">
        <v>181</v>
      </c>
      <c r="B47" s="26" t="s">
        <v>122</v>
      </c>
      <c r="C47" s="27"/>
      <c r="D47" s="27"/>
    </row>
    <row r="48" spans="1:4" ht="15" thickBot="1" x14ac:dyDescent="0.35">
      <c r="A48" s="26" t="s">
        <v>182</v>
      </c>
      <c r="B48" s="26" t="s">
        <v>124</v>
      </c>
      <c r="C48" s="27"/>
      <c r="D48" s="27"/>
    </row>
    <row r="49" spans="1:4" ht="15" thickBot="1" x14ac:dyDescent="0.35">
      <c r="A49" s="24" t="s">
        <v>149</v>
      </c>
      <c r="B49" s="24" t="s">
        <v>183</v>
      </c>
      <c r="C49" s="25">
        <f>SUM(C50:C52,C57:C58,C61:C62)</f>
        <v>2901</v>
      </c>
      <c r="D49" s="25">
        <f>SUM(D50:D52,D57:D58,D61:D62)</f>
        <v>2517</v>
      </c>
    </row>
    <row r="50" spans="1:4" ht="15" thickBot="1" x14ac:dyDescent="0.35">
      <c r="A50" s="26" t="s">
        <v>126</v>
      </c>
      <c r="B50" s="26" t="s">
        <v>127</v>
      </c>
      <c r="C50" s="27"/>
      <c r="D50" s="27"/>
    </row>
    <row r="51" spans="1:4" ht="15" thickBot="1" x14ac:dyDescent="0.35">
      <c r="A51" s="26" t="s">
        <v>129</v>
      </c>
      <c r="B51" s="26" t="s">
        <v>128</v>
      </c>
      <c r="C51" s="27"/>
      <c r="D51" s="27"/>
    </row>
    <row r="52" spans="1:4" ht="15" thickBot="1" x14ac:dyDescent="0.35">
      <c r="A52" s="26"/>
      <c r="B52" s="26" t="s">
        <v>130</v>
      </c>
      <c r="C52" s="27">
        <f>SUM(C53:C56)</f>
        <v>1</v>
      </c>
      <c r="D52" s="27">
        <f>SUM(D53:D56)</f>
        <v>1</v>
      </c>
    </row>
    <row r="53" spans="1:4" ht="15" thickBot="1" x14ac:dyDescent="0.35">
      <c r="A53" s="26" t="s">
        <v>131</v>
      </c>
      <c r="B53" s="26" t="s">
        <v>177</v>
      </c>
      <c r="C53" s="27"/>
      <c r="D53" s="27"/>
    </row>
    <row r="54" spans="1:4" ht="15" thickBot="1" x14ac:dyDescent="0.35">
      <c r="A54" s="26" t="s">
        <v>132</v>
      </c>
      <c r="B54" s="26" t="s">
        <v>178</v>
      </c>
      <c r="C54" s="27"/>
      <c r="D54" s="27"/>
    </row>
    <row r="55" spans="1:4" ht="15" thickBot="1" x14ac:dyDescent="0.35">
      <c r="A55" s="26" t="s">
        <v>133</v>
      </c>
      <c r="B55" s="26" t="s">
        <v>179</v>
      </c>
      <c r="C55" s="27"/>
      <c r="D55" s="27"/>
    </row>
    <row r="56" spans="1:4" ht="42" customHeight="1" thickBot="1" x14ac:dyDescent="0.35">
      <c r="A56" s="26" t="s">
        <v>134</v>
      </c>
      <c r="B56" s="26" t="s">
        <v>184</v>
      </c>
      <c r="C56" s="27">
        <v>1</v>
      </c>
      <c r="D56" s="27">
        <v>1</v>
      </c>
    </row>
    <row r="57" spans="1:4" ht="31.5" customHeight="1" thickBot="1" x14ac:dyDescent="0.35">
      <c r="A57" s="26" t="s">
        <v>136</v>
      </c>
      <c r="B57" s="26" t="s">
        <v>137</v>
      </c>
      <c r="C57" s="27">
        <v>2450</v>
      </c>
      <c r="D57" s="27">
        <v>2296</v>
      </c>
    </row>
    <row r="58" spans="1:4" ht="15" thickBot="1" x14ac:dyDescent="0.35">
      <c r="A58" s="26"/>
      <c r="B58" s="26" t="s">
        <v>138</v>
      </c>
      <c r="C58" s="27">
        <f>SUM(C59:C60)</f>
        <v>450</v>
      </c>
      <c r="D58" s="27">
        <f>SUM(D59:D60)</f>
        <v>220</v>
      </c>
    </row>
    <row r="59" spans="1:4" ht="15" thickBot="1" x14ac:dyDescent="0.35">
      <c r="A59" s="26" t="s">
        <v>139</v>
      </c>
      <c r="B59" s="26" t="s">
        <v>185</v>
      </c>
      <c r="C59" s="27"/>
      <c r="D59" s="27"/>
    </row>
    <row r="60" spans="1:4" ht="15" thickBot="1" x14ac:dyDescent="0.35">
      <c r="A60" s="26" t="s">
        <v>141</v>
      </c>
      <c r="B60" s="26" t="s">
        <v>186</v>
      </c>
      <c r="C60" s="27">
        <v>450</v>
      </c>
      <c r="D60" s="27">
        <v>220</v>
      </c>
    </row>
    <row r="61" spans="1:4" ht="15" thickBot="1" x14ac:dyDescent="0.35">
      <c r="A61" s="26" t="s">
        <v>143</v>
      </c>
      <c r="B61" s="26" t="s">
        <v>144</v>
      </c>
      <c r="C61" s="27"/>
      <c r="D61" s="27"/>
    </row>
    <row r="62" spans="1:4" ht="15" thickBot="1" x14ac:dyDescent="0.35">
      <c r="A62" s="26" t="s">
        <v>187</v>
      </c>
      <c r="B62" s="26" t="s">
        <v>146</v>
      </c>
      <c r="C62" s="27"/>
      <c r="D62" s="27"/>
    </row>
    <row r="63" spans="1:4" ht="23.25" customHeight="1" thickBot="1" x14ac:dyDescent="0.35">
      <c r="A63" s="28"/>
      <c r="B63" s="28" t="s">
        <v>147</v>
      </c>
      <c r="C63" s="29">
        <f>C24+C37+C49</f>
        <v>175165</v>
      </c>
      <c r="D63" s="29">
        <f>D24+D37+D49</f>
        <v>171479</v>
      </c>
    </row>
    <row r="66" spans="1:1" x14ac:dyDescent="0.3">
      <c r="A66" s="30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opLeftCell="B3" zoomScaleNormal="100" workbookViewId="0">
      <selection activeCell="E5" sqref="E5"/>
    </sheetView>
  </sheetViews>
  <sheetFormatPr baseColWidth="10" defaultColWidth="11.44140625" defaultRowHeight="12" x14ac:dyDescent="0.25"/>
  <cols>
    <col min="1" max="1" width="49" style="31" customWidth="1"/>
    <col min="2" max="2" width="85.77734375" style="31" bestFit="1" customWidth="1"/>
    <col min="3" max="3" width="20.77734375" style="31" customWidth="1"/>
    <col min="4" max="4" width="21.21875" style="31" customWidth="1"/>
    <col min="5" max="5" width="28.5546875" style="31" bestFit="1" customWidth="1"/>
    <col min="6" max="6" width="85.77734375" style="31" bestFit="1" customWidth="1"/>
    <col min="7" max="8" width="15.21875" style="31" bestFit="1" customWidth="1"/>
    <col min="9" max="16384" width="11.44140625" style="31"/>
  </cols>
  <sheetData>
    <row r="1" spans="1:5" ht="12.75" customHeight="1" thickBot="1" x14ac:dyDescent="0.3">
      <c r="A1" s="98" t="s">
        <v>23</v>
      </c>
      <c r="B1" s="98"/>
      <c r="C1" s="98"/>
      <c r="D1" s="98"/>
    </row>
    <row r="2" spans="1:5" ht="12.6" thickBot="1" x14ac:dyDescent="0.3">
      <c r="A2" s="32" t="s">
        <v>149</v>
      </c>
      <c r="B2" s="32" t="s">
        <v>150</v>
      </c>
      <c r="C2" s="32"/>
      <c r="D2" s="32"/>
    </row>
    <row r="3" spans="1:5" ht="12.6" thickBot="1" x14ac:dyDescent="0.3">
      <c r="A3" s="32" t="s">
        <v>149</v>
      </c>
      <c r="B3" s="32" t="s">
        <v>151</v>
      </c>
      <c r="C3" s="33">
        <v>45107</v>
      </c>
      <c r="D3" s="33">
        <v>44926</v>
      </c>
    </row>
    <row r="4" spans="1:5" ht="18.75" customHeight="1" thickBot="1" x14ac:dyDescent="0.3">
      <c r="A4" s="24" t="s">
        <v>149</v>
      </c>
      <c r="B4" s="24" t="s">
        <v>153</v>
      </c>
      <c r="C4" s="34">
        <f>SUM(C5:C11)</f>
        <v>97930</v>
      </c>
      <c r="D4" s="34">
        <f>SUM(D5:D11)</f>
        <v>99806</v>
      </c>
      <c r="E4" s="31" t="s">
        <v>216</v>
      </c>
    </row>
    <row r="5" spans="1:5" ht="34.799999999999997" thickBot="1" x14ac:dyDescent="0.3">
      <c r="A5" s="26" t="s">
        <v>154</v>
      </c>
      <c r="B5" s="26" t="s">
        <v>30</v>
      </c>
      <c r="C5" s="35">
        <v>94284</v>
      </c>
      <c r="D5" s="35">
        <v>96166</v>
      </c>
    </row>
    <row r="6" spans="1:5" ht="46.2" thickBot="1" x14ac:dyDescent="0.3">
      <c r="A6" s="26" t="s">
        <v>155</v>
      </c>
      <c r="B6" s="26" t="s">
        <v>38</v>
      </c>
      <c r="C6" s="35">
        <v>3472</v>
      </c>
      <c r="D6" s="35">
        <v>3472</v>
      </c>
    </row>
    <row r="7" spans="1:5" ht="12.6" thickBot="1" x14ac:dyDescent="0.3">
      <c r="A7" s="26" t="s">
        <v>156</v>
      </c>
      <c r="B7" s="26" t="s">
        <v>43</v>
      </c>
      <c r="C7" s="35"/>
      <c r="D7" s="35"/>
    </row>
    <row r="8" spans="1:5" ht="29.25" customHeight="1" thickBot="1" x14ac:dyDescent="0.3">
      <c r="A8" s="26" t="s">
        <v>47</v>
      </c>
      <c r="B8" s="26" t="s">
        <v>48</v>
      </c>
      <c r="C8" s="35"/>
      <c r="D8" s="35"/>
    </row>
    <row r="9" spans="1:5" ht="35.25" customHeight="1" thickBot="1" x14ac:dyDescent="0.3">
      <c r="A9" s="26" t="s">
        <v>49</v>
      </c>
      <c r="B9" s="26" t="s">
        <v>50</v>
      </c>
      <c r="C9" s="35">
        <v>104</v>
      </c>
      <c r="D9" s="35">
        <v>98</v>
      </c>
    </row>
    <row r="10" spans="1:5" ht="12.6" thickBot="1" x14ac:dyDescent="0.3">
      <c r="A10" s="26"/>
      <c r="B10" s="26" t="s">
        <v>51</v>
      </c>
      <c r="C10" s="35">
        <v>70</v>
      </c>
      <c r="D10" s="35">
        <v>70</v>
      </c>
    </row>
    <row r="11" spans="1:5" ht="12.6" thickBot="1" x14ac:dyDescent="0.3">
      <c r="A11" s="26" t="s">
        <v>157</v>
      </c>
      <c r="B11" s="26" t="s">
        <v>53</v>
      </c>
      <c r="C11" s="35"/>
      <c r="D11" s="35"/>
    </row>
    <row r="12" spans="1:5" ht="12.6" thickBot="1" x14ac:dyDescent="0.3">
      <c r="A12" s="24" t="s">
        <v>149</v>
      </c>
      <c r="B12" s="24" t="s">
        <v>158</v>
      </c>
      <c r="C12" s="34">
        <f>SUM(C13:C15,C19:C22)</f>
        <v>11629</v>
      </c>
      <c r="D12" s="34">
        <f>SUM(D13:D15,D19:D22)</f>
        <v>13033</v>
      </c>
    </row>
    <row r="13" spans="1:5" ht="23.4" thickBot="1" x14ac:dyDescent="0.3">
      <c r="A13" s="26" t="s">
        <v>159</v>
      </c>
      <c r="B13" s="26" t="s">
        <v>55</v>
      </c>
      <c r="C13" s="35"/>
      <c r="D13" s="35"/>
    </row>
    <row r="14" spans="1:5" ht="12.6" thickBot="1" x14ac:dyDescent="0.3">
      <c r="A14" s="26" t="s">
        <v>64</v>
      </c>
      <c r="B14" s="26" t="s">
        <v>63</v>
      </c>
      <c r="C14" s="35">
        <v>704</v>
      </c>
      <c r="D14" s="35">
        <v>721</v>
      </c>
    </row>
    <row r="15" spans="1:5" ht="12.6" thickBot="1" x14ac:dyDescent="0.3">
      <c r="A15" s="26"/>
      <c r="B15" s="26" t="s">
        <v>66</v>
      </c>
      <c r="C15" s="35">
        <f>SUM(C16:C18)</f>
        <v>6392</v>
      </c>
      <c r="D15" s="35">
        <f>SUM(D16:D18)</f>
        <v>7187</v>
      </c>
    </row>
    <row r="16" spans="1:5" ht="24" customHeight="1" thickBot="1" x14ac:dyDescent="0.3">
      <c r="A16" s="26" t="s">
        <v>160</v>
      </c>
      <c r="B16" s="26" t="s">
        <v>161</v>
      </c>
      <c r="C16" s="35">
        <v>5457</v>
      </c>
      <c r="D16" s="35">
        <v>6124</v>
      </c>
    </row>
    <row r="17" spans="1:4" ht="12.6" thickBot="1" x14ac:dyDescent="0.3">
      <c r="A17" s="26"/>
      <c r="B17" s="26" t="s">
        <v>162</v>
      </c>
      <c r="C17" s="35"/>
      <c r="D17" s="35"/>
    </row>
    <row r="18" spans="1:4" ht="12.6" thickBot="1" x14ac:dyDescent="0.3">
      <c r="A18" s="26" t="s">
        <v>70</v>
      </c>
      <c r="B18" s="26" t="s">
        <v>163</v>
      </c>
      <c r="C18" s="35">
        <v>935</v>
      </c>
      <c r="D18" s="35">
        <v>1063</v>
      </c>
    </row>
    <row r="19" spans="1:4" ht="46.5" customHeight="1" thickBot="1" x14ac:dyDescent="0.3">
      <c r="A19" s="26" t="s">
        <v>72</v>
      </c>
      <c r="B19" s="26" t="s">
        <v>73</v>
      </c>
      <c r="C19" s="35"/>
      <c r="D19" s="35"/>
    </row>
    <row r="20" spans="1:4" ht="52.5" customHeight="1" thickBot="1" x14ac:dyDescent="0.3">
      <c r="A20" s="26" t="s">
        <v>74</v>
      </c>
      <c r="B20" s="26" t="s">
        <v>75</v>
      </c>
      <c r="C20" s="35">
        <v>1592</v>
      </c>
      <c r="D20" s="35">
        <v>1554</v>
      </c>
    </row>
    <row r="21" spans="1:4" ht="12.6" thickBot="1" x14ac:dyDescent="0.3">
      <c r="A21" s="26" t="s">
        <v>76</v>
      </c>
      <c r="B21" s="26" t="s">
        <v>77</v>
      </c>
      <c r="C21" s="35"/>
      <c r="D21" s="35"/>
    </row>
    <row r="22" spans="1:4" ht="12.6" thickBot="1" x14ac:dyDescent="0.3">
      <c r="A22" s="26"/>
      <c r="B22" s="26" t="s">
        <v>78</v>
      </c>
      <c r="C22" s="35">
        <v>2941</v>
      </c>
      <c r="D22" s="35">
        <v>3571</v>
      </c>
    </row>
    <row r="23" spans="1:4" ht="25.5" customHeight="1" thickBot="1" x14ac:dyDescent="0.3">
      <c r="A23" s="36"/>
      <c r="B23" s="36" t="s">
        <v>79</v>
      </c>
      <c r="C23" s="37">
        <f>C4+C12</f>
        <v>109559</v>
      </c>
      <c r="D23" s="37">
        <f>D4+D12</f>
        <v>112839</v>
      </c>
    </row>
    <row r="24" spans="1:4" ht="12.6" thickBot="1" x14ac:dyDescent="0.3">
      <c r="A24" s="24" t="s">
        <v>149</v>
      </c>
      <c r="B24" s="24" t="s">
        <v>164</v>
      </c>
      <c r="C24" s="34">
        <f>C25+C35+C36</f>
        <v>-60040</v>
      </c>
      <c r="D24" s="34">
        <f>D25+D35+D36</f>
        <v>-50444</v>
      </c>
    </row>
    <row r="25" spans="1:4" ht="12.6" thickBot="1" x14ac:dyDescent="0.3">
      <c r="A25" s="26"/>
      <c r="B25" s="26" t="s">
        <v>81</v>
      </c>
      <c r="C25" s="35">
        <f>SUM(C26:C34)</f>
        <v>-60040</v>
      </c>
      <c r="D25" s="35">
        <f>SUM(D26:D34)</f>
        <v>-50444</v>
      </c>
    </row>
    <row r="26" spans="1:4" ht="12.6" thickBot="1" x14ac:dyDescent="0.3">
      <c r="A26" s="26" t="s">
        <v>165</v>
      </c>
      <c r="B26" s="26" t="s">
        <v>166</v>
      </c>
      <c r="C26" s="35">
        <v>60</v>
      </c>
      <c r="D26" s="35">
        <v>60</v>
      </c>
    </row>
    <row r="27" spans="1:4" ht="12.6" thickBot="1" x14ac:dyDescent="0.3">
      <c r="A27" s="26"/>
      <c r="B27" s="26" t="s">
        <v>167</v>
      </c>
      <c r="C27" s="35"/>
      <c r="D27" s="35"/>
    </row>
    <row r="28" spans="1:4" ht="12.6" thickBot="1" x14ac:dyDescent="0.3">
      <c r="A28" s="26" t="s">
        <v>168</v>
      </c>
      <c r="B28" s="26" t="s">
        <v>169</v>
      </c>
      <c r="C28" s="35">
        <v>-144</v>
      </c>
      <c r="D28" s="35">
        <v>-144</v>
      </c>
    </row>
    <row r="29" spans="1:4" ht="12.6" thickBot="1" x14ac:dyDescent="0.3">
      <c r="A29" s="26" t="s">
        <v>87</v>
      </c>
      <c r="B29" s="26" t="s">
        <v>170</v>
      </c>
      <c r="C29" s="35"/>
      <c r="D29" s="35"/>
    </row>
    <row r="30" spans="1:4" ht="12.6" thickBot="1" x14ac:dyDescent="0.3">
      <c r="A30" s="26" t="s">
        <v>89</v>
      </c>
      <c r="B30" s="26" t="s">
        <v>171</v>
      </c>
      <c r="C30" s="35">
        <v>-50360</v>
      </c>
      <c r="D30" s="35">
        <v>-37991</v>
      </c>
    </row>
    <row r="31" spans="1:4" ht="12.6" thickBot="1" x14ac:dyDescent="0.3">
      <c r="A31" s="26"/>
      <c r="B31" s="26" t="s">
        <v>172</v>
      </c>
      <c r="C31" s="35"/>
      <c r="D31" s="35"/>
    </row>
    <row r="32" spans="1:4" ht="12.6" thickBot="1" x14ac:dyDescent="0.3">
      <c r="A32" s="26"/>
      <c r="B32" s="26" t="s">
        <v>173</v>
      </c>
      <c r="C32" s="35">
        <v>-9596</v>
      </c>
      <c r="D32" s="35">
        <v>-12369</v>
      </c>
    </row>
    <row r="33" spans="1:4" ht="12.6" thickBot="1" x14ac:dyDescent="0.3">
      <c r="A33" s="26" t="s">
        <v>93</v>
      </c>
      <c r="B33" s="26" t="s">
        <v>174</v>
      </c>
      <c r="C33" s="35"/>
      <c r="D33" s="35"/>
    </row>
    <row r="34" spans="1:4" ht="12.6" thickBot="1" x14ac:dyDescent="0.3">
      <c r="A34" s="26"/>
      <c r="B34" s="26" t="s">
        <v>175</v>
      </c>
      <c r="C34" s="35"/>
      <c r="D34" s="35"/>
    </row>
    <row r="35" spans="1:4" ht="12.6" thickBot="1" x14ac:dyDescent="0.3">
      <c r="A35" s="26" t="s">
        <v>96</v>
      </c>
      <c r="B35" s="26" t="s">
        <v>97</v>
      </c>
      <c r="C35" s="35"/>
      <c r="D35" s="35"/>
    </row>
    <row r="36" spans="1:4" ht="12.6" thickBot="1" x14ac:dyDescent="0.3">
      <c r="A36" s="26" t="s">
        <v>98</v>
      </c>
      <c r="B36" s="26" t="s">
        <v>99</v>
      </c>
      <c r="C36" s="35"/>
      <c r="D36" s="35"/>
    </row>
    <row r="37" spans="1:4" ht="12.6" thickBot="1" x14ac:dyDescent="0.3">
      <c r="A37" s="24" t="s">
        <v>149</v>
      </c>
      <c r="B37" s="24" t="s">
        <v>176</v>
      </c>
      <c r="C37" s="34">
        <f>SUM(C38:C39,C44:C48)</f>
        <v>147395</v>
      </c>
      <c r="D37" s="34">
        <f>SUM(D38:D39,D44:D48)</f>
        <v>142702</v>
      </c>
    </row>
    <row r="38" spans="1:4" ht="12.6" thickBot="1" x14ac:dyDescent="0.3">
      <c r="A38" s="26" t="s">
        <v>104</v>
      </c>
      <c r="B38" s="26" t="s">
        <v>101</v>
      </c>
      <c r="C38" s="35">
        <v>119</v>
      </c>
      <c r="D38" s="35">
        <v>119</v>
      </c>
    </row>
    <row r="39" spans="1:4" ht="12.6" thickBot="1" x14ac:dyDescent="0.3">
      <c r="A39" s="26"/>
      <c r="B39" s="26" t="s">
        <v>106</v>
      </c>
      <c r="C39" s="35">
        <f>SUM(C40:C43)</f>
        <v>263</v>
      </c>
      <c r="D39" s="35">
        <f>SUM(D40:D43)</f>
        <v>264</v>
      </c>
    </row>
    <row r="40" spans="1:4" ht="12.6" thickBot="1" x14ac:dyDescent="0.3">
      <c r="A40" s="26" t="s">
        <v>107</v>
      </c>
      <c r="B40" s="26" t="s">
        <v>177</v>
      </c>
      <c r="C40" s="35"/>
      <c r="D40" s="35"/>
    </row>
    <row r="41" spans="1:4" ht="12.6" thickBot="1" x14ac:dyDescent="0.3">
      <c r="A41" s="26" t="s">
        <v>109</v>
      </c>
      <c r="B41" s="26" t="s">
        <v>178</v>
      </c>
      <c r="C41" s="35"/>
      <c r="D41" s="35"/>
    </row>
    <row r="42" spans="1:4" ht="12.6" thickBot="1" x14ac:dyDescent="0.3">
      <c r="A42" s="26" t="s">
        <v>111</v>
      </c>
      <c r="B42" s="26" t="s">
        <v>179</v>
      </c>
      <c r="C42" s="35"/>
      <c r="D42" s="35"/>
    </row>
    <row r="43" spans="1:4" ht="18" customHeight="1" thickBot="1" x14ac:dyDescent="0.3">
      <c r="A43" s="26" t="s">
        <v>113</v>
      </c>
      <c r="B43" s="26" t="s">
        <v>180</v>
      </c>
      <c r="C43" s="35">
        <v>263</v>
      </c>
      <c r="D43" s="35">
        <v>264</v>
      </c>
    </row>
    <row r="44" spans="1:4" ht="12.6" thickBot="1" x14ac:dyDescent="0.3">
      <c r="A44" s="26" t="s">
        <v>115</v>
      </c>
      <c r="B44" s="26" t="s">
        <v>116</v>
      </c>
      <c r="C44" s="35">
        <v>147013</v>
      </c>
      <c r="D44" s="35">
        <v>142319</v>
      </c>
    </row>
    <row r="45" spans="1:4" ht="12.6" thickBot="1" x14ac:dyDescent="0.3">
      <c r="A45" s="26" t="s">
        <v>117</v>
      </c>
      <c r="B45" s="26" t="s">
        <v>118</v>
      </c>
      <c r="C45" s="35"/>
      <c r="D45" s="35"/>
    </row>
    <row r="46" spans="1:4" ht="12.6" thickBot="1" x14ac:dyDescent="0.3">
      <c r="A46" s="26" t="s">
        <v>119</v>
      </c>
      <c r="B46" s="26" t="s">
        <v>120</v>
      </c>
      <c r="C46" s="35"/>
      <c r="D46" s="35"/>
    </row>
    <row r="47" spans="1:4" ht="12.6" thickBot="1" x14ac:dyDescent="0.3">
      <c r="A47" s="26" t="s">
        <v>181</v>
      </c>
      <c r="B47" s="26" t="s">
        <v>122</v>
      </c>
      <c r="C47" s="35"/>
      <c r="D47" s="35"/>
    </row>
    <row r="48" spans="1:4" ht="12.6" thickBot="1" x14ac:dyDescent="0.3">
      <c r="A48" s="26" t="s">
        <v>182</v>
      </c>
      <c r="B48" s="26" t="s">
        <v>124</v>
      </c>
      <c r="C48" s="35"/>
      <c r="D48" s="35"/>
    </row>
    <row r="49" spans="1:4" ht="12.6" thickBot="1" x14ac:dyDescent="0.3">
      <c r="A49" s="24" t="s">
        <v>149</v>
      </c>
      <c r="B49" s="24" t="s">
        <v>183</v>
      </c>
      <c r="C49" s="34">
        <f>SUM(C50:C52,C57:C58,C61:C62)</f>
        <v>22204</v>
      </c>
      <c r="D49" s="34">
        <f>SUM(D50:D52,D57:D58,D61:D62)</f>
        <v>20581</v>
      </c>
    </row>
    <row r="50" spans="1:4" ht="12.6" thickBot="1" x14ac:dyDescent="0.3">
      <c r="A50" s="26" t="s">
        <v>126</v>
      </c>
      <c r="B50" s="26" t="s">
        <v>127</v>
      </c>
      <c r="C50" s="35"/>
      <c r="D50" s="35"/>
    </row>
    <row r="51" spans="1:4" ht="12.6" thickBot="1" x14ac:dyDescent="0.3">
      <c r="A51" s="26" t="s">
        <v>129</v>
      </c>
      <c r="B51" s="26" t="s">
        <v>128</v>
      </c>
      <c r="C51" s="35"/>
      <c r="D51" s="35"/>
    </row>
    <row r="52" spans="1:4" ht="12.6" thickBot="1" x14ac:dyDescent="0.3">
      <c r="A52" s="26"/>
      <c r="B52" s="26" t="s">
        <v>130</v>
      </c>
      <c r="C52" s="35">
        <f>SUM(C53:C56)</f>
        <v>82</v>
      </c>
      <c r="D52" s="35">
        <f>SUM(D53:D56)</f>
        <v>113</v>
      </c>
    </row>
    <row r="53" spans="1:4" ht="12.6" thickBot="1" x14ac:dyDescent="0.3">
      <c r="A53" s="26" t="s">
        <v>131</v>
      </c>
      <c r="B53" s="26" t="s">
        <v>177</v>
      </c>
      <c r="C53" s="35"/>
      <c r="D53" s="35"/>
    </row>
    <row r="54" spans="1:4" ht="12.6" thickBot="1" x14ac:dyDescent="0.3">
      <c r="A54" s="26" t="s">
        <v>132</v>
      </c>
      <c r="B54" s="26" t="s">
        <v>178</v>
      </c>
      <c r="C54" s="35"/>
      <c r="D54" s="35"/>
    </row>
    <row r="55" spans="1:4" ht="12.6" thickBot="1" x14ac:dyDescent="0.3">
      <c r="A55" s="26" t="s">
        <v>133</v>
      </c>
      <c r="B55" s="26" t="s">
        <v>179</v>
      </c>
      <c r="C55" s="35"/>
      <c r="D55" s="35"/>
    </row>
    <row r="56" spans="1:4" ht="42" customHeight="1" thickBot="1" x14ac:dyDescent="0.3">
      <c r="A56" s="26" t="s">
        <v>134</v>
      </c>
      <c r="B56" s="26" t="s">
        <v>184</v>
      </c>
      <c r="C56" s="35">
        <v>82</v>
      </c>
      <c r="D56" s="35">
        <v>113</v>
      </c>
    </row>
    <row r="57" spans="1:4" ht="31.5" customHeight="1" thickBot="1" x14ac:dyDescent="0.3">
      <c r="A57" s="26" t="s">
        <v>136</v>
      </c>
      <c r="B57" s="26" t="s">
        <v>137</v>
      </c>
      <c r="C57" s="35">
        <v>4237</v>
      </c>
      <c r="D57" s="35">
        <v>2694</v>
      </c>
    </row>
    <row r="58" spans="1:4" ht="12.6" thickBot="1" x14ac:dyDescent="0.3">
      <c r="A58" s="26"/>
      <c r="B58" s="26" t="s">
        <v>138</v>
      </c>
      <c r="C58" s="35">
        <f>SUM(C59:C60)</f>
        <v>17885</v>
      </c>
      <c r="D58" s="35">
        <f>SUM(D59:D60)</f>
        <v>17774</v>
      </c>
    </row>
    <row r="59" spans="1:4" ht="12.6" thickBot="1" x14ac:dyDescent="0.3">
      <c r="A59" s="26" t="s">
        <v>139</v>
      </c>
      <c r="B59" s="26" t="s">
        <v>185</v>
      </c>
      <c r="C59" s="35">
        <v>2258</v>
      </c>
      <c r="D59" s="35">
        <v>2005</v>
      </c>
    </row>
    <row r="60" spans="1:4" ht="12.6" thickBot="1" x14ac:dyDescent="0.3">
      <c r="A60" s="26" t="s">
        <v>141</v>
      </c>
      <c r="B60" s="26" t="s">
        <v>186</v>
      </c>
      <c r="C60" s="35">
        <v>15627</v>
      </c>
      <c r="D60" s="35">
        <v>15769</v>
      </c>
    </row>
    <row r="61" spans="1:4" ht="12.6" thickBot="1" x14ac:dyDescent="0.3">
      <c r="A61" s="26" t="s">
        <v>143</v>
      </c>
      <c r="B61" s="26" t="s">
        <v>144</v>
      </c>
      <c r="C61" s="35"/>
      <c r="D61" s="35"/>
    </row>
    <row r="62" spans="1:4" ht="12.6" thickBot="1" x14ac:dyDescent="0.3">
      <c r="A62" s="26" t="s">
        <v>187</v>
      </c>
      <c r="B62" s="26" t="s">
        <v>146</v>
      </c>
      <c r="C62" s="35"/>
      <c r="D62" s="35"/>
    </row>
    <row r="63" spans="1:4" ht="23.25" customHeight="1" thickBot="1" x14ac:dyDescent="0.3">
      <c r="A63" s="36"/>
      <c r="B63" s="36" t="s">
        <v>147</v>
      </c>
      <c r="C63" s="37">
        <f>C24+C37+C49</f>
        <v>109559</v>
      </c>
      <c r="D63" s="37">
        <f>D24+D37+D49</f>
        <v>112839</v>
      </c>
    </row>
    <row r="66" spans="1:1" x14ac:dyDescent="0.25">
      <c r="A66" s="31" t="s">
        <v>188</v>
      </c>
    </row>
  </sheetData>
  <mergeCells count="1">
    <mergeCell ref="A1:D1"/>
  </mergeCells>
  <pageMargins left="0.23622047244094491" right="0.23622047244094491" top="0.94" bottom="0.19685039370078741" header="0.51181102362204722" footer="0.51181102362204722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27</vt:i4>
      </vt:variant>
    </vt:vector>
  </HeadingPairs>
  <TitlesOfParts>
    <vt:vector size="47" baseType="lpstr">
      <vt:lpstr>índice</vt:lpstr>
      <vt:lpstr>AMTA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CONSEJO JUVENTUD</vt:lpstr>
      <vt:lpstr>CRUSA</vt:lpstr>
      <vt:lpstr>CTC</vt:lpstr>
      <vt:lpstr>HOSP.FUENLABRADA</vt:lpstr>
      <vt:lpstr>HOSP.ALCORCÓN</vt:lpstr>
      <vt:lpstr>MADRID CULTURA Y TURISMO</vt:lpstr>
      <vt:lpstr>METRO</vt:lpstr>
      <vt:lpstr>PLANIFICA MADRID</vt:lpstr>
      <vt:lpstr>RTVM</vt:lpstr>
      <vt:lpstr>UCR</vt:lpstr>
      <vt:lpstr>UNIVERSITAS XXI</vt:lpstr>
      <vt:lpstr>AMTA!Área_de_impresión</vt:lpstr>
      <vt:lpstr>'CONSEJO JUVENTUD'!Área_de_impresión</vt:lpstr>
      <vt:lpstr>HOSP.ALCORCÓN!Área_de_impresión</vt:lpstr>
      <vt:lpstr>HOSP.FUENLABRADA!Área_de_impresión</vt:lpstr>
      <vt:lpstr>'MADRID CULTURA Y TURISMO'!Área_de_impresión</vt:lpstr>
      <vt:lpstr>'PLANIFICA MADRID'!Área_de_impresión</vt:lpstr>
      <vt:lpstr>RTVM!Área_de_impresión</vt:lpstr>
      <vt:lpstr>UCR!Área_de_impresión</vt:lpstr>
      <vt:lpstr>'AG. ADM.DIGITAL'!areaD1</vt:lpstr>
      <vt:lpstr>AIECSIASV!areaD1</vt:lpstr>
      <vt:lpstr>ALCALINGUA!areaD1</vt:lpstr>
      <vt:lpstr>'CANAL Extensia'!areaD1</vt:lpstr>
      <vt:lpstr>'CANAL Gest. Lanzarote'!areaD1</vt:lpstr>
      <vt:lpstr>'CONSEJO JUVENTUD'!areaD1</vt:lpstr>
      <vt:lpstr>CRUSA!areaD1</vt:lpstr>
      <vt:lpstr>CTC!areaD1</vt:lpstr>
      <vt:lpstr>CYII!areaD1</vt:lpstr>
      <vt:lpstr>'CYII, S.A.'!areaD1</vt:lpstr>
      <vt:lpstr>HOSP.FUENLABRADA!areaD1</vt:lpstr>
      <vt:lpstr>'MADRID CULTURA Y TURISMO'!areaD1</vt:lpstr>
      <vt:lpstr>METRO!areaD1</vt:lpstr>
      <vt:lpstr>'PLANIFICA MADRID'!areaD1</vt:lpstr>
      <vt:lpstr>RTVM!areaD1</vt:lpstr>
      <vt:lpstr>UCR!areaD1</vt:lpstr>
      <vt:lpstr>'UNIVERSITAS XXI'!areaD1</vt:lpstr>
      <vt:lpstr>areaD1</vt:lpstr>
      <vt:lpstr>HOSP.ALCORCÓN!areaG1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2023-09-21T07:52:04Z</dcterms:created>
  <dcterms:modified xsi:type="dcterms:W3CDTF">2023-09-25T09:46:26Z</dcterms:modified>
</cp:coreProperties>
</file>